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GAWEAN 2025\laporan normalisasi\Laporan RAB normalisasi 2025\master\"/>
    </mc:Choice>
  </mc:AlternateContent>
  <xr:revisionPtr revIDLastSave="0" documentId="8_{72CD2C36-BF65-494E-B200-487D0D2DF724}" xr6:coauthVersionLast="47" xr6:coauthVersionMax="47" xr10:uidLastSave="{00000000-0000-0000-0000-000000000000}"/>
  <bookViews>
    <workbookView xWindow="-120" yWindow="-120" windowWidth="29040" windowHeight="15720" firstSheet="4" activeTab="9" xr2:uid="{286B21E1-87EB-45D0-863A-343CD61F044A}"/>
  </bookViews>
  <sheets>
    <sheet name="Backup Galian (2)" sheetId="11" state="hidden" r:id="rId1"/>
    <sheet name="Bahan Upah" sheetId="10" state="hidden" r:id="rId2"/>
    <sheet name="backup volume rencana" sheetId="22" r:id="rId3"/>
    <sheet name="ANALISA perencanaan" sheetId="13" r:id="rId4"/>
    <sheet name="PERSONIL" sheetId="4" r:id="rId5"/>
    <sheet name="RAB PERSONIL" sheetId="14" r:id="rId6"/>
    <sheet name="RAB PEKERJAAN" sheetId="19" r:id="rId7"/>
    <sheet name="ANALISA pelaksanaan " sheetId="30" r:id="rId8"/>
    <sheet name="Kebutuhan  realisasi" sheetId="25" r:id="rId9"/>
    <sheet name="backup volume Pelaksanaan" sheetId="26" r:id="rId10"/>
    <sheet name="PERSONIL pelaksanaan" sheetId="29" r:id="rId11"/>
    <sheet name="RAB PERSONIL PELAKSANAAN" sheetId="31" r:id="rId12"/>
    <sheet name="RAB PELAKSANAAN" sheetId="33" r:id="rId13"/>
    <sheet name="Sheet1" sheetId="34" r:id="rId14"/>
    <sheet name="Backup Galian" sheetId="7" state="hidden" r:id="rId15"/>
    <sheet name="ELEVASI" sheetId="12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\">{"Book1","4.09 FLORA DAN FAUNA.xls","4.22 PERLENGKAPAN SEKOLAH.xls"}</definedName>
    <definedName name="\0">#REF!</definedName>
    <definedName name="\A">#REF!</definedName>
    <definedName name="\a1">#REF!</definedName>
    <definedName name="\B">#REF!</definedName>
    <definedName name="\c">#REF!</definedName>
    <definedName name="\d">#REF!</definedName>
    <definedName name="\e">#REF!</definedName>
    <definedName name="\E1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RESUME">#REF!</definedName>
    <definedName name="\RESUME1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WQ">'[1]BAG-2'!#REF!</definedName>
    <definedName name="\x">#REF!</definedName>
    <definedName name="\y">#REF!</definedName>
    <definedName name="\z">#REF!</definedName>
    <definedName name="_">#REF!</definedName>
    <definedName name="_.90">#REF!</definedName>
    <definedName name="_\0">#REF!</definedName>
    <definedName name="_\A">#REF!</definedName>
    <definedName name="_\b">#REF!</definedName>
    <definedName name="_\c">#N/A</definedName>
    <definedName name="_\d">#REF!</definedName>
    <definedName name="_\E">#REF!</definedName>
    <definedName name="_\E1">#REF!</definedName>
    <definedName name="_\F">#REF!</definedName>
    <definedName name="_\G">#REF!</definedName>
    <definedName name="_\H">#REF!</definedName>
    <definedName name="_\I">#REF!</definedName>
    <definedName name="_\J">#REF!</definedName>
    <definedName name="_\K">#REF!</definedName>
    <definedName name="_\L">#REF!</definedName>
    <definedName name="_\M">#REF!</definedName>
    <definedName name="_\N">#REF!</definedName>
    <definedName name="_\O">#REF!</definedName>
    <definedName name="_\P">#REF!</definedName>
    <definedName name="_\Q">#REF!</definedName>
    <definedName name="_\R">#REF!</definedName>
    <definedName name="_\S">#REF!</definedName>
    <definedName name="_\T">#REF!</definedName>
    <definedName name="_\U">#REF!</definedName>
    <definedName name="_\V">#REF!</definedName>
    <definedName name="_\W">#REF!</definedName>
    <definedName name="_\WQ">#REF!</definedName>
    <definedName name="_\x">#REF!</definedName>
    <definedName name="_\Y">#REF!</definedName>
    <definedName name="_\z">#REF!</definedName>
    <definedName name="__?___RIGHT__?_">#REF!</definedName>
    <definedName name="__\0">#REF!</definedName>
    <definedName name="__\a">#REF!</definedName>
    <definedName name="__\b">#REF!</definedName>
    <definedName name="__\c">#REF!</definedName>
    <definedName name="__\d">#REF!</definedName>
    <definedName name="__\E">#REF!</definedName>
    <definedName name="__\F">#REF!</definedName>
    <definedName name="__\G">#REF!</definedName>
    <definedName name="__\H">#REF!</definedName>
    <definedName name="__\I">#REF!</definedName>
    <definedName name="__\J">#REF!</definedName>
    <definedName name="__\K">#REF!</definedName>
    <definedName name="__\L">#REF!</definedName>
    <definedName name="__\M">#REF!</definedName>
    <definedName name="__\N">#REF!</definedName>
    <definedName name="__\O">#REF!</definedName>
    <definedName name="__\P">#REF!</definedName>
    <definedName name="__\Q">#REF!</definedName>
    <definedName name="__\r">#REF!</definedName>
    <definedName name="__\S">#REF!</definedName>
    <definedName name="__\T">#REF!</definedName>
    <definedName name="__\U">#REF!</definedName>
    <definedName name="__\V">#REF!</definedName>
    <definedName name="__\W">#REF!</definedName>
    <definedName name="__\WQ">#REF!</definedName>
    <definedName name="__\x">#REF!</definedName>
    <definedName name="__\Y">#REF!</definedName>
    <definedName name="__\z">#REF!</definedName>
    <definedName name="___\0">#REF!</definedName>
    <definedName name="___\a">#REF!</definedName>
    <definedName name="___\b">#REF!</definedName>
    <definedName name="___\c">#REF!</definedName>
    <definedName name="___\d">#REF!</definedName>
    <definedName name="___\E">#REF!</definedName>
    <definedName name="___\F">#REF!</definedName>
    <definedName name="___\G">#REF!</definedName>
    <definedName name="___\H">#REF!</definedName>
    <definedName name="___\I">#REF!</definedName>
    <definedName name="___\J">#REF!</definedName>
    <definedName name="___\K">#REF!</definedName>
    <definedName name="___\L">#REF!</definedName>
    <definedName name="___\M">#REF!</definedName>
    <definedName name="___\N">#REF!</definedName>
    <definedName name="___\O">#REF!</definedName>
    <definedName name="___\P">#REF!</definedName>
    <definedName name="___\Q">#REF!</definedName>
    <definedName name="___\r">#REF!</definedName>
    <definedName name="___\S">#REF!</definedName>
    <definedName name="___\T">#REF!</definedName>
    <definedName name="___\U">#REF!</definedName>
    <definedName name="___\V">#REF!</definedName>
    <definedName name="___\W">#REF!</definedName>
    <definedName name="___\WQ">#REF!</definedName>
    <definedName name="___\x">#REF!</definedName>
    <definedName name="___\Y">#REF!</definedName>
    <definedName name="___\z">#REF!</definedName>
    <definedName name="____\A">#REF!</definedName>
    <definedName name="____\B">#REF!</definedName>
    <definedName name="____\c">#REF!</definedName>
    <definedName name="____\d">#REF!</definedName>
    <definedName name="____\e">#REF!</definedName>
    <definedName name="____\E1">#REF!</definedName>
    <definedName name="____\f">#REF!</definedName>
    <definedName name="____\g">#REF!</definedName>
    <definedName name="____\h">#REF!</definedName>
    <definedName name="____\u">#REF!</definedName>
    <definedName name="____\v">#REF!</definedName>
    <definedName name="____\w">#REF!</definedName>
    <definedName name="____\x">#REF!</definedName>
    <definedName name="____\y">#REF!</definedName>
    <definedName name="____\z">#REF!</definedName>
    <definedName name="______\g">#REF!</definedName>
    <definedName name="______\h">#REF!</definedName>
    <definedName name="______\I">#REF!</definedName>
    <definedName name="______\J">#REF!</definedName>
    <definedName name="______\K">#REF!</definedName>
    <definedName name="______\L">#REF!</definedName>
    <definedName name="______\P">#REF!</definedName>
    <definedName name="______\T">#REF!</definedName>
    <definedName name="______\y">#REF!</definedName>
    <definedName name="______\z">#REF!</definedName>
    <definedName name="_______\0">#REF!</definedName>
    <definedName name="_______\M">#REF!</definedName>
    <definedName name="_______\O">#REF!</definedName>
    <definedName name="_______\P">#REF!</definedName>
    <definedName name="_______\R">#REF!</definedName>
    <definedName name="_______\S">#REF!</definedName>
    <definedName name="_________\N">#REF!</definedName>
    <definedName name="_________\Q">#REF!</definedName>
    <definedName name="___________\c">#REF!</definedName>
    <definedName name="___________\d">#REF!</definedName>
    <definedName name="___________\e">#REF!</definedName>
    <definedName name="___________\f">#REF!</definedName>
    <definedName name="___________\g">#REF!</definedName>
    <definedName name="___________\h">#REF!</definedName>
    <definedName name="___________\u">#REF!</definedName>
    <definedName name="___________\v">#REF!</definedName>
    <definedName name="___________\w">#REF!</definedName>
    <definedName name="___________\x">#REF!</definedName>
    <definedName name="___________\y">#REF!</definedName>
    <definedName name="___________\z">#REF!</definedName>
    <definedName name="_________________\0">#REF!</definedName>
    <definedName name="_________________\c">#REF!</definedName>
    <definedName name="_________________\d">#REF!</definedName>
    <definedName name="_________________\e">#REF!</definedName>
    <definedName name="_________________\f">#REF!</definedName>
    <definedName name="_________________\M">#REF!</definedName>
    <definedName name="_________________\P">#REF!</definedName>
    <definedName name="_________________\S">#REF!</definedName>
    <definedName name="_________________\u">#REF!</definedName>
    <definedName name="_________________\v">#REF!</definedName>
    <definedName name="_________________\w">#REF!</definedName>
    <definedName name="_________________\x">#REF!</definedName>
    <definedName name="__________________\A">#REF!</definedName>
    <definedName name="__________________\B">#REF!</definedName>
    <definedName name="________________________\A">#REF!</definedName>
    <definedName name="________________________\B">#REF!</definedName>
    <definedName name="________________________________________________________GIP2">#REF!</definedName>
    <definedName name="________________________________________________________gip4">#REF!</definedName>
    <definedName name="________________________________________________________pc40">#REF!</definedName>
    <definedName name="_______________________________________________________bet225">#REF!</definedName>
    <definedName name="_______________________________________________________bet350">#REF!</definedName>
    <definedName name="_______________________________________________________GIP2">#REF!</definedName>
    <definedName name="_______________________________________________________GIP3">#REF!</definedName>
    <definedName name="_______________________________________________________gip4">#REF!</definedName>
    <definedName name="_______________________________________________________pav6">#REF!</definedName>
    <definedName name="_______________________________________________________pav8">#REF!</definedName>
    <definedName name="_______________________________________________________pc40">#REF!</definedName>
    <definedName name="_______________________________________________________pc50">#REF!</definedName>
    <definedName name="_______________________________________________________pip2">#REF!</definedName>
    <definedName name="_______________________________________________________PVC2">#REF!</definedName>
    <definedName name="_______________________________________________________pvc3">#REF!</definedName>
    <definedName name="_______________________________________________________pvc4">#REF!</definedName>
    <definedName name="_______________________________________________________tl20">#REF!</definedName>
    <definedName name="_______________________________________________________tl40">#REF!</definedName>
    <definedName name="______________________________________________________bet225">#REF!</definedName>
    <definedName name="______________________________________________________bet350">#REF!</definedName>
    <definedName name="______________________________________________________GIP2">#REF!</definedName>
    <definedName name="______________________________________________________GIP3">#REF!</definedName>
    <definedName name="______________________________________________________gip4">#REF!</definedName>
    <definedName name="______________________________________________________pav6">#REF!</definedName>
    <definedName name="______________________________________________________pav8">#REF!</definedName>
    <definedName name="______________________________________________________pc40">#REF!</definedName>
    <definedName name="______________________________________________________pc50">#REF!</definedName>
    <definedName name="______________________________________________________pip2">#REF!</definedName>
    <definedName name="______________________________________________________PVC2">#REF!</definedName>
    <definedName name="______________________________________________________pvc3">#REF!</definedName>
    <definedName name="______________________________________________________pvc4">#REF!</definedName>
    <definedName name="______________________________________________________tl20">#REF!</definedName>
    <definedName name="______________________________________________________tl40">#REF!</definedName>
    <definedName name="_____________________________________________________bet225">#REF!</definedName>
    <definedName name="_____________________________________________________bet350">#REF!</definedName>
    <definedName name="_____________________________________________________GIP3">#REF!</definedName>
    <definedName name="_____________________________________________________pav6">#REF!</definedName>
    <definedName name="_____________________________________________________pav8">#REF!</definedName>
    <definedName name="_____________________________________________________pc50">#REF!</definedName>
    <definedName name="_____________________________________________________pip2">#REF!</definedName>
    <definedName name="_____________________________________________________PVC2">#REF!</definedName>
    <definedName name="_____________________________________________________pvc3">#REF!</definedName>
    <definedName name="_____________________________________________________pvc4">#REF!</definedName>
    <definedName name="_____________________________________________________tl20">#REF!</definedName>
    <definedName name="_____________________________________________________tl40">#REF!</definedName>
    <definedName name="____________________________________________________bet225">#REF!</definedName>
    <definedName name="____________________________________________________bet350">#REF!</definedName>
    <definedName name="____________________________________________________GIP2">#REF!</definedName>
    <definedName name="____________________________________________________GIP3">#REF!</definedName>
    <definedName name="____________________________________________________gip4">#REF!</definedName>
    <definedName name="____________________________________________________P14">#REF!</definedName>
    <definedName name="____________________________________________________pav6">#REF!</definedName>
    <definedName name="____________________________________________________pav8">#REF!</definedName>
    <definedName name="____________________________________________________pc40">#REF!</definedName>
    <definedName name="____________________________________________________pc50">#REF!</definedName>
    <definedName name="____________________________________________________pip2">#REF!</definedName>
    <definedName name="____________________________________________________pj1">#REF!</definedName>
    <definedName name="____________________________________________________pj2">#REF!</definedName>
    <definedName name="____________________________________________________PVC2">#REF!</definedName>
    <definedName name="____________________________________________________pvc3">#REF!</definedName>
    <definedName name="____________________________________________________pvc4">#REF!</definedName>
    <definedName name="____________________________________________________tl20">#REF!</definedName>
    <definedName name="____________________________________________________tl40">#REF!</definedName>
    <definedName name="___________________________________________________bet225">#REF!</definedName>
    <definedName name="___________________________________________________bet350">#REF!</definedName>
    <definedName name="___________________________________________________GIP2">#REF!</definedName>
    <definedName name="___________________________________________________GIP3">#REF!</definedName>
    <definedName name="___________________________________________________gip4">#REF!</definedName>
    <definedName name="___________________________________________________lp25">#REF!</definedName>
    <definedName name="___________________________________________________lt40">#REF!</definedName>
    <definedName name="___________________________________________________PAS14">#REF!</definedName>
    <definedName name="___________________________________________________pav6">#REF!</definedName>
    <definedName name="___________________________________________________pav8">#REF!</definedName>
    <definedName name="___________________________________________________pc40">#REF!</definedName>
    <definedName name="___________________________________________________pc50">#REF!</definedName>
    <definedName name="___________________________________________________pip2">#REF!</definedName>
    <definedName name="___________________________________________________pp3">#REF!</definedName>
    <definedName name="___________________________________________________pp4">#REF!</definedName>
    <definedName name="___________________________________________________pvc110">#REF!</definedName>
    <definedName name="___________________________________________________PVC2">#REF!</definedName>
    <definedName name="___________________________________________________pvc3">#REF!</definedName>
    <definedName name="___________________________________________________pvc4">#REF!</definedName>
    <definedName name="___________________________________________________pvc63">#REF!</definedName>
    <definedName name="___________________________________________________pvc90">#REF!</definedName>
    <definedName name="___________________________________________________tl20">#REF!</definedName>
    <definedName name="___________________________________________________tl40">#REF!</definedName>
    <definedName name="__________________________________________________bet225">#REF!</definedName>
    <definedName name="__________________________________________________bet350">#REF!</definedName>
    <definedName name="__________________________________________________GIP2">#REF!</definedName>
    <definedName name="__________________________________________________GIP3">#REF!</definedName>
    <definedName name="__________________________________________________gip4">#REF!</definedName>
    <definedName name="__________________________________________________NE1">#REF!</definedName>
    <definedName name="__________________________________________________pav6">#REF!</definedName>
    <definedName name="__________________________________________________pav8">#REF!</definedName>
    <definedName name="__________________________________________________pc40">#REF!</definedName>
    <definedName name="__________________________________________________pc50">#REF!</definedName>
    <definedName name="__________________________________________________pip2">#REF!</definedName>
    <definedName name="__________________________________________________PVC2">#REF!</definedName>
    <definedName name="__________________________________________________pvc3">#REF!</definedName>
    <definedName name="__________________________________________________pvc4">#REF!</definedName>
    <definedName name="__________________________________________________tl20">#REF!</definedName>
    <definedName name="__________________________________________________tl40">#REF!</definedName>
    <definedName name="_________________________________________________bet225">#REF!</definedName>
    <definedName name="_________________________________________________bet350">#REF!</definedName>
    <definedName name="_________________________________________________GIP2">#REF!</definedName>
    <definedName name="_________________________________________________GIP3">#REF!</definedName>
    <definedName name="_________________________________________________gip4">#REF!</definedName>
    <definedName name="_________________________________________________pav6">#REF!</definedName>
    <definedName name="_________________________________________________pav8">#REF!</definedName>
    <definedName name="_________________________________________________pc40">#REF!</definedName>
    <definedName name="_________________________________________________pc50">#REF!</definedName>
    <definedName name="_________________________________________________pip2">#REF!</definedName>
    <definedName name="_________________________________________________PVC2">#REF!</definedName>
    <definedName name="_________________________________________________pvc3">#REF!</definedName>
    <definedName name="_________________________________________________pvc4">#REF!</definedName>
    <definedName name="_________________________________________________tl20">#REF!</definedName>
    <definedName name="_________________________________________________tl40">#REF!</definedName>
    <definedName name="________________________________________________bet225">#REF!</definedName>
    <definedName name="________________________________________________bet350">#REF!</definedName>
    <definedName name="________________________________________________GIP2">#REF!</definedName>
    <definedName name="________________________________________________GIP3">#REF!</definedName>
    <definedName name="________________________________________________gip4">#REF!</definedName>
    <definedName name="________________________________________________NE1">#REF!</definedName>
    <definedName name="________________________________________________pav6">#REF!</definedName>
    <definedName name="________________________________________________pav8">#REF!</definedName>
    <definedName name="________________________________________________pc40">#REF!</definedName>
    <definedName name="________________________________________________pc50">#REF!</definedName>
    <definedName name="________________________________________________pip2">#REF!</definedName>
    <definedName name="________________________________________________PVC2">#REF!</definedName>
    <definedName name="________________________________________________pvc3">#REF!</definedName>
    <definedName name="________________________________________________pvc4">#REF!</definedName>
    <definedName name="________________________________________________tl20">#REF!</definedName>
    <definedName name="________________________________________________tl40">#REF!</definedName>
    <definedName name="_______________________________________________bet225">#REF!</definedName>
    <definedName name="_______________________________________________bet350">#REF!</definedName>
    <definedName name="_______________________________________________GIP2">#REF!</definedName>
    <definedName name="_______________________________________________GIP3">#REF!</definedName>
    <definedName name="_______________________________________________gip4">#REF!</definedName>
    <definedName name="_______________________________________________NE1">#REF!</definedName>
    <definedName name="_______________________________________________pav6">#REF!</definedName>
    <definedName name="_______________________________________________pav8">#REF!</definedName>
    <definedName name="_______________________________________________pc40">#REF!</definedName>
    <definedName name="_______________________________________________pc50">#REF!</definedName>
    <definedName name="_______________________________________________pip2">#REF!</definedName>
    <definedName name="_______________________________________________PVC2">#REF!</definedName>
    <definedName name="_______________________________________________pvc3">#REF!</definedName>
    <definedName name="_______________________________________________pvc4">#REF!</definedName>
    <definedName name="_______________________________________________tl20">#REF!</definedName>
    <definedName name="_______________________________________________tl40">#REF!</definedName>
    <definedName name="______________________________________________bet225">#REF!</definedName>
    <definedName name="______________________________________________bet350">#REF!</definedName>
    <definedName name="______________________________________________GIP2">#REF!</definedName>
    <definedName name="______________________________________________GIP3">#REF!</definedName>
    <definedName name="______________________________________________gip4">#REF!</definedName>
    <definedName name="______________________________________________NE1">#REF!</definedName>
    <definedName name="______________________________________________pav6">#REF!</definedName>
    <definedName name="______________________________________________pav8">#REF!</definedName>
    <definedName name="______________________________________________pc40">#REF!</definedName>
    <definedName name="______________________________________________pc50">#REF!</definedName>
    <definedName name="______________________________________________pip2">#REF!</definedName>
    <definedName name="______________________________________________PVC2">#REF!</definedName>
    <definedName name="______________________________________________pvc3">#REF!</definedName>
    <definedName name="______________________________________________pvc4">#REF!</definedName>
    <definedName name="______________________________________________tl20">#REF!</definedName>
    <definedName name="______________________________________________tl40">#REF!</definedName>
    <definedName name="_____________________________________________bet225">#REF!</definedName>
    <definedName name="_____________________________________________bet350">#REF!</definedName>
    <definedName name="_____________________________________________GIP2">#REF!</definedName>
    <definedName name="_____________________________________________GIP3">#REF!</definedName>
    <definedName name="_____________________________________________gip4">#REF!</definedName>
    <definedName name="_____________________________________________NE1">#REF!</definedName>
    <definedName name="_____________________________________________pav6">#REF!</definedName>
    <definedName name="_____________________________________________pav8">#REF!</definedName>
    <definedName name="_____________________________________________pc40">#REF!</definedName>
    <definedName name="_____________________________________________pc50">#REF!</definedName>
    <definedName name="_____________________________________________pip2">#REF!</definedName>
    <definedName name="_____________________________________________PVC2">#REF!</definedName>
    <definedName name="_____________________________________________pvc3">#REF!</definedName>
    <definedName name="_____________________________________________pvc4">#REF!</definedName>
    <definedName name="_____________________________________________tl20">#REF!</definedName>
    <definedName name="_____________________________________________tl40">#REF!</definedName>
    <definedName name="____________________________________________bet225">#REF!</definedName>
    <definedName name="____________________________________________bet350">#REF!</definedName>
    <definedName name="____________________________________________GIP2">#REF!</definedName>
    <definedName name="____________________________________________GIP3">#REF!</definedName>
    <definedName name="____________________________________________gip4">#REF!</definedName>
    <definedName name="____________________________________________NE1">#REF!</definedName>
    <definedName name="____________________________________________pav6">#REF!</definedName>
    <definedName name="____________________________________________pav8">#REF!</definedName>
    <definedName name="____________________________________________pc40">#REF!</definedName>
    <definedName name="____________________________________________pc50">#REF!</definedName>
    <definedName name="____________________________________________pip2">#REF!</definedName>
    <definedName name="____________________________________________PVC2">#REF!</definedName>
    <definedName name="____________________________________________pvc3">#REF!</definedName>
    <definedName name="____________________________________________pvc4">#REF!</definedName>
    <definedName name="____________________________________________tl20">#REF!</definedName>
    <definedName name="____________________________________________tl40">#REF!</definedName>
    <definedName name="___________________________________________bet225">#REF!</definedName>
    <definedName name="___________________________________________bet350">#REF!</definedName>
    <definedName name="___________________________________________GIP2">#REF!</definedName>
    <definedName name="___________________________________________GIP3">#REF!</definedName>
    <definedName name="___________________________________________gip4">#REF!</definedName>
    <definedName name="___________________________________________NE1">#REF!</definedName>
    <definedName name="___________________________________________pav6">#REF!</definedName>
    <definedName name="___________________________________________pav8">#REF!</definedName>
    <definedName name="___________________________________________pc40">#REF!</definedName>
    <definedName name="___________________________________________pc50">#REF!</definedName>
    <definedName name="___________________________________________pip2">#REF!</definedName>
    <definedName name="___________________________________________PVC2">#REF!</definedName>
    <definedName name="___________________________________________pvc3">#REF!</definedName>
    <definedName name="___________________________________________pvc4">#REF!</definedName>
    <definedName name="___________________________________________tl20">#REF!</definedName>
    <definedName name="___________________________________________tl40">#REF!</definedName>
    <definedName name="__________________________________________bet225">#REF!</definedName>
    <definedName name="__________________________________________bet350">#REF!</definedName>
    <definedName name="__________________________________________GIP2">#REF!</definedName>
    <definedName name="__________________________________________GIP3">#REF!</definedName>
    <definedName name="__________________________________________gip4">#REF!</definedName>
    <definedName name="__________________________________________NE1">#REF!</definedName>
    <definedName name="__________________________________________pav6">#REF!</definedName>
    <definedName name="__________________________________________pav8">#REF!</definedName>
    <definedName name="__________________________________________pc40">#REF!</definedName>
    <definedName name="__________________________________________pc50">#REF!</definedName>
    <definedName name="__________________________________________pip2">#REF!</definedName>
    <definedName name="__________________________________________PVC2">#REF!</definedName>
    <definedName name="__________________________________________pvc3">#REF!</definedName>
    <definedName name="__________________________________________pvc4">#REF!</definedName>
    <definedName name="__________________________________________tl20">#REF!</definedName>
    <definedName name="__________________________________________tl40">#REF!</definedName>
    <definedName name="_________________________________________bet225">#REF!</definedName>
    <definedName name="_________________________________________bet350">#REF!</definedName>
    <definedName name="_________________________________________GIP2">#REF!</definedName>
    <definedName name="_________________________________________GIP3">#REF!</definedName>
    <definedName name="_________________________________________gip4">#REF!</definedName>
    <definedName name="_________________________________________NE1">#REF!</definedName>
    <definedName name="_________________________________________pav6">#REF!</definedName>
    <definedName name="_________________________________________pav8">#REF!</definedName>
    <definedName name="_________________________________________pc40">#REF!</definedName>
    <definedName name="_________________________________________pc50">#REF!</definedName>
    <definedName name="_________________________________________pip2">#REF!</definedName>
    <definedName name="_________________________________________PVC2">#REF!</definedName>
    <definedName name="_________________________________________pvc3">#REF!</definedName>
    <definedName name="_________________________________________pvc4">#REF!</definedName>
    <definedName name="_________________________________________tl20">#REF!</definedName>
    <definedName name="_________________________________________tl40">#REF!</definedName>
    <definedName name="________________________________________bet225">#REF!</definedName>
    <definedName name="________________________________________bet350">#REF!</definedName>
    <definedName name="________________________________________GIP2">#REF!</definedName>
    <definedName name="________________________________________GIP3">#REF!</definedName>
    <definedName name="________________________________________gip4">#REF!</definedName>
    <definedName name="________________________________________NE1">#REF!</definedName>
    <definedName name="________________________________________pav6">#REF!</definedName>
    <definedName name="________________________________________pav8">#REF!</definedName>
    <definedName name="________________________________________pc40">#REF!</definedName>
    <definedName name="________________________________________pc50">#REF!</definedName>
    <definedName name="________________________________________pip2">#REF!</definedName>
    <definedName name="________________________________________pvc100">#REF!</definedName>
    <definedName name="________________________________________pvc150">#REF!</definedName>
    <definedName name="________________________________________PVC2">#REF!</definedName>
    <definedName name="________________________________________pvc3">#REF!</definedName>
    <definedName name="________________________________________pvc4">#REF!</definedName>
    <definedName name="________________________________________tl20">#REF!</definedName>
    <definedName name="________________________________________tl40">#REF!</definedName>
    <definedName name="_______________________________________bet225">#REF!</definedName>
    <definedName name="_______________________________________bet350">#REF!</definedName>
    <definedName name="_______________________________________GIP2">#REF!</definedName>
    <definedName name="_______________________________________GIP3">#REF!</definedName>
    <definedName name="_______________________________________gip4">#REF!</definedName>
    <definedName name="_______________________________________NE1">#REF!</definedName>
    <definedName name="_______________________________________pav6">#REF!</definedName>
    <definedName name="_______________________________________pav8">#REF!</definedName>
    <definedName name="_______________________________________pc40">#REF!</definedName>
    <definedName name="_______________________________________pc50">#REF!</definedName>
    <definedName name="_______________________________________pip2">#REF!</definedName>
    <definedName name="_______________________________________pvc100">#REF!</definedName>
    <definedName name="_______________________________________pvc150">#REF!</definedName>
    <definedName name="_______________________________________PVC2">#REF!</definedName>
    <definedName name="_______________________________________PVC200">#REF!</definedName>
    <definedName name="_______________________________________pvc3">#REF!</definedName>
    <definedName name="_______________________________________pvc4">#REF!</definedName>
    <definedName name="_______________________________________PVC50">#REF!</definedName>
    <definedName name="_______________________________________PVC75">#REF!</definedName>
    <definedName name="_______________________________________tl20">#REF!</definedName>
    <definedName name="_______________________________________tl40">#REF!</definedName>
    <definedName name="______________________________________bet225">#REF!</definedName>
    <definedName name="______________________________________bet350">#REF!</definedName>
    <definedName name="______________________________________GIP2">#REF!</definedName>
    <definedName name="______________________________________GIP3">#REF!</definedName>
    <definedName name="______________________________________gip4">#REF!</definedName>
    <definedName name="______________________________________NE1">#REF!</definedName>
    <definedName name="______________________________________pav6">#REF!</definedName>
    <definedName name="______________________________________pav8">#REF!</definedName>
    <definedName name="______________________________________pc40">#REF!</definedName>
    <definedName name="______________________________________pc50">#REF!</definedName>
    <definedName name="______________________________________pip2">#REF!</definedName>
    <definedName name="______________________________________pvc100">#REF!</definedName>
    <definedName name="______________________________________pvc150">#REF!</definedName>
    <definedName name="______________________________________PVC2">#REF!</definedName>
    <definedName name="______________________________________PVC200">#REF!</definedName>
    <definedName name="______________________________________pvc3">#REF!</definedName>
    <definedName name="______________________________________pvc4">#REF!</definedName>
    <definedName name="______________________________________PVC50">#REF!</definedName>
    <definedName name="______________________________________PVC75">#REF!</definedName>
    <definedName name="______________________________________tl20">#REF!</definedName>
    <definedName name="______________________________________tl40">#REF!</definedName>
    <definedName name="_____________________________________bet225">#REF!</definedName>
    <definedName name="_____________________________________bet350">#REF!</definedName>
    <definedName name="_____________________________________GIP2">#REF!</definedName>
    <definedName name="_____________________________________GIP3">#REF!</definedName>
    <definedName name="_____________________________________gip4">#REF!</definedName>
    <definedName name="_____________________________________NE1">#REF!</definedName>
    <definedName name="_____________________________________pav6">#REF!</definedName>
    <definedName name="_____________________________________pav8">#REF!</definedName>
    <definedName name="_____________________________________pc40">#REF!</definedName>
    <definedName name="_____________________________________pc50">#REF!</definedName>
    <definedName name="_____________________________________pip2">#REF!</definedName>
    <definedName name="_____________________________________pvc100">#REF!</definedName>
    <definedName name="_____________________________________pvc150">#REF!</definedName>
    <definedName name="_____________________________________PVC2">#REF!</definedName>
    <definedName name="_____________________________________PVC200">#REF!</definedName>
    <definedName name="_____________________________________pvc3">#REF!</definedName>
    <definedName name="_____________________________________pvc4">#REF!</definedName>
    <definedName name="_____________________________________PVC50">#REF!</definedName>
    <definedName name="_____________________________________PVC75">#REF!</definedName>
    <definedName name="_____________________________________tl20">#REF!</definedName>
    <definedName name="_____________________________________tl40">#REF!</definedName>
    <definedName name="____________________________________bet225">#REF!</definedName>
    <definedName name="____________________________________bet350">#REF!</definedName>
    <definedName name="____________________________________GIP2">#REF!</definedName>
    <definedName name="____________________________________GIP3">#REF!</definedName>
    <definedName name="____________________________________gip4">#REF!</definedName>
    <definedName name="____________________________________NE1">#REF!</definedName>
    <definedName name="____________________________________pav6">#REF!</definedName>
    <definedName name="____________________________________pav8">#REF!</definedName>
    <definedName name="____________________________________pc40">#REF!</definedName>
    <definedName name="____________________________________pc50">#REF!</definedName>
    <definedName name="____________________________________pip2">#REF!</definedName>
    <definedName name="____________________________________pvc100">#REF!</definedName>
    <definedName name="____________________________________pvc150">#REF!</definedName>
    <definedName name="____________________________________PVC2">#REF!</definedName>
    <definedName name="____________________________________PVC200">#REF!</definedName>
    <definedName name="____________________________________pvc3">#REF!</definedName>
    <definedName name="____________________________________pvc4">#REF!</definedName>
    <definedName name="____________________________________PVC50">#REF!</definedName>
    <definedName name="____________________________________PVC75">#REF!</definedName>
    <definedName name="____________________________________tl20">#REF!</definedName>
    <definedName name="____________________________________tl40">#REF!</definedName>
    <definedName name="___________________________________bet225">#REF!</definedName>
    <definedName name="___________________________________bet350">#REF!</definedName>
    <definedName name="___________________________________div1">#REF!</definedName>
    <definedName name="___________________________________div2">#REF!</definedName>
    <definedName name="___________________________________div3">#REF!</definedName>
    <definedName name="___________________________________div4">#REF!</definedName>
    <definedName name="___________________________________div5">#REF!</definedName>
    <definedName name="___________________________________div6">#REF!</definedName>
    <definedName name="___________________________________div7">#REF!</definedName>
    <definedName name="___________________________________div8">#REF!</definedName>
    <definedName name="___________________________________GIP2">#REF!</definedName>
    <definedName name="___________________________________GIP3">#REF!</definedName>
    <definedName name="___________________________________gip4">#REF!</definedName>
    <definedName name="___________________________________NE1">#REF!</definedName>
    <definedName name="___________________________________pav6">#REF!</definedName>
    <definedName name="___________________________________pav8">#REF!</definedName>
    <definedName name="___________________________________pc40">#REF!</definedName>
    <definedName name="___________________________________pc50">#REF!</definedName>
    <definedName name="___________________________________pip2">#REF!</definedName>
    <definedName name="___________________________________pvc100">#REF!</definedName>
    <definedName name="___________________________________pvc150">#REF!</definedName>
    <definedName name="___________________________________PVC2">#REF!</definedName>
    <definedName name="___________________________________PVC200">#REF!</definedName>
    <definedName name="___________________________________pvc3">#REF!</definedName>
    <definedName name="___________________________________pvc4">#REF!</definedName>
    <definedName name="___________________________________PVC50">#REF!</definedName>
    <definedName name="___________________________________PVC75">#REF!</definedName>
    <definedName name="___________________________________tl20">#REF!</definedName>
    <definedName name="___________________________________tl40">#REF!</definedName>
    <definedName name="__________________________________bet225">#REF!</definedName>
    <definedName name="__________________________________bet350">#REF!</definedName>
    <definedName name="__________________________________bsc100">#REF!</definedName>
    <definedName name="__________________________________C">#REF!</definedName>
    <definedName name="__________________________________div1">#REF!</definedName>
    <definedName name="__________________________________div2">#REF!</definedName>
    <definedName name="__________________________________div3">#REF!</definedName>
    <definedName name="__________________________________div4">#REF!</definedName>
    <definedName name="__________________________________div6">#REF!</definedName>
    <definedName name="__________________________________div7">#REF!</definedName>
    <definedName name="__________________________________div8">#REF!</definedName>
    <definedName name="__________________________________ewr4">#REF!</definedName>
    <definedName name="__________________________________GIP2">#REF!</definedName>
    <definedName name="__________________________________GIP3">#REF!</definedName>
    <definedName name="__________________________________gip4">#REF!</definedName>
    <definedName name="__________________________________jk64">#REF!</definedName>
    <definedName name="__________________________________ker1020">#REF!</definedName>
    <definedName name="__________________________________ker2020">#REF!</definedName>
    <definedName name="__________________________________ker2025">#REF!</definedName>
    <definedName name="__________________________________ker3030">#REF!</definedName>
    <definedName name="__________________________________ker40">#REF!</definedName>
    <definedName name="__________________________________ko2">#REF!</definedName>
    <definedName name="__________________________________NE1">#REF!</definedName>
    <definedName name="__________________________________pav6">#REF!</definedName>
    <definedName name="__________________________________pav8">#REF!</definedName>
    <definedName name="__________________________________pc40">#REF!</definedName>
    <definedName name="__________________________________pc50">#REF!</definedName>
    <definedName name="__________________________________pip2">#REF!</definedName>
    <definedName name="__________________________________pvc1">#REF!</definedName>
    <definedName name="__________________________________pvc100">#REF!</definedName>
    <definedName name="__________________________________pvc12">#REF!</definedName>
    <definedName name="__________________________________pvc150">#REF!</definedName>
    <definedName name="__________________________________PVC2">#REF!</definedName>
    <definedName name="__________________________________PVC200">#REF!</definedName>
    <definedName name="__________________________________pvc3">#REF!</definedName>
    <definedName name="__________________________________pvc34">#REF!</definedName>
    <definedName name="__________________________________pvc4">#REF!</definedName>
    <definedName name="__________________________________pvc44">#REF!</definedName>
    <definedName name="__________________________________PVC50">#REF!</definedName>
    <definedName name="__________________________________PVC75">#REF!</definedName>
    <definedName name="__________________________________tl20">#REF!</definedName>
    <definedName name="__________________________________tl40">#REF!</definedName>
    <definedName name="_________________________________arr3">{"Book1","4.09 FLORA DAN FAUNA.xls","4.22 PERLENGKAPAN SEKOLAH.xls"}</definedName>
    <definedName name="_________________________________bet225">#REF!</definedName>
    <definedName name="_________________________________bet350">#REF!</definedName>
    <definedName name="_________________________________bsc100">#REF!</definedName>
    <definedName name="_________________________________C">#REF!</definedName>
    <definedName name="_________________________________div1">#REF!</definedName>
    <definedName name="_________________________________div2">#REF!</definedName>
    <definedName name="_________________________________div3">#REF!</definedName>
    <definedName name="_________________________________div4">#REF!</definedName>
    <definedName name="_________________________________div5">#REF!</definedName>
    <definedName name="_________________________________div6">#REF!</definedName>
    <definedName name="_________________________________div7">#REF!</definedName>
    <definedName name="_________________________________div8">#REF!</definedName>
    <definedName name="_________________________________ewr4">#REF!</definedName>
    <definedName name="_________________________________GIP2">#REF!</definedName>
    <definedName name="_________________________________GIP3">#REF!</definedName>
    <definedName name="_________________________________gip4">#REF!</definedName>
    <definedName name="_________________________________jk64">#REF!</definedName>
    <definedName name="_________________________________ker1020">#REF!</definedName>
    <definedName name="_________________________________ker2020">#REF!</definedName>
    <definedName name="_________________________________ker2025">#REF!</definedName>
    <definedName name="_________________________________ker3030">#REF!</definedName>
    <definedName name="_________________________________ker40">#REF!</definedName>
    <definedName name="_________________________________ko2">#REF!</definedName>
    <definedName name="_________________________________mas1">{"Book1","4.09 FLORA DAN FAUNA.xls","4.22 PERLENGKAPAN SEKOLAH.xls"}</definedName>
    <definedName name="_________________________________mas12">{"Book1","4.09 FLORA DAN FAUNA.xls","4.22 PERLENGKAPAN SEKOLAH.xls"}</definedName>
    <definedName name="_________________________________mas4">{"Book1","4.09 FLORA DAN FAUNA.xls","4.22 PERLENGKAPAN SEKOLAH.xls"}</definedName>
    <definedName name="_________________________________mas5">{"Book1","4.09 FLORA DAN FAUNA.xls","4.22 PERLENGKAPAN SEKOLAH.xls"}</definedName>
    <definedName name="_________________________________mas6">{"Book1","4.09 FLORA DAN FAUNA.xls","4.22 PERLENGKAPAN SEKOLAH.xls"}</definedName>
    <definedName name="_________________________________mas7">{"Book1","4.09 FLORA DAN FAUNA.xls","4.22 PERLENGKAPAN SEKOLAH.xls"}</definedName>
    <definedName name="_________________________________mas8">{"Book1","4.09 FLORA DAN FAUNA.xls","4.22 PERLENGKAPAN SEKOLAH.xls"}</definedName>
    <definedName name="_________________________________mas9">{"Book1","4.09 FLORA DAN FAUNA.xls","4.22 PERLENGKAPAN SEKOLAH.xls"}</definedName>
    <definedName name="_________________________________me1">{"Book1","4.09 FLORA DAN FAUNA.xls","4.22 PERLENGKAPAN SEKOLAH.xls"}</definedName>
    <definedName name="_________________________________me2">{"Book1","4.09 FLORA DAN FAUNA.xls","4.22 PERLENGKAPAN SEKOLAH.xls"}</definedName>
    <definedName name="_________________________________me3">{"Book1","4.09 FLORA DAN FAUNA.xls","4.22 PERLENGKAPAN SEKOLAH.xls"}</definedName>
    <definedName name="_________________________________me4">{"Book1","4.09 FLORA DAN FAUNA.xls","4.22 PERLENGKAPAN SEKOLAH.xls"}</definedName>
    <definedName name="_________________________________me5">{"Book1","4.09 FLORA DAN FAUNA.xls","4.22 PERLENGKAPAN SEKOLAH.xls"}</definedName>
    <definedName name="_________________________________mek3">{"Book1","4.09 FLORA DAN FAUNA.xls","4.22 PERLENGKAPAN SEKOLAH.xls"}</definedName>
    <definedName name="_________________________________mek5">{"Book1","4.09 FLORA DAN FAUNA.xls","4.22 PERLENGKAPAN SEKOLAH.xls"}</definedName>
    <definedName name="_________________________________NE1">#REF!</definedName>
    <definedName name="_________________________________pav6">#REF!</definedName>
    <definedName name="_________________________________pav8">#REF!</definedName>
    <definedName name="_________________________________pc40">#REF!</definedName>
    <definedName name="_________________________________pc50">#REF!</definedName>
    <definedName name="_________________________________pip2">#REF!</definedName>
    <definedName name="_________________________________pvc1">#REF!</definedName>
    <definedName name="_________________________________pvc100">#REF!</definedName>
    <definedName name="_________________________________pvc12">#REF!</definedName>
    <definedName name="_________________________________pvc150">#REF!</definedName>
    <definedName name="_________________________________PVC2">#REF!</definedName>
    <definedName name="_________________________________PVC200">#REF!</definedName>
    <definedName name="_________________________________pvc3">#REF!</definedName>
    <definedName name="_________________________________pvc34">#REF!</definedName>
    <definedName name="_________________________________pvc4">#REF!</definedName>
    <definedName name="_________________________________pvc44">#REF!</definedName>
    <definedName name="_________________________________PVC50">#REF!</definedName>
    <definedName name="_________________________________PVC75">#REF!</definedName>
    <definedName name="_________________________________tl20">#REF!</definedName>
    <definedName name="_________________________________tl40">#REF!</definedName>
    <definedName name="________________________________arr3">{"Book1","4.09 FLORA DAN FAUNA.xls","4.22 PERLENGKAPAN SEKOLAH.xls"}</definedName>
    <definedName name="________________________________bet225">#REF!</definedName>
    <definedName name="________________________________bet350">#REF!</definedName>
    <definedName name="________________________________bsc100">#REF!</definedName>
    <definedName name="________________________________C">#REF!</definedName>
    <definedName name="________________________________der4">{"Book1","4.09 FLORA DAN FAUNA.xls","4.22 PERLENGKAPAN SEKOLAH.xls"}</definedName>
    <definedName name="________________________________div1">#REF!</definedName>
    <definedName name="________________________________div2">#REF!</definedName>
    <definedName name="________________________________div3">#REF!</definedName>
    <definedName name="________________________________div4">#REF!</definedName>
    <definedName name="________________________________div5">#REF!</definedName>
    <definedName name="________________________________div6">#REF!</definedName>
    <definedName name="________________________________div7">#REF!</definedName>
    <definedName name="________________________________div8">#REF!</definedName>
    <definedName name="________________________________ewr4">#REF!</definedName>
    <definedName name="________________________________GIP2">#REF!</definedName>
    <definedName name="________________________________GIP3">#REF!</definedName>
    <definedName name="________________________________gip4">#REF!</definedName>
    <definedName name="________________________________jk64">#REF!</definedName>
    <definedName name="________________________________ker1020">#REF!</definedName>
    <definedName name="________________________________ker2020">#REF!</definedName>
    <definedName name="________________________________ker2025">#REF!</definedName>
    <definedName name="________________________________ker3030">#REF!</definedName>
    <definedName name="________________________________ker40">#REF!</definedName>
    <definedName name="________________________________ko2">#REF!</definedName>
    <definedName name="________________________________mas1">{"Book1","4.09 FLORA DAN FAUNA.xls","4.22 PERLENGKAPAN SEKOLAH.xls"}</definedName>
    <definedName name="________________________________mas12">{"Book1","4.09 FLORA DAN FAUNA.xls","4.22 PERLENGKAPAN SEKOLAH.xls"}</definedName>
    <definedName name="________________________________mas2">{"Book1","4.09 FLORA DAN FAUNA.xls","4.22 PERLENGKAPAN SEKOLAH.xls"}</definedName>
    <definedName name="________________________________mas4">{"Book1","4.09 FLORA DAN FAUNA.xls","4.22 PERLENGKAPAN SEKOLAH.xls"}</definedName>
    <definedName name="________________________________mas5">{"Book1","4.09 FLORA DAN FAUNA.xls","4.22 PERLENGKAPAN SEKOLAH.xls"}</definedName>
    <definedName name="________________________________mas6">{"Book1","4.09 FLORA DAN FAUNA.xls","4.22 PERLENGKAPAN SEKOLAH.xls"}</definedName>
    <definedName name="________________________________mas7">{"Book1","4.09 FLORA DAN FAUNA.xls","4.22 PERLENGKAPAN SEKOLAH.xls"}</definedName>
    <definedName name="________________________________mas8">{"Book1","4.09 FLORA DAN FAUNA.xls","4.22 PERLENGKAPAN SEKOLAH.xls"}</definedName>
    <definedName name="________________________________mas9">{"Book1","4.09 FLORA DAN FAUNA.xls","4.22 PERLENGKAPAN SEKOLAH.xls"}</definedName>
    <definedName name="________________________________me1">{"Book1","4.09 FLORA DAN FAUNA.xls","4.22 PERLENGKAPAN SEKOLAH.xls"}</definedName>
    <definedName name="________________________________me2">{"Book1","4.09 FLORA DAN FAUNA.xls","4.22 PERLENGKAPAN SEKOLAH.xls"}</definedName>
    <definedName name="________________________________me3">{"Book1","4.09 FLORA DAN FAUNA.xls","4.22 PERLENGKAPAN SEKOLAH.xls"}</definedName>
    <definedName name="________________________________me4">{"Book1","4.09 FLORA DAN FAUNA.xls","4.22 PERLENGKAPAN SEKOLAH.xls"}</definedName>
    <definedName name="________________________________me5">{"Book1","4.09 FLORA DAN FAUNA.xls","4.22 PERLENGKAPAN SEKOLAH.xls"}</definedName>
    <definedName name="________________________________me9">{"Book1","4.09 FLORA DAN FAUNA.xls","4.22 PERLENGKAPAN SEKOLAH.xls"}</definedName>
    <definedName name="________________________________mek1">{"Book1","4.09 FLORA DAN FAUNA.xls","4.22 PERLENGKAPAN SEKOLAH.xls"}</definedName>
    <definedName name="________________________________mek2">{"Book1","4.09 FLORA DAN FAUNA.xls","4.22 PERLENGKAPAN SEKOLAH.xls"}</definedName>
    <definedName name="________________________________mek3">{"Book1","4.09 FLORA DAN FAUNA.xls","4.22 PERLENGKAPAN SEKOLAH.xls"}</definedName>
    <definedName name="________________________________mek5">{"Book1","4.09 FLORA DAN FAUNA.xls","4.22 PERLENGKAPAN SEKOLAH.xls"}</definedName>
    <definedName name="________________________________mek87">{"Book1","4.09 FLORA DAN FAUNA.xls","4.22 PERLENGKAPAN SEKOLAH.xls"}</definedName>
    <definedName name="________________________________mek9">{"Book1","4.09 FLORA DAN FAUNA.xls","4.22 PERLENGKAPAN SEKOLAH.xls"}</definedName>
    <definedName name="________________________________meq12">{"Book1","4.09 FLORA DAN FAUNA.xls","4.22 PERLENGKAPAN SEKOLAH.xls"}</definedName>
    <definedName name="________________________________NE1">#REF!</definedName>
    <definedName name="________________________________pav6">#REF!</definedName>
    <definedName name="________________________________pav8">#REF!</definedName>
    <definedName name="________________________________pc40">#REF!</definedName>
    <definedName name="________________________________pc50">#REF!</definedName>
    <definedName name="________________________________pip2">#REF!</definedName>
    <definedName name="________________________________pvc1">#REF!</definedName>
    <definedName name="________________________________pvc100">#REF!</definedName>
    <definedName name="________________________________pvc12">#REF!</definedName>
    <definedName name="________________________________pvc150">#REF!</definedName>
    <definedName name="________________________________PVC2">#REF!</definedName>
    <definedName name="________________________________PVC200">#REF!</definedName>
    <definedName name="________________________________pvc3">#REF!</definedName>
    <definedName name="________________________________pvc34">#REF!</definedName>
    <definedName name="________________________________pvc4">#REF!</definedName>
    <definedName name="________________________________pvc44">#REF!</definedName>
    <definedName name="________________________________PVC50">#REF!</definedName>
    <definedName name="________________________________PVC75">#REF!</definedName>
    <definedName name="________________________________tl20">#REF!</definedName>
    <definedName name="________________________________tl40">#REF!</definedName>
    <definedName name="_______________________________arr3">{"Book1","4.09 FLORA DAN FAUNA.xls","4.22 PERLENGKAPAN SEKOLAH.xls"}</definedName>
    <definedName name="_______________________________bet225">#REF!</definedName>
    <definedName name="_______________________________bet350">#REF!</definedName>
    <definedName name="_______________________________bsc100">#REF!</definedName>
    <definedName name="_______________________________C">#REF!</definedName>
    <definedName name="_______________________________der4">{"Book1","4.09 FLORA DAN FAUNA.xls","4.22 PERLENGKAPAN SEKOLAH.xls"}</definedName>
    <definedName name="_______________________________div1">#REF!</definedName>
    <definedName name="_______________________________div2">#REF!</definedName>
    <definedName name="_______________________________div3">#REF!</definedName>
    <definedName name="_______________________________div4">#REF!</definedName>
    <definedName name="_______________________________div5">#REF!</definedName>
    <definedName name="_______________________________div6">#REF!</definedName>
    <definedName name="_______________________________div7">#REF!</definedName>
    <definedName name="_______________________________div8">#REF!</definedName>
    <definedName name="_______________________________doc5">{"Book1","4.09 FLORA DAN FAUNA.xls","4.22 PERLENGKAPAN SEKOLAH.xls"}</definedName>
    <definedName name="_______________________________ewr4">#REF!</definedName>
    <definedName name="_______________________________GIP2">#REF!</definedName>
    <definedName name="_______________________________GIP3">#REF!</definedName>
    <definedName name="_______________________________gip4">#REF!</definedName>
    <definedName name="_______________________________jk64">#REF!</definedName>
    <definedName name="_______________________________ker1020">#REF!</definedName>
    <definedName name="_______________________________ker2020">#REF!</definedName>
    <definedName name="_______________________________ker2025">#REF!</definedName>
    <definedName name="_______________________________ker3030">#REF!</definedName>
    <definedName name="_______________________________ker40">#REF!</definedName>
    <definedName name="_______________________________ko2">#REF!</definedName>
    <definedName name="_______________________________mas1">{"Book1","4.09 FLORA DAN FAUNA.xls","4.22 PERLENGKAPAN SEKOLAH.xls"}</definedName>
    <definedName name="_______________________________mas12">{"Book1","4.09 FLORA DAN FAUNA.xls","4.22 PERLENGKAPAN SEKOLAH.xls"}</definedName>
    <definedName name="_______________________________mas2">{"Book1","4.09 FLORA DAN FAUNA.xls","4.22 PERLENGKAPAN SEKOLAH.xls"}</definedName>
    <definedName name="_______________________________mas4">{"Book1","4.09 FLORA DAN FAUNA.xls","4.22 PERLENGKAPAN SEKOLAH.xls"}</definedName>
    <definedName name="_______________________________mas5">{"Book1","4.09 FLORA DAN FAUNA.xls","4.22 PERLENGKAPAN SEKOLAH.xls"}</definedName>
    <definedName name="_______________________________mas6">{"Book1","4.09 FLORA DAN FAUNA.xls","4.22 PERLENGKAPAN SEKOLAH.xls"}</definedName>
    <definedName name="_______________________________mas7">{"Book1","4.09 FLORA DAN FAUNA.xls","4.22 PERLENGKAPAN SEKOLAH.xls"}</definedName>
    <definedName name="_______________________________mas8">{"Book1","4.09 FLORA DAN FAUNA.xls","4.22 PERLENGKAPAN SEKOLAH.xls"}</definedName>
    <definedName name="_______________________________mas9">{"Book1","4.09 FLORA DAN FAUNA.xls","4.22 PERLENGKAPAN SEKOLAH.xls"}</definedName>
    <definedName name="_______________________________me1">{"Book1","4.09 FLORA DAN FAUNA.xls","4.22 PERLENGKAPAN SEKOLAH.xls"}</definedName>
    <definedName name="_______________________________me2">{"Book1","4.09 FLORA DAN FAUNA.xls","4.22 PERLENGKAPAN SEKOLAH.xls"}</definedName>
    <definedName name="_______________________________me3">{"Book1","4.09 FLORA DAN FAUNA.xls","4.22 PERLENGKAPAN SEKOLAH.xls"}</definedName>
    <definedName name="_______________________________me4">{"Book1","4.09 FLORA DAN FAUNA.xls","4.22 PERLENGKAPAN SEKOLAH.xls"}</definedName>
    <definedName name="_______________________________me5">{"Book1","4.09 FLORA DAN FAUNA.xls","4.22 PERLENGKAPAN SEKOLAH.xls"}</definedName>
    <definedName name="_______________________________me9">{"Book1","4.09 FLORA DAN FAUNA.xls","4.22 PERLENGKAPAN SEKOLAH.xls"}</definedName>
    <definedName name="_______________________________mek1">{"Book1","4.09 FLORA DAN FAUNA.xls","4.22 PERLENGKAPAN SEKOLAH.xls"}</definedName>
    <definedName name="_______________________________mek2">{"Book1","4.09 FLORA DAN FAUNA.xls","4.22 PERLENGKAPAN SEKOLAH.xls"}</definedName>
    <definedName name="_______________________________mek3">{"Book1","4.09 FLORA DAN FAUNA.xls","4.22 PERLENGKAPAN SEKOLAH.xls"}</definedName>
    <definedName name="_______________________________mek5">{"Book1","4.09 FLORA DAN FAUNA.xls","4.22 PERLENGKAPAN SEKOLAH.xls"}</definedName>
    <definedName name="_______________________________mek87">{"Book1","4.09 FLORA DAN FAUNA.xls","4.22 PERLENGKAPAN SEKOLAH.xls"}</definedName>
    <definedName name="_______________________________mek9">{"Book1","4.09 FLORA DAN FAUNA.xls","4.22 PERLENGKAPAN SEKOLAH.xls"}</definedName>
    <definedName name="_______________________________meq12">{"Book1","4.09 FLORA DAN FAUNA.xls","4.22 PERLENGKAPAN SEKOLAH.xls"}</definedName>
    <definedName name="_______________________________NE1">#REF!</definedName>
    <definedName name="_______________________________pav6">#REF!</definedName>
    <definedName name="_______________________________pav8">#REF!</definedName>
    <definedName name="_______________________________pc40">#REF!</definedName>
    <definedName name="_______________________________pc50">#REF!</definedName>
    <definedName name="_______________________________pip2">#REF!</definedName>
    <definedName name="_______________________________pvc1">#REF!</definedName>
    <definedName name="_______________________________pvc100">#REF!</definedName>
    <definedName name="_______________________________pvc12">#REF!</definedName>
    <definedName name="_______________________________pvc150">#REF!</definedName>
    <definedName name="_______________________________PVC2">#REF!</definedName>
    <definedName name="_______________________________PVC200">#REF!</definedName>
    <definedName name="_______________________________pvc3">#REF!</definedName>
    <definedName name="_______________________________pvc34">#REF!</definedName>
    <definedName name="_______________________________pvc4">#REF!</definedName>
    <definedName name="_______________________________pvc44">#REF!</definedName>
    <definedName name="_______________________________PVC50">#REF!</definedName>
    <definedName name="_______________________________PVC75">#REF!</definedName>
    <definedName name="_______________________________tl20">#REF!</definedName>
    <definedName name="_______________________________tl40">#REF!</definedName>
    <definedName name="______________________________arr3">{"Book1","4.09 FLORA DAN FAUNA.xls","4.22 PERLENGKAPAN SEKOLAH.xls"}</definedName>
    <definedName name="______________________________bet225">#REF!</definedName>
    <definedName name="______________________________bet350">#REF!</definedName>
    <definedName name="______________________________bsc100">#REF!</definedName>
    <definedName name="______________________________C">#REF!</definedName>
    <definedName name="______________________________der4">{"Book1","4.09 FLORA DAN FAUNA.xls","4.22 PERLENGKAPAN SEKOLAH.xls"}</definedName>
    <definedName name="______________________________div1">#REF!</definedName>
    <definedName name="______________________________div2">#REF!</definedName>
    <definedName name="______________________________div3">#REF!</definedName>
    <definedName name="______________________________div4">#REF!</definedName>
    <definedName name="______________________________div5">#REF!</definedName>
    <definedName name="______________________________div6">#REF!</definedName>
    <definedName name="______________________________div7">#REF!</definedName>
    <definedName name="______________________________div8">#REF!</definedName>
    <definedName name="______________________________doc5">{"Book1","4.09 FLORA DAN FAUNA.xls","4.22 PERLENGKAPAN SEKOLAH.xls"}</definedName>
    <definedName name="______________________________ewr4">#REF!</definedName>
    <definedName name="______________________________GIP2">#REF!</definedName>
    <definedName name="______________________________GIP3">#REF!</definedName>
    <definedName name="______________________________gip4">#REF!</definedName>
    <definedName name="______________________________jk64">#REF!</definedName>
    <definedName name="______________________________ker1020">#REF!</definedName>
    <definedName name="______________________________ker2020">#REF!</definedName>
    <definedName name="______________________________ker2025">#REF!</definedName>
    <definedName name="______________________________ker3030">#REF!</definedName>
    <definedName name="______________________________ker40">#REF!</definedName>
    <definedName name="______________________________ko2">#REF!</definedName>
    <definedName name="______________________________mas1">{"Book1","4.09 FLORA DAN FAUNA.xls","4.22 PERLENGKAPAN SEKOLAH.xls"}</definedName>
    <definedName name="______________________________mas12">{"Book1","4.09 FLORA DAN FAUNA.xls","4.22 PERLENGKAPAN SEKOLAH.xls"}</definedName>
    <definedName name="______________________________mas2">{"Book1","4.09 FLORA DAN FAUNA.xls","4.22 PERLENGKAPAN SEKOLAH.xls"}</definedName>
    <definedName name="______________________________mas4">{"Book1","4.09 FLORA DAN FAUNA.xls","4.22 PERLENGKAPAN SEKOLAH.xls"}</definedName>
    <definedName name="______________________________mas5">{"Book1","4.09 FLORA DAN FAUNA.xls","4.22 PERLENGKAPAN SEKOLAH.xls"}</definedName>
    <definedName name="______________________________mas6">{"Book1","4.09 FLORA DAN FAUNA.xls","4.22 PERLENGKAPAN SEKOLAH.xls"}</definedName>
    <definedName name="______________________________mas7">{"Book1","4.09 FLORA DAN FAUNA.xls","4.22 PERLENGKAPAN SEKOLAH.xls"}</definedName>
    <definedName name="______________________________mas8">{"Book1","4.09 FLORA DAN FAUNA.xls","4.22 PERLENGKAPAN SEKOLAH.xls"}</definedName>
    <definedName name="______________________________mas9">{"Book1","4.09 FLORA DAN FAUNA.xls","4.22 PERLENGKAPAN SEKOLAH.xls"}</definedName>
    <definedName name="______________________________me1">{"Book1","4.09 FLORA DAN FAUNA.xls","4.22 PERLENGKAPAN SEKOLAH.xls"}</definedName>
    <definedName name="______________________________me2">{"Book1","4.09 FLORA DAN FAUNA.xls","4.22 PERLENGKAPAN SEKOLAH.xls"}</definedName>
    <definedName name="______________________________me3">{"Book1","4.09 FLORA DAN FAUNA.xls","4.22 PERLENGKAPAN SEKOLAH.xls"}</definedName>
    <definedName name="______________________________me4">{"Book1","4.09 FLORA DAN FAUNA.xls","4.22 PERLENGKAPAN SEKOLAH.xls"}</definedName>
    <definedName name="______________________________me5">{"Book1","4.09 FLORA DAN FAUNA.xls","4.22 PERLENGKAPAN SEKOLAH.xls"}</definedName>
    <definedName name="______________________________me9">{"Book1","4.09 FLORA DAN FAUNA.xls","4.22 PERLENGKAPAN SEKOLAH.xls"}</definedName>
    <definedName name="______________________________mek1">{"Book1","4.09 FLORA DAN FAUNA.xls","4.22 PERLENGKAPAN SEKOLAH.xls"}</definedName>
    <definedName name="______________________________mek2">{"Book1","4.09 FLORA DAN FAUNA.xls","4.22 PERLENGKAPAN SEKOLAH.xls"}</definedName>
    <definedName name="______________________________mek3">{"Book1","4.09 FLORA DAN FAUNA.xls","4.22 PERLENGKAPAN SEKOLAH.xls"}</definedName>
    <definedName name="______________________________mek5">{"Book1","4.09 FLORA DAN FAUNA.xls","4.22 PERLENGKAPAN SEKOLAH.xls"}</definedName>
    <definedName name="______________________________mek87">{"Book1","4.09 FLORA DAN FAUNA.xls","4.22 PERLENGKAPAN SEKOLAH.xls"}</definedName>
    <definedName name="______________________________mek9">{"Book1","4.09 FLORA DAN FAUNA.xls","4.22 PERLENGKAPAN SEKOLAH.xls"}</definedName>
    <definedName name="______________________________meq12">{"Book1","4.09 FLORA DAN FAUNA.xls","4.22 PERLENGKAPAN SEKOLAH.xls"}</definedName>
    <definedName name="______________________________NE1">#REF!</definedName>
    <definedName name="______________________________pav6">#REF!</definedName>
    <definedName name="______________________________pav8">#REF!</definedName>
    <definedName name="______________________________pc40">#REF!</definedName>
    <definedName name="______________________________pc50">#REF!</definedName>
    <definedName name="______________________________pip2">#REF!</definedName>
    <definedName name="______________________________pvc1">#REF!</definedName>
    <definedName name="______________________________pvc100">#REF!</definedName>
    <definedName name="______________________________pvc12">#REF!</definedName>
    <definedName name="______________________________pvc150">#REF!</definedName>
    <definedName name="______________________________PVC2">#REF!</definedName>
    <definedName name="______________________________PVC200">#REF!</definedName>
    <definedName name="______________________________pvc3">#REF!</definedName>
    <definedName name="______________________________pvc34">#REF!</definedName>
    <definedName name="______________________________pvc4">#REF!</definedName>
    <definedName name="______________________________pvc44">#REF!</definedName>
    <definedName name="______________________________PVC50">#REF!</definedName>
    <definedName name="______________________________PVC75">#REF!</definedName>
    <definedName name="______________________________tl20">#REF!</definedName>
    <definedName name="______________________________tl40">#REF!</definedName>
    <definedName name="_____________________________arr3">{"Book1","4.09 FLORA DAN FAUNA.xls","4.22 PERLENGKAPAN SEKOLAH.xls"}</definedName>
    <definedName name="_____________________________bet225">#REF!</definedName>
    <definedName name="_____________________________bet350">#REF!</definedName>
    <definedName name="_____________________________bsc100">#REF!</definedName>
    <definedName name="_____________________________C">#REF!</definedName>
    <definedName name="_____________________________der4">{"Book1","4.09 FLORA DAN FAUNA.xls","4.22 PERLENGKAPAN SEKOLAH.xls"}</definedName>
    <definedName name="_____________________________div1">#REF!</definedName>
    <definedName name="_____________________________div2">#REF!</definedName>
    <definedName name="_____________________________div3">#REF!</definedName>
    <definedName name="_____________________________div4">#REF!</definedName>
    <definedName name="_____________________________div5">#REF!</definedName>
    <definedName name="_____________________________div6">#REF!</definedName>
    <definedName name="_____________________________div7">#REF!</definedName>
    <definedName name="_____________________________div8">#REF!</definedName>
    <definedName name="_____________________________doc5">{"Book1","4.09 FLORA DAN FAUNA.xls","4.22 PERLENGKAPAN SEKOLAH.xls"}</definedName>
    <definedName name="_____________________________ewr4">#REF!</definedName>
    <definedName name="_____________________________GIP2">#REF!</definedName>
    <definedName name="_____________________________GIP3">#REF!</definedName>
    <definedName name="_____________________________gip4">#REF!</definedName>
    <definedName name="_____________________________jk64">#REF!</definedName>
    <definedName name="_____________________________ker1020">#REF!</definedName>
    <definedName name="_____________________________ker2020">#REF!</definedName>
    <definedName name="_____________________________ker2025">#REF!</definedName>
    <definedName name="_____________________________ker3030">#REF!</definedName>
    <definedName name="_____________________________ker40">#REF!</definedName>
    <definedName name="_____________________________ko2">#REF!</definedName>
    <definedName name="_____________________________mas1">{"Book1","4.09 FLORA DAN FAUNA.xls","4.22 PERLENGKAPAN SEKOLAH.xls"}</definedName>
    <definedName name="_____________________________mas12">{"Book1","4.09 FLORA DAN FAUNA.xls","4.22 PERLENGKAPAN SEKOLAH.xls"}</definedName>
    <definedName name="_____________________________mas2">{"Book1","4.09 FLORA DAN FAUNA.xls","4.22 PERLENGKAPAN SEKOLAH.xls"}</definedName>
    <definedName name="_____________________________mas4">{"Book1","4.09 FLORA DAN FAUNA.xls","4.22 PERLENGKAPAN SEKOLAH.xls"}</definedName>
    <definedName name="_____________________________mas5">{"Book1","4.09 FLORA DAN FAUNA.xls","4.22 PERLENGKAPAN SEKOLAH.xls"}</definedName>
    <definedName name="_____________________________mas6">{"Book1","4.09 FLORA DAN FAUNA.xls","4.22 PERLENGKAPAN SEKOLAH.xls"}</definedName>
    <definedName name="_____________________________mas7">{"Book1","4.09 FLORA DAN FAUNA.xls","4.22 PERLENGKAPAN SEKOLAH.xls"}</definedName>
    <definedName name="_____________________________mas8">{"Book1","4.09 FLORA DAN FAUNA.xls","4.22 PERLENGKAPAN SEKOLAH.xls"}</definedName>
    <definedName name="_____________________________mas9">{"Book1","4.09 FLORA DAN FAUNA.xls","4.22 PERLENGKAPAN SEKOLAH.xls"}</definedName>
    <definedName name="_____________________________me1">{"Book1","4.09 FLORA DAN FAUNA.xls","4.22 PERLENGKAPAN SEKOLAH.xls"}</definedName>
    <definedName name="_____________________________me2">{"Book1","4.09 FLORA DAN FAUNA.xls","4.22 PERLENGKAPAN SEKOLAH.xls"}</definedName>
    <definedName name="_____________________________me3">{"Book1","4.09 FLORA DAN FAUNA.xls","4.22 PERLENGKAPAN SEKOLAH.xls"}</definedName>
    <definedName name="_____________________________me4">{"Book1","4.09 FLORA DAN FAUNA.xls","4.22 PERLENGKAPAN SEKOLAH.xls"}</definedName>
    <definedName name="_____________________________me5">{"Book1","4.09 FLORA DAN FAUNA.xls","4.22 PERLENGKAPAN SEKOLAH.xls"}</definedName>
    <definedName name="_____________________________me9">{"Book1","4.09 FLORA DAN FAUNA.xls","4.22 PERLENGKAPAN SEKOLAH.xls"}</definedName>
    <definedName name="_____________________________mek1">{"Book1","4.09 FLORA DAN FAUNA.xls","4.22 PERLENGKAPAN SEKOLAH.xls"}</definedName>
    <definedName name="_____________________________mek2">{"Book1","4.09 FLORA DAN FAUNA.xls","4.22 PERLENGKAPAN SEKOLAH.xls"}</definedName>
    <definedName name="_____________________________mek3">{"Book1","4.09 FLORA DAN FAUNA.xls","4.22 PERLENGKAPAN SEKOLAH.xls"}</definedName>
    <definedName name="_____________________________mek5">{"Book1","4.09 FLORA DAN FAUNA.xls","4.22 PERLENGKAPAN SEKOLAH.xls"}</definedName>
    <definedName name="_____________________________mek87">{"Book1","4.09 FLORA DAN FAUNA.xls","4.22 PERLENGKAPAN SEKOLAH.xls"}</definedName>
    <definedName name="_____________________________mek9">{"Book1","4.09 FLORA DAN FAUNA.xls","4.22 PERLENGKAPAN SEKOLAH.xls"}</definedName>
    <definedName name="_____________________________meq12">{"Book1","4.09 FLORA DAN FAUNA.xls","4.22 PERLENGKAPAN SEKOLAH.xls"}</definedName>
    <definedName name="_____________________________NE1">#REF!</definedName>
    <definedName name="_____________________________pav6">#REF!</definedName>
    <definedName name="_____________________________pav8">#REF!</definedName>
    <definedName name="_____________________________pc40">#REF!</definedName>
    <definedName name="_____________________________pc50">#REF!</definedName>
    <definedName name="_____________________________pip2">#REF!</definedName>
    <definedName name="_____________________________pvc1">#REF!</definedName>
    <definedName name="_____________________________pvc100">#REF!</definedName>
    <definedName name="_____________________________pvc12">#REF!</definedName>
    <definedName name="_____________________________pvc150">#REF!</definedName>
    <definedName name="_____________________________PVC2">#REF!</definedName>
    <definedName name="_____________________________PVC200">#REF!</definedName>
    <definedName name="_____________________________pvc3">#REF!</definedName>
    <definedName name="_____________________________pvc34">#REF!</definedName>
    <definedName name="_____________________________pvc4">#REF!</definedName>
    <definedName name="_____________________________pvc44">#REF!</definedName>
    <definedName name="_____________________________PVC50">#REF!</definedName>
    <definedName name="_____________________________PVC75">#REF!</definedName>
    <definedName name="_____________________________tl20">#REF!</definedName>
    <definedName name="_____________________________tl40">#REF!</definedName>
    <definedName name="____________________________arr3">{"Book1","4.09 FLORA DAN FAUNA.xls","4.22 PERLENGKAPAN SEKOLAH.xls"}</definedName>
    <definedName name="____________________________bet225">#REF!</definedName>
    <definedName name="____________________________bet350">#REF!</definedName>
    <definedName name="____________________________bsc100">#REF!</definedName>
    <definedName name="____________________________C">#REF!</definedName>
    <definedName name="____________________________der4">{"Book1","4.09 FLORA DAN FAUNA.xls","4.22 PERLENGKAPAN SEKOLAH.xls"}</definedName>
    <definedName name="____________________________div1">#REF!</definedName>
    <definedName name="____________________________div2">#REF!</definedName>
    <definedName name="____________________________div3">#REF!</definedName>
    <definedName name="____________________________div4">#REF!</definedName>
    <definedName name="____________________________div5">#REF!</definedName>
    <definedName name="____________________________div6">#REF!</definedName>
    <definedName name="____________________________div7">#REF!</definedName>
    <definedName name="____________________________div8">#REF!</definedName>
    <definedName name="____________________________doc5">{"Book1","4.09 FLORA DAN FAUNA.xls","4.22 PERLENGKAPAN SEKOLAH.xls"}</definedName>
    <definedName name="____________________________ewr4">#REF!</definedName>
    <definedName name="____________________________gal6">#REF!</definedName>
    <definedName name="____________________________GIP2">#REF!</definedName>
    <definedName name="____________________________GIP3">#REF!</definedName>
    <definedName name="____________________________gip4">#REF!</definedName>
    <definedName name="____________________________jk64">#REF!</definedName>
    <definedName name="____________________________ker1020">#REF!</definedName>
    <definedName name="____________________________ker2020">#REF!</definedName>
    <definedName name="____________________________ker2025">#REF!</definedName>
    <definedName name="____________________________ker3030">#REF!</definedName>
    <definedName name="____________________________ker40">#REF!</definedName>
    <definedName name="____________________________ko2">#REF!</definedName>
    <definedName name="____________________________mas1">{"Book1","4.09 FLORA DAN FAUNA.xls","4.22 PERLENGKAPAN SEKOLAH.xls"}</definedName>
    <definedName name="____________________________mas12">{"Book1","4.09 FLORA DAN FAUNA.xls","4.22 PERLENGKAPAN SEKOLAH.xls"}</definedName>
    <definedName name="____________________________mas2">{"Book1","4.09 FLORA DAN FAUNA.xls","4.22 PERLENGKAPAN SEKOLAH.xls"}</definedName>
    <definedName name="____________________________mas4">{"Book1","4.09 FLORA DAN FAUNA.xls","4.22 PERLENGKAPAN SEKOLAH.xls"}</definedName>
    <definedName name="____________________________mas5">{"Book1","4.09 FLORA DAN FAUNA.xls","4.22 PERLENGKAPAN SEKOLAH.xls"}</definedName>
    <definedName name="____________________________mas6">{"Book1","4.09 FLORA DAN FAUNA.xls","4.22 PERLENGKAPAN SEKOLAH.xls"}</definedName>
    <definedName name="____________________________mas7">{"Book1","4.09 FLORA DAN FAUNA.xls","4.22 PERLENGKAPAN SEKOLAH.xls"}</definedName>
    <definedName name="____________________________mas8">{"Book1","4.09 FLORA DAN FAUNA.xls","4.22 PERLENGKAPAN SEKOLAH.xls"}</definedName>
    <definedName name="____________________________mas9">{"Book1","4.09 FLORA DAN FAUNA.xls","4.22 PERLENGKAPAN SEKOLAH.xls"}</definedName>
    <definedName name="____________________________me1">{"Book1","4.09 FLORA DAN FAUNA.xls","4.22 PERLENGKAPAN SEKOLAH.xls"}</definedName>
    <definedName name="____________________________me2">{"Book1","4.09 FLORA DAN FAUNA.xls","4.22 PERLENGKAPAN SEKOLAH.xls"}</definedName>
    <definedName name="____________________________me3">{"Book1","4.09 FLORA DAN FAUNA.xls","4.22 PERLENGKAPAN SEKOLAH.xls"}</definedName>
    <definedName name="____________________________me4">{"Book1","4.09 FLORA DAN FAUNA.xls","4.22 PERLENGKAPAN SEKOLAH.xls"}</definedName>
    <definedName name="____________________________me5">{"Book1","4.09 FLORA DAN FAUNA.xls","4.22 PERLENGKAPAN SEKOLAH.xls"}</definedName>
    <definedName name="____________________________me9">{"Book1","4.09 FLORA DAN FAUNA.xls","4.22 PERLENGKAPAN SEKOLAH.xls"}</definedName>
    <definedName name="____________________________mek1">{"Book1","4.09 FLORA DAN FAUNA.xls","4.22 PERLENGKAPAN SEKOLAH.xls"}</definedName>
    <definedName name="____________________________mek2">{"Book1","4.09 FLORA DAN FAUNA.xls","4.22 PERLENGKAPAN SEKOLAH.xls"}</definedName>
    <definedName name="____________________________mek3">{"Book1","4.09 FLORA DAN FAUNA.xls","4.22 PERLENGKAPAN SEKOLAH.xls"}</definedName>
    <definedName name="____________________________mek5">{"Book1","4.09 FLORA DAN FAUNA.xls","4.22 PERLENGKAPAN SEKOLAH.xls"}</definedName>
    <definedName name="____________________________mek87">{"Book1","4.09 FLORA DAN FAUNA.xls","4.22 PERLENGKAPAN SEKOLAH.xls"}</definedName>
    <definedName name="____________________________mek9">{"Book1","4.09 FLORA DAN FAUNA.xls","4.22 PERLENGKAPAN SEKOLAH.xls"}</definedName>
    <definedName name="____________________________meq12">{"Book1","4.09 FLORA DAN FAUNA.xls","4.22 PERLENGKAPAN SEKOLAH.xls"}</definedName>
    <definedName name="____________________________NE1">#REF!</definedName>
    <definedName name="____________________________pav6">#REF!</definedName>
    <definedName name="____________________________pav8">#REF!</definedName>
    <definedName name="____________________________pc40">#REF!</definedName>
    <definedName name="____________________________pc50">#REF!</definedName>
    <definedName name="____________________________pip2">#REF!</definedName>
    <definedName name="____________________________pvc1">#REF!</definedName>
    <definedName name="____________________________pvc100">#REF!</definedName>
    <definedName name="____________________________pvc12">#REF!</definedName>
    <definedName name="____________________________pvc150">#REF!</definedName>
    <definedName name="____________________________PVC2">#REF!</definedName>
    <definedName name="____________________________PVC200">#REF!</definedName>
    <definedName name="____________________________pvc3">#REF!</definedName>
    <definedName name="____________________________pvc34">#REF!</definedName>
    <definedName name="____________________________pvc4">#REF!</definedName>
    <definedName name="____________________________pvc44">#REF!</definedName>
    <definedName name="____________________________PVC50">#REF!</definedName>
    <definedName name="____________________________PVC75">#REF!</definedName>
    <definedName name="____________________________pvc8">#REF!</definedName>
    <definedName name="____________________________tl20">#REF!</definedName>
    <definedName name="____________________________tl40">#REF!</definedName>
    <definedName name="___________________________arr3">{"Book1","4.09 FLORA DAN FAUNA.xls","4.22 PERLENGKAPAN SEKOLAH.xls"}</definedName>
    <definedName name="___________________________bet225">#REF!</definedName>
    <definedName name="___________________________bet350">#REF!</definedName>
    <definedName name="___________________________bsc100">#REF!</definedName>
    <definedName name="___________________________C">#REF!</definedName>
    <definedName name="___________________________der4">{"Book1","4.09 FLORA DAN FAUNA.xls","4.22 PERLENGKAPAN SEKOLAH.xls"}</definedName>
    <definedName name="___________________________Dia13">#REF!</definedName>
    <definedName name="___________________________Dia16">#REF!</definedName>
    <definedName name="___________________________Dia19">#REF!</definedName>
    <definedName name="___________________________Dia22">#REF!</definedName>
    <definedName name="___________________________Dia25">#REF!</definedName>
    <definedName name="___________________________div1">#REF!</definedName>
    <definedName name="___________________________div2">#REF!</definedName>
    <definedName name="___________________________div3">#REF!</definedName>
    <definedName name="___________________________div4">#REF!</definedName>
    <definedName name="___________________________div5">#REF!</definedName>
    <definedName name="___________________________div6">#REF!</definedName>
    <definedName name="___________________________div7">#REF!</definedName>
    <definedName name="___________________________div8">#REF!</definedName>
    <definedName name="___________________________doc5">{"Book1","4.09 FLORA DAN FAUNA.xls","4.22 PERLENGKAPAN SEKOLAH.xls"}</definedName>
    <definedName name="___________________________ewr4">#REF!</definedName>
    <definedName name="___________________________gal4">#REF!</definedName>
    <definedName name="___________________________gal6">#REF!</definedName>
    <definedName name="___________________________gal8">#REF!</definedName>
    <definedName name="___________________________GIP2">#REF!</definedName>
    <definedName name="___________________________GIP3">#REF!</definedName>
    <definedName name="___________________________gip4">#REF!</definedName>
    <definedName name="___________________________jk64">#REF!</definedName>
    <definedName name="___________________________ker1020">#REF!</definedName>
    <definedName name="___________________________ker2020">#REF!</definedName>
    <definedName name="___________________________ker2025">#REF!</definedName>
    <definedName name="___________________________ker3030">#REF!</definedName>
    <definedName name="___________________________ker40">#REF!</definedName>
    <definedName name="___________________________ko2">#REF!</definedName>
    <definedName name="___________________________LLL01">#REF!</definedName>
    <definedName name="___________________________LLL03">#REF!</definedName>
    <definedName name="___________________________mas1">{"Book1","4.09 FLORA DAN FAUNA.xls","4.22 PERLENGKAPAN SEKOLAH.xls"}</definedName>
    <definedName name="___________________________mas12">{"Book1","4.09 FLORA DAN FAUNA.xls","4.22 PERLENGKAPAN SEKOLAH.xls"}</definedName>
    <definedName name="___________________________mas2">{"Book1","4.09 FLORA DAN FAUNA.xls","4.22 PERLENGKAPAN SEKOLAH.xls"}</definedName>
    <definedName name="___________________________mas4">{"Book1","4.09 FLORA DAN FAUNA.xls","4.22 PERLENGKAPAN SEKOLAH.xls"}</definedName>
    <definedName name="___________________________mas5">{"Book1","4.09 FLORA DAN FAUNA.xls","4.22 PERLENGKAPAN SEKOLAH.xls"}</definedName>
    <definedName name="___________________________mas6">{"Book1","4.09 FLORA DAN FAUNA.xls","4.22 PERLENGKAPAN SEKOLAH.xls"}</definedName>
    <definedName name="___________________________mas7">{"Book1","4.09 FLORA DAN FAUNA.xls","4.22 PERLENGKAPAN SEKOLAH.xls"}</definedName>
    <definedName name="___________________________mas8">{"Book1","4.09 FLORA DAN FAUNA.xls","4.22 PERLENGKAPAN SEKOLAH.xls"}</definedName>
    <definedName name="___________________________mas9">{"Book1","4.09 FLORA DAN FAUNA.xls","4.22 PERLENGKAPAN SEKOLAH.xls"}</definedName>
    <definedName name="___________________________me1">{"Book1","4.09 FLORA DAN FAUNA.xls","4.22 PERLENGKAPAN SEKOLAH.xls"}</definedName>
    <definedName name="___________________________me2">{"Book1","4.09 FLORA DAN FAUNA.xls","4.22 PERLENGKAPAN SEKOLAH.xls"}</definedName>
    <definedName name="___________________________me3">{"Book1","4.09 FLORA DAN FAUNA.xls","4.22 PERLENGKAPAN SEKOLAH.xls"}</definedName>
    <definedName name="___________________________me4">{"Book1","4.09 FLORA DAN FAUNA.xls","4.22 PERLENGKAPAN SEKOLAH.xls"}</definedName>
    <definedName name="___________________________me5">{"Book1","4.09 FLORA DAN FAUNA.xls","4.22 PERLENGKAPAN SEKOLAH.xls"}</definedName>
    <definedName name="___________________________me9">{"Book1","4.09 FLORA DAN FAUNA.xls","4.22 PERLENGKAPAN SEKOLAH.xls"}</definedName>
    <definedName name="___________________________mek1">{"Book1","4.09 FLORA DAN FAUNA.xls","4.22 PERLENGKAPAN SEKOLAH.xls"}</definedName>
    <definedName name="___________________________mek2">{"Book1","4.09 FLORA DAN FAUNA.xls","4.22 PERLENGKAPAN SEKOLAH.xls"}</definedName>
    <definedName name="___________________________mek3">{"Book1","4.09 FLORA DAN FAUNA.xls","4.22 PERLENGKAPAN SEKOLAH.xls"}</definedName>
    <definedName name="___________________________mek5">{"Book1","4.09 FLORA DAN FAUNA.xls","4.22 PERLENGKAPAN SEKOLAH.xls"}</definedName>
    <definedName name="___________________________mek87">{"Book1","4.09 FLORA DAN FAUNA.xls","4.22 PERLENGKAPAN SEKOLAH.xls"}</definedName>
    <definedName name="___________________________mek9">{"Book1","4.09 FLORA DAN FAUNA.xls","4.22 PERLENGKAPAN SEKOLAH.xls"}</definedName>
    <definedName name="___________________________meq12">{"Book1","4.09 FLORA DAN FAUNA.xls","4.22 PERLENGKAPAN SEKOLAH.xls"}</definedName>
    <definedName name="___________________________NE1">#REF!</definedName>
    <definedName name="___________________________pav6">#REF!</definedName>
    <definedName name="___________________________pav8">#REF!</definedName>
    <definedName name="___________________________pc40">#REF!</definedName>
    <definedName name="___________________________pc50">#REF!</definedName>
    <definedName name="___________________________pip2">#REF!</definedName>
    <definedName name="___________________________pvc1">#REF!</definedName>
    <definedName name="___________________________pvc100">#REF!</definedName>
    <definedName name="___________________________pvc12">#REF!</definedName>
    <definedName name="___________________________pvc150">#REF!</definedName>
    <definedName name="___________________________PVC2">#REF!</definedName>
    <definedName name="___________________________PVC200">#REF!</definedName>
    <definedName name="___________________________pvc3">#REF!</definedName>
    <definedName name="___________________________pvc34">#REF!</definedName>
    <definedName name="___________________________pvc4">#REF!</definedName>
    <definedName name="___________________________pvc44">#REF!</definedName>
    <definedName name="___________________________PVC50">#REF!</definedName>
    <definedName name="___________________________pvc6">#REF!</definedName>
    <definedName name="___________________________PVC75">#REF!</definedName>
    <definedName name="___________________________pvc8">#REF!</definedName>
    <definedName name="___________________________SPH2">#REF!</definedName>
    <definedName name="___________________________tee4">#REF!</definedName>
    <definedName name="___________________________tee6">#REF!</definedName>
    <definedName name="___________________________tl20">#REF!</definedName>
    <definedName name="___________________________tl40">#REF!</definedName>
    <definedName name="__________________________arr3">{"Book1","4.09 FLORA DAN FAUNA.xls","4.22 PERLENGKAPAN SEKOLAH.xls"}</definedName>
    <definedName name="__________________________bet225">#REF!</definedName>
    <definedName name="__________________________bet350">#REF!</definedName>
    <definedName name="__________________________bsc100">#REF!</definedName>
    <definedName name="__________________________C">#REF!</definedName>
    <definedName name="__________________________der4">{"Book1","4.09 FLORA DAN FAUNA.xls","4.22 PERLENGKAPAN SEKOLAH.xls"}</definedName>
    <definedName name="__________________________Dia13">#REF!</definedName>
    <definedName name="__________________________Dia16">#REF!</definedName>
    <definedName name="__________________________Dia19">#REF!</definedName>
    <definedName name="__________________________Dia22">#REF!</definedName>
    <definedName name="__________________________Dia25">#REF!</definedName>
    <definedName name="__________________________div1">#REF!</definedName>
    <definedName name="__________________________div2">#REF!</definedName>
    <definedName name="__________________________div3">#REF!</definedName>
    <definedName name="__________________________div4">#REF!</definedName>
    <definedName name="__________________________div5">#REF!</definedName>
    <definedName name="__________________________div6">#REF!</definedName>
    <definedName name="__________________________div7">#REF!</definedName>
    <definedName name="__________________________div8">#REF!</definedName>
    <definedName name="__________________________doc5">{"Book1","4.09 FLORA DAN FAUNA.xls","4.22 PERLENGKAPAN SEKOLAH.xls"}</definedName>
    <definedName name="__________________________ewr4">#REF!</definedName>
    <definedName name="__________________________gal4">#REF!</definedName>
    <definedName name="__________________________gal6">#REF!</definedName>
    <definedName name="__________________________gal8">#REF!</definedName>
    <definedName name="__________________________GIP2">#REF!</definedName>
    <definedName name="__________________________GIP3">#REF!</definedName>
    <definedName name="__________________________gip4">#REF!</definedName>
    <definedName name="__________________________jk64">#REF!</definedName>
    <definedName name="__________________________ker1020">#REF!</definedName>
    <definedName name="__________________________ker2020">#REF!</definedName>
    <definedName name="__________________________ker2025">#REF!</definedName>
    <definedName name="__________________________ker3030">#REF!</definedName>
    <definedName name="__________________________ker40">#REF!</definedName>
    <definedName name="__________________________ko2">#REF!</definedName>
    <definedName name="__________________________LLL01">#REF!</definedName>
    <definedName name="__________________________LLL03">#REF!</definedName>
    <definedName name="__________________________mas1">{"Book1","4.09 FLORA DAN FAUNA.xls","4.22 PERLENGKAPAN SEKOLAH.xls"}</definedName>
    <definedName name="__________________________mas12">{"Book1","4.09 FLORA DAN FAUNA.xls","4.22 PERLENGKAPAN SEKOLAH.xls"}</definedName>
    <definedName name="__________________________mas2">{"Book1","4.09 FLORA DAN FAUNA.xls","4.22 PERLENGKAPAN SEKOLAH.xls"}</definedName>
    <definedName name="__________________________mas4">{"Book1","4.09 FLORA DAN FAUNA.xls","4.22 PERLENGKAPAN SEKOLAH.xls"}</definedName>
    <definedName name="__________________________mas5">{"Book1","4.09 FLORA DAN FAUNA.xls","4.22 PERLENGKAPAN SEKOLAH.xls"}</definedName>
    <definedName name="__________________________mas6">{"Book1","4.09 FLORA DAN FAUNA.xls","4.22 PERLENGKAPAN SEKOLAH.xls"}</definedName>
    <definedName name="__________________________mas7">{"Book1","4.09 FLORA DAN FAUNA.xls","4.22 PERLENGKAPAN SEKOLAH.xls"}</definedName>
    <definedName name="__________________________mas8">{"Book1","4.09 FLORA DAN FAUNA.xls","4.22 PERLENGKAPAN SEKOLAH.xls"}</definedName>
    <definedName name="__________________________mas9">{"Book1","4.09 FLORA DAN FAUNA.xls","4.22 PERLENGKAPAN SEKOLAH.xls"}</definedName>
    <definedName name="__________________________me1">{"Book1","4.09 FLORA DAN FAUNA.xls","4.22 PERLENGKAPAN SEKOLAH.xls"}</definedName>
    <definedName name="__________________________me2">{"Book1","4.09 FLORA DAN FAUNA.xls","4.22 PERLENGKAPAN SEKOLAH.xls"}</definedName>
    <definedName name="__________________________me3">{"Book1","4.09 FLORA DAN FAUNA.xls","4.22 PERLENGKAPAN SEKOLAH.xls"}</definedName>
    <definedName name="__________________________me4">{"Book1","4.09 FLORA DAN FAUNA.xls","4.22 PERLENGKAPAN SEKOLAH.xls"}</definedName>
    <definedName name="__________________________me5">{"Book1","4.09 FLORA DAN FAUNA.xls","4.22 PERLENGKAPAN SEKOLAH.xls"}</definedName>
    <definedName name="__________________________me9">{"Book1","4.09 FLORA DAN FAUNA.xls","4.22 PERLENGKAPAN SEKOLAH.xls"}</definedName>
    <definedName name="__________________________mek1">{"Book1","4.09 FLORA DAN FAUNA.xls","4.22 PERLENGKAPAN SEKOLAH.xls"}</definedName>
    <definedName name="__________________________mek2">{"Book1","4.09 FLORA DAN FAUNA.xls","4.22 PERLENGKAPAN SEKOLAH.xls"}</definedName>
    <definedName name="__________________________mek3">{"Book1","4.09 FLORA DAN FAUNA.xls","4.22 PERLENGKAPAN SEKOLAH.xls"}</definedName>
    <definedName name="__________________________mek5">{"Book1","4.09 FLORA DAN FAUNA.xls","4.22 PERLENGKAPAN SEKOLAH.xls"}</definedName>
    <definedName name="__________________________mek87">{"Book1","4.09 FLORA DAN FAUNA.xls","4.22 PERLENGKAPAN SEKOLAH.xls"}</definedName>
    <definedName name="__________________________mek9">{"Book1","4.09 FLORA DAN FAUNA.xls","4.22 PERLENGKAPAN SEKOLAH.xls"}</definedName>
    <definedName name="__________________________meq12">{"Book1","4.09 FLORA DAN FAUNA.xls","4.22 PERLENGKAPAN SEKOLAH.xls"}</definedName>
    <definedName name="__________________________NE1">#REF!</definedName>
    <definedName name="__________________________pav6">#REF!</definedName>
    <definedName name="__________________________pav8">#REF!</definedName>
    <definedName name="__________________________pc40">#REF!</definedName>
    <definedName name="__________________________pc50">#REF!</definedName>
    <definedName name="__________________________pip2">#REF!</definedName>
    <definedName name="__________________________pvc1">#REF!</definedName>
    <definedName name="__________________________pvc100">#REF!</definedName>
    <definedName name="__________________________pvc12">#REF!</definedName>
    <definedName name="__________________________pvc150">#REF!</definedName>
    <definedName name="__________________________PVC2">#REF!</definedName>
    <definedName name="__________________________PVC200">#REF!</definedName>
    <definedName name="__________________________pvc3">#REF!</definedName>
    <definedName name="__________________________pvc34">#REF!</definedName>
    <definedName name="__________________________pvc4">#REF!</definedName>
    <definedName name="__________________________pvc44">#REF!</definedName>
    <definedName name="__________________________PVC50">#REF!</definedName>
    <definedName name="__________________________pvc6">#REF!</definedName>
    <definedName name="__________________________PVC75">#REF!</definedName>
    <definedName name="__________________________pvc8">#REF!</definedName>
    <definedName name="__________________________RAB1">#REF!</definedName>
    <definedName name="__________________________SPH2">#REF!</definedName>
    <definedName name="__________________________tee4">#REF!</definedName>
    <definedName name="__________________________tee6">#REF!</definedName>
    <definedName name="__________________________tl20">#REF!</definedName>
    <definedName name="__________________________tl40">#REF!</definedName>
    <definedName name="_________________________arr3">{"Book1","4.09 FLORA DAN FAUNA.xls","4.22 PERLENGKAPAN SEKOLAH.xls"}</definedName>
    <definedName name="_________________________bet225">#REF!</definedName>
    <definedName name="_________________________bet350">#REF!</definedName>
    <definedName name="_________________________bsc100">#REF!</definedName>
    <definedName name="_________________________C">#REF!</definedName>
    <definedName name="_________________________der4">{"Book1","4.09 FLORA DAN FAUNA.xls","4.22 PERLENGKAPAN SEKOLAH.xls"}</definedName>
    <definedName name="_________________________Dia13">#REF!</definedName>
    <definedName name="_________________________Dia16">#REF!</definedName>
    <definedName name="_________________________Dia19">#REF!</definedName>
    <definedName name="_________________________Dia22">#REF!</definedName>
    <definedName name="_________________________Dia25">#REF!</definedName>
    <definedName name="_________________________div1">#REF!</definedName>
    <definedName name="_________________________div2">#REF!</definedName>
    <definedName name="_________________________div3">#REF!</definedName>
    <definedName name="_________________________div4">#REF!</definedName>
    <definedName name="_________________________div5">#REF!</definedName>
    <definedName name="_________________________div6">#REF!</definedName>
    <definedName name="_________________________DIV7">#REF!</definedName>
    <definedName name="_________________________div8">#REF!</definedName>
    <definedName name="_________________________DIV9">#REF!</definedName>
    <definedName name="_________________________doc5">{"Book1","4.09 FLORA DAN FAUNA.xls","4.22 PERLENGKAPAN SEKOLAH.xls"}</definedName>
    <definedName name="_________________________ewr4">#REF!</definedName>
    <definedName name="_________________________gal4">#REF!</definedName>
    <definedName name="_________________________gal6">#REF!</definedName>
    <definedName name="_________________________gal8">#REF!</definedName>
    <definedName name="_________________________GIP2">#REF!</definedName>
    <definedName name="_________________________GIP3">#REF!</definedName>
    <definedName name="_________________________gip4">#REF!</definedName>
    <definedName name="_________________________jk64">#REF!</definedName>
    <definedName name="_________________________ker1020">#REF!</definedName>
    <definedName name="_________________________ker2020">#REF!</definedName>
    <definedName name="_________________________ker2025">#REF!</definedName>
    <definedName name="_________________________ker3030">#REF!</definedName>
    <definedName name="_________________________ker40">#REF!</definedName>
    <definedName name="_________________________ko2">#REF!</definedName>
    <definedName name="_________________________LLL01">#REF!</definedName>
    <definedName name="_________________________LLL03">#REF!</definedName>
    <definedName name="_________________________mas1">{"Book1","4.09 FLORA DAN FAUNA.xls","4.22 PERLENGKAPAN SEKOLAH.xls"}</definedName>
    <definedName name="_________________________mas12">{"Book1","4.09 FLORA DAN FAUNA.xls","4.22 PERLENGKAPAN SEKOLAH.xls"}</definedName>
    <definedName name="_________________________mas2">{"Book1","4.09 FLORA DAN FAUNA.xls","4.22 PERLENGKAPAN SEKOLAH.xls"}</definedName>
    <definedName name="_________________________mas4">{"Book1","4.09 FLORA DAN FAUNA.xls","4.22 PERLENGKAPAN SEKOLAH.xls"}</definedName>
    <definedName name="_________________________mas5">{"Book1","4.09 FLORA DAN FAUNA.xls","4.22 PERLENGKAPAN SEKOLAH.xls"}</definedName>
    <definedName name="_________________________mas6">{"Book1","4.09 FLORA DAN FAUNA.xls","4.22 PERLENGKAPAN SEKOLAH.xls"}</definedName>
    <definedName name="_________________________mas7">{"Book1","4.09 FLORA DAN FAUNA.xls","4.22 PERLENGKAPAN SEKOLAH.xls"}</definedName>
    <definedName name="_________________________mas8">{"Book1","4.09 FLORA DAN FAUNA.xls","4.22 PERLENGKAPAN SEKOLAH.xls"}</definedName>
    <definedName name="_________________________mas9">{"Book1","4.09 FLORA DAN FAUNA.xls","4.22 PERLENGKAPAN SEKOLAH.xls"}</definedName>
    <definedName name="_________________________me1">{"Book1","4.09 FLORA DAN FAUNA.xls","4.22 PERLENGKAPAN SEKOLAH.xls"}</definedName>
    <definedName name="_________________________me2">{"Book1","4.09 FLORA DAN FAUNA.xls","4.22 PERLENGKAPAN SEKOLAH.xls"}</definedName>
    <definedName name="_________________________me3">{"Book1","4.09 FLORA DAN FAUNA.xls","4.22 PERLENGKAPAN SEKOLAH.xls"}</definedName>
    <definedName name="_________________________me4">{"Book1","4.09 FLORA DAN FAUNA.xls","4.22 PERLENGKAPAN SEKOLAH.xls"}</definedName>
    <definedName name="_________________________me5">{"Book1","4.09 FLORA DAN FAUNA.xls","4.22 PERLENGKAPAN SEKOLAH.xls"}</definedName>
    <definedName name="_________________________me9">{"Book1","4.09 FLORA DAN FAUNA.xls","4.22 PERLENGKAPAN SEKOLAH.xls"}</definedName>
    <definedName name="_________________________mek1">{"Book1","4.09 FLORA DAN FAUNA.xls","4.22 PERLENGKAPAN SEKOLAH.xls"}</definedName>
    <definedName name="_________________________mek2">{"Book1","4.09 FLORA DAN FAUNA.xls","4.22 PERLENGKAPAN SEKOLAH.xls"}</definedName>
    <definedName name="_________________________mek3">{"Book1","4.09 FLORA DAN FAUNA.xls","4.22 PERLENGKAPAN SEKOLAH.xls"}</definedName>
    <definedName name="_________________________mek5">{"Book1","4.09 FLORA DAN FAUNA.xls","4.22 PERLENGKAPAN SEKOLAH.xls"}</definedName>
    <definedName name="_________________________mek87">{"Book1","4.09 FLORA DAN FAUNA.xls","4.22 PERLENGKAPAN SEKOLAH.xls"}</definedName>
    <definedName name="_________________________mek9">{"Book1","4.09 FLORA DAN FAUNA.xls","4.22 PERLENGKAPAN SEKOLAH.xls"}</definedName>
    <definedName name="_________________________meq12">{"Book1","4.09 FLORA DAN FAUNA.xls","4.22 PERLENGKAPAN SEKOLAH.xls"}</definedName>
    <definedName name="_________________________NE1">#REF!</definedName>
    <definedName name="_________________________pav6">#REF!</definedName>
    <definedName name="_________________________pav8">#REF!</definedName>
    <definedName name="_________________________pc40">#REF!</definedName>
    <definedName name="_________________________pc50">#REF!</definedName>
    <definedName name="_________________________pip2">#REF!</definedName>
    <definedName name="_________________________pvc1">#REF!</definedName>
    <definedName name="_________________________pvc100">#REF!</definedName>
    <definedName name="_________________________pvc12">#REF!</definedName>
    <definedName name="_________________________pvc150">#REF!</definedName>
    <definedName name="_________________________PVC2">#REF!</definedName>
    <definedName name="_________________________PVC200">#REF!</definedName>
    <definedName name="_________________________pvc3">#REF!</definedName>
    <definedName name="_________________________pvc300">#REF!</definedName>
    <definedName name="_________________________pvc34">#REF!</definedName>
    <definedName name="_________________________pvc4">#REF!</definedName>
    <definedName name="_________________________pvc44">#REF!</definedName>
    <definedName name="_________________________PVC50">#REF!</definedName>
    <definedName name="_________________________pvc6">#REF!</definedName>
    <definedName name="_________________________PVC75">#REF!</definedName>
    <definedName name="_________________________pvc8">#REF!</definedName>
    <definedName name="_________________________RAB1">#REF!</definedName>
    <definedName name="_________________________SPH2">#REF!</definedName>
    <definedName name="_________________________tee4">#REF!</definedName>
    <definedName name="_________________________tee6">#REF!</definedName>
    <definedName name="_________________________tl20">#REF!</definedName>
    <definedName name="_________________________tl40">#REF!</definedName>
    <definedName name="________________________arr3">{"Book1","4.09 FLORA DAN FAUNA.xls","4.22 PERLENGKAPAN SEKOLAH.xls"}</definedName>
    <definedName name="________________________bet225">#REF!</definedName>
    <definedName name="________________________bet350">#REF!</definedName>
    <definedName name="________________________bsc100">#REF!</definedName>
    <definedName name="________________________C">#REF!</definedName>
    <definedName name="________________________der4">{"Book1","4.09 FLORA DAN FAUNA.xls","4.22 PERLENGKAPAN SEKOLAH.xls"}</definedName>
    <definedName name="________________________Dia13">#REF!</definedName>
    <definedName name="________________________Dia16">#REF!</definedName>
    <definedName name="________________________Dia19">#REF!</definedName>
    <definedName name="________________________Dia22">#REF!</definedName>
    <definedName name="________________________Dia25">#REF!</definedName>
    <definedName name="________________________div1">#REF!</definedName>
    <definedName name="________________________div2">#REF!</definedName>
    <definedName name="________________________div3">#REF!</definedName>
    <definedName name="________________________div4">#REF!</definedName>
    <definedName name="________________________div5">#REF!</definedName>
    <definedName name="________________________div6">#REF!</definedName>
    <definedName name="________________________DIV7">#REF!</definedName>
    <definedName name="________________________div8">#REF!</definedName>
    <definedName name="________________________DIV9">#REF!</definedName>
    <definedName name="________________________doc5">{"Book1","4.09 FLORA DAN FAUNA.xls","4.22 PERLENGKAPAN SEKOLAH.xls"}</definedName>
    <definedName name="________________________ewr4">#REF!</definedName>
    <definedName name="________________________gal4">#REF!</definedName>
    <definedName name="________________________gal6">#REF!</definedName>
    <definedName name="________________________gal8">#REF!</definedName>
    <definedName name="________________________GIP2">#REF!</definedName>
    <definedName name="________________________GIP3">#REF!</definedName>
    <definedName name="________________________gip4">#REF!</definedName>
    <definedName name="________________________jk64">#REF!</definedName>
    <definedName name="________________________ker1020">#REF!</definedName>
    <definedName name="________________________ker2020">#REF!</definedName>
    <definedName name="________________________ker2025">#REF!</definedName>
    <definedName name="________________________ker3030">#REF!</definedName>
    <definedName name="________________________ker40">#REF!</definedName>
    <definedName name="________________________ko2">#REF!</definedName>
    <definedName name="________________________LLL01">#REF!</definedName>
    <definedName name="________________________LLL03">#REF!</definedName>
    <definedName name="________________________mas1">{"Book1","4.09 FLORA DAN FAUNA.xls","4.22 PERLENGKAPAN SEKOLAH.xls"}</definedName>
    <definedName name="________________________mas12">{"Book1","4.09 FLORA DAN FAUNA.xls","4.22 PERLENGKAPAN SEKOLAH.xls"}</definedName>
    <definedName name="________________________mas2">{"Book1","4.09 FLORA DAN FAUNA.xls","4.22 PERLENGKAPAN SEKOLAH.xls"}</definedName>
    <definedName name="________________________mas4">{"Book1","4.09 FLORA DAN FAUNA.xls","4.22 PERLENGKAPAN SEKOLAH.xls"}</definedName>
    <definedName name="________________________mas5">{"Book1","4.09 FLORA DAN FAUNA.xls","4.22 PERLENGKAPAN SEKOLAH.xls"}</definedName>
    <definedName name="________________________mas6">{"Book1","4.09 FLORA DAN FAUNA.xls","4.22 PERLENGKAPAN SEKOLAH.xls"}</definedName>
    <definedName name="________________________mas7">{"Book1","4.09 FLORA DAN FAUNA.xls","4.22 PERLENGKAPAN SEKOLAH.xls"}</definedName>
    <definedName name="________________________mas8">{"Book1","4.09 FLORA DAN FAUNA.xls","4.22 PERLENGKAPAN SEKOLAH.xls"}</definedName>
    <definedName name="________________________mas9">{"Book1","4.09 FLORA DAN FAUNA.xls","4.22 PERLENGKAPAN SEKOLAH.xls"}</definedName>
    <definedName name="________________________me1">{"Book1","4.09 FLORA DAN FAUNA.xls","4.22 PERLENGKAPAN SEKOLAH.xls"}</definedName>
    <definedName name="________________________me2">{"Book1","4.09 FLORA DAN FAUNA.xls","4.22 PERLENGKAPAN SEKOLAH.xls"}</definedName>
    <definedName name="________________________me3">{"Book1","4.09 FLORA DAN FAUNA.xls","4.22 PERLENGKAPAN SEKOLAH.xls"}</definedName>
    <definedName name="________________________me4">{"Book1","4.09 FLORA DAN FAUNA.xls","4.22 PERLENGKAPAN SEKOLAH.xls"}</definedName>
    <definedName name="________________________me5">{"Book1","4.09 FLORA DAN FAUNA.xls","4.22 PERLENGKAPAN SEKOLAH.xls"}</definedName>
    <definedName name="________________________me9">{"Book1","4.09 FLORA DAN FAUNA.xls","4.22 PERLENGKAPAN SEKOLAH.xls"}</definedName>
    <definedName name="________________________mek1">{"Book1","4.09 FLORA DAN FAUNA.xls","4.22 PERLENGKAPAN SEKOLAH.xls"}</definedName>
    <definedName name="________________________mek2">{"Book1","4.09 FLORA DAN FAUNA.xls","4.22 PERLENGKAPAN SEKOLAH.xls"}</definedName>
    <definedName name="________________________mek3">{"Book1","4.09 FLORA DAN FAUNA.xls","4.22 PERLENGKAPAN SEKOLAH.xls"}</definedName>
    <definedName name="________________________mek5">{"Book1","4.09 FLORA DAN FAUNA.xls","4.22 PERLENGKAPAN SEKOLAH.xls"}</definedName>
    <definedName name="________________________mek87">{"Book1","4.09 FLORA DAN FAUNA.xls","4.22 PERLENGKAPAN SEKOLAH.xls"}</definedName>
    <definedName name="________________________mek9">{"Book1","4.09 FLORA DAN FAUNA.xls","4.22 PERLENGKAPAN SEKOLAH.xls"}</definedName>
    <definedName name="________________________meq12">{"Book1","4.09 FLORA DAN FAUNA.xls","4.22 PERLENGKAPAN SEKOLAH.xls"}</definedName>
    <definedName name="________________________NE1">#REF!</definedName>
    <definedName name="________________________pav6">#REF!</definedName>
    <definedName name="________________________pav8">#REF!</definedName>
    <definedName name="________________________pc40">#REF!</definedName>
    <definedName name="________________________pc50">#REF!</definedName>
    <definedName name="________________________pip2">#REF!</definedName>
    <definedName name="________________________pvc1">#REF!</definedName>
    <definedName name="________________________pvc100">#REF!</definedName>
    <definedName name="________________________pvc12">#REF!</definedName>
    <definedName name="________________________pvc150">#REF!</definedName>
    <definedName name="________________________PVC2">#REF!</definedName>
    <definedName name="________________________PVC200">#REF!</definedName>
    <definedName name="________________________pvc3">#REF!</definedName>
    <definedName name="________________________pvc300">#REF!</definedName>
    <definedName name="________________________pvc34">#REF!</definedName>
    <definedName name="________________________pvc4">#REF!</definedName>
    <definedName name="________________________pvc44">#REF!</definedName>
    <definedName name="________________________PVC50">#REF!</definedName>
    <definedName name="________________________pvc6">#REF!</definedName>
    <definedName name="________________________PVC75">#REF!</definedName>
    <definedName name="________________________pvc8">#REF!</definedName>
    <definedName name="________________________RAB1">#REF!</definedName>
    <definedName name="________________________SPH2">#REF!</definedName>
    <definedName name="________________________tee4">#REF!</definedName>
    <definedName name="________________________tee6">#REF!</definedName>
    <definedName name="________________________tl20">#REF!</definedName>
    <definedName name="________________________tl40">#REF!</definedName>
    <definedName name="_______________________arr3">{"Book1","4.09 FLORA DAN FAUNA.xls","4.22 PERLENGKAPAN SEKOLAH.xls"}</definedName>
    <definedName name="_______________________bet225">#REF!</definedName>
    <definedName name="_______________________bet350">#REF!</definedName>
    <definedName name="_______________________bsc100">#REF!</definedName>
    <definedName name="_______________________C">#REF!</definedName>
    <definedName name="_______________________der4">{"Book1","4.09 FLORA DAN FAUNA.xls","4.22 PERLENGKAPAN SEKOLAH.xls"}</definedName>
    <definedName name="_______________________Dia13">#REF!</definedName>
    <definedName name="_______________________Dia16">#REF!</definedName>
    <definedName name="_______________________Dia19">#REF!</definedName>
    <definedName name="_______________________Dia22">#REF!</definedName>
    <definedName name="_______________________Dia25">#REF!</definedName>
    <definedName name="_______________________div1">#REF!</definedName>
    <definedName name="_______________________DIV11">#REF!</definedName>
    <definedName name="_______________________div2">#REF!</definedName>
    <definedName name="_______________________div3">#REF!</definedName>
    <definedName name="_______________________div4">#REF!</definedName>
    <definedName name="_______________________div5">#REF!</definedName>
    <definedName name="_______________________div6">#REF!</definedName>
    <definedName name="_______________________DIV7">#REF!</definedName>
    <definedName name="_______________________div8">#REF!</definedName>
    <definedName name="_______________________DIV9">#REF!</definedName>
    <definedName name="_______________________doc5">{"Book1","4.09 FLORA DAN FAUNA.xls","4.22 PERLENGKAPAN SEKOLAH.xls"}</definedName>
    <definedName name="_______________________ewr4">#REF!</definedName>
    <definedName name="_______________________gal4">#REF!</definedName>
    <definedName name="_______________________gal6">#REF!</definedName>
    <definedName name="_______________________gal8">#REF!</definedName>
    <definedName name="_______________________GIP2">#REF!</definedName>
    <definedName name="_______________________GIP3">#REF!</definedName>
    <definedName name="_______________________gip4">#REF!</definedName>
    <definedName name="_______________________jk64">#REF!</definedName>
    <definedName name="_______________________ker1020">#REF!</definedName>
    <definedName name="_______________________ker2020">#REF!</definedName>
    <definedName name="_______________________ker2025">#REF!</definedName>
    <definedName name="_______________________ker3030">#REF!</definedName>
    <definedName name="_______________________ker40">#REF!</definedName>
    <definedName name="_______________________ko2">#REF!</definedName>
    <definedName name="_______________________LLL01">#REF!</definedName>
    <definedName name="_______________________LLL03">#REF!</definedName>
    <definedName name="_______________________mas1">{"Book1","4.09 FLORA DAN FAUNA.xls","4.22 PERLENGKAPAN SEKOLAH.xls"}</definedName>
    <definedName name="_______________________mas12">{"Book1","4.09 FLORA DAN FAUNA.xls","4.22 PERLENGKAPAN SEKOLAH.xls"}</definedName>
    <definedName name="_______________________mas2">{"Book1","4.09 FLORA DAN FAUNA.xls","4.22 PERLENGKAPAN SEKOLAH.xls"}</definedName>
    <definedName name="_______________________mas4">{"Book1","4.09 FLORA DAN FAUNA.xls","4.22 PERLENGKAPAN SEKOLAH.xls"}</definedName>
    <definedName name="_______________________mas5">{"Book1","4.09 FLORA DAN FAUNA.xls","4.22 PERLENGKAPAN SEKOLAH.xls"}</definedName>
    <definedName name="_______________________mas6">{"Book1","4.09 FLORA DAN FAUNA.xls","4.22 PERLENGKAPAN SEKOLAH.xls"}</definedName>
    <definedName name="_______________________mas7">{"Book1","4.09 FLORA DAN FAUNA.xls","4.22 PERLENGKAPAN SEKOLAH.xls"}</definedName>
    <definedName name="_______________________mas8">{"Book1","4.09 FLORA DAN FAUNA.xls","4.22 PERLENGKAPAN SEKOLAH.xls"}</definedName>
    <definedName name="_______________________mas9">{"Book1","4.09 FLORA DAN FAUNA.xls","4.22 PERLENGKAPAN SEKOLAH.xls"}</definedName>
    <definedName name="_______________________me1">{"Book1","4.09 FLORA DAN FAUNA.xls","4.22 PERLENGKAPAN SEKOLAH.xls"}</definedName>
    <definedName name="_______________________me2">{"Book1","4.09 FLORA DAN FAUNA.xls","4.22 PERLENGKAPAN SEKOLAH.xls"}</definedName>
    <definedName name="_______________________me3">{"Book1","4.09 FLORA DAN FAUNA.xls","4.22 PERLENGKAPAN SEKOLAH.xls"}</definedName>
    <definedName name="_______________________me4">{"Book1","4.09 FLORA DAN FAUNA.xls","4.22 PERLENGKAPAN SEKOLAH.xls"}</definedName>
    <definedName name="_______________________me5">{"Book1","4.09 FLORA DAN FAUNA.xls","4.22 PERLENGKAPAN SEKOLAH.xls"}</definedName>
    <definedName name="_______________________me9">{"Book1","4.09 FLORA DAN FAUNA.xls","4.22 PERLENGKAPAN SEKOLAH.xls"}</definedName>
    <definedName name="_______________________mek1">{"Book1","4.09 FLORA DAN FAUNA.xls","4.22 PERLENGKAPAN SEKOLAH.xls"}</definedName>
    <definedName name="_______________________mek2">{"Book1","4.09 FLORA DAN FAUNA.xls","4.22 PERLENGKAPAN SEKOLAH.xls"}</definedName>
    <definedName name="_______________________mek3">{"Book1","4.09 FLORA DAN FAUNA.xls","4.22 PERLENGKAPAN SEKOLAH.xls"}</definedName>
    <definedName name="_______________________mek5">{"Book1","4.09 FLORA DAN FAUNA.xls","4.22 PERLENGKAPAN SEKOLAH.xls"}</definedName>
    <definedName name="_______________________mek87">{"Book1","4.09 FLORA DAN FAUNA.xls","4.22 PERLENGKAPAN SEKOLAH.xls"}</definedName>
    <definedName name="_______________________mek9">{"Book1","4.09 FLORA DAN FAUNA.xls","4.22 PERLENGKAPAN SEKOLAH.xls"}</definedName>
    <definedName name="_______________________meq12">{"Book1","4.09 FLORA DAN FAUNA.xls","4.22 PERLENGKAPAN SEKOLAH.xls"}</definedName>
    <definedName name="_______________________NE1">#REF!</definedName>
    <definedName name="_______________________pav6">#REF!</definedName>
    <definedName name="_______________________pav8">#REF!</definedName>
    <definedName name="_______________________pc40">#REF!</definedName>
    <definedName name="_______________________pc50">#REF!</definedName>
    <definedName name="_______________________pip2">#REF!</definedName>
    <definedName name="_______________________pvc1">#REF!</definedName>
    <definedName name="_______________________pvc100">#REF!</definedName>
    <definedName name="_______________________pvc12">#REF!</definedName>
    <definedName name="_______________________pvc150">#REF!</definedName>
    <definedName name="_______________________PVC2">#REF!</definedName>
    <definedName name="_______________________PVC200">#REF!</definedName>
    <definedName name="_______________________pvc3">#REF!</definedName>
    <definedName name="_______________________pvc300">#REF!</definedName>
    <definedName name="_______________________pvc34">#REF!</definedName>
    <definedName name="_______________________pvc4">#REF!</definedName>
    <definedName name="_______________________pvc44">#REF!</definedName>
    <definedName name="_______________________PVC50">#REF!</definedName>
    <definedName name="_______________________pvc6">#REF!</definedName>
    <definedName name="_______________________PVC75">#REF!</definedName>
    <definedName name="_______________________pvc8">#REF!</definedName>
    <definedName name="_______________________RAB1">#REF!</definedName>
    <definedName name="_______________________SPH2">#REF!</definedName>
    <definedName name="_______________________tee4">#REF!</definedName>
    <definedName name="_______________________tee6">#REF!</definedName>
    <definedName name="_______________________tl20">#REF!</definedName>
    <definedName name="_______________________tl40">#REF!</definedName>
    <definedName name="______________________arr3">{"Book1","4.09 FLORA DAN FAUNA.xls","4.22 PERLENGKAPAN SEKOLAH.xls"}</definedName>
    <definedName name="______________________bet225">#REF!</definedName>
    <definedName name="______________________bet350">#REF!</definedName>
    <definedName name="______________________bsc100">#REF!</definedName>
    <definedName name="______________________C">#REF!</definedName>
    <definedName name="______________________COR123">#REF!</definedName>
    <definedName name="______________________COR135">#REF!</definedName>
    <definedName name="______________________der4">{"Book1","4.09 FLORA DAN FAUNA.xls","4.22 PERLENGKAPAN SEKOLAH.xls"}</definedName>
    <definedName name="______________________Dia13">#REF!</definedName>
    <definedName name="______________________Dia16">#REF!</definedName>
    <definedName name="______________________Dia19">#REF!</definedName>
    <definedName name="______________________Dia22">#REF!</definedName>
    <definedName name="______________________Dia25">#REF!</definedName>
    <definedName name="______________________div1">#REF!</definedName>
    <definedName name="______________________DIV11">#REF!</definedName>
    <definedName name="______________________div2">#REF!</definedName>
    <definedName name="______________________div3">#REF!</definedName>
    <definedName name="______________________div4">#REF!</definedName>
    <definedName name="______________________div5">#REF!</definedName>
    <definedName name="______________________div6">#REF!</definedName>
    <definedName name="______________________DIV7">#REF!</definedName>
    <definedName name="______________________div8">#REF!</definedName>
    <definedName name="______________________DIV9">#REF!</definedName>
    <definedName name="______________________doc5">{"Book1","4.09 FLORA DAN FAUNA.xls","4.22 PERLENGKAPAN SEKOLAH.xls"}</definedName>
    <definedName name="______________________ewr4">#REF!</definedName>
    <definedName name="______________________gal4">#REF!</definedName>
    <definedName name="______________________gal6">#REF!</definedName>
    <definedName name="______________________gal8">#REF!</definedName>
    <definedName name="______________________GIP2">#REF!</definedName>
    <definedName name="______________________GIP3">#REF!</definedName>
    <definedName name="______________________gip4">#REF!</definedName>
    <definedName name="______________________jk64">#REF!</definedName>
    <definedName name="______________________ker1020">#REF!</definedName>
    <definedName name="______________________ker2020">#REF!</definedName>
    <definedName name="______________________ker2025">#REF!</definedName>
    <definedName name="______________________ker3030">#REF!</definedName>
    <definedName name="______________________ker40">#REF!</definedName>
    <definedName name="______________________ko2">#REF!</definedName>
    <definedName name="______________________LLL01">#REF!</definedName>
    <definedName name="______________________LLL03">#REF!</definedName>
    <definedName name="______________________mas1">{"Book1","4.09 FLORA DAN FAUNA.xls","4.22 PERLENGKAPAN SEKOLAH.xls"}</definedName>
    <definedName name="______________________mas12">{"Book1","4.09 FLORA DAN FAUNA.xls","4.22 PERLENGKAPAN SEKOLAH.xls"}</definedName>
    <definedName name="______________________mas2">{"Book1","4.09 FLORA DAN FAUNA.xls","4.22 PERLENGKAPAN SEKOLAH.xls"}</definedName>
    <definedName name="______________________mas4">{"Book1","4.09 FLORA DAN FAUNA.xls","4.22 PERLENGKAPAN SEKOLAH.xls"}</definedName>
    <definedName name="______________________mas5">{"Book1","4.09 FLORA DAN FAUNA.xls","4.22 PERLENGKAPAN SEKOLAH.xls"}</definedName>
    <definedName name="______________________mas6">{"Book1","4.09 FLORA DAN FAUNA.xls","4.22 PERLENGKAPAN SEKOLAH.xls"}</definedName>
    <definedName name="______________________mas7">{"Book1","4.09 FLORA DAN FAUNA.xls","4.22 PERLENGKAPAN SEKOLAH.xls"}</definedName>
    <definedName name="______________________mas8">{"Book1","4.09 FLORA DAN FAUNA.xls","4.22 PERLENGKAPAN SEKOLAH.xls"}</definedName>
    <definedName name="______________________mas9">{"Book1","4.09 FLORA DAN FAUNA.xls","4.22 PERLENGKAPAN SEKOLAH.xls"}</definedName>
    <definedName name="______________________me1">{"Book1","4.09 FLORA DAN FAUNA.xls","4.22 PERLENGKAPAN SEKOLAH.xls"}</definedName>
    <definedName name="______________________me2">{"Book1","4.09 FLORA DAN FAUNA.xls","4.22 PERLENGKAPAN SEKOLAH.xls"}</definedName>
    <definedName name="______________________me3">{"Book1","4.09 FLORA DAN FAUNA.xls","4.22 PERLENGKAPAN SEKOLAH.xls"}</definedName>
    <definedName name="______________________me4">{"Book1","4.09 FLORA DAN FAUNA.xls","4.22 PERLENGKAPAN SEKOLAH.xls"}</definedName>
    <definedName name="______________________me5">{"Book1","4.09 FLORA DAN FAUNA.xls","4.22 PERLENGKAPAN SEKOLAH.xls"}</definedName>
    <definedName name="______________________me9">{"Book1","4.09 FLORA DAN FAUNA.xls","4.22 PERLENGKAPAN SEKOLAH.xls"}</definedName>
    <definedName name="______________________mek1">{"Book1","4.09 FLORA DAN FAUNA.xls","4.22 PERLENGKAPAN SEKOLAH.xls"}</definedName>
    <definedName name="______________________mek2">{"Book1","4.09 FLORA DAN FAUNA.xls","4.22 PERLENGKAPAN SEKOLAH.xls"}</definedName>
    <definedName name="______________________mek3">{"Book1","4.09 FLORA DAN FAUNA.xls","4.22 PERLENGKAPAN SEKOLAH.xls"}</definedName>
    <definedName name="______________________mek5">{"Book1","4.09 FLORA DAN FAUNA.xls","4.22 PERLENGKAPAN SEKOLAH.xls"}</definedName>
    <definedName name="______________________mek87">{"Book1","4.09 FLORA DAN FAUNA.xls","4.22 PERLENGKAPAN SEKOLAH.xls"}</definedName>
    <definedName name="______________________mek9">{"Book1","4.09 FLORA DAN FAUNA.xls","4.22 PERLENGKAPAN SEKOLAH.xls"}</definedName>
    <definedName name="______________________meq12">{"Book1","4.09 FLORA DAN FAUNA.xls","4.22 PERLENGKAPAN SEKOLAH.xls"}</definedName>
    <definedName name="______________________NE1">#REF!</definedName>
    <definedName name="______________________PAS15">#REF!</definedName>
    <definedName name="______________________pav6">#REF!</definedName>
    <definedName name="______________________pav8">#REF!</definedName>
    <definedName name="______________________pc40">#REF!</definedName>
    <definedName name="______________________pc50">#REF!</definedName>
    <definedName name="______________________pip2">#REF!</definedName>
    <definedName name="______________________pvc1">#REF!</definedName>
    <definedName name="______________________PVC100">#REF!</definedName>
    <definedName name="______________________pvc12">#REF!</definedName>
    <definedName name="______________________PVC150">#REF!</definedName>
    <definedName name="______________________PVC2">#REF!</definedName>
    <definedName name="______________________PVC200">#REF!</definedName>
    <definedName name="______________________pvc3">#REF!</definedName>
    <definedName name="______________________pvc300">#REF!</definedName>
    <definedName name="______________________pvc34">#REF!</definedName>
    <definedName name="______________________pvc4">#REF!</definedName>
    <definedName name="______________________pvc44">#REF!</definedName>
    <definedName name="______________________PVC50">#REF!</definedName>
    <definedName name="______________________pvc6">#REF!</definedName>
    <definedName name="______________________PVC75">#REF!</definedName>
    <definedName name="______________________pvc8">#REF!</definedName>
    <definedName name="______________________RAB1">#REF!</definedName>
    <definedName name="______________________SPH2">#REF!</definedName>
    <definedName name="______________________tee4">#REF!</definedName>
    <definedName name="______________________tee6">#REF!</definedName>
    <definedName name="______________________tl20">#REF!</definedName>
    <definedName name="______________________tl40">#REF!</definedName>
    <definedName name="_____________________arr3">{"Book1","4.09 FLORA DAN FAUNA.xls","4.22 PERLENGKAPAN SEKOLAH.xls"}</definedName>
    <definedName name="_____________________bet225">#REF!</definedName>
    <definedName name="_____________________bet350">#REF!</definedName>
    <definedName name="_____________________bsc100">#REF!</definedName>
    <definedName name="_____________________C">#REF!</definedName>
    <definedName name="_____________________COR123">#REF!</definedName>
    <definedName name="_____________________COR135">#REF!</definedName>
    <definedName name="_____________________der4">{"Book1","4.09 FLORA DAN FAUNA.xls","4.22 PERLENGKAPAN SEKOLAH.xls"}</definedName>
    <definedName name="_____________________Dia13">#REF!</definedName>
    <definedName name="_____________________Dia16">#REF!</definedName>
    <definedName name="_____________________Dia19">#REF!</definedName>
    <definedName name="_____________________Dia22">#REF!</definedName>
    <definedName name="_____________________Dia25">#REF!</definedName>
    <definedName name="_____________________DIV1">#REF!</definedName>
    <definedName name="_____________________DIV10">#REF!</definedName>
    <definedName name="_____________________DIV11">#REF!</definedName>
    <definedName name="_____________________DIV2">#REF!</definedName>
    <definedName name="_____________________DIV3">#REF!</definedName>
    <definedName name="_____________________DIV4">#REF!</definedName>
    <definedName name="_____________________DIV5">#REF!</definedName>
    <definedName name="_____________________DIV6">#REF!</definedName>
    <definedName name="_____________________DIV7">#REF!</definedName>
    <definedName name="_____________________DIV8">#REF!</definedName>
    <definedName name="_____________________DIV9">#REF!</definedName>
    <definedName name="_____________________doc5">{"Book1","4.09 FLORA DAN FAUNA.xls","4.22 PERLENGKAPAN SEKOLAH.xls"}</definedName>
    <definedName name="_____________________ewr4">#REF!</definedName>
    <definedName name="_____________________gal4">#REF!</definedName>
    <definedName name="_____________________gal6">#REF!</definedName>
    <definedName name="_____________________gal8">#REF!</definedName>
    <definedName name="_____________________GIP2">#REF!</definedName>
    <definedName name="_____________________GIP3">#REF!</definedName>
    <definedName name="_____________________gip4">#REF!</definedName>
    <definedName name="_____________________jk64">#REF!</definedName>
    <definedName name="_____________________ker1020">#REF!</definedName>
    <definedName name="_____________________ker2020">#REF!</definedName>
    <definedName name="_____________________ker2025">#REF!</definedName>
    <definedName name="_____________________ker3030">#REF!</definedName>
    <definedName name="_____________________ker40">#REF!</definedName>
    <definedName name="_____________________ko2">#REF!</definedName>
    <definedName name="_____________________LLL01">#REF!</definedName>
    <definedName name="_____________________LLL02">#REF!</definedName>
    <definedName name="_____________________LLL03">#REF!</definedName>
    <definedName name="_____________________mas1">{"Book1","4.09 FLORA DAN FAUNA.xls","4.22 PERLENGKAPAN SEKOLAH.xls"}</definedName>
    <definedName name="_____________________mas12">{"Book1","4.09 FLORA DAN FAUNA.xls","4.22 PERLENGKAPAN SEKOLAH.xls"}</definedName>
    <definedName name="_____________________mas2">{"Book1","4.09 FLORA DAN FAUNA.xls","4.22 PERLENGKAPAN SEKOLAH.xls"}</definedName>
    <definedName name="_____________________mas4">{"Book1","4.09 FLORA DAN FAUNA.xls","4.22 PERLENGKAPAN SEKOLAH.xls"}</definedName>
    <definedName name="_____________________mas5">{"Book1","4.09 FLORA DAN FAUNA.xls","4.22 PERLENGKAPAN SEKOLAH.xls"}</definedName>
    <definedName name="_____________________mas6">{"Book1","4.09 FLORA DAN FAUNA.xls","4.22 PERLENGKAPAN SEKOLAH.xls"}</definedName>
    <definedName name="_____________________mas7">{"Book1","4.09 FLORA DAN FAUNA.xls","4.22 PERLENGKAPAN SEKOLAH.xls"}</definedName>
    <definedName name="_____________________mas8">{"Book1","4.09 FLORA DAN FAUNA.xls","4.22 PERLENGKAPAN SEKOLAH.xls"}</definedName>
    <definedName name="_____________________mas9">{"Book1","4.09 FLORA DAN FAUNA.xls","4.22 PERLENGKAPAN SEKOLAH.xls"}</definedName>
    <definedName name="_____________________me1">{"Book1","4.09 FLORA DAN FAUNA.xls","4.22 PERLENGKAPAN SEKOLAH.xls"}</definedName>
    <definedName name="_____________________me2">{"Book1","4.09 FLORA DAN FAUNA.xls","4.22 PERLENGKAPAN SEKOLAH.xls"}</definedName>
    <definedName name="_____________________me3">{"Book1","4.09 FLORA DAN FAUNA.xls","4.22 PERLENGKAPAN SEKOLAH.xls"}</definedName>
    <definedName name="_____________________me4">{"Book1","4.09 FLORA DAN FAUNA.xls","4.22 PERLENGKAPAN SEKOLAH.xls"}</definedName>
    <definedName name="_____________________me5">{"Book1","4.09 FLORA DAN FAUNA.xls","4.22 PERLENGKAPAN SEKOLAH.xls"}</definedName>
    <definedName name="_____________________me9">{"Book1","4.09 FLORA DAN FAUNA.xls","4.22 PERLENGKAPAN SEKOLAH.xls"}</definedName>
    <definedName name="_____________________mek1">{"Book1","4.09 FLORA DAN FAUNA.xls","4.22 PERLENGKAPAN SEKOLAH.xls"}</definedName>
    <definedName name="_____________________mek2">{"Book1","4.09 FLORA DAN FAUNA.xls","4.22 PERLENGKAPAN SEKOLAH.xls"}</definedName>
    <definedName name="_____________________mek3">{"Book1","4.09 FLORA DAN FAUNA.xls","4.22 PERLENGKAPAN SEKOLAH.xls"}</definedName>
    <definedName name="_____________________mek5">{"Book1","4.09 FLORA DAN FAUNA.xls","4.22 PERLENGKAPAN SEKOLAH.xls"}</definedName>
    <definedName name="_____________________mek87">{"Book1","4.09 FLORA DAN FAUNA.xls","4.22 PERLENGKAPAN SEKOLAH.xls"}</definedName>
    <definedName name="_____________________mek9">{"Book1","4.09 FLORA DAN FAUNA.xls","4.22 PERLENGKAPAN SEKOLAH.xls"}</definedName>
    <definedName name="_____________________meq12">{"Book1","4.09 FLORA DAN FAUNA.xls","4.22 PERLENGKAPAN SEKOLAH.xls"}</definedName>
    <definedName name="_____________________MMM19">#REF!</definedName>
    <definedName name="_____________________NE1">#REF!</definedName>
    <definedName name="_____________________P14">[2]ANALISA!#REF!</definedName>
    <definedName name="_____________________PAS13">#REF!</definedName>
    <definedName name="_____________________PAS15">#REF!</definedName>
    <definedName name="_____________________pav6">#REF!</definedName>
    <definedName name="_____________________pav8">#REF!</definedName>
    <definedName name="_____________________pc40">#REF!</definedName>
    <definedName name="_____________________pc50">#REF!</definedName>
    <definedName name="_____________________pip2">#REF!</definedName>
    <definedName name="_____________________pj1">#REF!</definedName>
    <definedName name="_____________________pj2">#REF!</definedName>
    <definedName name="_____________________pp4">#REF!</definedName>
    <definedName name="_____________________pvc1">#REF!</definedName>
    <definedName name="_____________________pvc100">#REF!</definedName>
    <definedName name="_____________________pvc12">#REF!</definedName>
    <definedName name="_____________________pvc150">#REF!</definedName>
    <definedName name="_____________________PVC2">#REF!</definedName>
    <definedName name="_____________________PVC200">#REF!</definedName>
    <definedName name="_____________________pvc3">#REF!</definedName>
    <definedName name="_____________________pvc300">#REF!</definedName>
    <definedName name="_____________________pvc34">#REF!</definedName>
    <definedName name="_____________________pvc4">#REF!</definedName>
    <definedName name="_____________________pvc44">#REF!</definedName>
    <definedName name="_____________________PVC50">#REF!</definedName>
    <definedName name="_____________________pvc6">#REF!</definedName>
    <definedName name="_____________________PVC75">#REF!</definedName>
    <definedName name="_____________________pvc8">#REF!</definedName>
    <definedName name="_____________________RAB1">#REF!</definedName>
    <definedName name="_____________________SPH2">#REF!</definedName>
    <definedName name="_____________________tee4">#REF!</definedName>
    <definedName name="_____________________tee6">#REF!</definedName>
    <definedName name="_____________________tl20">#REF!</definedName>
    <definedName name="_____________________tl40">#REF!</definedName>
    <definedName name="____________________arr3">{"Book1","4.09 FLORA DAN FAUNA.xls","4.22 PERLENGKAPAN SEKOLAH.xls"}</definedName>
    <definedName name="____________________bet225">#REF!</definedName>
    <definedName name="____________________bet350">#REF!</definedName>
    <definedName name="____________________bsc100">#REF!</definedName>
    <definedName name="____________________C">#REF!</definedName>
    <definedName name="____________________COR123">#REF!</definedName>
    <definedName name="____________________COR135">#REF!</definedName>
    <definedName name="____________________der4">{"Book1","4.09 FLORA DAN FAUNA.xls","4.22 PERLENGKAPAN SEKOLAH.xls"}</definedName>
    <definedName name="____________________Dia13">#REF!</definedName>
    <definedName name="____________________Dia16">#REF!</definedName>
    <definedName name="____________________Dia19">#REF!</definedName>
    <definedName name="____________________Dia22">#REF!</definedName>
    <definedName name="____________________Dia25">#REF!</definedName>
    <definedName name="____________________div1">#REF!</definedName>
    <definedName name="____________________DIV11">#REF!</definedName>
    <definedName name="____________________div2">#REF!</definedName>
    <definedName name="____________________div3">#REF!</definedName>
    <definedName name="____________________div4">#REF!</definedName>
    <definedName name="____________________div5">#REF!</definedName>
    <definedName name="____________________div6">#REF!</definedName>
    <definedName name="____________________DIV7">#REF!</definedName>
    <definedName name="____________________div8">#REF!</definedName>
    <definedName name="____________________DIV9">#REF!</definedName>
    <definedName name="____________________doc5">{"Book1","4.09 FLORA DAN FAUNA.xls","4.22 PERLENGKAPAN SEKOLAH.xls"}</definedName>
    <definedName name="____________________ewr4">#REF!</definedName>
    <definedName name="____________________gal4">#REF!</definedName>
    <definedName name="____________________gal6">#REF!</definedName>
    <definedName name="____________________gal8">#REF!</definedName>
    <definedName name="____________________GIP2">#REF!</definedName>
    <definedName name="____________________GIP3">#REF!</definedName>
    <definedName name="____________________gip4">#REF!</definedName>
    <definedName name="____________________jk64">#REF!</definedName>
    <definedName name="____________________ker1020">#REF!</definedName>
    <definedName name="____________________ker2020">#REF!</definedName>
    <definedName name="____________________ker2025">#REF!</definedName>
    <definedName name="____________________ker3030">#REF!</definedName>
    <definedName name="____________________ker40">#REF!</definedName>
    <definedName name="____________________ko2">#REF!</definedName>
    <definedName name="____________________LLL01">#REF!</definedName>
    <definedName name="____________________LLL02">#REF!</definedName>
    <definedName name="____________________LLL03">#REF!</definedName>
    <definedName name="____________________lp25">#REF!</definedName>
    <definedName name="____________________lt40">#REF!</definedName>
    <definedName name="____________________mas1">{"Book1","4.09 FLORA DAN FAUNA.xls","4.22 PERLENGKAPAN SEKOLAH.xls"}</definedName>
    <definedName name="____________________mas12">{"Book1","4.09 FLORA DAN FAUNA.xls","4.22 PERLENGKAPAN SEKOLAH.xls"}</definedName>
    <definedName name="____________________mas2">{"Book1","4.09 FLORA DAN FAUNA.xls","4.22 PERLENGKAPAN SEKOLAH.xls"}</definedName>
    <definedName name="____________________mas4">{"Book1","4.09 FLORA DAN FAUNA.xls","4.22 PERLENGKAPAN SEKOLAH.xls"}</definedName>
    <definedName name="____________________mas5">{"Book1","4.09 FLORA DAN FAUNA.xls","4.22 PERLENGKAPAN SEKOLAH.xls"}</definedName>
    <definedName name="____________________mas6">{"Book1","4.09 FLORA DAN FAUNA.xls","4.22 PERLENGKAPAN SEKOLAH.xls"}</definedName>
    <definedName name="____________________mas7">{"Book1","4.09 FLORA DAN FAUNA.xls","4.22 PERLENGKAPAN SEKOLAH.xls"}</definedName>
    <definedName name="____________________mas8">{"Book1","4.09 FLORA DAN FAUNA.xls","4.22 PERLENGKAPAN SEKOLAH.xls"}</definedName>
    <definedName name="____________________mas9">{"Book1","4.09 FLORA DAN FAUNA.xls","4.22 PERLENGKAPAN SEKOLAH.xls"}</definedName>
    <definedName name="____________________me1">{"Book1","4.09 FLORA DAN FAUNA.xls","4.22 PERLENGKAPAN SEKOLAH.xls"}</definedName>
    <definedName name="____________________me2">{"Book1","4.09 FLORA DAN FAUNA.xls","4.22 PERLENGKAPAN SEKOLAH.xls"}</definedName>
    <definedName name="____________________me3">{"Book1","4.09 FLORA DAN FAUNA.xls","4.22 PERLENGKAPAN SEKOLAH.xls"}</definedName>
    <definedName name="____________________me4">{"Book1","4.09 FLORA DAN FAUNA.xls","4.22 PERLENGKAPAN SEKOLAH.xls"}</definedName>
    <definedName name="____________________me5">{"Book1","4.09 FLORA DAN FAUNA.xls","4.22 PERLENGKAPAN SEKOLAH.xls"}</definedName>
    <definedName name="____________________me9">{"Book1","4.09 FLORA DAN FAUNA.xls","4.22 PERLENGKAPAN SEKOLAH.xls"}</definedName>
    <definedName name="____________________mek1">{"Book1","4.09 FLORA DAN FAUNA.xls","4.22 PERLENGKAPAN SEKOLAH.xls"}</definedName>
    <definedName name="____________________mek2">{"Book1","4.09 FLORA DAN FAUNA.xls","4.22 PERLENGKAPAN SEKOLAH.xls"}</definedName>
    <definedName name="____________________mek3">{"Book1","4.09 FLORA DAN FAUNA.xls","4.22 PERLENGKAPAN SEKOLAH.xls"}</definedName>
    <definedName name="____________________mek5">{"Book1","4.09 FLORA DAN FAUNA.xls","4.22 PERLENGKAPAN SEKOLAH.xls"}</definedName>
    <definedName name="____________________mek87">{"Book1","4.09 FLORA DAN FAUNA.xls","4.22 PERLENGKAPAN SEKOLAH.xls"}</definedName>
    <definedName name="____________________mek9">{"Book1","4.09 FLORA DAN FAUNA.xls","4.22 PERLENGKAPAN SEKOLAH.xls"}</definedName>
    <definedName name="____________________meq12">{"Book1","4.09 FLORA DAN FAUNA.xls","4.22 PERLENGKAPAN SEKOLAH.xls"}</definedName>
    <definedName name="____________________MMM18">#REF!</definedName>
    <definedName name="____________________MMM19">#REF!</definedName>
    <definedName name="____________________MMM48">#REF!</definedName>
    <definedName name="____________________NE1">#REF!</definedName>
    <definedName name="____________________P14">[2]ANALISA!#REF!</definedName>
    <definedName name="____________________PAS13">#REF!</definedName>
    <definedName name="____________________pas15">#REF!</definedName>
    <definedName name="____________________pav6">#REF!</definedName>
    <definedName name="____________________pav8">#REF!</definedName>
    <definedName name="____________________pc40">#REF!</definedName>
    <definedName name="____________________pc50">#REF!</definedName>
    <definedName name="____________________pip2">#REF!</definedName>
    <definedName name="____________________pj1">#REF!</definedName>
    <definedName name="____________________pj2">#REF!</definedName>
    <definedName name="____________________pvc1">#REF!</definedName>
    <definedName name="____________________pvc100">#REF!</definedName>
    <definedName name="____________________pvc110">[3]BAHAN!$F$68</definedName>
    <definedName name="____________________pvc12">#REF!</definedName>
    <definedName name="____________________pvc150">#REF!</definedName>
    <definedName name="____________________PVC2">#REF!</definedName>
    <definedName name="____________________PVC200">#REF!</definedName>
    <definedName name="____________________pvc3">#REF!</definedName>
    <definedName name="____________________pvc300">#REF!</definedName>
    <definedName name="____________________pvc34">#REF!</definedName>
    <definedName name="____________________pvc4">#REF!</definedName>
    <definedName name="____________________pvc44">#REF!</definedName>
    <definedName name="____________________PVC50">#REF!</definedName>
    <definedName name="____________________pvc6">#REF!</definedName>
    <definedName name="____________________pvc63">[3]BAHAN!$F$70</definedName>
    <definedName name="____________________PVC75">#REF!</definedName>
    <definedName name="____________________pvc8">#REF!</definedName>
    <definedName name="____________________pvc90">[3]BAHAN!$F$69</definedName>
    <definedName name="____________________RAB1">#REF!</definedName>
    <definedName name="____________________SPH2">#REF!</definedName>
    <definedName name="____________________tee4">#REF!</definedName>
    <definedName name="____________________tee6">#REF!</definedName>
    <definedName name="____________________tl20">#REF!</definedName>
    <definedName name="____________________tl40">#REF!</definedName>
    <definedName name="___________________arr3">{"Book1","4.09 FLORA DAN FAUNA.xls","4.22 PERLENGKAPAN SEKOLAH.xls"}</definedName>
    <definedName name="___________________bet225">#REF!</definedName>
    <definedName name="___________________bet350">#REF!</definedName>
    <definedName name="___________________bsc100">#REF!</definedName>
    <definedName name="___________________C">#REF!</definedName>
    <definedName name="___________________COR123">#REF!</definedName>
    <definedName name="___________________COR135">#REF!</definedName>
    <definedName name="___________________der4">{"Book1","4.09 FLORA DAN FAUNA.xls","4.22 PERLENGKAPAN SEKOLAH.xls"}</definedName>
    <definedName name="___________________Dia13">#REF!</definedName>
    <definedName name="___________________Dia16">#REF!</definedName>
    <definedName name="___________________Dia19">#REF!</definedName>
    <definedName name="___________________Dia22">#REF!</definedName>
    <definedName name="___________________Dia25">#REF!</definedName>
    <definedName name="___________________div1">#REF!</definedName>
    <definedName name="___________________div2">#REF!</definedName>
    <definedName name="___________________div3">#REF!</definedName>
    <definedName name="___________________div4">#REF!</definedName>
    <definedName name="___________________div5">#REF!</definedName>
    <definedName name="___________________div6">#REF!</definedName>
    <definedName name="___________________DIV7">#REF!</definedName>
    <definedName name="___________________div8">#REF!</definedName>
    <definedName name="___________________DIV9">#REF!</definedName>
    <definedName name="___________________doc5">{"Book1","4.09 FLORA DAN FAUNA.xls","4.22 PERLENGKAPAN SEKOLAH.xls"}</definedName>
    <definedName name="___________________ewr4">#REF!</definedName>
    <definedName name="___________________gal4">#REF!</definedName>
    <definedName name="___________________gal6">#REF!</definedName>
    <definedName name="___________________gal8">#REF!</definedName>
    <definedName name="___________________GIP2">#REF!</definedName>
    <definedName name="___________________GIP3">#REF!</definedName>
    <definedName name="___________________gip4">#REF!</definedName>
    <definedName name="___________________jk64">#REF!</definedName>
    <definedName name="___________________ker1020">#REF!</definedName>
    <definedName name="___________________ker2020">#REF!</definedName>
    <definedName name="___________________ker2025">#REF!</definedName>
    <definedName name="___________________ker3030">#REF!</definedName>
    <definedName name="___________________ker40">#REF!</definedName>
    <definedName name="___________________ko2">#REF!</definedName>
    <definedName name="___________________LLL01">#REF!</definedName>
    <definedName name="___________________LLL02">#REF!</definedName>
    <definedName name="___________________LLL03">#REF!</definedName>
    <definedName name="___________________lp25">#REF!</definedName>
    <definedName name="___________________lt40">#REF!</definedName>
    <definedName name="___________________mas1">{"Book1","4.09 FLORA DAN FAUNA.xls","4.22 PERLENGKAPAN SEKOLAH.xls"}</definedName>
    <definedName name="___________________mas12">{"Book1","4.09 FLORA DAN FAUNA.xls","4.22 PERLENGKAPAN SEKOLAH.xls"}</definedName>
    <definedName name="___________________mas2">{"Book1","4.09 FLORA DAN FAUNA.xls","4.22 PERLENGKAPAN SEKOLAH.xls"}</definedName>
    <definedName name="___________________mas4">{"Book1","4.09 FLORA DAN FAUNA.xls","4.22 PERLENGKAPAN SEKOLAH.xls"}</definedName>
    <definedName name="___________________mas5">{"Book1","4.09 FLORA DAN FAUNA.xls","4.22 PERLENGKAPAN SEKOLAH.xls"}</definedName>
    <definedName name="___________________mas6">{"Book1","4.09 FLORA DAN FAUNA.xls","4.22 PERLENGKAPAN SEKOLAH.xls"}</definedName>
    <definedName name="___________________mas7">{"Book1","4.09 FLORA DAN FAUNA.xls","4.22 PERLENGKAPAN SEKOLAH.xls"}</definedName>
    <definedName name="___________________mas8">{"Book1","4.09 FLORA DAN FAUNA.xls","4.22 PERLENGKAPAN SEKOLAH.xls"}</definedName>
    <definedName name="___________________mas9">{"Book1","4.09 FLORA DAN FAUNA.xls","4.22 PERLENGKAPAN SEKOLAH.xls"}</definedName>
    <definedName name="___________________me1">{"Book1","4.09 FLORA DAN FAUNA.xls","4.22 PERLENGKAPAN SEKOLAH.xls"}</definedName>
    <definedName name="___________________me2">{"Book1","4.09 FLORA DAN FAUNA.xls","4.22 PERLENGKAPAN SEKOLAH.xls"}</definedName>
    <definedName name="___________________me3">{"Book1","4.09 FLORA DAN FAUNA.xls","4.22 PERLENGKAPAN SEKOLAH.xls"}</definedName>
    <definedName name="___________________me4">{"Book1","4.09 FLORA DAN FAUNA.xls","4.22 PERLENGKAPAN SEKOLAH.xls"}</definedName>
    <definedName name="___________________me5">{"Book1","4.09 FLORA DAN FAUNA.xls","4.22 PERLENGKAPAN SEKOLAH.xls"}</definedName>
    <definedName name="___________________me9">{"Book1","4.09 FLORA DAN FAUNA.xls","4.22 PERLENGKAPAN SEKOLAH.xls"}</definedName>
    <definedName name="___________________mek1">{"Book1","4.09 FLORA DAN FAUNA.xls","4.22 PERLENGKAPAN SEKOLAH.xls"}</definedName>
    <definedName name="___________________mek2">{"Book1","4.09 FLORA DAN FAUNA.xls","4.22 PERLENGKAPAN SEKOLAH.xls"}</definedName>
    <definedName name="___________________mek3">{"Book1","4.09 FLORA DAN FAUNA.xls","4.22 PERLENGKAPAN SEKOLAH.xls"}</definedName>
    <definedName name="___________________mek5">{"Book1","4.09 FLORA DAN FAUNA.xls","4.22 PERLENGKAPAN SEKOLAH.xls"}</definedName>
    <definedName name="___________________mek87">{"Book1","4.09 FLORA DAN FAUNA.xls","4.22 PERLENGKAPAN SEKOLAH.xls"}</definedName>
    <definedName name="___________________mek9">{"Book1","4.09 FLORA DAN FAUNA.xls","4.22 PERLENGKAPAN SEKOLAH.xls"}</definedName>
    <definedName name="___________________meq12">{"Book1","4.09 FLORA DAN FAUNA.xls","4.22 PERLENGKAPAN SEKOLAH.xls"}</definedName>
    <definedName name="___________________MMM03">#REF!</definedName>
    <definedName name="___________________MMM18">#REF!</definedName>
    <definedName name="___________________MMM19">#REF!</definedName>
    <definedName name="___________________MMM39">#REF!</definedName>
    <definedName name="___________________MMM48">#REF!</definedName>
    <definedName name="___________________NE1">#REF!</definedName>
    <definedName name="___________________P14">#REF!</definedName>
    <definedName name="___________________PAS13">#REF!</definedName>
    <definedName name="___________________PAS14">#REF!</definedName>
    <definedName name="___________________PAS15">#REF!</definedName>
    <definedName name="___________________pav6">#REF!</definedName>
    <definedName name="___________________pav8">#REF!</definedName>
    <definedName name="___________________pc40">#REF!</definedName>
    <definedName name="___________________pc50">#REF!</definedName>
    <definedName name="___________________pip2">#REF!</definedName>
    <definedName name="___________________pj1">#REF!</definedName>
    <definedName name="___________________pj2">#REF!</definedName>
    <definedName name="___________________pp3">#REF!</definedName>
    <definedName name="___________________pp4">#REF!</definedName>
    <definedName name="___________________pvc1">#REF!</definedName>
    <definedName name="___________________pvc100">#REF!</definedName>
    <definedName name="___________________pvc110">#REF!</definedName>
    <definedName name="___________________pvc12">#REF!</definedName>
    <definedName name="___________________pvc150">#REF!</definedName>
    <definedName name="___________________PVC2">#REF!</definedName>
    <definedName name="___________________PVC200">#REF!</definedName>
    <definedName name="___________________pvc3">#REF!</definedName>
    <definedName name="___________________pvc300">#REF!</definedName>
    <definedName name="___________________pvc34">#REF!</definedName>
    <definedName name="___________________pvc4">#REF!</definedName>
    <definedName name="___________________pvc44">#REF!</definedName>
    <definedName name="___________________PVC50">#REF!</definedName>
    <definedName name="___________________pvc6">#REF!</definedName>
    <definedName name="___________________pvc63">#REF!</definedName>
    <definedName name="___________________PVC75">#REF!</definedName>
    <definedName name="___________________pvc8">#REF!</definedName>
    <definedName name="___________________pvc90">#REF!</definedName>
    <definedName name="___________________RAB1">#REF!</definedName>
    <definedName name="___________________SPH2">#REF!</definedName>
    <definedName name="___________________tee4">#REF!</definedName>
    <definedName name="___________________tee6">#REF!</definedName>
    <definedName name="___________________tl20">#REF!</definedName>
    <definedName name="___________________tl40">#REF!</definedName>
    <definedName name="__________________arr3">{"Book1","4.09 FLORA DAN FAUNA.xls","4.22 PERLENGKAPAN SEKOLAH.xls"}</definedName>
    <definedName name="__________________bet225">#REF!</definedName>
    <definedName name="__________________bet350">#REF!</definedName>
    <definedName name="__________________bsc100">#REF!</definedName>
    <definedName name="__________________C">#REF!</definedName>
    <definedName name="__________________COR123">#REF!</definedName>
    <definedName name="__________________COR135">#REF!</definedName>
    <definedName name="__________________der4">{"Book1","4.09 FLORA DAN FAUNA.xls","4.22 PERLENGKAPAN SEKOLAH.xls"}</definedName>
    <definedName name="__________________Dia13">#REF!</definedName>
    <definedName name="__________________Dia16">#REF!</definedName>
    <definedName name="__________________Dia19">#REF!</definedName>
    <definedName name="__________________Dia22">#REF!</definedName>
    <definedName name="__________________Dia25">#REF!</definedName>
    <definedName name="__________________DIV1">#REF!</definedName>
    <definedName name="__________________DIV11">#REF!</definedName>
    <definedName name="__________________DIV2">#REF!</definedName>
    <definedName name="__________________DIV3">#REF!</definedName>
    <definedName name="__________________DIV4">#REF!</definedName>
    <definedName name="__________________DIV5">#REF!</definedName>
    <definedName name="__________________div6">#REF!</definedName>
    <definedName name="__________________DIV7">#REF!</definedName>
    <definedName name="__________________div8">#REF!</definedName>
    <definedName name="__________________DIV9">#REF!</definedName>
    <definedName name="__________________doc5">{"Book1","4.09 FLORA DAN FAUNA.xls","4.22 PERLENGKAPAN SEKOLAH.xls"}</definedName>
    <definedName name="__________________EEE02">#REF!</definedName>
    <definedName name="__________________EEE03">#REF!</definedName>
    <definedName name="__________________EEE05">#REF!</definedName>
    <definedName name="__________________EEE06">#REF!</definedName>
    <definedName name="__________________EEE08">#REF!</definedName>
    <definedName name="__________________EEE15">#REF!</definedName>
    <definedName name="__________________EEE16">#REF!</definedName>
    <definedName name="__________________EEE18">#REF!</definedName>
    <definedName name="__________________EEE19">#REF!</definedName>
    <definedName name="__________________EEE23">#REF!</definedName>
    <definedName name="__________________ewr4">#REF!</definedName>
    <definedName name="__________________gal4">#REF!</definedName>
    <definedName name="__________________gal6">#REF!</definedName>
    <definedName name="__________________gal8">#REF!</definedName>
    <definedName name="__________________GIP2">#REF!</definedName>
    <definedName name="__________________GIP3">#REF!</definedName>
    <definedName name="__________________gip4">#REF!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jk64">#REF!</definedName>
    <definedName name="__________________ker1020">#REF!</definedName>
    <definedName name="__________________ker2020">#REF!</definedName>
    <definedName name="__________________ker2025">#REF!</definedName>
    <definedName name="__________________ker3030">#REF!</definedName>
    <definedName name="__________________ker40">#REF!</definedName>
    <definedName name="__________________ko2">#REF!</definedName>
    <definedName name="__________________LLL01">#REF!</definedName>
    <definedName name="__________________LLL02">#REF!</definedName>
    <definedName name="__________________LLL03">#REF!</definedName>
    <definedName name="__________________lp25">#REF!</definedName>
    <definedName name="__________________lt40">#REF!</definedName>
    <definedName name="__________________mas1">{"Book1","4.09 FLORA DAN FAUNA.xls","4.22 PERLENGKAPAN SEKOLAH.xls"}</definedName>
    <definedName name="__________________mas12">{"Book1","4.09 FLORA DAN FAUNA.xls","4.22 PERLENGKAPAN SEKOLAH.xls"}</definedName>
    <definedName name="__________________mas2">{"Book1","4.09 FLORA DAN FAUNA.xls","4.22 PERLENGKAPAN SEKOLAH.xls"}</definedName>
    <definedName name="__________________mas4">{"Book1","4.09 FLORA DAN FAUNA.xls","4.22 PERLENGKAPAN SEKOLAH.xls"}</definedName>
    <definedName name="__________________mas5">{"Book1","4.09 FLORA DAN FAUNA.xls","4.22 PERLENGKAPAN SEKOLAH.xls"}</definedName>
    <definedName name="__________________mas6">{"Book1","4.09 FLORA DAN FAUNA.xls","4.22 PERLENGKAPAN SEKOLAH.xls"}</definedName>
    <definedName name="__________________mas7">{"Book1","4.09 FLORA DAN FAUNA.xls","4.22 PERLENGKAPAN SEKOLAH.xls"}</definedName>
    <definedName name="__________________mas8">{"Book1","4.09 FLORA DAN FAUNA.xls","4.22 PERLENGKAPAN SEKOLAH.xls"}</definedName>
    <definedName name="__________________mas9">{"Book1","4.09 FLORA DAN FAUNA.xls","4.22 PERLENGKAPAN SEKOLAH.xls"}</definedName>
    <definedName name="__________________me1">{"Book1","4.09 FLORA DAN FAUNA.xls","4.22 PERLENGKAPAN SEKOLAH.xls"}</definedName>
    <definedName name="__________________me2">{"Book1","4.09 FLORA DAN FAUNA.xls","4.22 PERLENGKAPAN SEKOLAH.xls"}</definedName>
    <definedName name="__________________me3">{"Book1","4.09 FLORA DAN FAUNA.xls","4.22 PERLENGKAPAN SEKOLAH.xls"}</definedName>
    <definedName name="__________________me4">{"Book1","4.09 FLORA DAN FAUNA.xls","4.22 PERLENGKAPAN SEKOLAH.xls"}</definedName>
    <definedName name="__________________me5">{"Book1","4.09 FLORA DAN FAUNA.xls","4.22 PERLENGKAPAN SEKOLAH.xls"}</definedName>
    <definedName name="__________________me9">{"Book1","4.09 FLORA DAN FAUNA.xls","4.22 PERLENGKAPAN SEKOLAH.xls"}</definedName>
    <definedName name="__________________mek1">{"Book1","4.09 FLORA DAN FAUNA.xls","4.22 PERLENGKAPAN SEKOLAH.xls"}</definedName>
    <definedName name="__________________mek2">{"Book1","4.09 FLORA DAN FAUNA.xls","4.22 PERLENGKAPAN SEKOLAH.xls"}</definedName>
    <definedName name="__________________mek3">{"Book1","4.09 FLORA DAN FAUNA.xls","4.22 PERLENGKAPAN SEKOLAH.xls"}</definedName>
    <definedName name="__________________mek5">{"Book1","4.09 FLORA DAN FAUNA.xls","4.22 PERLENGKAPAN SEKOLAH.xls"}</definedName>
    <definedName name="__________________mek87">{"Book1","4.09 FLORA DAN FAUNA.xls","4.22 PERLENGKAPAN SEKOLAH.xls"}</definedName>
    <definedName name="__________________mek9">{"Book1","4.09 FLORA DAN FAUNA.xls","4.22 PERLENGKAPAN SEKOLAH.xls"}</definedName>
    <definedName name="__________________meq12">{"Book1","4.09 FLORA DAN FAUNA.xls","4.22 PERLENGKAPAN SEKOLAH.xls"}</definedName>
    <definedName name="__________________MMM03">#REF!</definedName>
    <definedName name="__________________MMM12">#REF!</definedName>
    <definedName name="__________________MMM16">#REF!</definedName>
    <definedName name="__________________MMM18">#REF!</definedName>
    <definedName name="__________________MMM19">#REF!</definedName>
    <definedName name="__________________MMM33">#REF!</definedName>
    <definedName name="__________________MMM37">#REF!</definedName>
    <definedName name="__________________MMM39">#REF!</definedName>
    <definedName name="__________________MMM44">#REF!</definedName>
    <definedName name="__________________MMM47">#REF!</definedName>
    <definedName name="__________________MMM48">#REF!</definedName>
    <definedName name="__________________NE1">#REF!</definedName>
    <definedName name="__________________P14">#REF!</definedName>
    <definedName name="__________________PAS13">#REF!</definedName>
    <definedName name="__________________PAS15">#REF!</definedName>
    <definedName name="__________________pav6">#REF!</definedName>
    <definedName name="__________________pav8">#REF!</definedName>
    <definedName name="__________________pc40">#REF!</definedName>
    <definedName name="__________________pc50">#REF!</definedName>
    <definedName name="__________________pip2">#REF!</definedName>
    <definedName name="__________________pj1">#REF!</definedName>
    <definedName name="__________________pj2">#REF!</definedName>
    <definedName name="__________________pp3">#REF!</definedName>
    <definedName name="__________________pp4">#REF!</definedName>
    <definedName name="__________________pvc1">#REF!</definedName>
    <definedName name="__________________pvc100">#REF!</definedName>
    <definedName name="__________________pvc110">[3]BAHAN!$F$68</definedName>
    <definedName name="__________________pvc12">#REF!</definedName>
    <definedName name="__________________PVC150">#REF!</definedName>
    <definedName name="__________________PVC2">#REF!</definedName>
    <definedName name="__________________PVC200">#REF!</definedName>
    <definedName name="__________________pvc3">#REF!</definedName>
    <definedName name="__________________pvc300">#REF!</definedName>
    <definedName name="__________________pvc34">#REF!</definedName>
    <definedName name="__________________pvc4">#REF!</definedName>
    <definedName name="__________________pvc44">#REF!</definedName>
    <definedName name="__________________PVC50">#REF!</definedName>
    <definedName name="__________________pvc6">#REF!</definedName>
    <definedName name="__________________pvc63">[3]BAHAN!$F$70</definedName>
    <definedName name="__________________PVC75">#REF!</definedName>
    <definedName name="__________________pvc8">#REF!</definedName>
    <definedName name="__________________pvc90">[3]BAHAN!$F$69</definedName>
    <definedName name="__________________RAB1">#REF!</definedName>
    <definedName name="__________________SPH2">#REF!</definedName>
    <definedName name="__________________tee4">#REF!</definedName>
    <definedName name="__________________tee6">#REF!</definedName>
    <definedName name="__________________tl20">#REF!</definedName>
    <definedName name="__________________tl40">#REF!</definedName>
    <definedName name="_________________arr3">{"Book1","4.09 FLORA DAN FAUNA.xls","4.22 PERLENGKAPAN SEKOLAH.xls"}</definedName>
    <definedName name="_________________bet225">#REF!</definedName>
    <definedName name="_________________bet350">#REF!</definedName>
    <definedName name="_________________bsc100">#REF!</definedName>
    <definedName name="_________________C">#REF!</definedName>
    <definedName name="_________________COR123">#REF!</definedName>
    <definedName name="_________________COR135">#REF!</definedName>
    <definedName name="_________________der4">{"Book1","4.09 FLORA DAN FAUNA.xls","4.22 PERLENGKAPAN SEKOLAH.xls"}</definedName>
    <definedName name="_________________Dia13">#REF!</definedName>
    <definedName name="_________________Dia16">#REF!</definedName>
    <definedName name="_________________Dia19">#REF!</definedName>
    <definedName name="_________________Dia22">#REF!</definedName>
    <definedName name="_________________Dia25">#REF!</definedName>
    <definedName name="_________________DIV1">#REF!</definedName>
    <definedName name="_________________DIV10">#REF!</definedName>
    <definedName name="_________________DIV2">#REF!</definedName>
    <definedName name="_________________DIV3">#REF!</definedName>
    <definedName name="_________________DIV4">#REF!</definedName>
    <definedName name="_________________DIV5">#REF!</definedName>
    <definedName name="_________________DIV6">#REF!</definedName>
    <definedName name="_________________DIV7">#REF!</definedName>
    <definedName name="_________________DIV8">#REF!</definedName>
    <definedName name="_________________DIV9">#REF!</definedName>
    <definedName name="_________________doc5">{"Book1","4.09 FLORA DAN FAUNA.xls","4.22 PERLENGKAPAN SEKOLAH.xls"}</definedName>
    <definedName name="_________________EEE05">#REF!</definedName>
    <definedName name="_________________EEE06">#REF!</definedName>
    <definedName name="_________________EEE08">#REF!</definedName>
    <definedName name="_________________EEE09">#REF!</definedName>
    <definedName name="_________________EEE10">#REF!</definedName>
    <definedName name="_________________EEE23">#REF!</definedName>
    <definedName name="_________________ewr4">#REF!</definedName>
    <definedName name="_________________gal4">#REF!</definedName>
    <definedName name="_________________gal6">#REF!</definedName>
    <definedName name="_________________gal8">#REF!</definedName>
    <definedName name="_________________GIP2">#REF!</definedName>
    <definedName name="_________________GIP3">#REF!</definedName>
    <definedName name="_________________gip4">#REF!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jk64">#REF!</definedName>
    <definedName name="_________________ker1020">#REF!</definedName>
    <definedName name="_________________ker2020">#REF!</definedName>
    <definedName name="_________________ker2025">#REF!</definedName>
    <definedName name="_________________ker3030">#REF!</definedName>
    <definedName name="_________________ker40">#REF!</definedName>
    <definedName name="_________________ko2">#REF!</definedName>
    <definedName name="_________________LLL01">#REF!</definedName>
    <definedName name="_________________LLL02">#REF!</definedName>
    <definedName name="_________________LLL03">#REF!</definedName>
    <definedName name="_________________lp25">#REF!</definedName>
    <definedName name="_________________lt40">#REF!</definedName>
    <definedName name="_________________mas1">{"Book1","4.09 FLORA DAN FAUNA.xls","4.22 PERLENGKAPAN SEKOLAH.xls"}</definedName>
    <definedName name="_________________mas12">{"Book1","4.09 FLORA DAN FAUNA.xls","4.22 PERLENGKAPAN SEKOLAH.xls"}</definedName>
    <definedName name="_________________mas2">{"Book1","4.09 FLORA DAN FAUNA.xls","4.22 PERLENGKAPAN SEKOLAH.xls"}</definedName>
    <definedName name="_________________mas4">{"Book1","4.09 FLORA DAN FAUNA.xls","4.22 PERLENGKAPAN SEKOLAH.xls"}</definedName>
    <definedName name="_________________mas5">{"Book1","4.09 FLORA DAN FAUNA.xls","4.22 PERLENGKAPAN SEKOLAH.xls"}</definedName>
    <definedName name="_________________mas6">{"Book1","4.09 FLORA DAN FAUNA.xls","4.22 PERLENGKAPAN SEKOLAH.xls"}</definedName>
    <definedName name="_________________mas7">{"Book1","4.09 FLORA DAN FAUNA.xls","4.22 PERLENGKAPAN SEKOLAH.xls"}</definedName>
    <definedName name="_________________mas8">{"Book1","4.09 FLORA DAN FAUNA.xls","4.22 PERLENGKAPAN SEKOLAH.xls"}</definedName>
    <definedName name="_________________mas9">{"Book1","4.09 FLORA DAN FAUNA.xls","4.22 PERLENGKAPAN SEKOLAH.xls"}</definedName>
    <definedName name="_________________me1">{"Book1","4.09 FLORA DAN FAUNA.xls","4.22 PERLENGKAPAN SEKOLAH.xls"}</definedName>
    <definedName name="_________________me2">{"Book1","4.09 FLORA DAN FAUNA.xls","4.22 PERLENGKAPAN SEKOLAH.xls"}</definedName>
    <definedName name="_________________me3">{"Book1","4.09 FLORA DAN FAUNA.xls","4.22 PERLENGKAPAN SEKOLAH.xls"}</definedName>
    <definedName name="_________________me4">{"Book1","4.09 FLORA DAN FAUNA.xls","4.22 PERLENGKAPAN SEKOLAH.xls"}</definedName>
    <definedName name="_________________me5">{"Book1","4.09 FLORA DAN FAUNA.xls","4.22 PERLENGKAPAN SEKOLAH.xls"}</definedName>
    <definedName name="_________________me9">{"Book1","4.09 FLORA DAN FAUNA.xls","4.22 PERLENGKAPAN SEKOLAH.xls"}</definedName>
    <definedName name="_________________mek1">{"Book1","4.09 FLORA DAN FAUNA.xls","4.22 PERLENGKAPAN SEKOLAH.xls"}</definedName>
    <definedName name="_________________mek2">{"Book1","4.09 FLORA DAN FAUNA.xls","4.22 PERLENGKAPAN SEKOLAH.xls"}</definedName>
    <definedName name="_________________mek3">{"Book1","4.09 FLORA DAN FAUNA.xls","4.22 PERLENGKAPAN SEKOLAH.xls"}</definedName>
    <definedName name="_________________mek5">{"Book1","4.09 FLORA DAN FAUNA.xls","4.22 PERLENGKAPAN SEKOLAH.xls"}</definedName>
    <definedName name="_________________mek87">{"Book1","4.09 FLORA DAN FAUNA.xls","4.22 PERLENGKAPAN SEKOLAH.xls"}</definedName>
    <definedName name="_________________mek9">{"Book1","4.09 FLORA DAN FAUNA.xls","4.22 PERLENGKAPAN SEKOLAH.xls"}</definedName>
    <definedName name="_________________meq12">{"Book1","4.09 FLORA DAN FAUNA.xls","4.22 PERLENGKAPAN SEKOLAH.xls"}</definedName>
    <definedName name="_________________MMM03">#REF!</definedName>
    <definedName name="_________________MMM18">#REF!</definedName>
    <definedName name="_________________MMM19">#REF!</definedName>
    <definedName name="_________________MMM37">#REF!</definedName>
    <definedName name="_________________MMM38">#REF!</definedName>
    <definedName name="_________________MMM39">#REF!</definedName>
    <definedName name="_________________MMM44">#REF!</definedName>
    <definedName name="_________________MMM48">#REF!</definedName>
    <definedName name="_________________NE1">#REF!</definedName>
    <definedName name="_________________P14">#REF!</definedName>
    <definedName name="_________________PAS13">#REF!</definedName>
    <definedName name="_________________PAS14">#REF!</definedName>
    <definedName name="_________________pas15">#REF!</definedName>
    <definedName name="_________________pav6">#REF!</definedName>
    <definedName name="_________________pav8">#REF!</definedName>
    <definedName name="_________________pc40">#REF!</definedName>
    <definedName name="_________________pc50">#REF!</definedName>
    <definedName name="_________________pip2">#REF!</definedName>
    <definedName name="_________________pj1">#REF!</definedName>
    <definedName name="_________________pj2">#REF!</definedName>
    <definedName name="_________________pp3">#REF!</definedName>
    <definedName name="_________________pp4">#REF!</definedName>
    <definedName name="_________________pvc1">#REF!</definedName>
    <definedName name="_________________pvc100">#REF!</definedName>
    <definedName name="_________________pvc110">[3]BAHAN!$F$68</definedName>
    <definedName name="_________________pvc12">#REF!</definedName>
    <definedName name="_________________PVC150">#REF!</definedName>
    <definedName name="_________________PVC2">#REF!</definedName>
    <definedName name="_________________PVC200">#REF!</definedName>
    <definedName name="_________________pvc3">#REF!</definedName>
    <definedName name="_________________pvc300">#REF!</definedName>
    <definedName name="_________________pvc34">#REF!</definedName>
    <definedName name="_________________pvc4">#REF!</definedName>
    <definedName name="_________________pvc44">#REF!</definedName>
    <definedName name="_________________PVC50">#REF!</definedName>
    <definedName name="_________________pvc6">#REF!</definedName>
    <definedName name="_________________pvc63">[3]BAHAN!$F$70</definedName>
    <definedName name="_________________PVC75">#REF!</definedName>
    <definedName name="_________________pvc8">#REF!</definedName>
    <definedName name="_________________pvc90">[3]BAHAN!$F$69</definedName>
    <definedName name="_________________RAB1">#REF!</definedName>
    <definedName name="_________________SPH2">#REF!</definedName>
    <definedName name="_________________tee4">#REF!</definedName>
    <definedName name="_________________tee6">#REF!</definedName>
    <definedName name="_________________tl20">#REF!</definedName>
    <definedName name="_________________tl40">#REF!</definedName>
    <definedName name="________________arr3">{"Book1","4.09 FLORA DAN FAUNA.xls","4.22 PERLENGKAPAN SEKOLAH.xls"}</definedName>
    <definedName name="________________bet225">#REF!</definedName>
    <definedName name="________________bet350">#REF!</definedName>
    <definedName name="________________bsc100">#REF!</definedName>
    <definedName name="________________C">#REF!</definedName>
    <definedName name="________________COR123">#REF!</definedName>
    <definedName name="________________COR135">#REF!</definedName>
    <definedName name="________________der4">{"Book1","4.09 FLORA DAN FAUNA.xls","4.22 PERLENGKAPAN SEKOLAH.xls"}</definedName>
    <definedName name="________________Dia13">#REF!</definedName>
    <definedName name="________________Dia16">#REF!</definedName>
    <definedName name="________________Dia19">#REF!</definedName>
    <definedName name="________________Dia22">#REF!</definedName>
    <definedName name="________________Dia25">#REF!</definedName>
    <definedName name="________________DIV1">#REF!</definedName>
    <definedName name="________________DIV10">#REF!</definedName>
    <definedName name="________________DIV11">#REF!</definedName>
    <definedName name="________________DIV2">#REF!</definedName>
    <definedName name="________________DIV3">#REF!</definedName>
    <definedName name="________________DIV4">#REF!</definedName>
    <definedName name="________________DIV5">#REF!</definedName>
    <definedName name="________________DIV6">#REF!</definedName>
    <definedName name="________________DIV7">#REF!</definedName>
    <definedName name="________________DIV8">#REF!</definedName>
    <definedName name="________________DIV9">#REF!</definedName>
    <definedName name="________________doc5">{"Book1","4.09 FLORA DAN FAUNA.xls","4.22 PERLENGKAPAN SEKOLAH.xls"}</definedName>
    <definedName name="________________EEE02">#REF!</definedName>
    <definedName name="________________EEE05">#REF!</definedName>
    <definedName name="________________EEE06">#REF!</definedName>
    <definedName name="________________EEE07">#REF!</definedName>
    <definedName name="________________EEE08">#REF!</definedName>
    <definedName name="________________EEE09">#REF!</definedName>
    <definedName name="________________EEE10">#REF!</definedName>
    <definedName name="________________EEE13">#REF!</definedName>
    <definedName name="________________EEE17">#REF!</definedName>
    <definedName name="________________EEE23">#REF!</definedName>
    <definedName name="________________EEE31">#REF!</definedName>
    <definedName name="________________ewr4">#REF!</definedName>
    <definedName name="________________gal4">#REF!</definedName>
    <definedName name="________________gal6">#REF!</definedName>
    <definedName name="________________gal8">#REF!</definedName>
    <definedName name="________________GIP2">#REF!</definedName>
    <definedName name="________________GIP3">#REF!</definedName>
    <definedName name="________________gip4">#REF!</definedName>
    <definedName name="________________HAL1">#REF!</definedName>
    <definedName name="________________HAL2">#REF!</definedName>
    <definedName name="________________HAL3">#REF!</definedName>
    <definedName name="________________HAL4">#REF!</definedName>
    <definedName name="________________HAL5">#REF!</definedName>
    <definedName name="________________HAL6">#REF!</definedName>
    <definedName name="________________HAL7">#REF!</definedName>
    <definedName name="________________HAL8">#REF!</definedName>
    <definedName name="________________jk64">#REF!</definedName>
    <definedName name="________________ker1020">#REF!</definedName>
    <definedName name="________________ker2020">#REF!</definedName>
    <definedName name="________________ker2025">#REF!</definedName>
    <definedName name="________________ker30">#REF!</definedName>
    <definedName name="________________ker3030">#REF!</definedName>
    <definedName name="________________ker40">#REF!</definedName>
    <definedName name="________________ko2">#REF!</definedName>
    <definedName name="________________LLL01">#REF!</definedName>
    <definedName name="________________LLL02">#REF!</definedName>
    <definedName name="________________LLL03">#REF!</definedName>
    <definedName name="________________lp25">#REF!</definedName>
    <definedName name="________________lt40">#REF!</definedName>
    <definedName name="________________mas1">{"Book1","4.09 FLORA DAN FAUNA.xls","4.22 PERLENGKAPAN SEKOLAH.xls"}</definedName>
    <definedName name="________________mas12">{"Book1","4.09 FLORA DAN FAUNA.xls","4.22 PERLENGKAPAN SEKOLAH.xls"}</definedName>
    <definedName name="________________mas2">{"Book1","4.09 FLORA DAN FAUNA.xls","4.22 PERLENGKAPAN SEKOLAH.xls"}</definedName>
    <definedName name="________________mas4">{"Book1","4.09 FLORA DAN FAUNA.xls","4.22 PERLENGKAPAN SEKOLAH.xls"}</definedName>
    <definedName name="________________mas5">{"Book1","4.09 FLORA DAN FAUNA.xls","4.22 PERLENGKAPAN SEKOLAH.xls"}</definedName>
    <definedName name="________________mas6">{"Book1","4.09 FLORA DAN FAUNA.xls","4.22 PERLENGKAPAN SEKOLAH.xls"}</definedName>
    <definedName name="________________mas7">{"Book1","4.09 FLORA DAN FAUNA.xls","4.22 PERLENGKAPAN SEKOLAH.xls"}</definedName>
    <definedName name="________________mas8">{"Book1","4.09 FLORA DAN FAUNA.xls","4.22 PERLENGKAPAN SEKOLAH.xls"}</definedName>
    <definedName name="________________mas9">{"Book1","4.09 FLORA DAN FAUNA.xls","4.22 PERLENGKAPAN SEKOLAH.xls"}</definedName>
    <definedName name="________________me1">{"Book1","4.09 FLORA DAN FAUNA.xls","4.22 PERLENGKAPAN SEKOLAH.xls"}</definedName>
    <definedName name="________________me2">{"Book1","4.09 FLORA DAN FAUNA.xls","4.22 PERLENGKAPAN SEKOLAH.xls"}</definedName>
    <definedName name="________________me3">{"Book1","4.09 FLORA DAN FAUNA.xls","4.22 PERLENGKAPAN SEKOLAH.xls"}</definedName>
    <definedName name="________________me4">{"Book1","4.09 FLORA DAN FAUNA.xls","4.22 PERLENGKAPAN SEKOLAH.xls"}</definedName>
    <definedName name="________________me5">{"Book1","4.09 FLORA DAN FAUNA.xls","4.22 PERLENGKAPAN SEKOLAH.xls"}</definedName>
    <definedName name="________________me9">{"Book1","4.09 FLORA DAN FAUNA.xls","4.22 PERLENGKAPAN SEKOLAH.xls"}</definedName>
    <definedName name="________________mek1">{"Book1","4.09 FLORA DAN FAUNA.xls","4.22 PERLENGKAPAN SEKOLAH.xls"}</definedName>
    <definedName name="________________mek2">{"Book1","4.09 FLORA DAN FAUNA.xls","4.22 PERLENGKAPAN SEKOLAH.xls"}</definedName>
    <definedName name="________________mek3">{"Book1","4.09 FLORA DAN FAUNA.xls","4.22 PERLENGKAPAN SEKOLAH.xls"}</definedName>
    <definedName name="________________mek5">{"Book1","4.09 FLORA DAN FAUNA.xls","4.22 PERLENGKAPAN SEKOLAH.xls"}</definedName>
    <definedName name="________________mek87">{"Book1","4.09 FLORA DAN FAUNA.xls","4.22 PERLENGKAPAN SEKOLAH.xls"}</definedName>
    <definedName name="________________mek9">{"Book1","4.09 FLORA DAN FAUNA.xls","4.22 PERLENGKAPAN SEKOLAH.xls"}</definedName>
    <definedName name="________________meq12">{"Book1","4.09 FLORA DAN FAUNA.xls","4.22 PERLENGKAPAN SEKOLAH.xls"}</definedName>
    <definedName name="________________MMM03">#REF!</definedName>
    <definedName name="________________MMM04">#REF!</definedName>
    <definedName name="________________MMM12">#REF!</definedName>
    <definedName name="________________MMM16">#REF!</definedName>
    <definedName name="________________MMM18">#REF!</definedName>
    <definedName name="________________MMM19">#REF!</definedName>
    <definedName name="________________MMM24">#REF!</definedName>
    <definedName name="________________MMM26">#REF!</definedName>
    <definedName name="________________MMM27">#REF!</definedName>
    <definedName name="________________MMM33">#REF!</definedName>
    <definedName name="________________MMM37">#REF!</definedName>
    <definedName name="________________MMM38">#REF!</definedName>
    <definedName name="________________MMM39">#REF!</definedName>
    <definedName name="________________MMM44">#REF!</definedName>
    <definedName name="________________MMM47">#REF!</definedName>
    <definedName name="________________MMM48">#REF!</definedName>
    <definedName name="________________NE1">#REF!</definedName>
    <definedName name="________________P14">#REF!</definedName>
    <definedName name="________________PAS13">#REF!</definedName>
    <definedName name="________________PAS14">#REF!</definedName>
    <definedName name="________________pas15">#REF!</definedName>
    <definedName name="________________pav6">#REF!</definedName>
    <definedName name="________________pav8">#REF!</definedName>
    <definedName name="________________pc40">#REF!</definedName>
    <definedName name="________________pc50">#REF!</definedName>
    <definedName name="________________pip2">#REF!</definedName>
    <definedName name="________________pj1">#REF!</definedName>
    <definedName name="________________pj2">#REF!</definedName>
    <definedName name="________________pp3">#REF!</definedName>
    <definedName name="________________pp4">#REF!</definedName>
    <definedName name="________________pvc1">#REF!</definedName>
    <definedName name="________________pvc100">#REF!</definedName>
    <definedName name="________________pvc110">[3]BAHAN!$F$68</definedName>
    <definedName name="________________pvc12">#REF!</definedName>
    <definedName name="________________pvc150">#REF!</definedName>
    <definedName name="________________PVC2">#REF!</definedName>
    <definedName name="________________PVC200">#REF!</definedName>
    <definedName name="________________pvc3">#REF!</definedName>
    <definedName name="________________pvc300">#REF!</definedName>
    <definedName name="________________pvc34">#REF!</definedName>
    <definedName name="________________pvc4">#REF!</definedName>
    <definedName name="________________pvc44">#REF!</definedName>
    <definedName name="________________PVC50">#REF!</definedName>
    <definedName name="________________pvc6">#REF!</definedName>
    <definedName name="________________pvc63">#REF!</definedName>
    <definedName name="________________PVC75">#REF!</definedName>
    <definedName name="________________pvc8">#REF!</definedName>
    <definedName name="________________pvc90">#REF!</definedName>
    <definedName name="________________RAB1">#REF!</definedName>
    <definedName name="________________SPH2">#REF!</definedName>
    <definedName name="________________tee4">#REF!</definedName>
    <definedName name="________________tee6">#REF!</definedName>
    <definedName name="________________tl20">#REF!</definedName>
    <definedName name="________________tl40">#REF!</definedName>
    <definedName name="_______________arr3">{"Book1","4.09 FLORA DAN FAUNA.xls","4.22 PERLENGKAPAN SEKOLAH.xls"}</definedName>
    <definedName name="_______________bet225">#REF!</definedName>
    <definedName name="_______________bet350">#REF!</definedName>
    <definedName name="_______________bsc100">#REF!</definedName>
    <definedName name="_______________C">#REF!</definedName>
    <definedName name="_______________COR123">#REF!</definedName>
    <definedName name="_______________COR135">#REF!</definedName>
    <definedName name="_______________der4">{"Book1","4.09 FLORA DAN FAUNA.xls","4.22 PERLENGKAPAN SEKOLAH.xls"}</definedName>
    <definedName name="_______________Dia13">#REF!</definedName>
    <definedName name="_______________Dia16">#REF!</definedName>
    <definedName name="_______________Dia19">#REF!</definedName>
    <definedName name="_______________Dia22">#REF!</definedName>
    <definedName name="_______________Dia25">#REF!</definedName>
    <definedName name="_______________DIV1">#REF!</definedName>
    <definedName name="_______________DIV10">#REF!</definedName>
    <definedName name="_______________DIV11">#REF!</definedName>
    <definedName name="_______________DIV2">#REF!</definedName>
    <definedName name="_______________DIV3">#REF!</definedName>
    <definedName name="_______________DIV4">#REF!</definedName>
    <definedName name="_______________DIV5">#REF!</definedName>
    <definedName name="_______________DIV6">#REF!</definedName>
    <definedName name="_______________DIV7">#REF!</definedName>
    <definedName name="_______________DIV8">#REF!</definedName>
    <definedName name="_______________DIV9">#REF!</definedName>
    <definedName name="_______________doc5">{"Book1","4.09 FLORA DAN FAUNA.xls","4.22 PERLENGKAPAN SEKOLAH.xls"}</definedName>
    <definedName name="_______________EEE02">#REF!</definedName>
    <definedName name="_______________EEE03">#REF!</definedName>
    <definedName name="_______________EEE05">#REF!</definedName>
    <definedName name="_______________EEE06">#REF!</definedName>
    <definedName name="_______________EEE07">#REF!</definedName>
    <definedName name="_______________EEE08">#REF!</definedName>
    <definedName name="_______________EEE09">#REF!</definedName>
    <definedName name="_______________EEE10">#REF!</definedName>
    <definedName name="_______________EEE11">#REF!</definedName>
    <definedName name="_______________EEE13">#REF!</definedName>
    <definedName name="_______________EEE15">#REF!</definedName>
    <definedName name="_______________EEE16">#REF!</definedName>
    <definedName name="_______________EEE17">#REF!</definedName>
    <definedName name="_______________EEE18">#REF!</definedName>
    <definedName name="_______________EEE19">#REF!</definedName>
    <definedName name="_______________EEE23">#REF!</definedName>
    <definedName name="_______________EEE27">#REF!</definedName>
    <definedName name="_______________EEE29">#REF!</definedName>
    <definedName name="_______________EEE31">#REF!</definedName>
    <definedName name="_______________ewr4">#REF!</definedName>
    <definedName name="_______________gal4">#REF!</definedName>
    <definedName name="_______________gal6">#REF!</definedName>
    <definedName name="_______________gal8">#REF!</definedName>
    <definedName name="_______________GIP2">#REF!</definedName>
    <definedName name="_______________GIP3">#REF!</definedName>
    <definedName name="_______________gip4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AL8">#REF!</definedName>
    <definedName name="_______________jk64">#REF!</definedName>
    <definedName name="_______________ker1020">#REF!</definedName>
    <definedName name="_______________ker2020">#REF!</definedName>
    <definedName name="_______________ker2025">#REF!</definedName>
    <definedName name="_______________ker30">#REF!</definedName>
    <definedName name="_______________ker3030">#REF!</definedName>
    <definedName name="_______________ker40">#REF!</definedName>
    <definedName name="_______________ko2">#REF!</definedName>
    <definedName name="_______________LLL01">#REF!</definedName>
    <definedName name="_______________LLL02">#REF!</definedName>
    <definedName name="_______________LLL03">#REF!</definedName>
    <definedName name="_______________lp25">#REF!</definedName>
    <definedName name="_______________lt40">#REF!</definedName>
    <definedName name="_______________mas1">{"Book1","4.09 FLORA DAN FAUNA.xls","4.22 PERLENGKAPAN SEKOLAH.xls"}</definedName>
    <definedName name="_______________mas12">{"Book1","4.09 FLORA DAN FAUNA.xls","4.22 PERLENGKAPAN SEKOLAH.xls"}</definedName>
    <definedName name="_______________mas2">{"Book1","4.09 FLORA DAN FAUNA.xls","4.22 PERLENGKAPAN SEKOLAH.xls"}</definedName>
    <definedName name="_______________mas4">{"Book1","4.09 FLORA DAN FAUNA.xls","4.22 PERLENGKAPAN SEKOLAH.xls"}</definedName>
    <definedName name="_______________mas5">{"Book1","4.09 FLORA DAN FAUNA.xls","4.22 PERLENGKAPAN SEKOLAH.xls"}</definedName>
    <definedName name="_______________mas6">{"Book1","4.09 FLORA DAN FAUNA.xls","4.22 PERLENGKAPAN SEKOLAH.xls"}</definedName>
    <definedName name="_______________mas7">{"Book1","4.09 FLORA DAN FAUNA.xls","4.22 PERLENGKAPAN SEKOLAH.xls"}</definedName>
    <definedName name="_______________mas8">{"Book1","4.09 FLORA DAN FAUNA.xls","4.22 PERLENGKAPAN SEKOLAH.xls"}</definedName>
    <definedName name="_______________mas9">{"Book1","4.09 FLORA DAN FAUNA.xls","4.22 PERLENGKAPAN SEKOLAH.xls"}</definedName>
    <definedName name="_______________me1">{"Book1","4.09 FLORA DAN FAUNA.xls","4.22 PERLENGKAPAN SEKOLAH.xls"}</definedName>
    <definedName name="_______________me2">{"Book1","4.09 FLORA DAN FAUNA.xls","4.22 PERLENGKAPAN SEKOLAH.xls"}</definedName>
    <definedName name="_______________me3">{"Book1","4.09 FLORA DAN FAUNA.xls","4.22 PERLENGKAPAN SEKOLAH.xls"}</definedName>
    <definedName name="_______________me4">{"Book1","4.09 FLORA DAN FAUNA.xls","4.22 PERLENGKAPAN SEKOLAH.xls"}</definedName>
    <definedName name="_______________me5">{"Book1","4.09 FLORA DAN FAUNA.xls","4.22 PERLENGKAPAN SEKOLAH.xls"}</definedName>
    <definedName name="_______________me9">{"Book1","4.09 FLORA DAN FAUNA.xls","4.22 PERLENGKAPAN SEKOLAH.xls"}</definedName>
    <definedName name="_______________mek1">{"Book1","4.09 FLORA DAN FAUNA.xls","4.22 PERLENGKAPAN SEKOLAH.xls"}</definedName>
    <definedName name="_______________mek2">{"Book1","4.09 FLORA DAN FAUNA.xls","4.22 PERLENGKAPAN SEKOLAH.xls"}</definedName>
    <definedName name="_______________mek3">{"Book1","4.09 FLORA DAN FAUNA.xls","4.22 PERLENGKAPAN SEKOLAH.xls"}</definedName>
    <definedName name="_______________mek5">{"Book1","4.09 FLORA DAN FAUNA.xls","4.22 PERLENGKAPAN SEKOLAH.xls"}</definedName>
    <definedName name="_______________mek87">{"Book1","4.09 FLORA DAN FAUNA.xls","4.22 PERLENGKAPAN SEKOLAH.xls"}</definedName>
    <definedName name="_______________mek9">{"Book1","4.09 FLORA DAN FAUNA.xls","4.22 PERLENGKAPAN SEKOLAH.xls"}</definedName>
    <definedName name="_______________meq12">{"Book1","4.09 FLORA DAN FAUNA.xls","4.22 PERLENGKAPAN SEKOLAH.xls"}</definedName>
    <definedName name="_______________MMM03">#REF!</definedName>
    <definedName name="_______________MMM04">#REF!</definedName>
    <definedName name="_______________MMM10">#REF!</definedName>
    <definedName name="_______________MMM11">#REF!</definedName>
    <definedName name="_______________MMM16">#REF!</definedName>
    <definedName name="_______________MMM18">#REF!</definedName>
    <definedName name="_______________MMM19">#REF!</definedName>
    <definedName name="_______________MMM26">#REF!</definedName>
    <definedName name="_______________MMM27">#REF!</definedName>
    <definedName name="_______________MMM37">#REF!</definedName>
    <definedName name="_______________MMM38">#REF!</definedName>
    <definedName name="_______________MMM39">#REF!</definedName>
    <definedName name="_______________MMM44">#REF!</definedName>
    <definedName name="_______________MMM47">#REF!</definedName>
    <definedName name="_______________MMM48">#REF!</definedName>
    <definedName name="_______________NE1">#REF!</definedName>
    <definedName name="_______________P14">#REF!</definedName>
    <definedName name="_______________PAS13">#REF!</definedName>
    <definedName name="_______________PAS14">#REF!</definedName>
    <definedName name="_______________pas15">#REF!</definedName>
    <definedName name="_______________pav6">#REF!</definedName>
    <definedName name="_______________pav8">#REF!</definedName>
    <definedName name="_______________pc40">#REF!</definedName>
    <definedName name="_______________pc50">#REF!</definedName>
    <definedName name="_______________pip2">#REF!</definedName>
    <definedName name="_______________pj1">#REF!</definedName>
    <definedName name="_______________pj2">#REF!</definedName>
    <definedName name="_______________pp3">#REF!</definedName>
    <definedName name="_______________pp4">#REF!</definedName>
    <definedName name="_______________pvc1">#REF!</definedName>
    <definedName name="_______________PVC100">#REF!</definedName>
    <definedName name="_______________pvc110">[3]BAHAN!$F$68</definedName>
    <definedName name="_______________pvc12">#REF!</definedName>
    <definedName name="_______________PVC150">#REF!</definedName>
    <definedName name="_______________PVC2">#REF!</definedName>
    <definedName name="_______________PVC200">#REF!</definedName>
    <definedName name="_______________pvc3">#REF!</definedName>
    <definedName name="_______________pvc300">#REF!</definedName>
    <definedName name="_______________pvc34">#REF!</definedName>
    <definedName name="_______________pvc4">#REF!</definedName>
    <definedName name="_______________pvc44">#REF!</definedName>
    <definedName name="_______________PVC50">#REF!</definedName>
    <definedName name="_______________pvc6">#REF!</definedName>
    <definedName name="_______________pvc63">#REF!</definedName>
    <definedName name="_______________PVC75">#REF!</definedName>
    <definedName name="_______________pvc8">#REF!</definedName>
    <definedName name="_______________pvc90">#REF!</definedName>
    <definedName name="_______________RAB1">#REF!</definedName>
    <definedName name="_______________SPH2">#REF!</definedName>
    <definedName name="_______________tee4">#REF!</definedName>
    <definedName name="_______________tee6">#REF!</definedName>
    <definedName name="_______________tl20">#REF!</definedName>
    <definedName name="_______________tl40">#REF!</definedName>
    <definedName name="______________arr3">{"Book1","4.09 FLORA DAN FAUNA.xls","4.22 PERLENGKAPAN SEKOLAH.xls"}</definedName>
    <definedName name="______________bbg1">#REF!</definedName>
    <definedName name="______________bbg2">#REF!</definedName>
    <definedName name="______________ben1">#REF!</definedName>
    <definedName name="______________bet225">#REF!</definedName>
    <definedName name="______________bet350">#REF!</definedName>
    <definedName name="______________bsc100">#REF!</definedName>
    <definedName name="______________C">#REF!</definedName>
    <definedName name="______________COR123">#REF!</definedName>
    <definedName name="______________COR135">#REF!</definedName>
    <definedName name="______________der4">{"Book1","4.09 FLORA DAN FAUNA.xls","4.22 PERLENGKAPAN SEKOLAH.xls"}</definedName>
    <definedName name="______________Dia13">#REF!</definedName>
    <definedName name="______________Dia16">#REF!</definedName>
    <definedName name="______________Dia19">#REF!</definedName>
    <definedName name="______________Dia22">#REF!</definedName>
    <definedName name="______________Dia25">#REF!</definedName>
    <definedName name="______________DIV1">#REF!</definedName>
    <definedName name="______________DIV10">#REF!</definedName>
    <definedName name="______________DIV2">#REF!</definedName>
    <definedName name="______________DIV3">#REF!</definedName>
    <definedName name="______________DIV4">#REF!</definedName>
    <definedName name="______________DIV5">#REF!</definedName>
    <definedName name="______________DIV6">#REF!</definedName>
    <definedName name="______________DIV7">#REF!</definedName>
    <definedName name="______________DIV8">#REF!</definedName>
    <definedName name="______________DIV9">#REF!</definedName>
    <definedName name="______________doc5">{"Book1","4.09 FLORA DAN FAUNA.xls","4.22 PERLENGKAPAN SEKOLAH.xls"}</definedName>
    <definedName name="______________EEE02">#REF!</definedName>
    <definedName name="______________EEE05">#REF!</definedName>
    <definedName name="______________EEE06">#REF!</definedName>
    <definedName name="______________EEE07">#REF!</definedName>
    <definedName name="______________EEE09">#REF!</definedName>
    <definedName name="______________EEE10">#REF!</definedName>
    <definedName name="______________EEE11">#REF!</definedName>
    <definedName name="______________EEE13">#REF!</definedName>
    <definedName name="______________EEE15">#REF!</definedName>
    <definedName name="______________EEE16">#REF!</definedName>
    <definedName name="______________EEE17">#REF!</definedName>
    <definedName name="______________EEE23">#REF!</definedName>
    <definedName name="______________EEE27">#REF!</definedName>
    <definedName name="______________EEE29">#REF!</definedName>
    <definedName name="______________EEE31">#REF!</definedName>
    <definedName name="______________ewr4">#REF!</definedName>
    <definedName name="______________gal4">#REF!</definedName>
    <definedName name="______________gal6">#REF!</definedName>
    <definedName name="______________gal8">#REF!</definedName>
    <definedName name="______________GIP2">#REF!</definedName>
    <definedName name="______________GIP3">#REF!</definedName>
    <definedName name="______________gip4">#REF!</definedName>
    <definedName name="______________gnt1">#REF!</definedName>
    <definedName name="______________gnt2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jk64">#REF!</definedName>
    <definedName name="______________ker1020">#REF!</definedName>
    <definedName name="______________ker2020">#REF!</definedName>
    <definedName name="______________ker2025">#REF!</definedName>
    <definedName name="______________ker30">#REF!</definedName>
    <definedName name="______________ker3030">#REF!</definedName>
    <definedName name="______________ker40">#REF!</definedName>
    <definedName name="______________ko2">#REF!</definedName>
    <definedName name="______________lan20">#REF!</definedName>
    <definedName name="______________LLL01">#REF!</definedName>
    <definedName name="______________LLL02">#REF!</definedName>
    <definedName name="______________LLL03">#REF!</definedName>
    <definedName name="______________lp25">#REF!</definedName>
    <definedName name="______________lt40">#REF!</definedName>
    <definedName name="______________mas1">{"Book1","4.09 FLORA DAN FAUNA.xls","4.22 PERLENGKAPAN SEKOLAH.xls"}</definedName>
    <definedName name="______________mas12">{"Book1","4.09 FLORA DAN FAUNA.xls","4.22 PERLENGKAPAN SEKOLAH.xls"}</definedName>
    <definedName name="______________mas2">{"Book1","4.09 FLORA DAN FAUNA.xls","4.22 PERLENGKAPAN SEKOLAH.xls"}</definedName>
    <definedName name="______________mas4">{"Book1","4.09 FLORA DAN FAUNA.xls","4.22 PERLENGKAPAN SEKOLAH.xls"}</definedName>
    <definedName name="______________mas5">{"Book1","4.09 FLORA DAN FAUNA.xls","4.22 PERLENGKAPAN SEKOLAH.xls"}</definedName>
    <definedName name="______________mas6">{"Book1","4.09 FLORA DAN FAUNA.xls","4.22 PERLENGKAPAN SEKOLAH.xls"}</definedName>
    <definedName name="______________mas7">{"Book1","4.09 FLORA DAN FAUNA.xls","4.22 PERLENGKAPAN SEKOLAH.xls"}</definedName>
    <definedName name="______________mas8">{"Book1","4.09 FLORA DAN FAUNA.xls","4.22 PERLENGKAPAN SEKOLAH.xls"}</definedName>
    <definedName name="______________mas9">{"Book1","4.09 FLORA DAN FAUNA.xls","4.22 PERLENGKAPAN SEKOLAH.xls"}</definedName>
    <definedName name="______________me1">{"Book1","4.09 FLORA DAN FAUNA.xls","4.22 PERLENGKAPAN SEKOLAH.xls"}</definedName>
    <definedName name="______________me2">{"Book1","4.09 FLORA DAN FAUNA.xls","4.22 PERLENGKAPAN SEKOLAH.xls"}</definedName>
    <definedName name="______________me3">{"Book1","4.09 FLORA DAN FAUNA.xls","4.22 PERLENGKAPAN SEKOLAH.xls"}</definedName>
    <definedName name="______________me4">{"Book1","4.09 FLORA DAN FAUNA.xls","4.22 PERLENGKAPAN SEKOLAH.xls"}</definedName>
    <definedName name="______________me5">{"Book1","4.09 FLORA DAN FAUNA.xls","4.22 PERLENGKAPAN SEKOLAH.xls"}</definedName>
    <definedName name="______________me9">{"Book1","4.09 FLORA DAN FAUNA.xls","4.22 PERLENGKAPAN SEKOLAH.xls"}</definedName>
    <definedName name="______________mek1">{"Book1","4.09 FLORA DAN FAUNA.xls","4.22 PERLENGKAPAN SEKOLAH.xls"}</definedName>
    <definedName name="______________mek2">{"Book1","4.09 FLORA DAN FAUNA.xls","4.22 PERLENGKAPAN SEKOLAH.xls"}</definedName>
    <definedName name="______________mek3">{"Book1","4.09 FLORA DAN FAUNA.xls","4.22 PERLENGKAPAN SEKOLAH.xls"}</definedName>
    <definedName name="______________mek5">{"Book1","4.09 FLORA DAN FAUNA.xls","4.22 PERLENGKAPAN SEKOLAH.xls"}</definedName>
    <definedName name="______________mek87">{"Book1","4.09 FLORA DAN FAUNA.xls","4.22 PERLENGKAPAN SEKOLAH.xls"}</definedName>
    <definedName name="______________mek9">{"Book1","4.09 FLORA DAN FAUNA.xls","4.22 PERLENGKAPAN SEKOLAH.xls"}</definedName>
    <definedName name="______________meq12">{"Book1","4.09 FLORA DAN FAUNA.xls","4.22 PERLENGKAPAN SEKOLAH.xls"}</definedName>
    <definedName name="______________MMM03">#REF!</definedName>
    <definedName name="______________MMM04">#REF!</definedName>
    <definedName name="______________MMM10">#REF!</definedName>
    <definedName name="______________MMM11">#REF!</definedName>
    <definedName name="______________MMM16">#REF!</definedName>
    <definedName name="______________MMM18">#REF!</definedName>
    <definedName name="______________MMM19">#REF!</definedName>
    <definedName name="______________MMM26">#REF!</definedName>
    <definedName name="______________MMM27">#REF!</definedName>
    <definedName name="______________MMM37">#REF!</definedName>
    <definedName name="______________MMM38">#REF!</definedName>
    <definedName name="______________MMM39">#REF!</definedName>
    <definedName name="______________MMM44">#REF!</definedName>
    <definedName name="______________MMM47">#REF!</definedName>
    <definedName name="______________MMM48">#REF!</definedName>
    <definedName name="______________mou1">#REF!</definedName>
    <definedName name="______________muo2">#REF!</definedName>
    <definedName name="______________NE1">#REF!</definedName>
    <definedName name="______________P14">#REF!</definedName>
    <definedName name="______________pas12">#REF!</definedName>
    <definedName name="______________PAS13">#REF!</definedName>
    <definedName name="______________PAS14">#REF!</definedName>
    <definedName name="______________pas15">#REF!</definedName>
    <definedName name="______________pav6">#REF!</definedName>
    <definedName name="______________pav8">#REF!</definedName>
    <definedName name="______________pc40">#REF!</definedName>
    <definedName name="______________pc50">#REF!</definedName>
    <definedName name="______________pip2">#REF!</definedName>
    <definedName name="______________pj1">#REF!</definedName>
    <definedName name="______________pj2">#REF!</definedName>
    <definedName name="______________pp3">#REF!</definedName>
    <definedName name="______________pp4">#REF!</definedName>
    <definedName name="______________pvc1">#REF!</definedName>
    <definedName name="______________PVC100">#REF!</definedName>
    <definedName name="______________pvc110">#REF!</definedName>
    <definedName name="______________pvc12">#REF!</definedName>
    <definedName name="______________pvc150">#REF!</definedName>
    <definedName name="______________PVC2">#REF!</definedName>
    <definedName name="______________PVC200">#REF!</definedName>
    <definedName name="______________pvc3">#REF!</definedName>
    <definedName name="______________pvc300">#REF!</definedName>
    <definedName name="______________pvc34">#REF!</definedName>
    <definedName name="______________pvc4">#REF!</definedName>
    <definedName name="______________pvc44">#REF!</definedName>
    <definedName name="______________PVC50">#REF!</definedName>
    <definedName name="______________pvc6">#REF!</definedName>
    <definedName name="______________pvc63">#REF!</definedName>
    <definedName name="______________PVC75">#REF!</definedName>
    <definedName name="______________pvc8">#REF!</definedName>
    <definedName name="______________pvc90">#REF!</definedName>
    <definedName name="______________RAB1">#REF!</definedName>
    <definedName name="______________SPH2">#REF!</definedName>
    <definedName name="______________tee4">#REF!</definedName>
    <definedName name="______________tee6">#REF!</definedName>
    <definedName name="______________TK1">#REF!</definedName>
    <definedName name="______________TK10">#REF!</definedName>
    <definedName name="______________TK11">#REF!</definedName>
    <definedName name="______________TK12">#REF!</definedName>
    <definedName name="______________TK13">#REF!</definedName>
    <definedName name="______________TK14">#REF!</definedName>
    <definedName name="______________TK15">#REF!</definedName>
    <definedName name="______________TK16">#REF!</definedName>
    <definedName name="______________TK17">#REF!</definedName>
    <definedName name="______________TK18">#REF!</definedName>
    <definedName name="______________TK2">#REF!</definedName>
    <definedName name="______________TK3">#REF!</definedName>
    <definedName name="______________TK4">#REF!</definedName>
    <definedName name="______________TK5">#REF!</definedName>
    <definedName name="______________TK6">#REF!</definedName>
    <definedName name="______________TK7">#REF!</definedName>
    <definedName name="______________TK8">#REF!</definedName>
    <definedName name="______________TK9">#REF!</definedName>
    <definedName name="______________tl20">#REF!</definedName>
    <definedName name="______________tl40">#REF!</definedName>
    <definedName name="_____________arr3">{"Book1","4.09 FLORA DAN FAUNA.xls","4.22 PERLENGKAPAN SEKOLAH.xls"}</definedName>
    <definedName name="_____________bbg1">#REF!</definedName>
    <definedName name="_____________bbg2">#REF!</definedName>
    <definedName name="_____________ben1">#REF!</definedName>
    <definedName name="_____________bet225">#REF!</definedName>
    <definedName name="_____________bet350">#REF!</definedName>
    <definedName name="_____________bsc100">#REF!</definedName>
    <definedName name="_____________C">#REF!</definedName>
    <definedName name="_____________COR123">#REF!</definedName>
    <definedName name="_____________COR135">#REF!</definedName>
    <definedName name="_____________der4">{"Book1","4.09 FLORA DAN FAUNA.xls","4.22 PERLENGKAPAN SEKOLAH.xls"}</definedName>
    <definedName name="_____________Dia13">#REF!</definedName>
    <definedName name="_____________Dia16">#REF!</definedName>
    <definedName name="_____________Dia19">#REF!</definedName>
    <definedName name="_____________Dia22">#REF!</definedName>
    <definedName name="_____________Dia25">#REF!</definedName>
    <definedName name="_____________DIV1">#REF!</definedName>
    <definedName name="_____________DIV10">#REF!</definedName>
    <definedName name="_____________DIV11">#REF!</definedName>
    <definedName name="_____________DIV2">#REF!</definedName>
    <definedName name="_____________DIV3">#REF!</definedName>
    <definedName name="_____________DIV4">#REF!</definedName>
    <definedName name="_____________DIV5">#REF!</definedName>
    <definedName name="_____________DIV6">#REF!</definedName>
    <definedName name="_____________DIV7">#REF!</definedName>
    <definedName name="_____________DIV8">#REF!</definedName>
    <definedName name="_____________DIV9">#REF!</definedName>
    <definedName name="_____________doc5">{"Book1","4.09 FLORA DAN FAUNA.xls","4.22 PERLENGKAPAN SEKOLAH.xls"}</definedName>
    <definedName name="_____________EEE02">#REF!</definedName>
    <definedName name="_____________EEE03">#REF!</definedName>
    <definedName name="_____________EEE05">#REF!</definedName>
    <definedName name="_____________EEE06">#REF!</definedName>
    <definedName name="_____________EEE07">#REF!</definedName>
    <definedName name="_____________EEE08">#REF!</definedName>
    <definedName name="_____________EEE09">#REF!</definedName>
    <definedName name="_____________EEE10">#REF!</definedName>
    <definedName name="_____________EEE11">#REF!</definedName>
    <definedName name="_____________EEE13">#REF!</definedName>
    <definedName name="_____________EEE15">#REF!</definedName>
    <definedName name="_____________EEE16">#REF!</definedName>
    <definedName name="_____________EEE17">#REF!</definedName>
    <definedName name="_____________EEE18">#REF!</definedName>
    <definedName name="_____________EEE19">#REF!</definedName>
    <definedName name="_____________EEE22">#REF!</definedName>
    <definedName name="_____________EEE23">#REF!</definedName>
    <definedName name="_____________EEE27">#REF!</definedName>
    <definedName name="_____________EEE29">#REF!</definedName>
    <definedName name="_____________EEE31">#REF!</definedName>
    <definedName name="_____________ewr4">#REF!</definedName>
    <definedName name="_____________gal4">#REF!</definedName>
    <definedName name="_____________gal6">#REF!</definedName>
    <definedName name="_____________gal8">#REF!</definedName>
    <definedName name="_____________GIP2">#REF!</definedName>
    <definedName name="_____________GIP3">#REF!</definedName>
    <definedName name="_____________gip4">#REF!</definedName>
    <definedName name="_____________gnt1">#REF!</definedName>
    <definedName name="_____________gnt2">#REF!</definedName>
    <definedName name="_____________HAL1">#REF!</definedName>
    <definedName name="_____________HAL2">#REF!</definedName>
    <definedName name="_____________HAL3">#REF!</definedName>
    <definedName name="_____________HAL4">#REF!</definedName>
    <definedName name="_____________HAL5">#REF!</definedName>
    <definedName name="_____________HAL6">#REF!</definedName>
    <definedName name="_____________HAL7">#REF!</definedName>
    <definedName name="_____________HAL8">#REF!</definedName>
    <definedName name="_____________jk64">#REF!</definedName>
    <definedName name="_____________ker1020">#REF!</definedName>
    <definedName name="_____________ker2020">#REF!</definedName>
    <definedName name="_____________ker2025">#REF!</definedName>
    <definedName name="_____________ker30">#REF!</definedName>
    <definedName name="_____________ker3030">#REF!</definedName>
    <definedName name="_____________ker40">#REF!</definedName>
    <definedName name="_____________ko2">#REF!</definedName>
    <definedName name="_____________lan20">#REF!</definedName>
    <definedName name="_____________LLL01">#REF!</definedName>
    <definedName name="_____________LLL02">#REF!</definedName>
    <definedName name="_____________LLL03">#REF!</definedName>
    <definedName name="_____________lp25">#REF!</definedName>
    <definedName name="_____________lt40">#REF!</definedName>
    <definedName name="_____________mas1">{"Book1","4.09 FLORA DAN FAUNA.xls","4.22 PERLENGKAPAN SEKOLAH.xls"}</definedName>
    <definedName name="_____________mas12">{"Book1","4.09 FLORA DAN FAUNA.xls","4.22 PERLENGKAPAN SEKOLAH.xls"}</definedName>
    <definedName name="_____________mas2">{"Book1","4.09 FLORA DAN FAUNA.xls","4.22 PERLENGKAPAN SEKOLAH.xls"}</definedName>
    <definedName name="_____________mas4">{"Book1","4.09 FLORA DAN FAUNA.xls","4.22 PERLENGKAPAN SEKOLAH.xls"}</definedName>
    <definedName name="_____________mas5">{"Book1","4.09 FLORA DAN FAUNA.xls","4.22 PERLENGKAPAN SEKOLAH.xls"}</definedName>
    <definedName name="_____________mas6">{"Book1","4.09 FLORA DAN FAUNA.xls","4.22 PERLENGKAPAN SEKOLAH.xls"}</definedName>
    <definedName name="_____________mas7">{"Book1","4.09 FLORA DAN FAUNA.xls","4.22 PERLENGKAPAN SEKOLAH.xls"}</definedName>
    <definedName name="_____________mas8">{"Book1","4.09 FLORA DAN FAUNA.xls","4.22 PERLENGKAPAN SEKOLAH.xls"}</definedName>
    <definedName name="_____________mas9">{"Book1","4.09 FLORA DAN FAUNA.xls","4.22 PERLENGKAPAN SEKOLAH.xls"}</definedName>
    <definedName name="_____________me1">{"Book1","4.09 FLORA DAN FAUNA.xls","4.22 PERLENGKAPAN SEKOLAH.xls"}</definedName>
    <definedName name="_____________me2">{"Book1","4.09 FLORA DAN FAUNA.xls","4.22 PERLENGKAPAN SEKOLAH.xls"}</definedName>
    <definedName name="_____________me3">{"Book1","4.09 FLORA DAN FAUNA.xls","4.22 PERLENGKAPAN SEKOLAH.xls"}</definedName>
    <definedName name="_____________me4">{"Book1","4.09 FLORA DAN FAUNA.xls","4.22 PERLENGKAPAN SEKOLAH.xls"}</definedName>
    <definedName name="_____________me5">{"Book1","4.09 FLORA DAN FAUNA.xls","4.22 PERLENGKAPAN SEKOLAH.xls"}</definedName>
    <definedName name="_____________me9">{"Book1","4.09 FLORA DAN FAUNA.xls","4.22 PERLENGKAPAN SEKOLAH.xls"}</definedName>
    <definedName name="_____________mek1">{"Book1","4.09 FLORA DAN FAUNA.xls","4.22 PERLENGKAPAN SEKOLAH.xls"}</definedName>
    <definedName name="_____________mek2">{"Book1","4.09 FLORA DAN FAUNA.xls","4.22 PERLENGKAPAN SEKOLAH.xls"}</definedName>
    <definedName name="_____________mek3">{"Book1","4.09 FLORA DAN FAUNA.xls","4.22 PERLENGKAPAN SEKOLAH.xls"}</definedName>
    <definedName name="_____________mek5">{"Book1","4.09 FLORA DAN FAUNA.xls","4.22 PERLENGKAPAN SEKOLAH.xls"}</definedName>
    <definedName name="_____________mek87">{"Book1","4.09 FLORA DAN FAUNA.xls","4.22 PERLENGKAPAN SEKOLAH.xls"}</definedName>
    <definedName name="_____________mek9">{"Book1","4.09 FLORA DAN FAUNA.xls","4.22 PERLENGKAPAN SEKOLAH.xls"}</definedName>
    <definedName name="_____________meq12">{"Book1","4.09 FLORA DAN FAUNA.xls","4.22 PERLENGKAPAN SEKOLAH.xls"}</definedName>
    <definedName name="_____________MMM03">#REF!</definedName>
    <definedName name="_____________MMM04">#REF!</definedName>
    <definedName name="_____________MMM10">#REF!</definedName>
    <definedName name="_____________MMM11">#REF!</definedName>
    <definedName name="_____________MMM12">#REF!</definedName>
    <definedName name="_____________MMM16">#REF!</definedName>
    <definedName name="_____________MMM18">#REF!</definedName>
    <definedName name="_____________MMM19">#REF!</definedName>
    <definedName name="_____________MMM26">#REF!</definedName>
    <definedName name="_____________MMM27">#REF!</definedName>
    <definedName name="_____________MMM33">#REF!</definedName>
    <definedName name="_____________MMM37">#REF!</definedName>
    <definedName name="_____________MMM38">#REF!</definedName>
    <definedName name="_____________MMM39">#REF!</definedName>
    <definedName name="_____________MMM44">#REF!</definedName>
    <definedName name="_____________MMM47">#REF!</definedName>
    <definedName name="_____________MMM48">#REF!</definedName>
    <definedName name="_____________mou1">#REF!</definedName>
    <definedName name="_____________muo2">#REF!</definedName>
    <definedName name="_____________NE1">#REF!</definedName>
    <definedName name="_____________P14">#REF!</definedName>
    <definedName name="_____________pas12">#REF!</definedName>
    <definedName name="_____________PAS13">#REF!</definedName>
    <definedName name="_____________PAS14">#REF!</definedName>
    <definedName name="_____________pas15">#REF!</definedName>
    <definedName name="_____________pav6">#REF!</definedName>
    <definedName name="_____________pav8">#REF!</definedName>
    <definedName name="_____________pc40">#REF!</definedName>
    <definedName name="_____________pc50">#REF!</definedName>
    <definedName name="_____________pip2">#REF!</definedName>
    <definedName name="_____________pj1">#REF!</definedName>
    <definedName name="_____________pj2">#REF!</definedName>
    <definedName name="_____________pp3">#REF!</definedName>
    <definedName name="_____________pp4">#REF!</definedName>
    <definedName name="_____________pvc1">#REF!</definedName>
    <definedName name="_____________PVC100">#REF!</definedName>
    <definedName name="_____________pvc110">#REF!</definedName>
    <definedName name="_____________pvc12">#REF!</definedName>
    <definedName name="_____________PVC150">#REF!</definedName>
    <definedName name="_____________pvc160">#REF!</definedName>
    <definedName name="_____________PVC2">#REF!</definedName>
    <definedName name="_____________pvc200">#REF!</definedName>
    <definedName name="_____________pvc3">#REF!</definedName>
    <definedName name="_____________pvc300">#REF!</definedName>
    <definedName name="_____________pvc34">#REF!</definedName>
    <definedName name="_____________pvc4">#REF!</definedName>
    <definedName name="_____________pvc44">#REF!</definedName>
    <definedName name="_____________pvc50">#REF!</definedName>
    <definedName name="_____________pvc6">#REF!</definedName>
    <definedName name="_____________pvc63">#REF!</definedName>
    <definedName name="_____________PVC75">#REF!</definedName>
    <definedName name="_____________pvc8">#REF!</definedName>
    <definedName name="_____________pvc90">#REF!</definedName>
    <definedName name="_____________RAB1">#REF!</definedName>
    <definedName name="_____________SPH2">#REF!</definedName>
    <definedName name="_____________tee4">#REF!</definedName>
    <definedName name="_____________tee6">#REF!</definedName>
    <definedName name="_____________TK1">#REF!</definedName>
    <definedName name="_____________TK10">#REF!</definedName>
    <definedName name="_____________TK11">#REF!</definedName>
    <definedName name="_____________TK12">#REF!</definedName>
    <definedName name="_____________TK13">#REF!</definedName>
    <definedName name="_____________TK14">#REF!</definedName>
    <definedName name="_____________TK15">#REF!</definedName>
    <definedName name="_____________TK16">#REF!</definedName>
    <definedName name="_____________TK17">#REF!</definedName>
    <definedName name="_____________TK18">#REF!</definedName>
    <definedName name="_____________TK2">#REF!</definedName>
    <definedName name="_____________TK3">#REF!</definedName>
    <definedName name="_____________TK4">#REF!</definedName>
    <definedName name="_____________TK5">#REF!</definedName>
    <definedName name="_____________TK6">#REF!</definedName>
    <definedName name="_____________TK7">#REF!</definedName>
    <definedName name="_____________TK8">#REF!</definedName>
    <definedName name="_____________TK9">#REF!</definedName>
    <definedName name="_____________tl20">#REF!</definedName>
    <definedName name="_____________tl40">#REF!</definedName>
    <definedName name="____________arr3">{"Book1","4.09 FLORA DAN FAUNA.xls","4.22 PERLENGKAPAN SEKOLAH.xls"}</definedName>
    <definedName name="____________bbg1">#REF!</definedName>
    <definedName name="____________bbg2">#REF!</definedName>
    <definedName name="____________ben1">#REF!</definedName>
    <definedName name="____________bet225">#REF!</definedName>
    <definedName name="____________bet350">#REF!</definedName>
    <definedName name="____________bsc100">#REF!</definedName>
    <definedName name="____________C">#REF!</definedName>
    <definedName name="____________COR123">#REF!</definedName>
    <definedName name="____________COR135">#REF!</definedName>
    <definedName name="____________der4">{"Book1","4.09 FLORA DAN FAUNA.xls","4.22 PERLENGKAPAN SEKOLAH.xls"}</definedName>
    <definedName name="____________Dia13">#REF!</definedName>
    <definedName name="____________Dia16">#REF!</definedName>
    <definedName name="____________Dia19">#REF!</definedName>
    <definedName name="____________Dia22">#REF!</definedName>
    <definedName name="____________Dia25">#REF!</definedName>
    <definedName name="____________DIV1">#REF!</definedName>
    <definedName name="____________DIV10">#REF!</definedName>
    <definedName name="____________DIV11">#REF!</definedName>
    <definedName name="____________DIV2">#REF!</definedName>
    <definedName name="____________DIV3">#REF!</definedName>
    <definedName name="____________DIV4">#REF!</definedName>
    <definedName name="____________DIV5">#REF!</definedName>
    <definedName name="____________DIV6">#REF!</definedName>
    <definedName name="____________DIV7">#REF!</definedName>
    <definedName name="____________DIV8">#REF!</definedName>
    <definedName name="____________DIV9">#REF!</definedName>
    <definedName name="____________doc5">{"Book1","4.09 FLORA DAN FAUNA.xls","4.22 PERLENGKAPAN SEKOLAH.xls"}</definedName>
    <definedName name="____________EEE02">#REF!</definedName>
    <definedName name="____________EEE05">#REF!</definedName>
    <definedName name="____________EEE06">#REF!</definedName>
    <definedName name="____________EEE07">#REF!</definedName>
    <definedName name="____________EEE08">#REF!</definedName>
    <definedName name="____________EEE09">#REF!</definedName>
    <definedName name="____________EEE10">#REF!</definedName>
    <definedName name="____________EEE11">#REF!</definedName>
    <definedName name="____________EEE13">#REF!</definedName>
    <definedName name="____________EEE15">#REF!</definedName>
    <definedName name="____________EEE16">#REF!</definedName>
    <definedName name="____________EEE17">#REF!</definedName>
    <definedName name="____________EEE19">#REF!</definedName>
    <definedName name="____________EEE21">#REF!</definedName>
    <definedName name="____________EEE22">#REF!</definedName>
    <definedName name="____________EEE23">#REF!</definedName>
    <definedName name="____________EEE27">#REF!</definedName>
    <definedName name="____________EEE29">#REF!</definedName>
    <definedName name="____________EEE31">#REF!</definedName>
    <definedName name="____________ewr4">#REF!</definedName>
    <definedName name="____________gal4">#REF!</definedName>
    <definedName name="____________gal6">#REF!</definedName>
    <definedName name="____________gal8">#REF!</definedName>
    <definedName name="____________GIP2">#REF!</definedName>
    <definedName name="____________GIP3">#REF!</definedName>
    <definedName name="____________gip4">#REF!</definedName>
    <definedName name="____________gnt1">#REF!</definedName>
    <definedName name="____________gnt2">#REF!</definedName>
    <definedName name="____________gol1">'[4]dayvol WEDI'!$N$4467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jk64">#REF!</definedName>
    <definedName name="____________jum10">#REF!</definedName>
    <definedName name="____________jum2">#REF!</definedName>
    <definedName name="____________jum3">#REF!</definedName>
    <definedName name="____________jum4">#REF!</definedName>
    <definedName name="____________jum5">#REF!</definedName>
    <definedName name="____________jum6">#REF!</definedName>
    <definedName name="____________jum7">#REF!</definedName>
    <definedName name="____________jum8">#REF!</definedName>
    <definedName name="____________jum9">#REF!</definedName>
    <definedName name="____________ker1020">#REF!</definedName>
    <definedName name="____________Ker20">#REF!</definedName>
    <definedName name="____________ker2020">#REF!</definedName>
    <definedName name="____________ker2025">#REF!</definedName>
    <definedName name="____________ker30">#REF!</definedName>
    <definedName name="____________ker3030">#REF!</definedName>
    <definedName name="____________ker40">#REF!</definedName>
    <definedName name="____________ko2">#REF!</definedName>
    <definedName name="____________lan20">#REF!</definedName>
    <definedName name="____________LLL01">#REF!</definedName>
    <definedName name="____________LLL02">#REF!</definedName>
    <definedName name="____________LLL03">#REF!</definedName>
    <definedName name="____________lp25">#REF!</definedName>
    <definedName name="____________lt40">#REF!</definedName>
    <definedName name="____________mas1">{"Book1","4.09 FLORA DAN FAUNA.xls","4.22 PERLENGKAPAN SEKOLAH.xls"}</definedName>
    <definedName name="____________mas12">{"Book1","4.09 FLORA DAN FAUNA.xls","4.22 PERLENGKAPAN SEKOLAH.xls"}</definedName>
    <definedName name="____________mas2">{"Book1","4.09 FLORA DAN FAUNA.xls","4.22 PERLENGKAPAN SEKOLAH.xls"}</definedName>
    <definedName name="____________mas4">{"Book1","4.09 FLORA DAN FAUNA.xls","4.22 PERLENGKAPAN SEKOLAH.xls"}</definedName>
    <definedName name="____________mas5">{"Book1","4.09 FLORA DAN FAUNA.xls","4.22 PERLENGKAPAN SEKOLAH.xls"}</definedName>
    <definedName name="____________mas6">{"Book1","4.09 FLORA DAN FAUNA.xls","4.22 PERLENGKAPAN SEKOLAH.xls"}</definedName>
    <definedName name="____________mas7">{"Book1","4.09 FLORA DAN FAUNA.xls","4.22 PERLENGKAPAN SEKOLAH.xls"}</definedName>
    <definedName name="____________mas8">{"Book1","4.09 FLORA DAN FAUNA.xls","4.22 PERLENGKAPAN SEKOLAH.xls"}</definedName>
    <definedName name="____________mas9">{"Book1","4.09 FLORA DAN FAUNA.xls","4.22 PERLENGKAPAN SEKOLAH.xls"}</definedName>
    <definedName name="____________me1">{"Book1","4.09 FLORA DAN FAUNA.xls","4.22 PERLENGKAPAN SEKOLAH.xls"}</definedName>
    <definedName name="____________me2">{"Book1","4.09 FLORA DAN FAUNA.xls","4.22 PERLENGKAPAN SEKOLAH.xls"}</definedName>
    <definedName name="____________me3">{"Book1","4.09 FLORA DAN FAUNA.xls","4.22 PERLENGKAPAN SEKOLAH.xls"}</definedName>
    <definedName name="____________me4">{"Book1","4.09 FLORA DAN FAUNA.xls","4.22 PERLENGKAPAN SEKOLAH.xls"}</definedName>
    <definedName name="____________me5">{"Book1","4.09 FLORA DAN FAUNA.xls","4.22 PERLENGKAPAN SEKOLAH.xls"}</definedName>
    <definedName name="____________me9">{"Book1","4.09 FLORA DAN FAUNA.xls","4.22 PERLENGKAPAN SEKOLAH.xls"}</definedName>
    <definedName name="____________mek1">{"Book1","4.09 FLORA DAN FAUNA.xls","4.22 PERLENGKAPAN SEKOLAH.xls"}</definedName>
    <definedName name="____________mek2">{"Book1","4.09 FLORA DAN FAUNA.xls","4.22 PERLENGKAPAN SEKOLAH.xls"}</definedName>
    <definedName name="____________mek3">{"Book1","4.09 FLORA DAN FAUNA.xls","4.22 PERLENGKAPAN SEKOLAH.xls"}</definedName>
    <definedName name="____________mek5">{"Book1","4.09 FLORA DAN FAUNA.xls","4.22 PERLENGKAPAN SEKOLAH.xls"}</definedName>
    <definedName name="____________mek87">{"Book1","4.09 FLORA DAN FAUNA.xls","4.22 PERLENGKAPAN SEKOLAH.xls"}</definedName>
    <definedName name="____________mek9">{"Book1","4.09 FLORA DAN FAUNA.xls","4.22 PERLENGKAPAN SEKOLAH.xls"}</definedName>
    <definedName name="____________meq12">{"Book1","4.09 FLORA DAN FAUNA.xls","4.22 PERLENGKAPAN SEKOLAH.xls"}</definedName>
    <definedName name="____________MMM03">#REF!</definedName>
    <definedName name="____________MMM04">#REF!</definedName>
    <definedName name="____________MMM10">#REF!</definedName>
    <definedName name="____________MMM11">#REF!</definedName>
    <definedName name="____________MMM12">#REF!</definedName>
    <definedName name="____________MMM16">#REF!</definedName>
    <definedName name="____________MMM18">#REF!</definedName>
    <definedName name="____________MMM19">#REF!</definedName>
    <definedName name="____________MMM26">#REF!</definedName>
    <definedName name="____________MMM27">#REF!</definedName>
    <definedName name="____________MMM33">#REF!</definedName>
    <definedName name="____________MMM37">#REF!</definedName>
    <definedName name="____________MMM38">#REF!</definedName>
    <definedName name="____________MMM39">#REF!</definedName>
    <definedName name="____________MMM44">#REF!</definedName>
    <definedName name="____________MMM47">#REF!</definedName>
    <definedName name="____________MMM48">#REF!</definedName>
    <definedName name="____________mou1">#REF!</definedName>
    <definedName name="____________muo2">#REF!</definedName>
    <definedName name="____________NE1">#REF!</definedName>
    <definedName name="____________P14">#REF!</definedName>
    <definedName name="____________pas12">#REF!</definedName>
    <definedName name="____________PAS13">#REF!</definedName>
    <definedName name="____________PAS14">#REF!</definedName>
    <definedName name="____________pas15">#REF!</definedName>
    <definedName name="____________pav6">#REF!</definedName>
    <definedName name="____________pav8">#REF!</definedName>
    <definedName name="____________pc40">#REF!</definedName>
    <definedName name="____________pc50">#REF!</definedName>
    <definedName name="____________pip2">#REF!</definedName>
    <definedName name="____________pj1">#REF!</definedName>
    <definedName name="____________pj2">#REF!</definedName>
    <definedName name="____________pp3">#REF!</definedName>
    <definedName name="____________pp4">#REF!</definedName>
    <definedName name="____________pvc1">#REF!</definedName>
    <definedName name="____________PVC100">#REF!</definedName>
    <definedName name="____________pvc110">#REF!</definedName>
    <definedName name="____________pvc12">#REF!</definedName>
    <definedName name="____________PVC150">#REF!</definedName>
    <definedName name="____________pvc160">#REF!</definedName>
    <definedName name="____________PVC2">#REF!</definedName>
    <definedName name="____________pvc200">#REF!</definedName>
    <definedName name="____________pvc3">#REF!</definedName>
    <definedName name="____________pvc300">#REF!</definedName>
    <definedName name="____________pvc34">#REF!</definedName>
    <definedName name="____________pvc4">#REF!</definedName>
    <definedName name="____________pvc44">#REF!</definedName>
    <definedName name="____________pvc50">#REF!</definedName>
    <definedName name="____________pvc6">#REF!</definedName>
    <definedName name="____________pvc63">#REF!</definedName>
    <definedName name="____________PVC75">#REF!</definedName>
    <definedName name="____________pvc8">#REF!</definedName>
    <definedName name="____________pvc90">#REF!</definedName>
    <definedName name="____________RAB1">#REF!</definedName>
    <definedName name="____________SPH2">#REF!</definedName>
    <definedName name="____________tee4">#REF!</definedName>
    <definedName name="____________tee6">#REF!</definedName>
    <definedName name="____________TK1">#REF!</definedName>
    <definedName name="____________TK10">#REF!</definedName>
    <definedName name="____________TK11">#REF!</definedName>
    <definedName name="____________TK12">#REF!</definedName>
    <definedName name="____________TK13">#REF!</definedName>
    <definedName name="____________TK14">#REF!</definedName>
    <definedName name="____________TK15">#REF!</definedName>
    <definedName name="____________TK16">#REF!</definedName>
    <definedName name="____________TK17">#REF!</definedName>
    <definedName name="____________TK18">#REF!</definedName>
    <definedName name="____________TK2">#REF!</definedName>
    <definedName name="____________TK3">#REF!</definedName>
    <definedName name="____________TK4">#REF!</definedName>
    <definedName name="____________TK5">#REF!</definedName>
    <definedName name="____________TK6">#REF!</definedName>
    <definedName name="____________TK7">#REF!</definedName>
    <definedName name="____________TK8">#REF!</definedName>
    <definedName name="____________TK9">#REF!</definedName>
    <definedName name="____________tl20">#REF!</definedName>
    <definedName name="____________tl40">#REF!</definedName>
    <definedName name="___________arr3">{"Book1","4.09 FLORA DAN FAUNA.xls","4.22 PERLENGKAPAN SEKOLAH.xls"}</definedName>
    <definedName name="___________bbg1">#REF!</definedName>
    <definedName name="___________bbg2">#REF!</definedName>
    <definedName name="___________bet225">#REF!</definedName>
    <definedName name="___________bet350">#REF!</definedName>
    <definedName name="___________bsc100">#REF!</definedName>
    <definedName name="___________C">#REF!</definedName>
    <definedName name="___________COR123">#REF!</definedName>
    <definedName name="___________COR135">#REF!</definedName>
    <definedName name="___________der4">{"Book1","4.09 FLORA DAN FAUNA.xls","4.22 PERLENGKAPAN SEKOLAH.xls"}</definedName>
    <definedName name="___________Dia13">#REF!</definedName>
    <definedName name="___________Dia16">#REF!</definedName>
    <definedName name="___________Dia19">#REF!</definedName>
    <definedName name="___________Dia22">#REF!</definedName>
    <definedName name="___________Dia25">#REF!</definedName>
    <definedName name="___________DIV1">#REF!</definedName>
    <definedName name="___________DIV10">#REF!</definedName>
    <definedName name="___________DIV11">#REF!</definedName>
    <definedName name="___________DIV2">#REF!</definedName>
    <definedName name="___________DIV3">#REF!</definedName>
    <definedName name="___________DIV4">#REF!</definedName>
    <definedName name="___________DIV5">#REF!</definedName>
    <definedName name="___________DIV6">#REF!</definedName>
    <definedName name="___________DIV7">#REF!</definedName>
    <definedName name="___________DIV8">#REF!</definedName>
    <definedName name="___________DIV9">#REF!</definedName>
    <definedName name="___________doc5">{"Book1","4.09 FLORA DAN FAUNA.xls","4.22 PERLENGKAPAN SEKOLAH.xls"}</definedName>
    <definedName name="___________EEE02">#REF!</definedName>
    <definedName name="___________EEE03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3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2">#REF!</definedName>
    <definedName name="___________EEE23">#REF!</definedName>
    <definedName name="___________EEE27">#REF!</definedName>
    <definedName name="___________EEE29">#REF!</definedName>
    <definedName name="___________EEE31">#REF!</definedName>
    <definedName name="___________ewr4">#REF!</definedName>
    <definedName name="___________gal4">#REF!</definedName>
    <definedName name="___________gal6">#REF!</definedName>
    <definedName name="___________gal8">#REF!</definedName>
    <definedName name="___________GIP2">#REF!</definedName>
    <definedName name="___________GIP3">#REF!</definedName>
    <definedName name="___________gip4">#REF!</definedName>
    <definedName name="___________gnt1">#REF!</definedName>
    <definedName name="___________gnt2">#REF!</definedName>
    <definedName name="___________gol1">#REF!</definedName>
    <definedName name="___________HAL1">#REF!</definedName>
    <definedName name="___________HAL1_37">#REF!</definedName>
    <definedName name="___________HAL2">#REF!</definedName>
    <definedName name="___________HAL2_37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jk64">#REF!</definedName>
    <definedName name="___________jum1">#REF!</definedName>
    <definedName name="___________jum10">#REF!</definedName>
    <definedName name="___________jum2">#REF!</definedName>
    <definedName name="___________jum3">#REF!</definedName>
    <definedName name="___________jum4">#REF!</definedName>
    <definedName name="___________jum5">#REF!</definedName>
    <definedName name="___________jum6">#REF!</definedName>
    <definedName name="___________jum7">#REF!</definedName>
    <definedName name="___________jum8">#REF!</definedName>
    <definedName name="___________jum9">#REF!</definedName>
    <definedName name="___________ker1020">#REF!</definedName>
    <definedName name="___________Ker20">#REF!</definedName>
    <definedName name="___________ker2020">#REF!</definedName>
    <definedName name="___________ker2025">#REF!</definedName>
    <definedName name="___________ker25">#REF!</definedName>
    <definedName name="___________ker30">#REF!</definedName>
    <definedName name="___________ker3030">#REF!</definedName>
    <definedName name="___________ker40">#REF!</definedName>
    <definedName name="___________ko2">#REF!</definedName>
    <definedName name="___________lan20">#REF!</definedName>
    <definedName name="___________LLL01">#REF!</definedName>
    <definedName name="___________LLL02">#REF!</definedName>
    <definedName name="___________LLL03">#REF!</definedName>
    <definedName name="___________LLL04">#REF!</definedName>
    <definedName name="___________lp25">#REF!</definedName>
    <definedName name="___________lt40">#REF!</definedName>
    <definedName name="___________mas1">{"Book1","4.09 FLORA DAN FAUNA.xls","4.22 PERLENGKAPAN SEKOLAH.xls"}</definedName>
    <definedName name="___________mas12">{"Book1","4.09 FLORA DAN FAUNA.xls","4.22 PERLENGKAPAN SEKOLAH.xls"}</definedName>
    <definedName name="___________mas2">{"Book1","4.09 FLORA DAN FAUNA.xls","4.22 PERLENGKAPAN SEKOLAH.xls"}</definedName>
    <definedName name="___________mas4">{"Book1","4.09 FLORA DAN FAUNA.xls","4.22 PERLENGKAPAN SEKOLAH.xls"}</definedName>
    <definedName name="___________mas5">{"Book1","4.09 FLORA DAN FAUNA.xls","4.22 PERLENGKAPAN SEKOLAH.xls"}</definedName>
    <definedName name="___________mas6">{"Book1","4.09 FLORA DAN FAUNA.xls","4.22 PERLENGKAPAN SEKOLAH.xls"}</definedName>
    <definedName name="___________mas7">{"Book1","4.09 FLORA DAN FAUNA.xls","4.22 PERLENGKAPAN SEKOLAH.xls"}</definedName>
    <definedName name="___________mas8">{"Book1","4.09 FLORA DAN FAUNA.xls","4.22 PERLENGKAPAN SEKOLAH.xls"}</definedName>
    <definedName name="___________mas9">{"Book1","4.09 FLORA DAN FAUNA.xls","4.22 PERLENGKAPAN SEKOLAH.xls"}</definedName>
    <definedName name="___________MDE08">#REF!</definedName>
    <definedName name="___________MDE19">#REF!</definedName>
    <definedName name="___________MDE27">#REF!</definedName>
    <definedName name="___________ME08">#REF!</definedName>
    <definedName name="___________me1">{"Book1","4.09 FLORA DAN FAUNA.xls","4.22 PERLENGKAPAN SEKOLAH.xls"}</definedName>
    <definedName name="___________ME11">#REF!</definedName>
    <definedName name="___________ME19">#REF!</definedName>
    <definedName name="___________me2">{"Book1","4.09 FLORA DAN FAUNA.xls","4.22 PERLENGKAPAN SEKOLAH.xls"}</definedName>
    <definedName name="___________ME27">#REF!</definedName>
    <definedName name="___________me3">{"Book1","4.09 FLORA DAN FAUNA.xls","4.22 PERLENGKAPAN SEKOLAH.xls"}</definedName>
    <definedName name="___________me4">{"Book1","4.09 FLORA DAN FAUNA.xls","4.22 PERLENGKAPAN SEKOLAH.xls"}</definedName>
    <definedName name="___________me5">{"Book1","4.09 FLORA DAN FAUNA.xls","4.22 PERLENGKAPAN SEKOLAH.xls"}</definedName>
    <definedName name="___________me9">{"Book1","4.09 FLORA DAN FAUNA.xls","4.22 PERLENGKAPAN SEKOLAH.xls"}</definedName>
    <definedName name="___________mek1">{"Book1","4.09 FLORA DAN FAUNA.xls","4.22 PERLENGKAPAN SEKOLAH.xls"}</definedName>
    <definedName name="___________mek2">{"Book1","4.09 FLORA DAN FAUNA.xls","4.22 PERLENGKAPAN SEKOLAH.xls"}</definedName>
    <definedName name="___________mek3">{"Book1","4.09 FLORA DAN FAUNA.xls","4.22 PERLENGKAPAN SEKOLAH.xls"}</definedName>
    <definedName name="___________mek5">{"Book1","4.09 FLORA DAN FAUNA.xls","4.22 PERLENGKAPAN SEKOLAH.xls"}</definedName>
    <definedName name="___________mek87">{"Book1","4.09 FLORA DAN FAUNA.xls","4.22 PERLENGKAPAN SEKOLAH.xls"}</definedName>
    <definedName name="___________mek9">{"Book1","4.09 FLORA DAN FAUNA.xls","4.22 PERLENGKAPAN SEKOLAH.xls"}</definedName>
    <definedName name="___________meq12">{"Book1","4.09 FLORA DAN FAUNA.xls","4.22 PERLENGKAPAN SEKOLAH.xls"}</definedName>
    <definedName name="___________MMM03">#REF!</definedName>
    <definedName name="___________MMM04">#REF!</definedName>
    <definedName name="___________MMM10">#REF!</definedName>
    <definedName name="___________MMM11">#REF!</definedName>
    <definedName name="___________MMM12">#REF!</definedName>
    <definedName name="___________MMM16">#REF!</definedName>
    <definedName name="___________MMM18">#REF!</definedName>
    <definedName name="___________MMM19">#REF!</definedName>
    <definedName name="___________MMM26">#REF!</definedName>
    <definedName name="___________MMM27">#REF!</definedName>
    <definedName name="___________MMM33">#REF!</definedName>
    <definedName name="___________MMM37">#REF!</definedName>
    <definedName name="___________MMM38">#REF!</definedName>
    <definedName name="___________MMM39">#REF!</definedName>
    <definedName name="___________MMM44">#REF!</definedName>
    <definedName name="___________MMM47">#REF!</definedName>
    <definedName name="___________MMM48">#REF!</definedName>
    <definedName name="___________mou1">#REF!</definedName>
    <definedName name="___________muo2">#REF!</definedName>
    <definedName name="___________NE1">#REF!</definedName>
    <definedName name="___________P14">#REF!</definedName>
    <definedName name="___________pas12">#REF!</definedName>
    <definedName name="___________PAS13">#REF!</definedName>
    <definedName name="___________PAS14">#REF!</definedName>
    <definedName name="___________pas15">#REF!</definedName>
    <definedName name="___________pav6">#REF!</definedName>
    <definedName name="___________pav8">#REF!</definedName>
    <definedName name="___________pc40">#REF!</definedName>
    <definedName name="___________pc50">#REF!</definedName>
    <definedName name="___________pip2">#REF!</definedName>
    <definedName name="___________pj1">#REF!</definedName>
    <definedName name="___________pj2">#REF!</definedName>
    <definedName name="___________pjg1">#REF!</definedName>
    <definedName name="___________pjg2">#REF!</definedName>
    <definedName name="___________pp3">#REF!</definedName>
    <definedName name="___________pp4">#REF!</definedName>
    <definedName name="___________pvc1">#REF!</definedName>
    <definedName name="___________PVC100">#REF!</definedName>
    <definedName name="___________pvc110">#REF!</definedName>
    <definedName name="___________pvc12">#REF!</definedName>
    <definedName name="___________PVC150">#REF!</definedName>
    <definedName name="___________pvc160">#REF!</definedName>
    <definedName name="___________PVC2">#REF!</definedName>
    <definedName name="___________pvc200">#REF!</definedName>
    <definedName name="___________pvc3">#REF!</definedName>
    <definedName name="___________pvc300">#REF!</definedName>
    <definedName name="___________pvc34">#REF!</definedName>
    <definedName name="___________pvc4">#REF!</definedName>
    <definedName name="___________pvc44">#REF!</definedName>
    <definedName name="___________pvc50">#REF!</definedName>
    <definedName name="___________pvc6">#REF!</definedName>
    <definedName name="___________pvc63">#REF!</definedName>
    <definedName name="___________PVC75">#REF!</definedName>
    <definedName name="___________pvc8">#REF!</definedName>
    <definedName name="___________pvc90">#REF!</definedName>
    <definedName name="___________RAB1">#REF!</definedName>
    <definedName name="___________SPH2">#REF!</definedName>
    <definedName name="___________tee4">#REF!</definedName>
    <definedName name="___________tee6">#REF!</definedName>
    <definedName name="___________TK1">#REF!</definedName>
    <definedName name="___________TK10">#REF!</definedName>
    <definedName name="___________TK11">#REF!</definedName>
    <definedName name="___________TK12">#REF!</definedName>
    <definedName name="___________TK13">#REF!</definedName>
    <definedName name="___________TK14">#REF!</definedName>
    <definedName name="___________TK15">#REF!</definedName>
    <definedName name="___________TK16">#REF!</definedName>
    <definedName name="___________TK17">#REF!</definedName>
    <definedName name="___________TK18">#REF!</definedName>
    <definedName name="___________TK2">#REF!</definedName>
    <definedName name="___________TK3">#REF!</definedName>
    <definedName name="___________TK4">#REF!</definedName>
    <definedName name="___________TK5">#REF!</definedName>
    <definedName name="___________TK6">#REF!</definedName>
    <definedName name="___________TK7">#REF!</definedName>
    <definedName name="___________TK8">#REF!</definedName>
    <definedName name="___________TK9">#REF!</definedName>
    <definedName name="___________tl20">#REF!</definedName>
    <definedName name="___________tl40">#REF!</definedName>
    <definedName name="__________ana18">#REF!</definedName>
    <definedName name="__________ana201">#REF!</definedName>
    <definedName name="__________ana206">#REF!</definedName>
    <definedName name="__________ana209">#REF!</definedName>
    <definedName name="__________ana32">#REF!</definedName>
    <definedName name="__________ana3201">#REF!</definedName>
    <definedName name="__________ana33">#REF!</definedName>
    <definedName name="__________ana34">#REF!</definedName>
    <definedName name="__________arr3">{"Book1","4.09 FLORA DAN FAUNA.xls","4.22 PERLENGKAPAN SEKOLAH.xls"}</definedName>
    <definedName name="__________bbg1">#REF!</definedName>
    <definedName name="__________bbg2">#REF!</definedName>
    <definedName name="__________ben1">#REF!</definedName>
    <definedName name="__________bet225">#REF!</definedName>
    <definedName name="__________bet350">#REF!</definedName>
    <definedName name="__________bsc100">#REF!</definedName>
    <definedName name="__________bum023">#REF!</definedName>
    <definedName name="__________bum024">#REF!</definedName>
    <definedName name="__________bum025">#REF!</definedName>
    <definedName name="__________bum026">#REF!</definedName>
    <definedName name="__________bum040">#REF!</definedName>
    <definedName name="__________bum041">#REF!</definedName>
    <definedName name="__________bum080">#REF!</definedName>
    <definedName name="__________C">#REF!</definedName>
    <definedName name="__________COR123">#REF!</definedName>
    <definedName name="__________COR135">#REF!</definedName>
    <definedName name="__________der4">{"Book1","4.09 FLORA DAN FAUNA.xls","4.22 PERLENGKAPAN SEKOLAH.xls"}</definedName>
    <definedName name="__________Dia13">#REF!</definedName>
    <definedName name="__________Dia16">#REF!</definedName>
    <definedName name="__________Dia19">#REF!</definedName>
    <definedName name="__________Dia22">#REF!</definedName>
    <definedName name="__________Dia25">#REF!</definedName>
    <definedName name="__________dip02">#REF!</definedName>
    <definedName name="__________DIV1">#REF!</definedName>
    <definedName name="__________DIV10">#REF!</definedName>
    <definedName name="__________DIV11">#REF!</definedName>
    <definedName name="__________DIV2">#REF!</definedName>
    <definedName name="__________DIV3">#REF!</definedName>
    <definedName name="__________DIV4">#REF!</definedName>
    <definedName name="__________DIV5">#REF!</definedName>
    <definedName name="__________DIV6">#REF!</definedName>
    <definedName name="__________DIV7">#REF!</definedName>
    <definedName name="__________DIV8">#REF!</definedName>
    <definedName name="__________DIV9">#REF!</definedName>
    <definedName name="__________doc5">{"Book1","4.09 FLORA DAN FAUNA.xls","4.22 PERLENGKAPAN SEKOLAH.xls"}</definedName>
    <definedName name="__________EEE02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3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2">#REF!</definedName>
    <definedName name="__________EEE23">#REF!</definedName>
    <definedName name="__________EEE27">#REF!</definedName>
    <definedName name="__________EEE29">#REF!</definedName>
    <definedName name="__________EEE31">#REF!</definedName>
    <definedName name="__________ewr4">#REF!</definedName>
    <definedName name="__________gal4">#REF!</definedName>
    <definedName name="__________gal6">#REF!</definedName>
    <definedName name="__________gal8">#REF!</definedName>
    <definedName name="__________GIP2">#REF!</definedName>
    <definedName name="__________GIP3">#REF!</definedName>
    <definedName name="__________gip4">#REF!</definedName>
    <definedName name="__________gnt1">#REF!</definedName>
    <definedName name="__________gnt2">#REF!</definedName>
    <definedName name="__________gol1">#REF!</definedName>
    <definedName name="__________HAL1">#REF!</definedName>
    <definedName name="__________HAL1_37">#REF!</definedName>
    <definedName name="__________HAL2">#REF!</definedName>
    <definedName name="__________HAL2_37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jk64">#REF!</definedName>
    <definedName name="__________jum1">#REF!</definedName>
    <definedName name="__________jum10">#REF!</definedName>
    <definedName name="__________jum2">#REF!</definedName>
    <definedName name="__________jum3">#REF!</definedName>
    <definedName name="__________jum4">#REF!</definedName>
    <definedName name="__________jum5">#REF!</definedName>
    <definedName name="__________jum6">#REF!</definedName>
    <definedName name="__________jum7">#REF!</definedName>
    <definedName name="__________jum8">#REF!</definedName>
    <definedName name="__________jum9">#REF!</definedName>
    <definedName name="__________keg1">#REF!</definedName>
    <definedName name="__________ker10">#REF!</definedName>
    <definedName name="__________ker1020">#REF!</definedName>
    <definedName name="__________Ker20">#REF!</definedName>
    <definedName name="__________ker2020">#REF!</definedName>
    <definedName name="__________ker2025">#REF!</definedName>
    <definedName name="__________ker25">#REF!</definedName>
    <definedName name="__________ker30">#REF!</definedName>
    <definedName name="__________ker3030">#REF!</definedName>
    <definedName name="__________ker40">#REF!</definedName>
    <definedName name="__________ko2">#REF!</definedName>
    <definedName name="__________kp12">#REF!</definedName>
    <definedName name="__________kp23">#REF!</definedName>
    <definedName name="__________kp57">#REF!</definedName>
    <definedName name="__________kr3">#REF!</definedName>
    <definedName name="__________krl1">#REF!</definedName>
    <definedName name="__________krl12">#REF!</definedName>
    <definedName name="__________krl23">#REF!</definedName>
    <definedName name="__________lan20">#REF!</definedName>
    <definedName name="__________LLL01">#REF!</definedName>
    <definedName name="__________LLL02">#REF!</definedName>
    <definedName name="__________LLL03">#REF!</definedName>
    <definedName name="__________LLL04">#REF!</definedName>
    <definedName name="__________LLL10">#REF!</definedName>
    <definedName name="__________lok2">#REF!</definedName>
    <definedName name="__________lp25">#REF!</definedName>
    <definedName name="__________lt40">#REF!</definedName>
    <definedName name="__________mas1">{"Book1","4.09 FLORA DAN FAUNA.xls","4.22 PERLENGKAPAN SEKOLAH.xls"}</definedName>
    <definedName name="__________mas12">{"Book1","4.09 FLORA DAN FAUNA.xls","4.22 PERLENGKAPAN SEKOLAH.xls"}</definedName>
    <definedName name="__________mas2">{"Book1","4.09 FLORA DAN FAUNA.xls","4.22 PERLENGKAPAN SEKOLAH.xls"}</definedName>
    <definedName name="__________mas4">{"Book1","4.09 FLORA DAN FAUNA.xls","4.22 PERLENGKAPAN SEKOLAH.xls"}</definedName>
    <definedName name="__________mas5">{"Book1","4.09 FLORA DAN FAUNA.xls","4.22 PERLENGKAPAN SEKOLAH.xls"}</definedName>
    <definedName name="__________mas6">{"Book1","4.09 FLORA DAN FAUNA.xls","4.22 PERLENGKAPAN SEKOLAH.xls"}</definedName>
    <definedName name="__________mas7">{"Book1","4.09 FLORA DAN FAUNA.xls","4.22 PERLENGKAPAN SEKOLAH.xls"}</definedName>
    <definedName name="__________mas8">{"Book1","4.09 FLORA DAN FAUNA.xls","4.22 PERLENGKAPAN SEKOLAH.xls"}</definedName>
    <definedName name="__________mas9">{"Book1","4.09 FLORA DAN FAUNA.xls","4.22 PERLENGKAPAN SEKOLAH.xls"}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">{"Book1","4.09 FLORA DAN FAUNA.xls","4.22 PERLENGKAPAN SEKOLAH.xls"}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">{"Book1","4.09 FLORA DAN FAUNA.xls","4.22 PERLENGKAPAN SEKOLAH.xls"}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">{"Book1","4.09 FLORA DAN FAUNA.xls","4.22 PERLENGKAPAN SEKOLAH.xls"}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me4">{"Book1","4.09 FLORA DAN FAUNA.xls","4.22 PERLENGKAPAN SEKOLAH.xls"}</definedName>
    <definedName name="__________me5">{"Book1","4.09 FLORA DAN FAUNA.xls","4.22 PERLENGKAPAN SEKOLAH.xls"}</definedName>
    <definedName name="__________me9">{"Book1","4.09 FLORA DAN FAUNA.xls","4.22 PERLENGKAPAN SEKOLAH.xls"}</definedName>
    <definedName name="__________mek1">{"Book1","4.09 FLORA DAN FAUNA.xls","4.22 PERLENGKAPAN SEKOLAH.xls"}</definedName>
    <definedName name="__________mek2">{"Book1","4.09 FLORA DAN FAUNA.xls","4.22 PERLENGKAPAN SEKOLAH.xls"}</definedName>
    <definedName name="__________mek3">{"Book1","4.09 FLORA DAN FAUNA.xls","4.22 PERLENGKAPAN SEKOLAH.xls"}</definedName>
    <definedName name="__________mek5">{"Book1","4.09 FLORA DAN FAUNA.xls","4.22 PERLENGKAPAN SEKOLAH.xls"}</definedName>
    <definedName name="__________mek87">{"Book1","4.09 FLORA DAN FAUNA.xls","4.22 PERLENGKAPAN SEKOLAH.xls"}</definedName>
    <definedName name="__________mek9">{"Book1","4.09 FLORA DAN FAUNA.xls","4.22 PERLENGKAPAN SEKOLAH.xls"}</definedName>
    <definedName name="__________meq12">{"Book1","4.09 FLORA DAN FAUNA.xls","4.22 PERLENGKAPAN SEKOLAH.xls"}</definedName>
    <definedName name="__________MMM01">#REF!</definedName>
    <definedName name="__________MMM02">#REF!</definedName>
    <definedName name="__________MMM03">#REF!</definedName>
    <definedName name="__________MMM04">#REF!</definedName>
    <definedName name="__________MMM05">#REF!</definedName>
    <definedName name="__________MMM06">#REF!</definedName>
    <definedName name="__________MMM08">#REF!</definedName>
    <definedName name="__________MMM09">#REF!</definedName>
    <definedName name="__________MMM10">#REF!</definedName>
    <definedName name="__________MMM11">#REF!</definedName>
    <definedName name="__________MMM12">#REF!</definedName>
    <definedName name="__________MMM15">#REF!</definedName>
    <definedName name="__________MMM16">#REF!</definedName>
    <definedName name="__________MMM17">#REF!</definedName>
    <definedName name="__________MMM18">#REF!</definedName>
    <definedName name="__________MMM19">#REF!</definedName>
    <definedName name="__________MMM21">#REF!</definedName>
    <definedName name="__________MMM22">#REF!</definedName>
    <definedName name="__________MMM23">#REF!</definedName>
    <definedName name="__________MMM24">#REF!</definedName>
    <definedName name="__________MMM26">#REF!</definedName>
    <definedName name="__________MMM27">#REF!</definedName>
    <definedName name="__________MMM29">#REF!</definedName>
    <definedName name="__________MMM30">#REF!</definedName>
    <definedName name="__________MMM31">#REF!</definedName>
    <definedName name="__________MMM32">#REF!</definedName>
    <definedName name="__________MMM33">#REF!</definedName>
    <definedName name="__________MMM37">#REF!</definedName>
    <definedName name="__________MMM38">#REF!</definedName>
    <definedName name="__________MMM39">#REF!</definedName>
    <definedName name="__________MMM40">#REF!</definedName>
    <definedName name="__________MMM411">#REF!</definedName>
    <definedName name="__________MMM44">#REF!</definedName>
    <definedName name="__________MMM47">#REF!</definedName>
    <definedName name="__________MMM48">#REF!</definedName>
    <definedName name="__________MMM49">#REF!</definedName>
    <definedName name="__________MMM50">#REF!</definedName>
    <definedName name="__________MMM51">#REF!</definedName>
    <definedName name="__________MMM52">#REF!</definedName>
    <definedName name="__________MMM53">#REF!</definedName>
    <definedName name="__________MMM54">#REF!</definedName>
    <definedName name="__________mou1">#REF!</definedName>
    <definedName name="__________muo2">#REF!</definedName>
    <definedName name="__________NE1">#REF!</definedName>
    <definedName name="__________nip1">#REF!</definedName>
    <definedName name="__________nip2">#REF!</definedName>
    <definedName name="__________OP10">#REF!</definedName>
    <definedName name="__________OP3">#REF!</definedName>
    <definedName name="__________P14">#REF!</definedName>
    <definedName name="__________pak1">#REF!</definedName>
    <definedName name="__________Pak2">#REF!</definedName>
    <definedName name="__________pak3">#REF!</definedName>
    <definedName name="__________pak4">#REF!</definedName>
    <definedName name="__________pak5">#REF!</definedName>
    <definedName name="__________pak6">#REF!</definedName>
    <definedName name="__________pan1">#REF!</definedName>
    <definedName name="__________pan2">#REF!</definedName>
    <definedName name="__________pas12">#REF!</definedName>
    <definedName name="__________PAS13">#REF!</definedName>
    <definedName name="__________PAS14">#REF!</definedName>
    <definedName name="__________pas15">#REF!</definedName>
    <definedName name="__________pav6">#REF!</definedName>
    <definedName name="__________pav8">#REF!</definedName>
    <definedName name="__________pc40">#REF!</definedName>
    <definedName name="__________pc50">#REF!</definedName>
    <definedName name="__________pek1">#REF!</definedName>
    <definedName name="__________PEK10">#REF!</definedName>
    <definedName name="__________PEK11">#REF!</definedName>
    <definedName name="__________PEK12">#REF!</definedName>
    <definedName name="__________pek2">#REF!</definedName>
    <definedName name="__________PEK3">#REF!</definedName>
    <definedName name="__________PEK4">#REF!</definedName>
    <definedName name="__________PEK5">#REF!</definedName>
    <definedName name="__________PEK6">#REF!</definedName>
    <definedName name="__________PEK7">#REF!</definedName>
    <definedName name="__________PEK8">#REF!</definedName>
    <definedName name="__________PEK9">#REF!</definedName>
    <definedName name="__________per1">#REF!</definedName>
    <definedName name="__________per10">#REF!</definedName>
    <definedName name="__________per2">#REF!</definedName>
    <definedName name="__________per3">#REF!</definedName>
    <definedName name="__________per4">#REF!</definedName>
    <definedName name="__________per5">#REF!</definedName>
    <definedName name="__________per6">#REF!</definedName>
    <definedName name="__________per7">#REF!</definedName>
    <definedName name="__________per8">#REF!</definedName>
    <definedName name="__________per9">#REF!</definedName>
    <definedName name="__________PG1">#REF!</definedName>
    <definedName name="__________PG2">#REF!</definedName>
    <definedName name="__________pip2">#REF!</definedName>
    <definedName name="__________pj1">#REF!</definedName>
    <definedName name="__________pj2">#REF!</definedName>
    <definedName name="__________pjg1">#REF!</definedName>
    <definedName name="__________pjg2">#REF!</definedName>
    <definedName name="__________pp3">#REF!</definedName>
    <definedName name="__________pp4">#REF!</definedName>
    <definedName name="__________PTS6">#REF!</definedName>
    <definedName name="__________PTS7">#REF!</definedName>
    <definedName name="__________PTS8">#REF!</definedName>
    <definedName name="__________pvc1">#REF!</definedName>
    <definedName name="__________PVC100">#REF!</definedName>
    <definedName name="__________pvc110">#REF!</definedName>
    <definedName name="__________pvc12">#REF!</definedName>
    <definedName name="__________PVC150">#REF!</definedName>
    <definedName name="__________pvc160">#REF!</definedName>
    <definedName name="__________PVC2">#REF!</definedName>
    <definedName name="__________pvc200">#REF!</definedName>
    <definedName name="__________pvc3">#REF!</definedName>
    <definedName name="__________pvc300">#REF!</definedName>
    <definedName name="__________pvc34">#REF!</definedName>
    <definedName name="__________pvc4">#REF!</definedName>
    <definedName name="__________pvc44">#REF!</definedName>
    <definedName name="__________pvc50">#REF!</definedName>
    <definedName name="__________pvc6">#REF!</definedName>
    <definedName name="__________pvc63">#REF!</definedName>
    <definedName name="__________PVC75">#REF!</definedName>
    <definedName name="__________pvc8">#REF!</definedName>
    <definedName name="__________pvc90">#REF!</definedName>
    <definedName name="__________RAB1">#REF!</definedName>
    <definedName name="__________SP3">#REF!</definedName>
    <definedName name="__________sp5">#REF!</definedName>
    <definedName name="__________SPH2">#REF!</definedName>
    <definedName name="__________tee4">#REF!</definedName>
    <definedName name="__________tee6">#REF!</definedName>
    <definedName name="__________TK1">#REF!</definedName>
    <definedName name="__________TK10">#REF!</definedName>
    <definedName name="__________TK11">#REF!</definedName>
    <definedName name="__________TK12">#REF!</definedName>
    <definedName name="__________TK13">#REF!</definedName>
    <definedName name="__________TK14">#REF!</definedName>
    <definedName name="__________TK15">#REF!</definedName>
    <definedName name="__________TK16">#REF!</definedName>
    <definedName name="__________TK17">#REF!</definedName>
    <definedName name="__________TK18">#REF!</definedName>
    <definedName name="__________TK2">#REF!</definedName>
    <definedName name="__________TK3">#REF!</definedName>
    <definedName name="__________TK4">#REF!</definedName>
    <definedName name="__________TK5">#REF!</definedName>
    <definedName name="__________TK6">#REF!</definedName>
    <definedName name="__________TK7">#REF!</definedName>
    <definedName name="__________TK8">#REF!</definedName>
    <definedName name="__________TK9">#REF!</definedName>
    <definedName name="__________tl20">#REF!</definedName>
    <definedName name="__________tl40">#REF!</definedName>
    <definedName name="_________ana101">#REF!</definedName>
    <definedName name="_________ana18">#REF!</definedName>
    <definedName name="_________ana201">#REF!</definedName>
    <definedName name="_________ana206">#REF!</definedName>
    <definedName name="_________ana209">#REF!</definedName>
    <definedName name="_________ana32">#REF!</definedName>
    <definedName name="_________ana3201">#REF!</definedName>
    <definedName name="_________ana33">#REF!</definedName>
    <definedName name="_________ana34">#REF!</definedName>
    <definedName name="_________anK011">#REF!</definedName>
    <definedName name="_________anK012">#REF!</definedName>
    <definedName name="_________anK013">#REF!</definedName>
    <definedName name="_________anK014">#REF!</definedName>
    <definedName name="_________anK016">#REF!</definedName>
    <definedName name="_________anK017">#REF!</definedName>
    <definedName name="_________anK018">#REF!</definedName>
    <definedName name="_________anK020">#REF!</definedName>
    <definedName name="_________anK026">#REF!</definedName>
    <definedName name="_________anK035">#REF!</definedName>
    <definedName name="_________anK040">#REF!</definedName>
    <definedName name="_________anK110">#REF!</definedName>
    <definedName name="_________anK111">#REF!</definedName>
    <definedName name="_________anK112">#REF!</definedName>
    <definedName name="_________anK113">#REF!</definedName>
    <definedName name="_________anK114">#REF!</definedName>
    <definedName name="_________anK115">#REF!</definedName>
    <definedName name="_________anK116">#REF!</definedName>
    <definedName name="_________anK127">#REF!</definedName>
    <definedName name="_________anK139">#REF!</definedName>
    <definedName name="_________anK210">#REF!</definedName>
    <definedName name="_________anK211">#REF!</definedName>
    <definedName name="_________anK220">#REF!</definedName>
    <definedName name="_________anK221">#REF!</definedName>
    <definedName name="_________anK224">#REF!</definedName>
    <definedName name="_________anK225">#REF!</definedName>
    <definedName name="_________anK310">#REF!</definedName>
    <definedName name="_________anK311">#REF!</definedName>
    <definedName name="_________anK320">#REF!</definedName>
    <definedName name="_________anK321">#REF!</definedName>
    <definedName name="_________ANK341">#REF!</definedName>
    <definedName name="_________anK342">#REF!</definedName>
    <definedName name="_________anK410">#REF!</definedName>
    <definedName name="_________anK411">#REF!</definedName>
    <definedName name="_________anK421">#REF!</definedName>
    <definedName name="_________anK422">#REF!</definedName>
    <definedName name="_________anK423">#REF!</definedName>
    <definedName name="_________anK510">#REF!</definedName>
    <definedName name="_________anK511">#REF!</definedName>
    <definedName name="_________anK512">#REF!</definedName>
    <definedName name="_________anK513">#REF!</definedName>
    <definedName name="_________anK514">#REF!</definedName>
    <definedName name="_________anK517">#REF!</definedName>
    <definedName name="_________anK520">#REF!</definedName>
    <definedName name="_________anK521">#REF!</definedName>
    <definedName name="_________anK522">#REF!</definedName>
    <definedName name="_________anK528">#REF!</definedName>
    <definedName name="_________anK612">#REF!</definedName>
    <definedName name="_________anK615">#REF!</definedName>
    <definedName name="_________anK616">#REF!</definedName>
    <definedName name="_________ANK618">#REF!</definedName>
    <definedName name="_________anK621">#REF!</definedName>
    <definedName name="_________anK636">#REF!</definedName>
    <definedName name="_________anK638">#REF!</definedName>
    <definedName name="_________anK639">#REF!</definedName>
    <definedName name="_________anK641">#REF!</definedName>
    <definedName name="_________anK705">#REF!</definedName>
    <definedName name="_________arr3">{"Book1","4.09 FLORA DAN FAUNA.xls","4.22 PERLENGKAPAN SEKOLAH.xls"}</definedName>
    <definedName name="_________bbg1">#REF!</definedName>
    <definedName name="_________bbg2">#REF!</definedName>
    <definedName name="_________ben1">#REF!</definedName>
    <definedName name="_________bet225">#REF!</definedName>
    <definedName name="_________bet350">#REF!</definedName>
    <definedName name="_________bsc100">#REF!</definedName>
    <definedName name="_________bum161">#REF!</definedName>
    <definedName name="_________C">#REF!</definedName>
    <definedName name="_________COR123">#REF!</definedName>
    <definedName name="_________COR135">#REF!</definedName>
    <definedName name="_________der4">{"Book1","4.09 FLORA DAN FAUNA.xls","4.22 PERLENGKAPAN SEKOLAH.xls"}</definedName>
    <definedName name="_________Dia13">#REF!</definedName>
    <definedName name="_________Dia16">#REF!</definedName>
    <definedName name="_________Dia19">#REF!</definedName>
    <definedName name="_________Dia22">#REF!</definedName>
    <definedName name="_________Dia25">#REF!</definedName>
    <definedName name="_________dip02">#REF!</definedName>
    <definedName name="_________dir4">#REF!</definedName>
    <definedName name="_________dir5">#REF!</definedName>
    <definedName name="_________DIV1">#REF!</definedName>
    <definedName name="_________DIV10">#REF!</definedName>
    <definedName name="_________DIV11">#REF!</definedName>
    <definedName name="_________DIV2">#REF!</definedName>
    <definedName name="_________DIV3">#REF!</definedName>
    <definedName name="_________DIV4">#REF!</definedName>
    <definedName name="_________DIV5">#REF!</definedName>
    <definedName name="_________DIV6">#REF!</definedName>
    <definedName name="_________DIV7">#REF!</definedName>
    <definedName name="_________DIV8">#REF!</definedName>
    <definedName name="_________DIV9">#REF!</definedName>
    <definedName name="_________doc5">{"Book1","4.09 FLORA DAN FAUNA.xls","4.22 PERLENGKAPAN SEKOLAH.xls"}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elb3">#REF!</definedName>
    <definedName name="_________ewr4">#REF!</definedName>
    <definedName name="_________gal4">#REF!</definedName>
    <definedName name="_________gal6">#REF!</definedName>
    <definedName name="_________gal8">#REF!</definedName>
    <definedName name="_________GIP15">#REF!</definedName>
    <definedName name="_________GIP2">#REF!</definedName>
    <definedName name="_________GIP3">#REF!</definedName>
    <definedName name="_________gip4">#REF!</definedName>
    <definedName name="_________gnt1">#REF!</definedName>
    <definedName name="_________gnt2">#REF!</definedName>
    <definedName name="_________gol1">#REF!</definedName>
    <definedName name="_________grb1">#REF!</definedName>
    <definedName name="_________GRB2">#REF!</definedName>
    <definedName name="_________GRB3">#REF!</definedName>
    <definedName name="_________grb4">#REF!</definedName>
    <definedName name="_________grb6">#REF!</definedName>
    <definedName name="_________HAL1">#REF!</definedName>
    <definedName name="_________HAL1_37">#REF!</definedName>
    <definedName name="_________HAL2">#REF!</definedName>
    <definedName name="_________HAL2_37">#REF!</definedName>
    <definedName name="_________HAL3">#REF!</definedName>
    <definedName name="_________HAL4">#REF!</definedName>
    <definedName name="_________HAL5">#REF!</definedName>
    <definedName name="_________HAL6">#REF!</definedName>
    <definedName name="_________HAL7">#REF!</definedName>
    <definedName name="_________HAL8">#REF!</definedName>
    <definedName name="_________ins1">#REF!</definedName>
    <definedName name="_________jk64">#REF!</definedName>
    <definedName name="_________jum1">#REF!</definedName>
    <definedName name="_________jum10">#REF!</definedName>
    <definedName name="_________jum2">#REF!</definedName>
    <definedName name="_________jum3">#REF!</definedName>
    <definedName name="_________jum4">#REF!</definedName>
    <definedName name="_________jum5">#REF!</definedName>
    <definedName name="_________jum6">#REF!</definedName>
    <definedName name="_________jum7">#REF!</definedName>
    <definedName name="_________jum8">#REF!</definedName>
    <definedName name="_________jum9">#REF!</definedName>
    <definedName name="_________keg1">#REF!</definedName>
    <definedName name="_________ker10">#REF!</definedName>
    <definedName name="_________ker1020">#REF!</definedName>
    <definedName name="_________Ker20">#REF!</definedName>
    <definedName name="_________ker2020">#REF!</definedName>
    <definedName name="_________ker2025">#REF!</definedName>
    <definedName name="_________ker25">#REF!</definedName>
    <definedName name="_________ker30">#REF!</definedName>
    <definedName name="_________ker3030">#REF!</definedName>
    <definedName name="_________ker40">#REF!</definedName>
    <definedName name="_________ko2">#REF!</definedName>
    <definedName name="_________kp1">#REF!</definedName>
    <definedName name="_________kp12">#REF!</definedName>
    <definedName name="_________kp23">#REF!</definedName>
    <definedName name="_________kp57">#REF!</definedName>
    <definedName name="_________kr1">#REF!</definedName>
    <definedName name="_________kr2">#REF!</definedName>
    <definedName name="_________kr3">#REF!</definedName>
    <definedName name="_________krl1">#REF!</definedName>
    <definedName name="_________krl12">#REF!</definedName>
    <definedName name="_________krl23">#REF!</definedName>
    <definedName name="_________lan20">#REF!</definedName>
    <definedName name="_________LLL01">#REF!</definedName>
    <definedName name="_________LLL02">#REF!</definedName>
    <definedName name="_________LLL03">#REF!</definedName>
    <definedName name="_________LLL04">#REF!</definedName>
    <definedName name="_________LLL05">#REF!</definedName>
    <definedName name="_________LLL06">#REF!</definedName>
    <definedName name="_________LLL07">#REF!</definedName>
    <definedName name="_________LLL08">#REF!</definedName>
    <definedName name="_________LLL09">#REF!</definedName>
    <definedName name="_________LLL10">#REF!</definedName>
    <definedName name="_________LLL11">#REF!</definedName>
    <definedName name="_________lok2">#REF!</definedName>
    <definedName name="_________lp25">#REF!</definedName>
    <definedName name="_________lt40">#REF!</definedName>
    <definedName name="_________man2">#REF!</definedName>
    <definedName name="_________mas1">{"Book1","4.09 FLORA DAN FAUNA.xls","4.22 PERLENGKAPAN SEKOLAH.xls"}</definedName>
    <definedName name="_________mas12">{"Book1","4.09 FLORA DAN FAUNA.xls","4.22 PERLENGKAPAN SEKOLAH.xls"}</definedName>
    <definedName name="_________mas2">{"Book1","4.09 FLORA DAN FAUNA.xls","4.22 PERLENGKAPAN SEKOLAH.xls"}</definedName>
    <definedName name="_________mas4">{"Book1","4.09 FLORA DAN FAUNA.xls","4.22 PERLENGKAPAN SEKOLAH.xls"}</definedName>
    <definedName name="_________mas5">{"Book1","4.09 FLORA DAN FAUNA.xls","4.22 PERLENGKAPAN SEKOLAH.xls"}</definedName>
    <definedName name="_________mas6">{"Book1","4.09 FLORA DAN FAUNA.xls","4.22 PERLENGKAPAN SEKOLAH.xls"}</definedName>
    <definedName name="_________mas7">{"Book1","4.09 FLORA DAN FAUNA.xls","4.22 PERLENGKAPAN SEKOLAH.xls"}</definedName>
    <definedName name="_________mas8">{"Book1","4.09 FLORA DAN FAUNA.xls","4.22 PERLENGKAPAN SEKOLAH.xls"}</definedName>
    <definedName name="_________mas9">{"Book1","4.09 FLORA DAN FAUNA.xls","4.22 PERLENGKAPAN SEKOLAH.xls"}</definedName>
    <definedName name="_________MDE01">#REF!</definedName>
    <definedName name="_________MDE02">#REF!</definedName>
    <definedName name="_________MDE03">#REF!</definedName>
    <definedName name="_________MDE04">#REF!</definedName>
    <definedName name="_________MDE05">#REF!</definedName>
    <definedName name="_________MDE06">#REF!</definedName>
    <definedName name="_________MDE07">#REF!</definedName>
    <definedName name="_________MDE08">#REF!</definedName>
    <definedName name="_________MDE09">#REF!</definedName>
    <definedName name="_________MDE10">#REF!</definedName>
    <definedName name="_________MDE11">#REF!</definedName>
    <definedName name="_________MDE12">#REF!</definedName>
    <definedName name="_________MDE13">#REF!</definedName>
    <definedName name="_________MDE14">#REF!</definedName>
    <definedName name="_________MDE15">#REF!</definedName>
    <definedName name="_________MDE16">#REF!</definedName>
    <definedName name="_________MDE17">#REF!</definedName>
    <definedName name="_________MDE18">#REF!</definedName>
    <definedName name="_________MDE19">#REF!</definedName>
    <definedName name="_________MDE20">#REF!</definedName>
    <definedName name="_________MDE21">#REF!</definedName>
    <definedName name="_________MDE22">#REF!</definedName>
    <definedName name="_________MDE23">#REF!</definedName>
    <definedName name="_________MDE24">#REF!</definedName>
    <definedName name="_________MDE25">#REF!</definedName>
    <definedName name="_________MDE26">#REF!</definedName>
    <definedName name="_________MDE27">#REF!</definedName>
    <definedName name="_________MDE28">#REF!</definedName>
    <definedName name="_________MDE29">#REF!</definedName>
    <definedName name="_________MDE30">#REF!</definedName>
    <definedName name="_________MDE31">#REF!</definedName>
    <definedName name="_________MDE32">#REF!</definedName>
    <definedName name="_________MDE33">#REF!</definedName>
    <definedName name="_________MDE34">#REF!</definedName>
    <definedName name="_________ME01">#REF!</definedName>
    <definedName name="_________ME02">#REF!</definedName>
    <definedName name="_________ME03">#REF!</definedName>
    <definedName name="_________ME04">#REF!</definedName>
    <definedName name="_________ME05">#REF!</definedName>
    <definedName name="_________ME06">#REF!</definedName>
    <definedName name="_________ME07">#REF!</definedName>
    <definedName name="_________ME08">#REF!</definedName>
    <definedName name="_________ME09">#REF!</definedName>
    <definedName name="_________me1">{"Book1","4.09 FLORA DAN FAUNA.xls","4.22 PERLENGKAPAN SEKOLAH.xls"}</definedName>
    <definedName name="_________ME10">#REF!</definedName>
    <definedName name="_________ME11">#REF!</definedName>
    <definedName name="_________ME12">#REF!</definedName>
    <definedName name="_________ME13">#REF!</definedName>
    <definedName name="_________ME14">#REF!</definedName>
    <definedName name="_________ME15">#REF!</definedName>
    <definedName name="_________ME16">#REF!</definedName>
    <definedName name="_________ME17">#REF!</definedName>
    <definedName name="_________ME18">#REF!</definedName>
    <definedName name="_________ME19">#REF!</definedName>
    <definedName name="_________me2">{"Book1","4.09 FLORA DAN FAUNA.xls","4.22 PERLENGKAPAN SEKOLAH.xls"}</definedName>
    <definedName name="_________ME20">#REF!</definedName>
    <definedName name="_________ME21">#REF!</definedName>
    <definedName name="_________ME22">#REF!</definedName>
    <definedName name="_________ME23">#REF!</definedName>
    <definedName name="_________ME24">#REF!</definedName>
    <definedName name="_________ME25">#REF!</definedName>
    <definedName name="_________ME26">#REF!</definedName>
    <definedName name="_________ME27">#REF!</definedName>
    <definedName name="_________ME28">#REF!</definedName>
    <definedName name="_________ME29">#REF!</definedName>
    <definedName name="_________me3">{"Book1","4.09 FLORA DAN FAUNA.xls","4.22 PERLENGKAPAN SEKOLAH.xls"}</definedName>
    <definedName name="_________ME30">#REF!</definedName>
    <definedName name="_________ME31">#REF!</definedName>
    <definedName name="_________ME32">#REF!</definedName>
    <definedName name="_________ME33">#REF!</definedName>
    <definedName name="_________ME34">#REF!</definedName>
    <definedName name="_________me4">{"Book1","4.09 FLORA DAN FAUNA.xls","4.22 PERLENGKAPAN SEKOLAH.xls"}</definedName>
    <definedName name="_________me5">{"Book1","4.09 FLORA DAN FAUNA.xls","4.22 PERLENGKAPAN SEKOLAH.xls"}</definedName>
    <definedName name="_________me9">{"Book1","4.09 FLORA DAN FAUNA.xls","4.22 PERLENGKAPAN SEKOLAH.xls"}</definedName>
    <definedName name="_________mek1">{"Book1","4.09 FLORA DAN FAUNA.xls","4.22 PERLENGKAPAN SEKOLAH.xls"}</definedName>
    <definedName name="_________mek2">{"Book1","4.09 FLORA DAN FAUNA.xls","4.22 PERLENGKAPAN SEKOLAH.xls"}</definedName>
    <definedName name="_________mek3">{"Book1","4.09 FLORA DAN FAUNA.xls","4.22 PERLENGKAPAN SEKOLAH.xls"}</definedName>
    <definedName name="_________mek5">{"Book1","4.09 FLORA DAN FAUNA.xls","4.22 PERLENGKAPAN SEKOLAH.xls"}</definedName>
    <definedName name="_________mek87">{"Book1","4.09 FLORA DAN FAUNA.xls","4.22 PERLENGKAPAN SEKOLAH.xls"}</definedName>
    <definedName name="_________mek9">{"Book1","4.09 FLORA DAN FAUNA.xls","4.22 PERLENGKAPAN SEKOLAH.xls"}</definedName>
    <definedName name="_________meq12">{"Book1","4.09 FLORA DAN FAUNA.xls","4.22 PERLENGKAPAN SEKOLAH.xls"}</definedName>
    <definedName name="_________MMM01">#REF!</definedName>
    <definedName name="_________MMM02">#REF!</definedName>
    <definedName name="_________MMM03">#REF!</definedName>
    <definedName name="_________MMM04">#REF!</definedName>
    <definedName name="_________MMM05">#REF!</definedName>
    <definedName name="_________MMM06">#REF!</definedName>
    <definedName name="_________MMM07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#REF!</definedName>
    <definedName name="_________MMM14">#REF!</definedName>
    <definedName name="_________MMM15">#REF!</definedName>
    <definedName name="_________MMM16">#REF!</definedName>
    <definedName name="_________MMM17">#REF!</definedName>
    <definedName name="_________MMM18">#REF!</definedName>
    <definedName name="_________MMM19">#REF!</definedName>
    <definedName name="_________MMM20">#REF!</definedName>
    <definedName name="_________MMM21">#REF!</definedName>
    <definedName name="_________MMM22">#REF!</definedName>
    <definedName name="_________MMM23">#REF!</definedName>
    <definedName name="_________MMM24">#REF!</definedName>
    <definedName name="_________MMM25">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#REF!</definedName>
    <definedName name="_________MMM31">#REF!</definedName>
    <definedName name="_________MMM32">#REF!</definedName>
    <definedName name="_________MMM33">#REF!</definedName>
    <definedName name="_________MMM34">#REF!</definedName>
    <definedName name="_________MMM35">#REF!</definedName>
    <definedName name="_________MMM36">#REF!</definedName>
    <definedName name="_________MMM37">#REF!</definedName>
    <definedName name="_________MMM38">#REF!</definedName>
    <definedName name="_________MMM39">#REF!</definedName>
    <definedName name="_________MMM40">#REF!</definedName>
    <definedName name="_________MMM41">#REF!</definedName>
    <definedName name="_________MMM411">#REF!</definedName>
    <definedName name="_________MMM42">#REF!</definedName>
    <definedName name="_________MMM43">#REF!</definedName>
    <definedName name="_________MMM44">#REF!</definedName>
    <definedName name="_________MMM45">#REF!</definedName>
    <definedName name="_________MMM46">#REF!</definedName>
    <definedName name="_________MMM47">#REF!</definedName>
    <definedName name="_________MMM48">#REF!</definedName>
    <definedName name="_________MMM49">#REF!</definedName>
    <definedName name="_________MMM50">#REF!</definedName>
    <definedName name="_________MMM51">#REF!</definedName>
    <definedName name="_________MMM52">#REF!</definedName>
    <definedName name="_________MMM53">#REF!</definedName>
    <definedName name="_________MMM54">#REF!</definedName>
    <definedName name="_________mou1">#REF!</definedName>
    <definedName name="_________muo2">#REF!</definedName>
    <definedName name="_________NE1">#REF!</definedName>
    <definedName name="_________nip1">#REF!</definedName>
    <definedName name="_________nip2">#REF!</definedName>
    <definedName name="_________OP1">#REF!</definedName>
    <definedName name="_________OP10">#REF!</definedName>
    <definedName name="_________OP3">#REF!</definedName>
    <definedName name="_________P14">#REF!</definedName>
    <definedName name="_________pak1">#REF!</definedName>
    <definedName name="_________Pak2">#REF!</definedName>
    <definedName name="_________pak3">#REF!</definedName>
    <definedName name="_________pak4">#REF!</definedName>
    <definedName name="_________pak5">#REF!</definedName>
    <definedName name="_________pak6">#REF!</definedName>
    <definedName name="_________pan1">#REF!</definedName>
    <definedName name="_________pan2">#REF!</definedName>
    <definedName name="_________pas12">#REF!</definedName>
    <definedName name="_________PAS13">#REF!</definedName>
    <definedName name="_________PAS14">#REF!</definedName>
    <definedName name="_________pas15">#REF!</definedName>
    <definedName name="_________pav6">#REF!</definedName>
    <definedName name="_________pav8">#REF!</definedName>
    <definedName name="_________pc40">#REF!</definedName>
    <definedName name="_________pc50">#REF!</definedName>
    <definedName name="_________pek1">#REF!</definedName>
    <definedName name="_________PEK10">#REF!</definedName>
    <definedName name="_________PEK11">#REF!</definedName>
    <definedName name="_________PEK12">#REF!</definedName>
    <definedName name="_________pek2">#REF!</definedName>
    <definedName name="_________PEK3">#REF!</definedName>
    <definedName name="_________PEK4">#REF!</definedName>
    <definedName name="_________PEK5">#REF!</definedName>
    <definedName name="_________PEK6">#REF!</definedName>
    <definedName name="_________PEK7">#REF!</definedName>
    <definedName name="_________PEK8">#REF!</definedName>
    <definedName name="_________PEK9">#REF!</definedName>
    <definedName name="_________per1">#REF!</definedName>
    <definedName name="_________per10">#REF!</definedName>
    <definedName name="_________per2">#REF!</definedName>
    <definedName name="_________per3">#REF!</definedName>
    <definedName name="_________per4">#REF!</definedName>
    <definedName name="_________per5">#REF!</definedName>
    <definedName name="_________per6">#REF!</definedName>
    <definedName name="_________per7">#REF!</definedName>
    <definedName name="_________per8">#REF!</definedName>
    <definedName name="_________per9">#REF!</definedName>
    <definedName name="_________PG1">#REF!</definedName>
    <definedName name="_________PG2">#REF!</definedName>
    <definedName name="_________pip2">#REF!</definedName>
    <definedName name="_________pj1">#REF!</definedName>
    <definedName name="_________pj2">#REF!</definedName>
    <definedName name="_________pjg1">#REF!</definedName>
    <definedName name="_________pjg2">#REF!</definedName>
    <definedName name="_________pp3">#REF!</definedName>
    <definedName name="_________pp4">#REF!</definedName>
    <definedName name="_________PTS6">#REF!</definedName>
    <definedName name="_________PTS7">#REF!</definedName>
    <definedName name="_________PTS8">#REF!</definedName>
    <definedName name="_________pvc1">#REF!</definedName>
    <definedName name="_________PVC100">#REF!</definedName>
    <definedName name="_________pvc110">#REF!</definedName>
    <definedName name="_________pvc12">#REF!</definedName>
    <definedName name="_________pvc13">#REF!</definedName>
    <definedName name="_________PVC150">#REF!</definedName>
    <definedName name="_________pvc160">#REF!</definedName>
    <definedName name="_________PVC2">#REF!</definedName>
    <definedName name="_________pvc20">#REF!</definedName>
    <definedName name="_________pvc200">#REF!</definedName>
    <definedName name="_________pvc25">#REF!</definedName>
    <definedName name="_________pvc250">#REF!</definedName>
    <definedName name="_________pvc3">#REF!</definedName>
    <definedName name="_________pvc300">#REF!</definedName>
    <definedName name="_________pvc34">#REF!</definedName>
    <definedName name="_________pvc350">#REF!</definedName>
    <definedName name="_________pvc4">#REF!</definedName>
    <definedName name="_________pvc40">#REF!</definedName>
    <definedName name="_________pvc400">#REF!</definedName>
    <definedName name="_________pvc44">#REF!</definedName>
    <definedName name="_________pvc50">#REF!</definedName>
    <definedName name="_________pvc6">#REF!</definedName>
    <definedName name="_________pvc63">#REF!</definedName>
    <definedName name="_________PVC75">#REF!</definedName>
    <definedName name="_________pvc8">#REF!</definedName>
    <definedName name="_________pvc90">#REF!</definedName>
    <definedName name="_________RAB1">#REF!</definedName>
    <definedName name="_________rek4">#REF!</definedName>
    <definedName name="_________rek5">#REF!</definedName>
    <definedName name="_________rms1">#N/A</definedName>
    <definedName name="_________SP1">#REF!</definedName>
    <definedName name="_________SP3">#REF!</definedName>
    <definedName name="_________sp5">#REF!</definedName>
    <definedName name="_________SPH2">#REF!</definedName>
    <definedName name="_________tee4">#REF!</definedName>
    <definedName name="_________tee6">#REF!</definedName>
    <definedName name="_________TK1">#REF!</definedName>
    <definedName name="_________TK10">#REF!</definedName>
    <definedName name="_________TK11">#REF!</definedName>
    <definedName name="_________TK12">#REF!</definedName>
    <definedName name="_________TK13">#REF!</definedName>
    <definedName name="_________TK14">#REF!</definedName>
    <definedName name="_________TK15">#REF!</definedName>
    <definedName name="_________TK16">#REF!</definedName>
    <definedName name="_________TK17">#REF!</definedName>
    <definedName name="_________TK18">#REF!</definedName>
    <definedName name="_________TK2">#REF!</definedName>
    <definedName name="_________TK3">#REF!</definedName>
    <definedName name="_________TK4">#REF!</definedName>
    <definedName name="_________TK5">#REF!</definedName>
    <definedName name="_________TK6">#REF!</definedName>
    <definedName name="_________TK7">#REF!</definedName>
    <definedName name="_________TK8">#REF!</definedName>
    <definedName name="_________TK9">#REF!</definedName>
    <definedName name="_________tl11">#REF!</definedName>
    <definedName name="_________tl20">#REF!</definedName>
    <definedName name="_________tl220">#REF!</definedName>
    <definedName name="_________tl40">#REF!</definedName>
    <definedName name="________ana101">#REF!</definedName>
    <definedName name="________ana18">#REF!</definedName>
    <definedName name="________ana201">#REF!</definedName>
    <definedName name="________ana206">#REF!</definedName>
    <definedName name="________ana209">#REF!</definedName>
    <definedName name="________ana32">#REF!</definedName>
    <definedName name="________ana3201">#REF!</definedName>
    <definedName name="________ana33">#REF!</definedName>
    <definedName name="________ana34">#REF!</definedName>
    <definedName name="________anK011">#REF!</definedName>
    <definedName name="________anK012">#REF!</definedName>
    <definedName name="________anK013">#REF!</definedName>
    <definedName name="________anK014">#REF!</definedName>
    <definedName name="________anK016">#REF!</definedName>
    <definedName name="________anK017">#REF!</definedName>
    <definedName name="________anK018">#REF!</definedName>
    <definedName name="________anK020">#REF!</definedName>
    <definedName name="________anK026">#REF!</definedName>
    <definedName name="________anK035">#REF!</definedName>
    <definedName name="________anK040">#REF!</definedName>
    <definedName name="________anK110">#REF!</definedName>
    <definedName name="________anK111">#REF!</definedName>
    <definedName name="________anK112">#REF!</definedName>
    <definedName name="________anK113">#REF!</definedName>
    <definedName name="________anK114">#REF!</definedName>
    <definedName name="________anK115">#REF!</definedName>
    <definedName name="________anK116">#REF!</definedName>
    <definedName name="________anK127">#REF!</definedName>
    <definedName name="________anK139">#REF!</definedName>
    <definedName name="________anK210">#REF!</definedName>
    <definedName name="________anK211">#REF!</definedName>
    <definedName name="________anK220">#REF!</definedName>
    <definedName name="________anK221">#REF!</definedName>
    <definedName name="________anK224">#REF!</definedName>
    <definedName name="________anK225">#REF!</definedName>
    <definedName name="________anK310">#REF!</definedName>
    <definedName name="________anK311">#REF!</definedName>
    <definedName name="________anK320">#REF!</definedName>
    <definedName name="________anK321">#REF!</definedName>
    <definedName name="________ANK341">#REF!</definedName>
    <definedName name="________anK342">#REF!</definedName>
    <definedName name="________anK410">#REF!</definedName>
    <definedName name="________anK411">#REF!</definedName>
    <definedName name="________anK421">#REF!</definedName>
    <definedName name="________anK422">#REF!</definedName>
    <definedName name="________anK423">#REF!</definedName>
    <definedName name="________anK510">#REF!</definedName>
    <definedName name="________anK511">#REF!</definedName>
    <definedName name="________anK512">#REF!</definedName>
    <definedName name="________anK513">#REF!</definedName>
    <definedName name="________anK514">#REF!</definedName>
    <definedName name="________anK517">#REF!</definedName>
    <definedName name="________anK520">#REF!</definedName>
    <definedName name="________anK521">#REF!</definedName>
    <definedName name="________anK522">#REF!</definedName>
    <definedName name="________anK528">#REF!</definedName>
    <definedName name="________anK612">#REF!</definedName>
    <definedName name="________anK615">#REF!</definedName>
    <definedName name="________anK616">#REF!</definedName>
    <definedName name="________ANK618">#REF!</definedName>
    <definedName name="________anK621">#REF!</definedName>
    <definedName name="________anK636">#REF!</definedName>
    <definedName name="________anK638">#REF!</definedName>
    <definedName name="________anK639">#REF!</definedName>
    <definedName name="________anK641">#REF!</definedName>
    <definedName name="________anK705">#REF!</definedName>
    <definedName name="________arr3">{"Book1","4.09 FLORA DAN FAUNA.xls","4.22 PERLENGKAPAN SEKOLAH.xls"}</definedName>
    <definedName name="________bbg1">#REF!</definedName>
    <definedName name="________bbg2">#REF!</definedName>
    <definedName name="________ben1">#REF!</definedName>
    <definedName name="________bet225">#REF!</definedName>
    <definedName name="________bet350">#REF!</definedName>
    <definedName name="________bsc100">#REF!</definedName>
    <definedName name="________C">#REF!</definedName>
    <definedName name="________COR123">#REF!</definedName>
    <definedName name="________COR135">#REF!</definedName>
    <definedName name="________der4">{"Book1","4.09 FLORA DAN FAUNA.xls","4.22 PERLENGKAPAN SEKOLAH.xls"}</definedName>
    <definedName name="________Dia13">#REF!</definedName>
    <definedName name="________Dia16">#REF!</definedName>
    <definedName name="________Dia19">#REF!</definedName>
    <definedName name="________Dia22">#REF!</definedName>
    <definedName name="________Dia25">#REF!</definedName>
    <definedName name="________dip02">#REF!</definedName>
    <definedName name="________dir4">#REF!</definedName>
    <definedName name="________dir5">#REF!</definedName>
    <definedName name="________DIV1">#REF!</definedName>
    <definedName name="________DIV10">#REF!</definedName>
    <definedName name="________DIV11">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oc5">{"Book1","4.09 FLORA DAN FAUNA.xls","4.22 PERLENGKAPAN SEKOLAH.xls"}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lb3">#REF!</definedName>
    <definedName name="________ewr4">#REF!</definedName>
    <definedName name="________gal4">#REF!</definedName>
    <definedName name="________gal6">#REF!</definedName>
    <definedName name="________gal8">#REF!</definedName>
    <definedName name="________gip15">#REF!</definedName>
    <definedName name="________GIP2">#REF!</definedName>
    <definedName name="________GIP3">#REF!</definedName>
    <definedName name="________gip4">#REF!</definedName>
    <definedName name="________giv1">#REF!</definedName>
    <definedName name="________gnt1">#REF!</definedName>
    <definedName name="________gnt2">#REF!</definedName>
    <definedName name="________gol1">#REF!</definedName>
    <definedName name="________grb1">#REF!</definedName>
    <definedName name="________GRB2">#REF!</definedName>
    <definedName name="________GRB3">#REF!</definedName>
    <definedName name="________grb4">#REF!</definedName>
    <definedName name="________grb6">#REF!</definedName>
    <definedName name="________gyp9">#REF!</definedName>
    <definedName name="________HAL1">#REF!</definedName>
    <definedName name="________HAL1_1">#REF!</definedName>
    <definedName name="________HAL1_37">#REF!</definedName>
    <definedName name="________HAL2">#REF!</definedName>
    <definedName name="________HAL2_37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HSA001">#REF!</definedName>
    <definedName name="________HSA002">#REF!</definedName>
    <definedName name="________HSA004">#REF!</definedName>
    <definedName name="________HSA005">#REF!</definedName>
    <definedName name="________HSA007">#REF!</definedName>
    <definedName name="________HSA016">#REF!</definedName>
    <definedName name="________HSA017">#REF!</definedName>
    <definedName name="________HSA018">#REF!</definedName>
    <definedName name="________HSA022">#REF!</definedName>
    <definedName name="________HSA027">#REF!</definedName>
    <definedName name="________HSA028">#REF!</definedName>
    <definedName name="________HSA030">#REF!</definedName>
    <definedName name="________HSA031">#REF!</definedName>
    <definedName name="________HSA036">#REF!</definedName>
    <definedName name="________HSA038">#REF!</definedName>
    <definedName name="________HSA039">#REF!</definedName>
    <definedName name="________HSA041">#REF!</definedName>
    <definedName name="________HSA042">#REF!</definedName>
    <definedName name="________HSA043">#REF!</definedName>
    <definedName name="________HSA046">#REF!</definedName>
    <definedName name="________HSA047">#REF!</definedName>
    <definedName name="________HSA049">#REF!</definedName>
    <definedName name="________HSA050">#REF!</definedName>
    <definedName name="________HSA054">#REF!</definedName>
    <definedName name="________HSA064">#REF!</definedName>
    <definedName name="________HSA065">#REF!</definedName>
    <definedName name="________HSA071">#REF!</definedName>
    <definedName name="________HSA074">#REF!</definedName>
    <definedName name="________HSA075">#REF!</definedName>
    <definedName name="________HSA079">#REF!</definedName>
    <definedName name="________HSA081">#REF!</definedName>
    <definedName name="________HSA087">#REF!</definedName>
    <definedName name="________HSA088">#REF!</definedName>
    <definedName name="________HSA089">#REF!</definedName>
    <definedName name="________HSA091">#REF!</definedName>
    <definedName name="________HSA097">#REF!</definedName>
    <definedName name="________HSA099">#REF!</definedName>
    <definedName name="________HSA101">#REF!</definedName>
    <definedName name="________HSA104">#REF!</definedName>
    <definedName name="________HSA105">#REF!</definedName>
    <definedName name="________HSA106">#REF!</definedName>
    <definedName name="________HSA108">#REF!</definedName>
    <definedName name="________HSA111">#REF!</definedName>
    <definedName name="________HSA114">#REF!</definedName>
    <definedName name="________HSA116">#REF!</definedName>
    <definedName name="________HSA121">#REF!</definedName>
    <definedName name="________HSA124">#REF!</definedName>
    <definedName name="________HSA125">#REF!</definedName>
    <definedName name="________HSA137">#REF!</definedName>
    <definedName name="________HSA139">#REF!</definedName>
    <definedName name="________HSA144">#REF!</definedName>
    <definedName name="________HSB040">#REF!</definedName>
    <definedName name="________HSB041">#REF!</definedName>
    <definedName name="________HSB043">#REF!</definedName>
    <definedName name="________HSB046">#REF!</definedName>
    <definedName name="________HSB047">#REF!</definedName>
    <definedName name="________HSB048">#REF!</definedName>
    <definedName name="________HSB050">#REF!</definedName>
    <definedName name="________ins1">#REF!</definedName>
    <definedName name="________jk64">#REF!</definedName>
    <definedName name="________jum1">#REF!</definedName>
    <definedName name="________jum10">#REF!</definedName>
    <definedName name="________jum2">#REF!</definedName>
    <definedName name="________jum3">#REF!</definedName>
    <definedName name="________jum4">#REF!</definedName>
    <definedName name="________jum5">#REF!</definedName>
    <definedName name="________jum6">#REF!</definedName>
    <definedName name="________jum7">#REF!</definedName>
    <definedName name="________jum8">#REF!</definedName>
    <definedName name="________jum9">#REF!</definedName>
    <definedName name="________keg1">#REF!</definedName>
    <definedName name="________ker10">#REF!</definedName>
    <definedName name="________ker1020">#REF!</definedName>
    <definedName name="________Ker20">#REF!</definedName>
    <definedName name="________ker2020">#REF!</definedName>
    <definedName name="________ker2025">#REF!</definedName>
    <definedName name="________ker25">#REF!</definedName>
    <definedName name="________ker30">#REF!</definedName>
    <definedName name="________ker3030">#REF!</definedName>
    <definedName name="________ker40">#REF!</definedName>
    <definedName name="________ko2">#REF!</definedName>
    <definedName name="________kp1">#REF!</definedName>
    <definedName name="________kp12">#REF!</definedName>
    <definedName name="________kp23">#REF!</definedName>
    <definedName name="________kp57">#REF!</definedName>
    <definedName name="________kr1">#REF!</definedName>
    <definedName name="________kr2">#REF!</definedName>
    <definedName name="________kr3">#REF!</definedName>
    <definedName name="________krl1">#REF!</definedName>
    <definedName name="________krl12">#REF!</definedName>
    <definedName name="________krl23">#REF!</definedName>
    <definedName name="________lan20">#REF!</definedName>
    <definedName name="________LLL01">#REF!</definedName>
    <definedName name="________LLL02">#REF!</definedName>
    <definedName name="________LLL03">#REF!</definedName>
    <definedName name="________LLL04">#REF!</definedName>
    <definedName name="________LLL05">#REF!</definedName>
    <definedName name="________LLL06">#REF!</definedName>
    <definedName name="________LLL07">#REF!</definedName>
    <definedName name="________LLL08">#REF!</definedName>
    <definedName name="________LLL09">#REF!</definedName>
    <definedName name="________LLL10">#REF!</definedName>
    <definedName name="________LLL11">#REF!</definedName>
    <definedName name="________lok2">#REF!</definedName>
    <definedName name="________lp25">#REF!</definedName>
    <definedName name="________lt40">#REF!</definedName>
    <definedName name="________man2">#REF!</definedName>
    <definedName name="________mas1">{"Book1","4.09 FLORA DAN FAUNA.xls","4.22 PERLENGKAPAN SEKOLAH.xls"}</definedName>
    <definedName name="________mas12">{"Book1","4.09 FLORA DAN FAUNA.xls","4.22 PERLENGKAPAN SEKOLAH.xls"}</definedName>
    <definedName name="________mas2">{"Book1","4.09 FLORA DAN FAUNA.xls","4.22 PERLENGKAPAN SEKOLAH.xls"}</definedName>
    <definedName name="________mas4">{"Book1","4.09 FLORA DAN FAUNA.xls","4.22 PERLENGKAPAN SEKOLAH.xls"}</definedName>
    <definedName name="________mas5">{"Book1","4.09 FLORA DAN FAUNA.xls","4.22 PERLENGKAPAN SEKOLAH.xls"}</definedName>
    <definedName name="________mas6">{"Book1","4.09 FLORA DAN FAUNA.xls","4.22 PERLENGKAPAN SEKOLAH.xls"}</definedName>
    <definedName name="________mas7">{"Book1","4.09 FLORA DAN FAUNA.xls","4.22 PERLENGKAPAN SEKOLAH.xls"}</definedName>
    <definedName name="________mas8">{"Book1","4.09 FLORA DAN FAUNA.xls","4.22 PERLENGKAPAN SEKOLAH.xls"}</definedName>
    <definedName name="________mas9">{"Book1","4.09 FLORA DAN FAUNA.xls","4.22 PERLENGKAPAN SEKOLAH.xls"}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">{"Book1","4.09 FLORA DAN FAUNA.xls","4.22 PERLENGKAPAN SEKOLAH.xls"}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">{"Book1","4.09 FLORA DAN FAUNA.xls","4.22 PERLENGKAPAN SEKOLAH.xls"}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">{"Book1","4.09 FLORA DAN FAUNA.xls","4.22 PERLENGKAPAN SEKOLAH.xls"}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4">{"Book1","4.09 FLORA DAN FAUNA.xls","4.22 PERLENGKAPAN SEKOLAH.xls"}</definedName>
    <definedName name="________me5">{"Book1","4.09 FLORA DAN FAUNA.xls","4.22 PERLENGKAPAN SEKOLAH.xls"}</definedName>
    <definedName name="________me9">{"Book1","4.09 FLORA DAN FAUNA.xls","4.22 PERLENGKAPAN SEKOLAH.xls"}</definedName>
    <definedName name="________mek1">{"Book1","4.09 FLORA DAN FAUNA.xls","4.22 PERLENGKAPAN SEKOLAH.xls"}</definedName>
    <definedName name="________mek2">{"Book1","4.09 FLORA DAN FAUNA.xls","4.22 PERLENGKAPAN SEKOLAH.xls"}</definedName>
    <definedName name="________mek3">{"Book1","4.09 FLORA DAN FAUNA.xls","4.22 PERLENGKAPAN SEKOLAH.xls"}</definedName>
    <definedName name="________mek5">{"Book1","4.09 FLORA DAN FAUNA.xls","4.22 PERLENGKAPAN SEKOLAH.xls"}</definedName>
    <definedName name="________mek87">{"Book1","4.09 FLORA DAN FAUNA.xls","4.22 PERLENGKAPAN SEKOLAH.xls"}</definedName>
    <definedName name="________mek9">{"Book1","4.09 FLORA DAN FAUNA.xls","4.22 PERLENGKAPAN SEKOLAH.xls"}</definedName>
    <definedName name="________meq12">{"Book1","4.09 FLORA DAN FAUNA.xls","4.22 PERLENGKAPAN SEKOLAH.xls"}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8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#REF!</definedName>
    <definedName name="________MMM14">#REF!</definedName>
    <definedName name="________MMM15">#REF!</definedName>
    <definedName name="________MMM16">#REF!</definedName>
    <definedName name="________MMM17">#REF!</definedName>
    <definedName name="________MMM18">#REF!</definedName>
    <definedName name="________MMM19">#REF!</definedName>
    <definedName name="________MMM20">#REF!</definedName>
    <definedName name="________MMM21">#REF!</definedName>
    <definedName name="________MMM22">#REF!</definedName>
    <definedName name="________MMM23">#REF!</definedName>
    <definedName name="________MMM24">#REF!</definedName>
    <definedName name="________MMM25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2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mou1">#REF!</definedName>
    <definedName name="________muo2">#REF!</definedName>
    <definedName name="________NE1">#REF!</definedName>
    <definedName name="________nip1">#REF!</definedName>
    <definedName name="________nip2">#REF!</definedName>
    <definedName name="________OP1">#REF!</definedName>
    <definedName name="________OP10">#REF!</definedName>
    <definedName name="________OP3">#REF!</definedName>
    <definedName name="________P14">#REF!</definedName>
    <definedName name="________pak1">#REF!</definedName>
    <definedName name="________Pak2">#REF!</definedName>
    <definedName name="________pak3">#REF!</definedName>
    <definedName name="________pak4">#REF!</definedName>
    <definedName name="________pak5">#REF!</definedName>
    <definedName name="________pak6">#REF!</definedName>
    <definedName name="________pan1">#REF!</definedName>
    <definedName name="________pan2">#REF!</definedName>
    <definedName name="________pas12">#REF!</definedName>
    <definedName name="________PAS13">#REF!</definedName>
    <definedName name="________PAS14">#REF!</definedName>
    <definedName name="________pas15">#REF!</definedName>
    <definedName name="________pav6">#REF!</definedName>
    <definedName name="________pav8">#REF!</definedName>
    <definedName name="________pc40">#REF!</definedName>
    <definedName name="________pc50">#REF!</definedName>
    <definedName name="________pek1">#REF!</definedName>
    <definedName name="________PEK10">#REF!</definedName>
    <definedName name="________PEK11">#REF!</definedName>
    <definedName name="________PEK12">#REF!</definedName>
    <definedName name="________pek2">#REF!</definedName>
    <definedName name="________PEK3">#REF!</definedName>
    <definedName name="________PEK4">#REF!</definedName>
    <definedName name="________PEK5">#REF!</definedName>
    <definedName name="________PEK6">#REF!</definedName>
    <definedName name="________PEK7">#REF!</definedName>
    <definedName name="________PEK8">#REF!</definedName>
    <definedName name="________PEK9">#REF!</definedName>
    <definedName name="________per1">#REF!</definedName>
    <definedName name="________per10">#REF!</definedName>
    <definedName name="________per2">#REF!</definedName>
    <definedName name="________per3">#REF!</definedName>
    <definedName name="________per4">#REF!</definedName>
    <definedName name="________per5">#REF!</definedName>
    <definedName name="________per6">#REF!</definedName>
    <definedName name="________per7">#REF!</definedName>
    <definedName name="________per8">#REF!</definedName>
    <definedName name="________per9">#REF!</definedName>
    <definedName name="________PG1">#REF!</definedName>
    <definedName name="________PG2">#REF!</definedName>
    <definedName name="________pip2">#REF!</definedName>
    <definedName name="________pj1">#REF!</definedName>
    <definedName name="________pj2">#REF!</definedName>
    <definedName name="________pjg1">#REF!</definedName>
    <definedName name="________pjg2">#REF!</definedName>
    <definedName name="________pp3">#REF!</definedName>
    <definedName name="________pp4">#REF!</definedName>
    <definedName name="________PTS6">#REF!</definedName>
    <definedName name="________PTS7">#REF!</definedName>
    <definedName name="________PTS8">#REF!</definedName>
    <definedName name="________pvc1">#REF!</definedName>
    <definedName name="________PVC100">#REF!</definedName>
    <definedName name="________pvc110">#REF!</definedName>
    <definedName name="________pvc12">#REF!</definedName>
    <definedName name="________pvc13">#REF!</definedName>
    <definedName name="________PVC150">#REF!</definedName>
    <definedName name="________pvc160">#REF!</definedName>
    <definedName name="________PVC2">#REF!</definedName>
    <definedName name="________pvc20">#REF!</definedName>
    <definedName name="________pvc200">#REF!</definedName>
    <definedName name="________pvc25">#REF!</definedName>
    <definedName name="________pvc250">#REF!</definedName>
    <definedName name="________pvc3">#REF!</definedName>
    <definedName name="________pvc300">#REF!</definedName>
    <definedName name="________pvc34">#REF!</definedName>
    <definedName name="________pvc350">#REF!</definedName>
    <definedName name="________pvc4">#REF!</definedName>
    <definedName name="________pvc40">#REF!</definedName>
    <definedName name="________pvc400">#REF!</definedName>
    <definedName name="________pvc44">#REF!</definedName>
    <definedName name="________pvc50">#REF!</definedName>
    <definedName name="________pvc6">#REF!</definedName>
    <definedName name="________pvc63">#REF!</definedName>
    <definedName name="________PVC75">#REF!</definedName>
    <definedName name="________pvc8">#REF!</definedName>
    <definedName name="________pvc90">#REF!</definedName>
    <definedName name="________RAB1">#REF!</definedName>
    <definedName name="________rek4">#REF!</definedName>
    <definedName name="________rek5">#REF!</definedName>
    <definedName name="________SP1">#REF!</definedName>
    <definedName name="________SP3">#REF!</definedName>
    <definedName name="________sp5">#REF!</definedName>
    <definedName name="________SPH2">#REF!</definedName>
    <definedName name="________SUB01">#REF!</definedName>
    <definedName name="________SUB02">#REF!</definedName>
    <definedName name="________SUB03">#REF!</definedName>
    <definedName name="________SUB04">#REF!</definedName>
    <definedName name="________SUB05">#REF!</definedName>
    <definedName name="________SUB06">#REF!</definedName>
    <definedName name="________SUB07">#REF!</definedName>
    <definedName name="________SUB08">#REF!</definedName>
    <definedName name="________SUB09">#REF!</definedName>
    <definedName name="________tbt1">#REF!</definedName>
    <definedName name="________tbt2">#REF!</definedName>
    <definedName name="________tee4">#REF!</definedName>
    <definedName name="________tee6">#REF!</definedName>
    <definedName name="________TK1">#REF!</definedName>
    <definedName name="________TK10">#REF!</definedName>
    <definedName name="________TK11">#REF!</definedName>
    <definedName name="________TK12">#REF!</definedName>
    <definedName name="________TK13">#REF!</definedName>
    <definedName name="________TK14">#REF!</definedName>
    <definedName name="________TK15">#REF!</definedName>
    <definedName name="________TK16">#REF!</definedName>
    <definedName name="________TK17">#REF!</definedName>
    <definedName name="________TK18">#REF!</definedName>
    <definedName name="________TK2">#REF!</definedName>
    <definedName name="________TK3">#REF!</definedName>
    <definedName name="________TK4">#REF!</definedName>
    <definedName name="________TK5">#REF!</definedName>
    <definedName name="________TK6">#REF!</definedName>
    <definedName name="________TK7">#REF!</definedName>
    <definedName name="________TK8">#REF!</definedName>
    <definedName name="________TK9">#REF!</definedName>
    <definedName name="________tl11">#REF!</definedName>
    <definedName name="________tl20">#REF!</definedName>
    <definedName name="________tl220">#REF!</definedName>
    <definedName name="________tl40">#REF!</definedName>
    <definedName name="_______ana101">#REF!</definedName>
    <definedName name="_______ana18">#REF!</definedName>
    <definedName name="_______ana201">#REF!</definedName>
    <definedName name="_______ana206">#REF!</definedName>
    <definedName name="_______ana209">#REF!</definedName>
    <definedName name="_______ana32">#REF!</definedName>
    <definedName name="_______ana3201">#REF!</definedName>
    <definedName name="_______ana33">#REF!</definedName>
    <definedName name="_______ana34">#REF!</definedName>
    <definedName name="_______anK010">#REF!</definedName>
    <definedName name="_______anK011">#REF!</definedName>
    <definedName name="_______anK012">#REF!</definedName>
    <definedName name="_______anK013">#REF!</definedName>
    <definedName name="_______anK014">#REF!</definedName>
    <definedName name="_______anK016">#REF!</definedName>
    <definedName name="_______anK017">#REF!</definedName>
    <definedName name="_______anK018">#REF!</definedName>
    <definedName name="_______anK020">#REF!</definedName>
    <definedName name="_______anK026">#REF!</definedName>
    <definedName name="_______anK035">#REF!</definedName>
    <definedName name="_______anK040">#REF!</definedName>
    <definedName name="_______anK110">#REF!</definedName>
    <definedName name="_______anK111">#REF!</definedName>
    <definedName name="_______anK112">#REF!</definedName>
    <definedName name="_______anK113">#REF!</definedName>
    <definedName name="_______anK114">#REF!</definedName>
    <definedName name="_______anK115">#REF!</definedName>
    <definedName name="_______anK116">#REF!</definedName>
    <definedName name="_______anK127">#REF!</definedName>
    <definedName name="_______anK139">#REF!</definedName>
    <definedName name="_______anK210">#REF!</definedName>
    <definedName name="_______anK211">#REF!</definedName>
    <definedName name="_______anK220">#REF!</definedName>
    <definedName name="_______anK221">#REF!</definedName>
    <definedName name="_______anK224">#REF!</definedName>
    <definedName name="_______anK225">#REF!</definedName>
    <definedName name="_______anK310">#REF!</definedName>
    <definedName name="_______anK311">#REF!</definedName>
    <definedName name="_______anK320">#REF!</definedName>
    <definedName name="_______anK321">#REF!</definedName>
    <definedName name="_______ANK341">#REF!</definedName>
    <definedName name="_______anK342">#REF!</definedName>
    <definedName name="_______anK410">#REF!</definedName>
    <definedName name="_______anK411">#REF!</definedName>
    <definedName name="_______anK421">#REF!</definedName>
    <definedName name="_______anK422">#REF!</definedName>
    <definedName name="_______anK423">#REF!</definedName>
    <definedName name="_______anK510">#REF!</definedName>
    <definedName name="_______anK511">#REF!</definedName>
    <definedName name="_______anK512">#REF!</definedName>
    <definedName name="_______anK513">#REF!</definedName>
    <definedName name="_______anK514">#REF!</definedName>
    <definedName name="_______anK517">#REF!</definedName>
    <definedName name="_______anK520">#REF!</definedName>
    <definedName name="_______anK521">#REF!</definedName>
    <definedName name="_______anK522">#REF!</definedName>
    <definedName name="_______anK528">#REF!</definedName>
    <definedName name="_______anK612">#REF!</definedName>
    <definedName name="_______anK615">#REF!</definedName>
    <definedName name="_______anK616">#REF!</definedName>
    <definedName name="_______ANK618">#REF!</definedName>
    <definedName name="_______anK621">#REF!</definedName>
    <definedName name="_______anK636">#REF!</definedName>
    <definedName name="_______anK638">#REF!</definedName>
    <definedName name="_______anK639">#REF!</definedName>
    <definedName name="_______anK641">#REF!</definedName>
    <definedName name="_______anK705">#REF!</definedName>
    <definedName name="_______arr3">{"Book1","4.09 FLORA DAN FAUNA.xls","4.22 PERLENGKAPAN SEKOLAH.xls"}</definedName>
    <definedName name="_______bbg1">#REF!</definedName>
    <definedName name="_______bbg2">#REF!</definedName>
    <definedName name="_______ben1">#REF!</definedName>
    <definedName name="_______bet225">#REF!</definedName>
    <definedName name="_______bet350">#REF!</definedName>
    <definedName name="_______box1">#REF!</definedName>
    <definedName name="_______box2">#REF!</definedName>
    <definedName name="_______box3">#REF!</definedName>
    <definedName name="_______bsc100">#REF!</definedName>
    <definedName name="_______C">#REF!</definedName>
    <definedName name="_______COR123">#REF!</definedName>
    <definedName name="_______COR135">#REF!</definedName>
    <definedName name="_______DAF10">#REF!</definedName>
    <definedName name="_______der4">{"Book1","4.09 FLORA DAN FAUNA.xls","4.22 PERLENGKAPAN SEKOLAH.xls"}</definedName>
    <definedName name="_______dgt1">#REF!</definedName>
    <definedName name="_______dgt10">#REF!</definedName>
    <definedName name="_______dgt11">#REF!</definedName>
    <definedName name="_______dgt12">#REF!</definedName>
    <definedName name="_______dgt13">#REF!</definedName>
    <definedName name="_______dgt14">#REF!</definedName>
    <definedName name="_______dgt15">#REF!</definedName>
    <definedName name="_______dgt16">#REF!</definedName>
    <definedName name="_______dgt18">#REF!</definedName>
    <definedName name="_______dgt19">#REF!</definedName>
    <definedName name="_______dgt2">#REF!</definedName>
    <definedName name="_______dgt3">#REF!</definedName>
    <definedName name="_______dgt4">#REF!</definedName>
    <definedName name="_______dgt5">#REF!</definedName>
    <definedName name="_______dgt6">#REF!</definedName>
    <definedName name="_______dgt7">#REF!</definedName>
    <definedName name="_______dgt8">#REF!</definedName>
    <definedName name="_______dgt9">#REF!</definedName>
    <definedName name="_______Dia13">#REF!</definedName>
    <definedName name="_______Dia16">#REF!</definedName>
    <definedName name="_______Dia19">#REF!</definedName>
    <definedName name="_______Dia22">#REF!</definedName>
    <definedName name="_______Dia25">#REF!</definedName>
    <definedName name="_______dig1">#REF!</definedName>
    <definedName name="_______dig10">#REF!</definedName>
    <definedName name="_______dig11">#REF!</definedName>
    <definedName name="_______dig12">#REF!</definedName>
    <definedName name="_______dig13">#REF!</definedName>
    <definedName name="_______dig14">#REF!</definedName>
    <definedName name="_______dig15">#REF!</definedName>
    <definedName name="_______dig16">#REF!</definedName>
    <definedName name="_______dig2">#REF!</definedName>
    <definedName name="_______dig3">#REF!</definedName>
    <definedName name="_______dig4">#REF!</definedName>
    <definedName name="_______dig5">#REF!</definedName>
    <definedName name="_______dig6">#REF!</definedName>
    <definedName name="_______dig7">#REF!</definedName>
    <definedName name="_______dig8">#REF!</definedName>
    <definedName name="_______dig9">#REF!</definedName>
    <definedName name="_______dip02">#REF!</definedName>
    <definedName name="_______dir4">#REF!</definedName>
    <definedName name="_______dir5">#REF!</definedName>
    <definedName name="_______DIV1">#REF!</definedName>
    <definedName name="_______DIV1_37">#REF!</definedName>
    <definedName name="_______DIV10">#REF!</definedName>
    <definedName name="_______DIV10_37">#REF!</definedName>
    <definedName name="_______DIV11">#REF!</definedName>
    <definedName name="_______DIV11_37">#REF!</definedName>
    <definedName name="_______DIV2">#REF!</definedName>
    <definedName name="_______DIV2_37">#REF!</definedName>
    <definedName name="_______DIV3">#REF!</definedName>
    <definedName name="_______DIV3_37">#REF!</definedName>
    <definedName name="_______DIV4">#REF!</definedName>
    <definedName name="_______DIV4_37">#REF!</definedName>
    <definedName name="_______DIV5">#REF!</definedName>
    <definedName name="_______DIV5_37">#REF!</definedName>
    <definedName name="_______DIV6">#REF!</definedName>
    <definedName name="_______DIV6_37">#REF!</definedName>
    <definedName name="_______DIV7">#REF!</definedName>
    <definedName name="_______DIV7_37">#REF!</definedName>
    <definedName name="_______DIV8">#REF!</definedName>
    <definedName name="_______DIV8_37">#REF!</definedName>
    <definedName name="_______DIV9">#REF!</definedName>
    <definedName name="_______DIV9_37">#REF!</definedName>
    <definedName name="_______doc5">{"Book1","4.09 FLORA DAN FAUNA.xls","4.22 PERLENGKAPAN SEKOLAH.xls"}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ER59">#REF!</definedName>
    <definedName name="_______elb3">#REF!</definedName>
    <definedName name="_______ewr4">#REF!</definedName>
    <definedName name="_______gal4">#REF!</definedName>
    <definedName name="_______gal6">#REF!</definedName>
    <definedName name="_______gal8">#REF!</definedName>
    <definedName name="_______gip15">#REF!</definedName>
    <definedName name="_______GIP2">#REF!</definedName>
    <definedName name="_______GIP3">#REF!</definedName>
    <definedName name="_______gip4">#REF!</definedName>
    <definedName name="_______giv1">#REF!</definedName>
    <definedName name="_______gnt1">#REF!</definedName>
    <definedName name="_______gnt2">#REF!</definedName>
    <definedName name="_______gol1">#REF!</definedName>
    <definedName name="_______grb1">#REF!</definedName>
    <definedName name="_______GRB2">#REF!</definedName>
    <definedName name="_______GRB3">#REF!</definedName>
    <definedName name="_______grb4">#REF!</definedName>
    <definedName name="_______grb6">#REF!</definedName>
    <definedName name="_______grc1">#REF!</definedName>
    <definedName name="_______gyp9">#REF!</definedName>
    <definedName name="_______HAL1">#REF!</definedName>
    <definedName name="_______HAL2">#REF!</definedName>
    <definedName name="_______HAL2_37">#REF!</definedName>
    <definedName name="_______HAL3">#REF!</definedName>
    <definedName name="_______HAL3_1">#REF!</definedName>
    <definedName name="_______HAL3_37">#REF!</definedName>
    <definedName name="_______HAL4">#REF!</definedName>
    <definedName name="_______HAL4_37">#REF!</definedName>
    <definedName name="_______HAL5">#REF!</definedName>
    <definedName name="_______HAL5_37">#REF!</definedName>
    <definedName name="_______HAL6">#REF!</definedName>
    <definedName name="_______HAL6_37">#REF!</definedName>
    <definedName name="_______HAL7">#REF!</definedName>
    <definedName name="_______HAL7_37">#REF!</definedName>
    <definedName name="_______HAL8">#REF!</definedName>
    <definedName name="_______HAL8_37">#REF!</definedName>
    <definedName name="_______HSA001">#REF!</definedName>
    <definedName name="_______HSA002">#REF!</definedName>
    <definedName name="_______HSA004">#REF!</definedName>
    <definedName name="_______HSA005">#REF!</definedName>
    <definedName name="_______HSA007">#REF!</definedName>
    <definedName name="_______HSA016">#REF!</definedName>
    <definedName name="_______HSA017">#REF!</definedName>
    <definedName name="_______HSA018">#REF!</definedName>
    <definedName name="_______HSA022">#REF!</definedName>
    <definedName name="_______HSA027">#REF!</definedName>
    <definedName name="_______HSA028">#REF!</definedName>
    <definedName name="_______HSA030">#REF!</definedName>
    <definedName name="_______HSA031">#REF!</definedName>
    <definedName name="_______HSA036">#REF!</definedName>
    <definedName name="_______HSA038">#REF!</definedName>
    <definedName name="_______HSA039">#REF!</definedName>
    <definedName name="_______HSA041">#REF!</definedName>
    <definedName name="_______HSA042">#REF!</definedName>
    <definedName name="_______HSA043">#REF!</definedName>
    <definedName name="_______HSA046">#REF!</definedName>
    <definedName name="_______HSA047">#REF!</definedName>
    <definedName name="_______HSA049">#REF!</definedName>
    <definedName name="_______HSA050">#REF!</definedName>
    <definedName name="_______HSA054">#REF!</definedName>
    <definedName name="_______HSA064">#REF!</definedName>
    <definedName name="_______HSA065">#REF!</definedName>
    <definedName name="_______HSA071">#REF!</definedName>
    <definedName name="_______HSA074">#REF!</definedName>
    <definedName name="_______HSA075">#REF!</definedName>
    <definedName name="_______HSA079">#REF!</definedName>
    <definedName name="_______HSA081">#REF!</definedName>
    <definedName name="_______HSA087">#REF!</definedName>
    <definedName name="_______HSA088">#REF!</definedName>
    <definedName name="_______HSA089">#REF!</definedName>
    <definedName name="_______HSA091">#REF!</definedName>
    <definedName name="_______HSA097">#REF!</definedName>
    <definedName name="_______HSA099">#REF!</definedName>
    <definedName name="_______HSA101">#REF!</definedName>
    <definedName name="_______HSA104">#REF!</definedName>
    <definedName name="_______HSA105">#REF!</definedName>
    <definedName name="_______HSA106">#REF!</definedName>
    <definedName name="_______HSA108">#REF!</definedName>
    <definedName name="_______HSA111">#REF!</definedName>
    <definedName name="_______HSA114">#REF!</definedName>
    <definedName name="_______HSA116">#REF!</definedName>
    <definedName name="_______HSA121">#REF!</definedName>
    <definedName name="_______HSA124">#REF!</definedName>
    <definedName name="_______HSA125">#REF!</definedName>
    <definedName name="_______HSA137">#REF!</definedName>
    <definedName name="_______HSA139">#REF!</definedName>
    <definedName name="_______HSA144">#REF!</definedName>
    <definedName name="_______HSB040">#REF!</definedName>
    <definedName name="_______HSB041">#REF!</definedName>
    <definedName name="_______HSB043">#REF!</definedName>
    <definedName name="_______HSB046">#REF!</definedName>
    <definedName name="_______HSB047">#REF!</definedName>
    <definedName name="_______HSB048">#REF!</definedName>
    <definedName name="_______HSB050">#REF!</definedName>
    <definedName name="_______ins1">#REF!</definedName>
    <definedName name="_______jk64">#REF!</definedName>
    <definedName name="_______jum1">#REF!</definedName>
    <definedName name="_______jum10">#REF!</definedName>
    <definedName name="_______jum2">#REF!</definedName>
    <definedName name="_______jum3">#REF!</definedName>
    <definedName name="_______jum4">#REF!</definedName>
    <definedName name="_______jum5">#REF!</definedName>
    <definedName name="_______jum6">#REF!</definedName>
    <definedName name="_______jum7">#REF!</definedName>
    <definedName name="_______jum8">#REF!</definedName>
    <definedName name="_______jum9">#REF!</definedName>
    <definedName name="_______keg1">#REF!</definedName>
    <definedName name="_______ker10">#REF!</definedName>
    <definedName name="_______ker1020">#REF!</definedName>
    <definedName name="_______Ker20">#REF!</definedName>
    <definedName name="_______ker2020">#REF!</definedName>
    <definedName name="_______ker2025">#REF!</definedName>
    <definedName name="_______ker25">#REF!</definedName>
    <definedName name="_______ker30">#REF!</definedName>
    <definedName name="_______ker3030">#REF!</definedName>
    <definedName name="_______ker40">#REF!</definedName>
    <definedName name="_______ko2">#REF!</definedName>
    <definedName name="_______kp1">#REF!</definedName>
    <definedName name="_______kp12">#REF!</definedName>
    <definedName name="_______kp23">#REF!</definedName>
    <definedName name="_______kp57">#REF!</definedName>
    <definedName name="_______kr1">#REF!</definedName>
    <definedName name="_______kr2">#REF!</definedName>
    <definedName name="_______kr3">#REF!</definedName>
    <definedName name="_______krl1">#REF!</definedName>
    <definedName name="_______krl12">#REF!</definedName>
    <definedName name="_______krl23">#REF!</definedName>
    <definedName name="_______lan20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LL11">#REF!</definedName>
    <definedName name="_______lok2">#REF!</definedName>
    <definedName name="_______lp25">#N/A</definedName>
    <definedName name="_______lt40">#N/A</definedName>
    <definedName name="_______man2">#REF!</definedName>
    <definedName name="_______mas1">{"Book1","4.09 FLORA DAN FAUNA.xls","4.22 PERLENGKAPAN SEKOLAH.xls"}</definedName>
    <definedName name="_______mas12">{"Book1","4.09 FLORA DAN FAUNA.xls","4.22 PERLENGKAPAN SEKOLAH.xls"}</definedName>
    <definedName name="_______mas2">{"Book1","4.09 FLORA DAN FAUNA.xls","4.22 PERLENGKAPAN SEKOLAH.xls"}</definedName>
    <definedName name="_______mas4">{"Book1","4.09 FLORA DAN FAUNA.xls","4.22 PERLENGKAPAN SEKOLAH.xls"}</definedName>
    <definedName name="_______mas5">{"Book1","4.09 FLORA DAN FAUNA.xls","4.22 PERLENGKAPAN SEKOLAH.xls"}</definedName>
    <definedName name="_______mas6">{"Book1","4.09 FLORA DAN FAUNA.xls","4.22 PERLENGKAPAN SEKOLAH.xls"}</definedName>
    <definedName name="_______mas7">{"Book1","4.09 FLORA DAN FAUNA.xls","4.22 PERLENGKAPAN SEKOLAH.xls"}</definedName>
    <definedName name="_______mas8">{"Book1","4.09 FLORA DAN FAUNA.xls","4.22 PERLENGKAPAN SEKOLAH.xls"}</definedName>
    <definedName name="_______mas9">{"Book1","4.09 FLORA DAN FAUNA.xls","4.22 PERLENGKAPAN SEKOLAH.xls"}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">{"Book1","4.09 FLORA DAN FAUNA.xls","4.22 PERLENGKAPAN SEKOLAH.xls"}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">{"Book1","4.09 FLORA DAN FAUNA.xls","4.22 PERLENGKAPAN SEKOLAH.xls"}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">{"Book1","4.09 FLORA DAN FAUNA.xls","4.22 PERLENGKAPAN SEKOLAH.xls"}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4">{"Book1","4.09 FLORA DAN FAUNA.xls","4.22 PERLENGKAPAN SEKOLAH.xls"}</definedName>
    <definedName name="_______me5">{"Book1","4.09 FLORA DAN FAUNA.xls","4.22 PERLENGKAPAN SEKOLAH.xls"}</definedName>
    <definedName name="_______me9">{"Book1","4.09 FLORA DAN FAUNA.xls","4.22 PERLENGKAPAN SEKOLAH.xls"}</definedName>
    <definedName name="_______mek1">{"Book1","4.09 FLORA DAN FAUNA.xls","4.22 PERLENGKAPAN SEKOLAH.xls"}</definedName>
    <definedName name="_______mek2">{"Book1","4.09 FLORA DAN FAUNA.xls","4.22 PERLENGKAPAN SEKOLAH.xls"}</definedName>
    <definedName name="_______mek3">{"Book1","4.09 FLORA DAN FAUNA.xls","4.22 PERLENGKAPAN SEKOLAH.xls"}</definedName>
    <definedName name="_______mek5">{"Book1","4.09 FLORA DAN FAUNA.xls","4.22 PERLENGKAPAN SEKOLAH.xls"}</definedName>
    <definedName name="_______mek87">{"Book1","4.09 FLORA DAN FAUNA.xls","4.22 PERLENGKAPAN SEKOLAH.xls"}</definedName>
    <definedName name="_______mek9">{"Book1","4.09 FLORA DAN FAUNA.xls","4.22 PERLENGKAPAN SEKOLAH.xls"}</definedName>
    <definedName name="_______meq12">{"Book1","4.09 FLORA DAN FAUNA.xls","4.22 PERLENGKAPAN SEKOLAH.xls"}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39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mou1">#REF!</definedName>
    <definedName name="_______muo2">#REF!</definedName>
    <definedName name="_______NE1">#REF!</definedName>
    <definedName name="_______nip1">#REF!</definedName>
    <definedName name="_______nip2">#REF!</definedName>
    <definedName name="_______NYA1">[5]Upah!#REF!</definedName>
    <definedName name="_______NYA2">[5]Upah!#REF!</definedName>
    <definedName name="_______OP1">#REF!</definedName>
    <definedName name="_______OP10">#REF!</definedName>
    <definedName name="_______OP3">#REF!</definedName>
    <definedName name="_______P14">#REF!</definedName>
    <definedName name="_______pak1">#REF!</definedName>
    <definedName name="_______Pak2">#REF!</definedName>
    <definedName name="_______pak3">#REF!</definedName>
    <definedName name="_______pak4">#REF!</definedName>
    <definedName name="_______pak5">#REF!</definedName>
    <definedName name="_______pak6">#REF!</definedName>
    <definedName name="_______pan1">#REF!</definedName>
    <definedName name="_______pan2">#REF!</definedName>
    <definedName name="_______pas12">#REF!</definedName>
    <definedName name="_______PAS13">#REF!</definedName>
    <definedName name="_______PAS14">#REF!</definedName>
    <definedName name="_______pas15">#REF!</definedName>
    <definedName name="_______pav6">#REF!</definedName>
    <definedName name="_______pav8">#REF!</definedName>
    <definedName name="_______pc40">#REF!</definedName>
    <definedName name="_______PC450">#REF!</definedName>
    <definedName name="_______pc50">#REF!</definedName>
    <definedName name="_______PC600">#REF!</definedName>
    <definedName name="_______pek1">#REF!</definedName>
    <definedName name="_______PEK10">#REF!</definedName>
    <definedName name="_______PEK11">#REF!</definedName>
    <definedName name="_______PEK12">#REF!</definedName>
    <definedName name="_______pek2">#REF!</definedName>
    <definedName name="_______PEK3">#REF!</definedName>
    <definedName name="_______PEK4">#REF!</definedName>
    <definedName name="_______PEK5">#REF!</definedName>
    <definedName name="_______PEK6">#REF!</definedName>
    <definedName name="_______PEK7">#REF!</definedName>
    <definedName name="_______PEK8">#REF!</definedName>
    <definedName name="_______PEK9">#REF!</definedName>
    <definedName name="_______per1">#REF!</definedName>
    <definedName name="_______per10">#REF!</definedName>
    <definedName name="_______per2">#REF!</definedName>
    <definedName name="_______per3">#REF!</definedName>
    <definedName name="_______per4">#REF!</definedName>
    <definedName name="_______per5">#REF!</definedName>
    <definedName name="_______per6">#REF!</definedName>
    <definedName name="_______per7">#REF!</definedName>
    <definedName name="_______per8">#REF!</definedName>
    <definedName name="_______per9">#REF!</definedName>
    <definedName name="_______PG1">#REF!</definedName>
    <definedName name="_______PG2">#REF!</definedName>
    <definedName name="_______pip2">#REF!</definedName>
    <definedName name="_______pj1">#REF!</definedName>
    <definedName name="_______pj2">#REF!</definedName>
    <definedName name="_______pjg1">#REF!</definedName>
    <definedName name="_______pjg2">#REF!</definedName>
    <definedName name="_______pp3">#REF!</definedName>
    <definedName name="_______pp4">#REF!</definedName>
    <definedName name="_______PTS6">#REF!</definedName>
    <definedName name="_______PTS7">#REF!</definedName>
    <definedName name="_______PTS8">#REF!</definedName>
    <definedName name="_______pvc1">#REF!</definedName>
    <definedName name="_______PVC100">#REF!</definedName>
    <definedName name="_______pvc110">#REF!</definedName>
    <definedName name="_______pvc12">#REF!</definedName>
    <definedName name="_______pvc13">#REF!</definedName>
    <definedName name="_______pvc150">#REF!</definedName>
    <definedName name="_______pvc160">#REF!</definedName>
    <definedName name="_______PVC2">#REF!</definedName>
    <definedName name="_______pvc20">#REF!</definedName>
    <definedName name="_______pvc200">#REF!</definedName>
    <definedName name="_______pvc25">#REF!</definedName>
    <definedName name="_______pvc250">#REF!</definedName>
    <definedName name="_______pvc3">#REF!</definedName>
    <definedName name="_______pvc300">#REF!</definedName>
    <definedName name="_______pvc34">#REF!</definedName>
    <definedName name="_______pvc350">#REF!</definedName>
    <definedName name="_______pvc4">#REF!</definedName>
    <definedName name="_______pvc40">#REF!</definedName>
    <definedName name="_______pvc400">#REF!</definedName>
    <definedName name="_______pvc44">#REF!</definedName>
    <definedName name="_______pvc50">#REF!</definedName>
    <definedName name="_______pvc6">#REF!</definedName>
    <definedName name="_______pvc63">#REF!</definedName>
    <definedName name="_______PVC75">#REF!</definedName>
    <definedName name="_______pvc8">#REF!</definedName>
    <definedName name="_______pvc90">#REF!</definedName>
    <definedName name="_______RAB1">#REF!</definedName>
    <definedName name="_______rek4">#REF!</definedName>
    <definedName name="_______rek5">#REF!</definedName>
    <definedName name="_______rkl10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rms1">#N/A</definedName>
    <definedName name="_______rms2">IF(#REF!="5","lima ",IF(#REF!="6","enam ",IF(#REF!="7","tujuh ",IF(#REF!="8","delapan ",IF(#REF!="9","sembilan ",)))))</definedName>
    <definedName name="_______sen1">#REF!</definedName>
    <definedName name="_______sen2">#REF!</definedName>
    <definedName name="_______sen3">#REF!</definedName>
    <definedName name="_______SP1">#REF!</definedName>
    <definedName name="_______SP3">#REF!</definedName>
    <definedName name="_______sp5">#REF!</definedName>
    <definedName name="_______SPH2">#REF!</definedName>
    <definedName name="_______SUB01">#REF!</definedName>
    <definedName name="_______SUB02">#REF!</definedName>
    <definedName name="_______SUB03">#REF!</definedName>
    <definedName name="_______SUB04">#REF!</definedName>
    <definedName name="_______SUB05">#REF!</definedName>
    <definedName name="_______SUB06">#REF!</definedName>
    <definedName name="_______SUB07">#REF!</definedName>
    <definedName name="_______SUB08">#REF!</definedName>
    <definedName name="_______SUB09">#REF!</definedName>
    <definedName name="_______tbt1">#REF!</definedName>
    <definedName name="_______tbt2">#REF!</definedName>
    <definedName name="_______tee4">#REF!</definedName>
    <definedName name="_______tee6">#REF!</definedName>
    <definedName name="_______TK1">#REF!</definedName>
    <definedName name="_______TK10">#REF!</definedName>
    <definedName name="_______TK11">#REF!</definedName>
    <definedName name="_______TK12">#REF!</definedName>
    <definedName name="_______TK13">#REF!</definedName>
    <definedName name="_______TK14">#REF!</definedName>
    <definedName name="_______TK15">#REF!</definedName>
    <definedName name="_______TK16">#REF!</definedName>
    <definedName name="_______TK17">#REF!</definedName>
    <definedName name="_______TK18">#REF!</definedName>
    <definedName name="_______TK2">#REF!</definedName>
    <definedName name="_______TK3">#REF!</definedName>
    <definedName name="_______TK4">#REF!</definedName>
    <definedName name="_______TK5">#REF!</definedName>
    <definedName name="_______TK6">#REF!</definedName>
    <definedName name="_______TK7">#REF!</definedName>
    <definedName name="_______TK8">#REF!</definedName>
    <definedName name="_______TK9">#REF!</definedName>
    <definedName name="_______tl11">#REF!</definedName>
    <definedName name="_______tl20">#REF!</definedName>
    <definedName name="_______tl220">#REF!</definedName>
    <definedName name="_______tl40">#REF!</definedName>
    <definedName name="_______tlc20">#REF!</definedName>
    <definedName name="______ana1">#REF!</definedName>
    <definedName name="______ana10">#REF!</definedName>
    <definedName name="______ana101">#REF!</definedName>
    <definedName name="______ana11">#REF!</definedName>
    <definedName name="______ana12">#REF!</definedName>
    <definedName name="______ana13">#REF!</definedName>
    <definedName name="______ana14">#REF!</definedName>
    <definedName name="______ana15">#REF!</definedName>
    <definedName name="______ana16">#REF!</definedName>
    <definedName name="______ana17">#REF!</definedName>
    <definedName name="______ana18">#REF!</definedName>
    <definedName name="______ana19">#REF!</definedName>
    <definedName name="______ana2">#REF!</definedName>
    <definedName name="______ana20">#REF!</definedName>
    <definedName name="______ana201">#REF!</definedName>
    <definedName name="______ana206">#REF!</definedName>
    <definedName name="______ana209">#REF!</definedName>
    <definedName name="______ana21">#REF!</definedName>
    <definedName name="______ana3">#REF!</definedName>
    <definedName name="______ana32">#REF!</definedName>
    <definedName name="______ana3201">#REF!</definedName>
    <definedName name="______ana33">#REF!</definedName>
    <definedName name="______ana34">#REF!</definedName>
    <definedName name="______ana4">#REF!</definedName>
    <definedName name="______ana5">#REF!</definedName>
    <definedName name="______ana6">#REF!</definedName>
    <definedName name="______ana7">#REF!</definedName>
    <definedName name="______ana8">#REF!</definedName>
    <definedName name="______ana9">#REF!</definedName>
    <definedName name="______anK010">#REF!</definedName>
    <definedName name="______anK011">#REF!</definedName>
    <definedName name="______anK012">#REF!</definedName>
    <definedName name="______anK013">#REF!</definedName>
    <definedName name="______anK014">#REF!</definedName>
    <definedName name="______anK016">#REF!</definedName>
    <definedName name="______anK017">#REF!</definedName>
    <definedName name="______anK018">#REF!</definedName>
    <definedName name="______anK020">#REF!</definedName>
    <definedName name="______anK026">#REF!</definedName>
    <definedName name="______anK035">#REF!</definedName>
    <definedName name="______anK040">#REF!</definedName>
    <definedName name="______anK110">#REF!</definedName>
    <definedName name="______anK111">#REF!</definedName>
    <definedName name="______anK112">#REF!</definedName>
    <definedName name="______anK113">#REF!</definedName>
    <definedName name="______anK114">#REF!</definedName>
    <definedName name="______anK115">#REF!</definedName>
    <definedName name="______anK116">#REF!</definedName>
    <definedName name="______anK127">#REF!</definedName>
    <definedName name="______anK139">#REF!</definedName>
    <definedName name="______anK210">#REF!</definedName>
    <definedName name="______anK211">#REF!</definedName>
    <definedName name="______anK220">#REF!</definedName>
    <definedName name="______anK221">#REF!</definedName>
    <definedName name="______anK224">#REF!</definedName>
    <definedName name="______anK225">#REF!</definedName>
    <definedName name="______anK310">#REF!</definedName>
    <definedName name="______anK311">#REF!</definedName>
    <definedName name="______anK320">#REF!</definedName>
    <definedName name="______anK321">#REF!</definedName>
    <definedName name="______ANK341">#REF!</definedName>
    <definedName name="______anK342">#REF!</definedName>
    <definedName name="______anK410">#REF!</definedName>
    <definedName name="______anK411">#REF!</definedName>
    <definedName name="______anK421">#REF!</definedName>
    <definedName name="______anK422">#REF!</definedName>
    <definedName name="______anK423">#REF!</definedName>
    <definedName name="______anK510">#REF!</definedName>
    <definedName name="______anK511">#REF!</definedName>
    <definedName name="______anK512">#REF!</definedName>
    <definedName name="______anK513">#REF!</definedName>
    <definedName name="______anK514">#REF!</definedName>
    <definedName name="______anK517">#REF!</definedName>
    <definedName name="______anK520">#REF!</definedName>
    <definedName name="______anK521">#REF!</definedName>
    <definedName name="______anK522">#REF!</definedName>
    <definedName name="______anK528">#REF!</definedName>
    <definedName name="______anK612">#REF!</definedName>
    <definedName name="______anK615">#REF!</definedName>
    <definedName name="______anK616">#REF!</definedName>
    <definedName name="______ANK618">#REF!</definedName>
    <definedName name="______anK621">#REF!</definedName>
    <definedName name="______anK636">#REF!</definedName>
    <definedName name="______anK638">#REF!</definedName>
    <definedName name="______anK639">#REF!</definedName>
    <definedName name="______anK641">#REF!</definedName>
    <definedName name="______anK705">#REF!</definedName>
    <definedName name="______arr3">{"Book1","4.09 FLORA DAN FAUNA.xls","4.22 PERLENGKAPAN SEKOLAH.xls"}</definedName>
    <definedName name="______bbg1">#REF!</definedName>
    <definedName name="______bbg2">#REF!</definedName>
    <definedName name="______bcv125">#REF!</definedName>
    <definedName name="______ben1">#REF!</definedName>
    <definedName name="______bet225">#REF!</definedName>
    <definedName name="______bet350">#REF!</definedName>
    <definedName name="______box1">#REF!</definedName>
    <definedName name="______box2">#REF!</definedName>
    <definedName name="______box3">#REF!</definedName>
    <definedName name="______bsc100">#REF!</definedName>
    <definedName name="______C">#REF!</definedName>
    <definedName name="______COR123">#REF!</definedName>
    <definedName name="______COR135">#REF!</definedName>
    <definedName name="______cvd150">#REF!</definedName>
    <definedName name="______cvd65">#REF!</definedName>
    <definedName name="______daf32">#REF!</definedName>
    <definedName name="______daf33">#REF!</definedName>
    <definedName name="______der4">{"Book1","4.09 FLORA DAN FAUNA.xls","4.22 PERLENGKAPAN SEKOLAH.xls"}</definedName>
    <definedName name="______dgt1">#REF!</definedName>
    <definedName name="______dgt10">#REF!</definedName>
    <definedName name="______dgt11">#REF!</definedName>
    <definedName name="______dgt12">#REF!</definedName>
    <definedName name="______dgt13">#REF!</definedName>
    <definedName name="______dgt14">#REF!</definedName>
    <definedName name="______dgt15">#REF!</definedName>
    <definedName name="______dgt16">#REF!</definedName>
    <definedName name="______dgt18">#REF!</definedName>
    <definedName name="______dgt19">#REF!</definedName>
    <definedName name="______dgt2">#REF!</definedName>
    <definedName name="______dgt3">#REF!</definedName>
    <definedName name="______dgt4">#REF!</definedName>
    <definedName name="______dgt5">#REF!</definedName>
    <definedName name="______dgt6">#REF!</definedName>
    <definedName name="______dgt7">#REF!</definedName>
    <definedName name="______dgt8">#REF!</definedName>
    <definedName name="______dgt9">#REF!</definedName>
    <definedName name="______Dia13">#REF!</definedName>
    <definedName name="______Dia16">#REF!</definedName>
    <definedName name="______Dia19">#REF!</definedName>
    <definedName name="______Dia22">#REF!</definedName>
    <definedName name="______Dia25">#REF!</definedName>
    <definedName name="______dig1">#REF!</definedName>
    <definedName name="______dig10">#REF!</definedName>
    <definedName name="______dig11">#REF!</definedName>
    <definedName name="______dig12">#REF!</definedName>
    <definedName name="______dig13">#REF!</definedName>
    <definedName name="______dig14">#REF!</definedName>
    <definedName name="______dig15">#REF!</definedName>
    <definedName name="______dig16">#REF!</definedName>
    <definedName name="______dig2">#REF!</definedName>
    <definedName name="______dig3">#REF!</definedName>
    <definedName name="______dig4">#REF!</definedName>
    <definedName name="______dig5">#REF!</definedName>
    <definedName name="______dig6">#REF!</definedName>
    <definedName name="______dig7">#REF!</definedName>
    <definedName name="______dig8">#REF!</definedName>
    <definedName name="______dig9">#REF!</definedName>
    <definedName name="______dip02">#REF!</definedName>
    <definedName name="______dir4">#REF!</definedName>
    <definedName name="______dir5">#REF!</definedName>
    <definedName name="______DIV1">#REF!</definedName>
    <definedName name="______DIV1_37">#REF!</definedName>
    <definedName name="______DIV10">#REF!</definedName>
    <definedName name="______DIV10_37">#REF!</definedName>
    <definedName name="______DIV11">#REF!</definedName>
    <definedName name="______DIV11_37">#REF!</definedName>
    <definedName name="______DIV2">#REF!</definedName>
    <definedName name="______DIV2_37">#REF!</definedName>
    <definedName name="______DIV3">#REF!</definedName>
    <definedName name="______DIV3_37">#REF!</definedName>
    <definedName name="______DIV4">#REF!</definedName>
    <definedName name="______DIV4_37">#REF!</definedName>
    <definedName name="______DIV5">#REF!</definedName>
    <definedName name="______DIV5_37">#REF!</definedName>
    <definedName name="______DIV6">#REF!</definedName>
    <definedName name="______DIV6_37">#REF!</definedName>
    <definedName name="______DIV7">#REF!</definedName>
    <definedName name="______DIV7_37">#REF!</definedName>
    <definedName name="______DIV8">#REF!</definedName>
    <definedName name="______DIV8_37">#REF!</definedName>
    <definedName name="______DIV9">#REF!</definedName>
    <definedName name="______DIV9_37">#REF!</definedName>
    <definedName name="______doc5">{"Book1","4.09 FLORA DAN FAUNA.xls","4.22 PERLENGKAPAN SEKOLAH.xls"}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ER59">#REF!</definedName>
    <definedName name="______elb3">#REF!</definedName>
    <definedName name="______ESA96">#REF!</definedName>
    <definedName name="______ewr4">#REF!</definedName>
    <definedName name="______fjd150">#REF!</definedName>
    <definedName name="______fjd65">#REF!</definedName>
    <definedName name="______gal4">#REF!</definedName>
    <definedName name="______gal6">#REF!</definedName>
    <definedName name="______gal8">#REF!</definedName>
    <definedName name="______gip15">#REF!</definedName>
    <definedName name="______GIP2">#REF!</definedName>
    <definedName name="______GIP3">#REF!</definedName>
    <definedName name="______gip4">#REF!</definedName>
    <definedName name="______giv1">#REF!</definedName>
    <definedName name="______gnt1">#REF!</definedName>
    <definedName name="______gnt2">#REF!</definedName>
    <definedName name="______gol1">#REF!</definedName>
    <definedName name="______grb1">#REF!</definedName>
    <definedName name="______GRB2">#REF!</definedName>
    <definedName name="______GRB3">#REF!</definedName>
    <definedName name="______grb4">#REF!</definedName>
    <definedName name="______grb6">#REF!</definedName>
    <definedName name="______gti50">#REF!</definedName>
    <definedName name="______gti60">#REF!</definedName>
    <definedName name="______gvd150">#REF!</definedName>
    <definedName name="______gvd65">#REF!</definedName>
    <definedName name="______gyp9">#REF!</definedName>
    <definedName name="______HAL1">#REF!</definedName>
    <definedName name="______HAL2">#REF!</definedName>
    <definedName name="______HAL2_37">#REF!</definedName>
    <definedName name="______HAL3">#REF!</definedName>
    <definedName name="______HAL3_1">#REF!</definedName>
    <definedName name="______HAL3_37">#REF!</definedName>
    <definedName name="______HAL4">#REF!</definedName>
    <definedName name="______HAL4_37">#REF!</definedName>
    <definedName name="______HAL5">#REF!</definedName>
    <definedName name="______HAL5_37">#REF!</definedName>
    <definedName name="______HAL6">#REF!</definedName>
    <definedName name="______HAL6_37">#REF!</definedName>
    <definedName name="______HAL7">#REF!</definedName>
    <definedName name="______HAL7_37">#REF!</definedName>
    <definedName name="______HAL8">#REF!</definedName>
    <definedName name="______HAL8_37">#REF!</definedName>
    <definedName name="______hdw1">#REF!</definedName>
    <definedName name="______HSA001">#REF!</definedName>
    <definedName name="______HSA002">#REF!</definedName>
    <definedName name="______HSA004">#REF!</definedName>
    <definedName name="______HSA005">#REF!</definedName>
    <definedName name="______HSA007">#REF!</definedName>
    <definedName name="______HSA016">#REF!</definedName>
    <definedName name="______HSA017">#REF!</definedName>
    <definedName name="______HSA018">#REF!</definedName>
    <definedName name="______HSA022">#REF!</definedName>
    <definedName name="______HSA027">#REF!</definedName>
    <definedName name="______HSA028">#REF!</definedName>
    <definedName name="______HSA030">#REF!</definedName>
    <definedName name="______HSA031">#REF!</definedName>
    <definedName name="______HSA036">#REF!</definedName>
    <definedName name="______HSA038">#REF!</definedName>
    <definedName name="______HSA039">#REF!</definedName>
    <definedName name="______HSA041">#REF!</definedName>
    <definedName name="______HSA042">#REF!</definedName>
    <definedName name="______HSA043">#REF!</definedName>
    <definedName name="______HSA046">#REF!</definedName>
    <definedName name="______HSA047">#REF!</definedName>
    <definedName name="______HSA049">#REF!</definedName>
    <definedName name="______HSA050">#REF!</definedName>
    <definedName name="______HSA054">#REF!</definedName>
    <definedName name="______HSA064">#REF!</definedName>
    <definedName name="______HSA065">#REF!</definedName>
    <definedName name="______HSA071">#REF!</definedName>
    <definedName name="______HSA074">#REF!</definedName>
    <definedName name="______HSA075">#REF!</definedName>
    <definedName name="______HSA079">#REF!</definedName>
    <definedName name="______HSA081">#REF!</definedName>
    <definedName name="______HSA087">#REF!</definedName>
    <definedName name="______HSA088">#REF!</definedName>
    <definedName name="______HSA089">#REF!</definedName>
    <definedName name="______HSA091">#REF!</definedName>
    <definedName name="______HSA097">#REF!</definedName>
    <definedName name="______HSA099">#REF!</definedName>
    <definedName name="______HSA101">#REF!</definedName>
    <definedName name="______HSA104">#REF!</definedName>
    <definedName name="______HSA105">#REF!</definedName>
    <definedName name="______HSA106">#REF!</definedName>
    <definedName name="______HSA108">#REF!</definedName>
    <definedName name="______HSA111">#REF!</definedName>
    <definedName name="______HSA114">#REF!</definedName>
    <definedName name="______HSA116">#REF!</definedName>
    <definedName name="______HSA121">#REF!</definedName>
    <definedName name="______HSA124">#REF!</definedName>
    <definedName name="______HSA125">#REF!</definedName>
    <definedName name="______HSA137">#REF!</definedName>
    <definedName name="______HSA139">#REF!</definedName>
    <definedName name="______HSA144">#REF!</definedName>
    <definedName name="______HSB040">#REF!</definedName>
    <definedName name="______HSB041">#REF!</definedName>
    <definedName name="______HSB043">#REF!</definedName>
    <definedName name="______HSB046">#REF!</definedName>
    <definedName name="______HSB047">#REF!</definedName>
    <definedName name="______HSB048">#REF!</definedName>
    <definedName name="______HSB050">#REF!</definedName>
    <definedName name="______ins1">#REF!</definedName>
    <definedName name="______jk64">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keg1">#REF!</definedName>
    <definedName name="______ker10">#REF!</definedName>
    <definedName name="______ker1020">#REF!</definedName>
    <definedName name="______Ker20">#REF!</definedName>
    <definedName name="______ker2020">#REF!</definedName>
    <definedName name="______ker2025">#REF!</definedName>
    <definedName name="______ker25">#REF!</definedName>
    <definedName name="______ker30">#REF!</definedName>
    <definedName name="______ker3030">#REF!</definedName>
    <definedName name="______ker40">#REF!</definedName>
    <definedName name="______ko2">#REF!</definedName>
    <definedName name="______kof1">#REF!</definedName>
    <definedName name="______kp1">#REF!</definedName>
    <definedName name="______kp12">#REF!</definedName>
    <definedName name="______kp23">#REF!</definedName>
    <definedName name="______kp57">#REF!</definedName>
    <definedName name="______kr1">#REF!</definedName>
    <definedName name="______kr2">#REF!</definedName>
    <definedName name="______kr3">#REF!</definedName>
    <definedName name="______krl1">#REF!</definedName>
    <definedName name="______krl12">#REF!</definedName>
    <definedName name="______krl23">#REF!</definedName>
    <definedName name="______lan20">#REF!</definedName>
    <definedName name="______LLL01">#REF!</definedName>
    <definedName name="______LLL02">#REF!</definedName>
    <definedName name="______LLL03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0">#REF!</definedName>
    <definedName name="______LLL11">#REF!</definedName>
    <definedName name="______lok2">#REF!</definedName>
    <definedName name="______lp25">#N/A</definedName>
    <definedName name="______lt40">#N/A</definedName>
    <definedName name="______man2">#REF!</definedName>
    <definedName name="______mas1">{"Book1","4.09 FLORA DAN FAUNA.xls","4.22 PERLENGKAPAN SEKOLAH.xls"}</definedName>
    <definedName name="______mas12">{"Book1","4.09 FLORA DAN FAUNA.xls","4.22 PERLENGKAPAN SEKOLAH.xls"}</definedName>
    <definedName name="______mas2">{"Book1","4.09 FLORA DAN FAUNA.xls","4.22 PERLENGKAPAN SEKOLAH.xls"}</definedName>
    <definedName name="______mas4">{"Book1","4.09 FLORA DAN FAUNA.xls","4.22 PERLENGKAPAN SEKOLAH.xls"}</definedName>
    <definedName name="______mas5">{"Book1","4.09 FLORA DAN FAUNA.xls","4.22 PERLENGKAPAN SEKOLAH.xls"}</definedName>
    <definedName name="______mas6">{"Book1","4.09 FLORA DAN FAUNA.xls","4.22 PERLENGKAPAN SEKOLAH.xls"}</definedName>
    <definedName name="______mas7">{"Book1","4.09 FLORA DAN FAUNA.xls","4.22 PERLENGKAPAN SEKOLAH.xls"}</definedName>
    <definedName name="______mas8">{"Book1","4.09 FLORA DAN FAUNA.xls","4.22 PERLENGKAPAN SEKOLAH.xls"}</definedName>
    <definedName name="______mas9">{"Book1","4.09 FLORA DAN FAUNA.xls","4.22 PERLENGKAPAN SEKOLAH.xls"}</definedName>
    <definedName name="______md1">#REF!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">{"Book1","4.09 FLORA DAN FAUNA.xls","4.22 PERLENGKAPAN SEKOLAH.xls"}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">{"Book1","4.09 FLORA DAN FAUNA.xls","4.22 PERLENGKAPAN SEKOLAH.xls"}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">{"Book1","4.09 FLORA DAN FAUNA.xls","4.22 PERLENGKAPAN SEKOLAH.xls"}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4">{"Book1","4.09 FLORA DAN FAUNA.xls","4.22 PERLENGKAPAN SEKOLAH.xls"}</definedName>
    <definedName name="______me5">{"Book1","4.09 FLORA DAN FAUNA.xls","4.22 PERLENGKAPAN SEKOLAH.xls"}</definedName>
    <definedName name="______me9">{"Book1","4.09 FLORA DAN FAUNA.xls","4.22 PERLENGKAPAN SEKOLAH.xls"}</definedName>
    <definedName name="______mek1">{"Book1","4.09 FLORA DAN FAUNA.xls","4.22 PERLENGKAPAN SEKOLAH.xls"}</definedName>
    <definedName name="______mek2">{"Book1","4.09 FLORA DAN FAUNA.xls","4.22 PERLENGKAPAN SEKOLAH.xls"}</definedName>
    <definedName name="______mek3">{"Book1","4.09 FLORA DAN FAUNA.xls","4.22 PERLENGKAPAN SEKOLAH.xls"}</definedName>
    <definedName name="______mek5">{"Book1","4.09 FLORA DAN FAUNA.xls","4.22 PERLENGKAPAN SEKOLAH.xls"}</definedName>
    <definedName name="______mek87">{"Book1","4.09 FLORA DAN FAUNA.xls","4.22 PERLENGKAPAN SEKOLAH.xls"}</definedName>
    <definedName name="______mek9">{"Book1","4.09 FLORA DAN FAUNA.xls","4.22 PERLENGKAPAN SEKOLAH.xls"}</definedName>
    <definedName name="______meq12">{"Book1","4.09 FLORA DAN FAUNA.xls","4.22 PERLENGKAPAN SEKOLAH.xls"}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7">#REF!</definedName>
    <definedName name="______MMM08">#REF!</definedName>
    <definedName name="______MMM09">#REF!</definedName>
    <definedName name="______MMM10">#REF!</definedName>
    <definedName name="______MMM11">#REF!</definedName>
    <definedName name="______MMM12">#REF!</definedName>
    <definedName name="______MMM13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4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39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mou1">#REF!</definedName>
    <definedName name="______muo2">#REF!</definedName>
    <definedName name="______NE1">#REF!</definedName>
    <definedName name="______nip1">#REF!</definedName>
    <definedName name="______nip2">#REF!</definedName>
    <definedName name="______NYA1">[5]Upah!#REF!</definedName>
    <definedName name="______NYA2">[5]Upah!#REF!</definedName>
    <definedName name="______OP1">#REF!</definedName>
    <definedName name="______OP10">#REF!</definedName>
    <definedName name="______OP3">#REF!</definedName>
    <definedName name="______P14">#REF!</definedName>
    <definedName name="______pak1">#REF!</definedName>
    <definedName name="______Pak2">#REF!</definedName>
    <definedName name="______pak3">#REF!</definedName>
    <definedName name="______pak4">#REF!</definedName>
    <definedName name="______pak5">#REF!</definedName>
    <definedName name="______pak6">#REF!</definedName>
    <definedName name="______pan1">#REF!</definedName>
    <definedName name="______pan2">#REF!</definedName>
    <definedName name="______pas12">#REF!</definedName>
    <definedName name="______PAS13">#REF!</definedName>
    <definedName name="______PAS14">#REF!</definedName>
    <definedName name="______pas15">#REF!</definedName>
    <definedName name="______pav6">#REF!</definedName>
    <definedName name="______pav8">#REF!</definedName>
    <definedName name="______pbs150">#REF!</definedName>
    <definedName name="______pbs40">#REF!</definedName>
    <definedName name="______pbs65">#REF!</definedName>
    <definedName name="______pc2">#REF!</definedName>
    <definedName name="______pc40">#REF!</definedName>
    <definedName name="______pc50">#REF!</definedName>
    <definedName name="______pek1">#REF!</definedName>
    <definedName name="______PEK10">#REF!</definedName>
    <definedName name="______PEK11">#REF!</definedName>
    <definedName name="______PEK12">#REF!</definedName>
    <definedName name="______pek2">#REF!</definedName>
    <definedName name="______PEK3">#REF!</definedName>
    <definedName name="______PEK4">#REF!</definedName>
    <definedName name="______PEK5">#REF!</definedName>
    <definedName name="______PEK6">#REF!</definedName>
    <definedName name="______PEK7">#REF!</definedName>
    <definedName name="______PEK8">#REF!</definedName>
    <definedName name="______PEK9">#REF!</definedName>
    <definedName name="______per1">#REF!</definedName>
    <definedName name="______per10">#REF!</definedName>
    <definedName name="______per2">#REF!</definedName>
    <definedName name="______per3">#REF!</definedName>
    <definedName name="______per4">#REF!</definedName>
    <definedName name="______per5">#REF!</definedName>
    <definedName name="______per6">#REF!</definedName>
    <definedName name="______per7">#REF!</definedName>
    <definedName name="______per8">#REF!</definedName>
    <definedName name="______per9">#REF!</definedName>
    <definedName name="______PG1">#REF!</definedName>
    <definedName name="______PG2">#REF!</definedName>
    <definedName name="______pip2">#REF!</definedName>
    <definedName name="______pj1">#REF!</definedName>
    <definedName name="______pj2">#REF!</definedName>
    <definedName name="______pjg1">#REF!</definedName>
    <definedName name="______pjg2">#REF!</definedName>
    <definedName name="______pk1">#REF!</definedName>
    <definedName name="______pp3">#REF!</definedName>
    <definedName name="______pp4">#REF!</definedName>
    <definedName name="______PTS6">#REF!</definedName>
    <definedName name="______PTS7">#REF!</definedName>
    <definedName name="______PTS8">#REF!</definedName>
    <definedName name="______pvc1">#REF!</definedName>
    <definedName name="______PVC100">#REF!</definedName>
    <definedName name="______pvc110">#REF!</definedName>
    <definedName name="______pvc12">#REF!</definedName>
    <definedName name="______pvc13">#REF!</definedName>
    <definedName name="______PVC150">#REF!</definedName>
    <definedName name="______pvc160">#REF!</definedName>
    <definedName name="______PVC2">#REF!</definedName>
    <definedName name="______pvc20">#REF!</definedName>
    <definedName name="______pvc200">#REF!</definedName>
    <definedName name="______pvc25">#REF!</definedName>
    <definedName name="______pvc250">#REF!</definedName>
    <definedName name="______pvc3">#REF!</definedName>
    <definedName name="______pvc300">#REF!</definedName>
    <definedName name="______pvc34">#REF!</definedName>
    <definedName name="______pvc350">#REF!</definedName>
    <definedName name="______pvc4">#REF!</definedName>
    <definedName name="______pvc40">#REF!</definedName>
    <definedName name="______pvc400">#REF!</definedName>
    <definedName name="______pvc44">#REF!</definedName>
    <definedName name="______pvc50">#REF!</definedName>
    <definedName name="______pvc6">#REF!</definedName>
    <definedName name="______pvc63">#REF!</definedName>
    <definedName name="______PVC75">#REF!</definedName>
    <definedName name="______pvc8">#REF!</definedName>
    <definedName name="______pvc90">#REF!</definedName>
    <definedName name="______RAB1">#REF!</definedName>
    <definedName name="______rek4">#REF!</definedName>
    <definedName name="______rek5">#REF!</definedName>
    <definedName name="______rk100">#REF!</definedName>
    <definedName name="______rk200">#REF!</definedName>
    <definedName name="______rk300">#REF!</definedName>
    <definedName name="______rk600">#REF!</definedName>
    <definedName name="______rkl1200">#REF!</definedName>
    <definedName name="______rms1">#N/A</definedName>
    <definedName name="______rms2">IF(#REF!="5","lima ",IF(#REF!="6","enam ",IF(#REF!="7","tujuh ",IF(#REF!="8","delapan ",IF(#REF!="9","sembilan ",)))))</definedName>
    <definedName name="______sen1">#REF!</definedName>
    <definedName name="______sen2">#REF!</definedName>
    <definedName name="______sen3">#REF!</definedName>
    <definedName name="______sfv150">#REF!</definedName>
    <definedName name="______SP1">#REF!</definedName>
    <definedName name="______SP3">#REF!</definedName>
    <definedName name="______sp5">#REF!</definedName>
    <definedName name="______SPH2">#REF!</definedName>
    <definedName name="______std150">#REF!</definedName>
    <definedName name="______std65">#REF!</definedName>
    <definedName name="______SUB01">#REF!</definedName>
    <definedName name="______SUB02">#REF!</definedName>
    <definedName name="______SUB03">#REF!</definedName>
    <definedName name="______SUB04">#REF!</definedName>
    <definedName name="______SUB05">#REF!</definedName>
    <definedName name="______SUB06">#REF!</definedName>
    <definedName name="______SUB07">#REF!</definedName>
    <definedName name="______SUB08">#REF!</definedName>
    <definedName name="______SUB09">#REF!</definedName>
    <definedName name="______TBL1">#REF!</definedName>
    <definedName name="______TBL2">#REF!</definedName>
    <definedName name="______tbt1">#REF!</definedName>
    <definedName name="______tbt2">#REF!</definedName>
    <definedName name="______tee4">#REF!</definedName>
    <definedName name="______tee6">#REF!</definedName>
    <definedName name="______TK1">#REF!</definedName>
    <definedName name="______TK10">#REF!</definedName>
    <definedName name="______TK11">#REF!</definedName>
    <definedName name="______TK12">#REF!</definedName>
    <definedName name="______TK13">#REF!</definedName>
    <definedName name="______TK14">#REF!</definedName>
    <definedName name="______TK15">#REF!</definedName>
    <definedName name="______TK16">#REF!</definedName>
    <definedName name="______TK17">#REF!</definedName>
    <definedName name="______TK18">#REF!</definedName>
    <definedName name="______TK2">#REF!</definedName>
    <definedName name="______TK3">#REF!</definedName>
    <definedName name="______TK4">#REF!</definedName>
    <definedName name="______TK5">#REF!</definedName>
    <definedName name="______TK6">#REF!</definedName>
    <definedName name="______TK7">#REF!</definedName>
    <definedName name="______TK8">#REF!</definedName>
    <definedName name="______TK9">#REF!</definedName>
    <definedName name="______tl11">#REF!</definedName>
    <definedName name="______tl20">#REF!</definedName>
    <definedName name="______tl220">#REF!</definedName>
    <definedName name="______tl40">#REF!</definedName>
    <definedName name="_____ana101">#REF!</definedName>
    <definedName name="_____ana18">#REF!</definedName>
    <definedName name="_____ana201">#REF!</definedName>
    <definedName name="_____ana206">#REF!</definedName>
    <definedName name="_____ana209">#REF!</definedName>
    <definedName name="_____ana32">#REF!</definedName>
    <definedName name="_____ana3201">#REF!</definedName>
    <definedName name="_____ana33">#REF!</definedName>
    <definedName name="_____ana34">#REF!</definedName>
    <definedName name="_____anK010">#REF!</definedName>
    <definedName name="_____anK011">#REF!</definedName>
    <definedName name="_____anK012">#REF!</definedName>
    <definedName name="_____anK013">#REF!</definedName>
    <definedName name="_____anK014">#REF!</definedName>
    <definedName name="_____anK016">#REF!</definedName>
    <definedName name="_____anK017">#REF!</definedName>
    <definedName name="_____anK018">#REF!</definedName>
    <definedName name="_____anK020">#REF!</definedName>
    <definedName name="_____anK026">#REF!</definedName>
    <definedName name="_____anK035">#REF!</definedName>
    <definedName name="_____anK040">#REF!</definedName>
    <definedName name="_____anK110">#REF!</definedName>
    <definedName name="_____anK111">#REF!</definedName>
    <definedName name="_____anK112">#REF!</definedName>
    <definedName name="_____anK113">#REF!</definedName>
    <definedName name="_____anK114">#REF!</definedName>
    <definedName name="_____anK115">#REF!</definedName>
    <definedName name="_____anK116">#REF!</definedName>
    <definedName name="_____anK127">#REF!</definedName>
    <definedName name="_____anK139">#REF!</definedName>
    <definedName name="_____anK210">#REF!</definedName>
    <definedName name="_____anK211">#REF!</definedName>
    <definedName name="_____anK220">#REF!</definedName>
    <definedName name="_____anK221">#REF!</definedName>
    <definedName name="_____anK224">#REF!</definedName>
    <definedName name="_____anK225">#REF!</definedName>
    <definedName name="_____anK310">#REF!</definedName>
    <definedName name="_____anK311">#REF!</definedName>
    <definedName name="_____anK320">#REF!</definedName>
    <definedName name="_____anK321">#REF!</definedName>
    <definedName name="_____ANK341">#REF!</definedName>
    <definedName name="_____anK342">#REF!</definedName>
    <definedName name="_____anK410">#REF!</definedName>
    <definedName name="_____anK411">#REF!</definedName>
    <definedName name="_____anK421">#REF!</definedName>
    <definedName name="_____anK422">#REF!</definedName>
    <definedName name="_____anK423">#REF!</definedName>
    <definedName name="_____anK510">#REF!</definedName>
    <definedName name="_____anK511">#REF!</definedName>
    <definedName name="_____anK512">#REF!</definedName>
    <definedName name="_____anK513">#REF!</definedName>
    <definedName name="_____anK514">#REF!</definedName>
    <definedName name="_____anK517">#REF!</definedName>
    <definedName name="_____anK520">#REF!</definedName>
    <definedName name="_____anK521">#REF!</definedName>
    <definedName name="_____anK522">#REF!</definedName>
    <definedName name="_____anK528">#REF!</definedName>
    <definedName name="_____anK612">#REF!</definedName>
    <definedName name="_____anK615">#REF!</definedName>
    <definedName name="_____anK616">#REF!</definedName>
    <definedName name="_____ANK618">#REF!</definedName>
    <definedName name="_____anK621">#REF!</definedName>
    <definedName name="_____anK636">#REF!</definedName>
    <definedName name="_____anK638">#REF!</definedName>
    <definedName name="_____anK639">#REF!</definedName>
    <definedName name="_____anK641">#REF!</definedName>
    <definedName name="_____anK705">#REF!</definedName>
    <definedName name="_____arr3">{"Book1","4.09 FLORA DAN FAUNA.xls","4.22 PERLENGKAPAN SEKOLAH.xls"}</definedName>
    <definedName name="_____bbg1">#REF!</definedName>
    <definedName name="_____bbg2">#REF!</definedName>
    <definedName name="_____bcv100">#REF!</definedName>
    <definedName name="_____bcv125">#REF!</definedName>
    <definedName name="_____bcv150">#REF!</definedName>
    <definedName name="_____ben1">#REF!</definedName>
    <definedName name="_____bet225">#REF!</definedName>
    <definedName name="_____bet350">#REF!</definedName>
    <definedName name="_____bis30">#REF!</definedName>
    <definedName name="_____BPM2">#REF!</definedName>
    <definedName name="_____bpm57">#REF!</definedName>
    <definedName name="_____bsc100">#REF!</definedName>
    <definedName name="_____C">#REF!</definedName>
    <definedName name="_____COR123">#REF!</definedName>
    <definedName name="_____COR135">#REF!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AF10">#REF!</definedName>
    <definedName name="_____daf32">#REF!</definedName>
    <definedName name="_____daf33">#REF!</definedName>
    <definedName name="_____der4">{"Book1","4.09 FLORA DAN FAUNA.xls","4.22 PERLENGKAPAN SEKOLAH.xls"}</definedName>
    <definedName name="_____dgt1">#REF!</definedName>
    <definedName name="_____dgt10">#REF!</definedName>
    <definedName name="_____dgt11">#REF!</definedName>
    <definedName name="_____dgt12">#REF!</definedName>
    <definedName name="_____dgt13">#REF!</definedName>
    <definedName name="_____dgt14">#REF!</definedName>
    <definedName name="_____dgt15">#REF!</definedName>
    <definedName name="_____dgt16">#REF!</definedName>
    <definedName name="_____dgt18">#REF!</definedName>
    <definedName name="_____dgt19">#REF!</definedName>
    <definedName name="_____dgt2">#REF!</definedName>
    <definedName name="_____dgt3">#REF!</definedName>
    <definedName name="_____dgt4">#REF!</definedName>
    <definedName name="_____dgt5">#REF!</definedName>
    <definedName name="_____dgt6">#REF!</definedName>
    <definedName name="_____dgt7">#REF!</definedName>
    <definedName name="_____dgt8">#REF!</definedName>
    <definedName name="_____dgt9">#REF!</definedName>
    <definedName name="_____Dia13">#REF!</definedName>
    <definedName name="_____Dia16">#REF!</definedName>
    <definedName name="_____Dia19">#REF!</definedName>
    <definedName name="_____Dia22">#REF!</definedName>
    <definedName name="_____Dia25">#REF!</definedName>
    <definedName name="_____dig1">#REF!</definedName>
    <definedName name="_____dig10">#REF!</definedName>
    <definedName name="_____dig11">#REF!</definedName>
    <definedName name="_____dig12">#REF!</definedName>
    <definedName name="_____dig13">#REF!</definedName>
    <definedName name="_____dig14">#REF!</definedName>
    <definedName name="_____dig15">#REF!</definedName>
    <definedName name="_____dig16">#REF!</definedName>
    <definedName name="_____dig2">#REF!</definedName>
    <definedName name="_____dig3">#REF!</definedName>
    <definedName name="_____dig4">#REF!</definedName>
    <definedName name="_____dig5">#REF!</definedName>
    <definedName name="_____dig6">#REF!</definedName>
    <definedName name="_____dig7">#REF!</definedName>
    <definedName name="_____dig8">#REF!</definedName>
    <definedName name="_____dig9">#REF!</definedName>
    <definedName name="_____dip02">#REF!</definedName>
    <definedName name="_____dir4">#REF!</definedName>
    <definedName name="_____dir5">#REF!</definedName>
    <definedName name="_____DIV1">#REF!</definedName>
    <definedName name="_____DIV1_37">#REF!</definedName>
    <definedName name="_____DIV10">#REF!</definedName>
    <definedName name="_____DIV10_37">#REF!</definedName>
    <definedName name="_____DIV11">#REF!</definedName>
    <definedName name="_____DIV11_37">#REF!</definedName>
    <definedName name="_____DIV2">#REF!</definedName>
    <definedName name="_____DIV2_37">#REF!</definedName>
    <definedName name="_____DIV3">#REF!</definedName>
    <definedName name="_____DIV3_37">#REF!</definedName>
    <definedName name="_____DIV4">#REF!</definedName>
    <definedName name="_____DIV4_37">#REF!</definedName>
    <definedName name="_____DIV5">#REF!</definedName>
    <definedName name="_____DIV5_37">#REF!</definedName>
    <definedName name="_____DIV6">#REF!</definedName>
    <definedName name="_____DIV6_37">#REF!</definedName>
    <definedName name="_____DIV7">#REF!</definedName>
    <definedName name="_____DIV7_37">#REF!</definedName>
    <definedName name="_____DIV8">#REF!</definedName>
    <definedName name="_____DIV8_37">#REF!</definedName>
    <definedName name="_____DIV9">#REF!</definedName>
    <definedName name="_____DIV9_37">#REF!</definedName>
    <definedName name="_____doc5">{"Book1","4.09 FLORA DAN FAUNA.xls","4.22 PERLENGKAPAN SEKOLAH.xls"}</definedName>
    <definedName name="_____DTR3">#REF!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#REF!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ER59">#REF!</definedName>
    <definedName name="_____elb3">#REF!</definedName>
    <definedName name="_____ESA96">#REF!</definedName>
    <definedName name="_____ewr4">#REF!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gal4">#REF!</definedName>
    <definedName name="_____gal6">#REF!</definedName>
    <definedName name="_____gal8">#REF!</definedName>
    <definedName name="_____gip15">#REF!</definedName>
    <definedName name="_____gip15_2">#REF!</definedName>
    <definedName name="_____GIP2">#REF!</definedName>
    <definedName name="_____GIP3">#REF!</definedName>
    <definedName name="_____gip4">#REF!</definedName>
    <definedName name="_____giv1">#REF!</definedName>
    <definedName name="_____gnt1">#REF!</definedName>
    <definedName name="_____gnt2">#REF!</definedName>
    <definedName name="_____gol1">#REF!</definedName>
    <definedName name="_____grb1">#REF!</definedName>
    <definedName name="_____GRB2">#REF!</definedName>
    <definedName name="_____GRB3">#REF!</definedName>
    <definedName name="_____grb4">#REF!</definedName>
    <definedName name="_____grb6">#REF!</definedName>
    <definedName name="_____grc1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5">#REF!</definedName>
    <definedName name="_____gvd50">#REF!</definedName>
    <definedName name="_____gvd65">#REF!</definedName>
    <definedName name="_____gyp9">#REF!</definedName>
    <definedName name="_____HAL1">#REF!</definedName>
    <definedName name="_____HAL1_13">#REF!</definedName>
    <definedName name="_____HAL1_36">#REF!</definedName>
    <definedName name="_____HAL1_37">#REF!</definedName>
    <definedName name="_____HAL2">#REF!</definedName>
    <definedName name="_____HAL2_37">#REF!</definedName>
    <definedName name="_____HAL3">#REF!</definedName>
    <definedName name="_____HAL3_37">#REF!</definedName>
    <definedName name="_____HAL4">#REF!</definedName>
    <definedName name="_____HAL4_37">#REF!</definedName>
    <definedName name="_____HAL5">#REF!</definedName>
    <definedName name="_____HAL5_37">#REF!</definedName>
    <definedName name="_____HAL6">#REF!</definedName>
    <definedName name="_____HAL6_37">#REF!</definedName>
    <definedName name="_____HAL7">#REF!</definedName>
    <definedName name="_____HAL7_37">#REF!</definedName>
    <definedName name="_____HAL8">#REF!</definedName>
    <definedName name="_____HAL8_37">#REF!</definedName>
    <definedName name="_____hdw1">#REF!</definedName>
    <definedName name="_____HSA001">#REF!</definedName>
    <definedName name="_____HSA001_2">#REF!</definedName>
    <definedName name="_____HSA002">#REF!</definedName>
    <definedName name="_____HSA002_2">#REF!</definedName>
    <definedName name="_____HSA004">#REF!</definedName>
    <definedName name="_____HSA004_2">#REF!</definedName>
    <definedName name="_____HSA005">#REF!</definedName>
    <definedName name="_____HSA005_2">#REF!</definedName>
    <definedName name="_____HSA007">#REF!</definedName>
    <definedName name="_____HSA007_2">#REF!</definedName>
    <definedName name="_____HSA016">#REF!</definedName>
    <definedName name="_____HSA016_2">#REF!</definedName>
    <definedName name="_____HSA017">#REF!</definedName>
    <definedName name="_____HSA017_2">#REF!</definedName>
    <definedName name="_____HSA018">#REF!</definedName>
    <definedName name="_____HSA018_2">#REF!</definedName>
    <definedName name="_____HSA022">#REF!</definedName>
    <definedName name="_____HSA022_2">#REF!</definedName>
    <definedName name="_____HSA027">#REF!</definedName>
    <definedName name="_____HSA027_2">#REF!</definedName>
    <definedName name="_____HSA028">#REF!</definedName>
    <definedName name="_____HSA028_2">#REF!</definedName>
    <definedName name="_____HSA030">#REF!</definedName>
    <definedName name="_____HSA030_2">#REF!</definedName>
    <definedName name="_____HSA031">#REF!</definedName>
    <definedName name="_____HSA031_2">#REF!</definedName>
    <definedName name="_____HSA036">#REF!</definedName>
    <definedName name="_____HSA036_2">#REF!</definedName>
    <definedName name="_____HSA038">#REF!</definedName>
    <definedName name="_____HSA038_2">#REF!</definedName>
    <definedName name="_____HSA039">#REF!</definedName>
    <definedName name="_____HSA039_2">#REF!</definedName>
    <definedName name="_____HSA041">#REF!</definedName>
    <definedName name="_____HSA041_2">#REF!</definedName>
    <definedName name="_____HSA042">#REF!</definedName>
    <definedName name="_____HSA042_2">#REF!</definedName>
    <definedName name="_____HSA043">#REF!</definedName>
    <definedName name="_____HSA043_2">#REF!</definedName>
    <definedName name="_____HSA046">#REF!</definedName>
    <definedName name="_____HSA046_2">#REF!</definedName>
    <definedName name="_____HSA047">#REF!</definedName>
    <definedName name="_____HSA047_2">#REF!</definedName>
    <definedName name="_____HSA049">#REF!</definedName>
    <definedName name="_____HSA049_2">#REF!</definedName>
    <definedName name="_____HSA050">#REF!</definedName>
    <definedName name="_____HSA050_2">#REF!</definedName>
    <definedName name="_____HSA054">#REF!</definedName>
    <definedName name="_____HSA054_2">#REF!</definedName>
    <definedName name="_____HSA064">#REF!</definedName>
    <definedName name="_____HSA064_2">#REF!</definedName>
    <definedName name="_____HSA065">#REF!</definedName>
    <definedName name="_____HSA065_2">#REF!</definedName>
    <definedName name="_____HSA071">#REF!</definedName>
    <definedName name="_____HSA071_2">#REF!</definedName>
    <definedName name="_____HSA074">#REF!</definedName>
    <definedName name="_____HSA074_2">#REF!</definedName>
    <definedName name="_____HSA075">#REF!</definedName>
    <definedName name="_____HSA075_2">#REF!</definedName>
    <definedName name="_____HSA079">#REF!</definedName>
    <definedName name="_____HSA079_2">#REF!</definedName>
    <definedName name="_____HSA081">#REF!</definedName>
    <definedName name="_____HSA081_2">#REF!</definedName>
    <definedName name="_____HSA087">#REF!</definedName>
    <definedName name="_____HSA087_2">#REF!</definedName>
    <definedName name="_____HSA088">#REF!</definedName>
    <definedName name="_____HSA088_2">#REF!</definedName>
    <definedName name="_____HSA089">#REF!</definedName>
    <definedName name="_____HSA089_2">#REF!</definedName>
    <definedName name="_____HSA091">#REF!</definedName>
    <definedName name="_____HSA091_2">#REF!</definedName>
    <definedName name="_____HSA097">#REF!</definedName>
    <definedName name="_____HSA097_2">#REF!</definedName>
    <definedName name="_____HSA099">#REF!</definedName>
    <definedName name="_____HSA099_2">#REF!</definedName>
    <definedName name="_____HSA101">#REF!</definedName>
    <definedName name="_____HSA101_2">#REF!</definedName>
    <definedName name="_____HSA104">#REF!</definedName>
    <definedName name="_____HSA104_2">#REF!</definedName>
    <definedName name="_____HSA105">#REF!</definedName>
    <definedName name="_____HSA105_2">#REF!</definedName>
    <definedName name="_____HSA106">#REF!</definedName>
    <definedName name="_____HSA106_2">#REF!</definedName>
    <definedName name="_____HSA108">#REF!</definedName>
    <definedName name="_____HSA108_2">#REF!</definedName>
    <definedName name="_____HSA111">#REF!</definedName>
    <definedName name="_____HSA111_2">#REF!</definedName>
    <definedName name="_____HSA114">#REF!</definedName>
    <definedName name="_____HSA114_2">#REF!</definedName>
    <definedName name="_____HSA116">#REF!</definedName>
    <definedName name="_____HSA116_2">#REF!</definedName>
    <definedName name="_____HSA121">#REF!</definedName>
    <definedName name="_____HSA121_2">#REF!</definedName>
    <definedName name="_____HSA124">#REF!</definedName>
    <definedName name="_____HSA124_2">#REF!</definedName>
    <definedName name="_____HSA125">#REF!</definedName>
    <definedName name="_____HSA125_2">#REF!</definedName>
    <definedName name="_____HSA137">#REF!</definedName>
    <definedName name="_____HSA137_2">#REF!</definedName>
    <definedName name="_____HSA139">#REF!</definedName>
    <definedName name="_____HSA139_2">#REF!</definedName>
    <definedName name="_____HSA144">#REF!</definedName>
    <definedName name="_____HSA144_2">#REF!</definedName>
    <definedName name="_____HSB040">#REF!</definedName>
    <definedName name="_____HSB040_2">#REF!</definedName>
    <definedName name="_____HSB041">#REF!</definedName>
    <definedName name="_____HSB041_2">#REF!</definedName>
    <definedName name="_____HSB043">#REF!</definedName>
    <definedName name="_____HSB043_2">#REF!</definedName>
    <definedName name="_____HSB046">#REF!</definedName>
    <definedName name="_____HSB046_2">#REF!</definedName>
    <definedName name="_____HSB047">#REF!</definedName>
    <definedName name="_____HSB047_2">#REF!</definedName>
    <definedName name="_____HSB048">#REF!</definedName>
    <definedName name="_____HSB048_2">#REF!</definedName>
    <definedName name="_____HSB050">#REF!</definedName>
    <definedName name="_____HSB050_2">#REF!</definedName>
    <definedName name="_____ins1">#REF!</definedName>
    <definedName name="_____jk64">#REF!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keg1">#REF!</definedName>
    <definedName name="_____ker10">#REF!</definedName>
    <definedName name="_____ker1020">#REF!</definedName>
    <definedName name="_____Ker20">#REF!</definedName>
    <definedName name="_____ker2020">#REF!</definedName>
    <definedName name="_____ker2025">#REF!</definedName>
    <definedName name="_____ker25">#REF!</definedName>
    <definedName name="_____ker30">#REF!</definedName>
    <definedName name="_____ker3030">#REF!</definedName>
    <definedName name="_____ker40">#REF!</definedName>
    <definedName name="_____key1" hidden="1">#REF!</definedName>
    <definedName name="_____KL125">#REF!</definedName>
    <definedName name="_____ko2">#REF!</definedName>
    <definedName name="_____kof1">#REF!</definedName>
    <definedName name="_____kp1">#REF!</definedName>
    <definedName name="_____kp12">#REF!</definedName>
    <definedName name="_____kp23">#REF!</definedName>
    <definedName name="_____kp57">#REF!</definedName>
    <definedName name="_____kr1">#REF!</definedName>
    <definedName name="_____kr2">#REF!</definedName>
    <definedName name="_____kr3">#REF!</definedName>
    <definedName name="_____krl1">#REF!</definedName>
    <definedName name="_____krl12">#REF!</definedName>
    <definedName name="_____krl23">#REF!</definedName>
    <definedName name="_____lan20">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lok2">#REF!</definedName>
    <definedName name="_____lp25">#N/A</definedName>
    <definedName name="_____lt40">#N/A</definedName>
    <definedName name="_____man2">#REF!</definedName>
    <definedName name="_____mas1">{"Book1","4.09 FLORA DAN FAUNA.xls","4.22 PERLENGKAPAN SEKOLAH.xls"}</definedName>
    <definedName name="_____mas12">{"Book1","4.09 FLORA DAN FAUNA.xls","4.22 PERLENGKAPAN SEKOLAH.xls"}</definedName>
    <definedName name="_____mas2">{"Book1","4.09 FLORA DAN FAUNA.xls","4.22 PERLENGKAPAN SEKOLAH.xls"}</definedName>
    <definedName name="_____mas4">{"Book1","4.09 FLORA DAN FAUNA.xls","4.22 PERLENGKAPAN SEKOLAH.xls"}</definedName>
    <definedName name="_____mas5">{"Book1","4.09 FLORA DAN FAUNA.xls","4.22 PERLENGKAPAN SEKOLAH.xls"}</definedName>
    <definedName name="_____mas6">{"Book1","4.09 FLORA DAN FAUNA.xls","4.22 PERLENGKAPAN SEKOLAH.xls"}</definedName>
    <definedName name="_____mas7">{"Book1","4.09 FLORA DAN FAUNA.xls","4.22 PERLENGKAPAN SEKOLAH.xls"}</definedName>
    <definedName name="_____mas8">{"Book1","4.09 FLORA DAN FAUNA.xls","4.22 PERLENGKAPAN SEKOLAH.xls"}</definedName>
    <definedName name="_____mas9">{"Book1","4.09 FLORA DAN FAUNA.xls","4.22 PERLENGKAPAN SEKOLAH.xls"}</definedName>
    <definedName name="_____md1">#REF!</definedName>
    <definedName name="_____MDE01">#REF!</definedName>
    <definedName name="_____MDE02">#REF!</definedName>
    <definedName name="_____MDE03">#REF!</definedName>
    <definedName name="_____MDE04">#REF!</definedName>
    <definedName name="_____MDE05">#REF!</definedName>
    <definedName name="_____MDE06">#REF!</definedName>
    <definedName name="_____MDE07">#REF!</definedName>
    <definedName name="_____MDE08">#REF!</definedName>
    <definedName name="_____MDE09">#REF!</definedName>
    <definedName name="_____MDE10">#REF!</definedName>
    <definedName name="_____MDE11">#REF!</definedName>
    <definedName name="_____MDE12">#REF!</definedName>
    <definedName name="_____MDE13">#REF!</definedName>
    <definedName name="_____MDE14">#REF!</definedName>
    <definedName name="_____MDE15">#REF!</definedName>
    <definedName name="_____MDE16">#REF!</definedName>
    <definedName name="_____MDE17">#REF!</definedName>
    <definedName name="_____MDE18">#REF!</definedName>
    <definedName name="_____MDE19">#REF!</definedName>
    <definedName name="_____MDE20">#REF!</definedName>
    <definedName name="_____MDE21">#REF!</definedName>
    <definedName name="_____MDE22">#REF!</definedName>
    <definedName name="_____MDE23">#REF!</definedName>
    <definedName name="_____MDE24">#REF!</definedName>
    <definedName name="_____MDE25">#REF!</definedName>
    <definedName name="_____MDE26">#REF!</definedName>
    <definedName name="_____MDE27">#REF!</definedName>
    <definedName name="_____MDE28">#REF!</definedName>
    <definedName name="_____MDE29">#REF!</definedName>
    <definedName name="_____MDE30">#REF!</definedName>
    <definedName name="_____MDE31">#REF!</definedName>
    <definedName name="_____MDE32">#REF!</definedName>
    <definedName name="_____MDE33">#REF!</definedName>
    <definedName name="_____MDE34">#REF!</definedName>
    <definedName name="_____MDE35">#REF!</definedName>
    <definedName name="_____MDE35_37">#REF!</definedName>
    <definedName name="_____MDE36">#REF!</definedName>
    <definedName name="_____MDE36_37">#REF!</definedName>
    <definedName name="_____MDE37">#REF!</definedName>
    <definedName name="_____MDE37_37">#REF!</definedName>
    <definedName name="_____MDE38">#REF!</definedName>
    <definedName name="_____MDE38_37">#REF!</definedName>
    <definedName name="_____MDE39">#REF!</definedName>
    <definedName name="_____MDE39_37">#REF!</definedName>
    <definedName name="_____MDE40">#REF!</definedName>
    <definedName name="_____MDE40_37">#REF!</definedName>
    <definedName name="_____MDE41">#REF!</definedName>
    <definedName name="_____MDE41_37">#REF!</definedName>
    <definedName name="_____MDE42">#REF!</definedName>
    <definedName name="_____MDE42_37">#REF!</definedName>
    <definedName name="_____MDE43">#REF!</definedName>
    <definedName name="_____MDE43_37">#REF!</definedName>
    <definedName name="_____MDE44">#REF!</definedName>
    <definedName name="_____MDE44_37">#REF!</definedName>
    <definedName name="_____MDE45">#REF!</definedName>
    <definedName name="_____MDE45_37">#REF!</definedName>
    <definedName name="_____MDE46">#REF!</definedName>
    <definedName name="_____MDE46_37">#REF!</definedName>
    <definedName name="_____MDE47">#REF!</definedName>
    <definedName name="_____MDE47_37">#REF!</definedName>
    <definedName name="_____MDE48">#REF!</definedName>
    <definedName name="_____MDE48_37">#REF!</definedName>
    <definedName name="_____MDE49">#REF!</definedName>
    <definedName name="_____MDE49_37">#REF!</definedName>
    <definedName name="_____MDE50">#REF!</definedName>
    <definedName name="_____MDE50_37">#REF!</definedName>
    <definedName name="_____MDE51">#REF!</definedName>
    <definedName name="_____MDE51_37">#REF!</definedName>
    <definedName name="_____MDE52">#REF!</definedName>
    <definedName name="_____MDE52_37">#REF!</definedName>
    <definedName name="_____MDE53">#REF!</definedName>
    <definedName name="_____MDE53_37">#REF!</definedName>
    <definedName name="_____MDE54">#REF!</definedName>
    <definedName name="_____MDE54_37">#REF!</definedName>
    <definedName name="_____MDE55">#REF!</definedName>
    <definedName name="_____MDE55_37">#REF!</definedName>
    <definedName name="_____MDE56">#REF!</definedName>
    <definedName name="_____MDE56_37">#REF!</definedName>
    <definedName name="_____MDE57">#REF!</definedName>
    <definedName name="_____MDE57_37">#REF!</definedName>
    <definedName name="_____MDE58">#REF!</definedName>
    <definedName name="_____MDE58_37">#REF!</definedName>
    <definedName name="_____MDE59">#REF!</definedName>
    <definedName name="_____MDE59_37">#REF!</definedName>
    <definedName name="_____MDE60">#REF!</definedName>
    <definedName name="_____MDE60_37">#REF!</definedName>
    <definedName name="_____MDE61">#REF!</definedName>
    <definedName name="_____MDE61_37">#REF!</definedName>
    <definedName name="_____MDE62">#REF!</definedName>
    <definedName name="_____MDE62_37">#REF!</definedName>
    <definedName name="_____MDE63">#REF!</definedName>
    <definedName name="_____MDE63_37">#REF!</definedName>
    <definedName name="_____MDE64">#REF!</definedName>
    <definedName name="_____MDE64_37">#REF!</definedName>
    <definedName name="_____MDE65">#REF!</definedName>
    <definedName name="_____MDE65_37">#REF!</definedName>
    <definedName name="_____MDE66">#REF!</definedName>
    <definedName name="_____MDE66_37">#REF!</definedName>
    <definedName name="_____MDE67">#REF!</definedName>
    <definedName name="_____MDE67_37">#REF!</definedName>
    <definedName name="_____MDE68">#REF!</definedName>
    <definedName name="_____MDE68_37">#REF!</definedName>
    <definedName name="_____ME01">#REF!</definedName>
    <definedName name="_____ME02">#REF!</definedName>
    <definedName name="_____ME03">#REF!</definedName>
    <definedName name="_____ME04">#REF!</definedName>
    <definedName name="_____ME05">#REF!</definedName>
    <definedName name="_____ME06">#REF!</definedName>
    <definedName name="_____ME07">#REF!</definedName>
    <definedName name="_____ME08">#REF!</definedName>
    <definedName name="_____ME09">#REF!</definedName>
    <definedName name="_____me1">{"Book1","4.09 FLORA DAN FAUNA.xls","4.22 PERLENGKAPAN SEKOLAH.xls"}</definedName>
    <definedName name="_____ME10">#REF!</definedName>
    <definedName name="_____ME11">#REF!</definedName>
    <definedName name="_____ME12">#REF!</definedName>
    <definedName name="_____ME13">#REF!</definedName>
    <definedName name="_____ME14">#REF!</definedName>
    <definedName name="_____ME15">#REF!</definedName>
    <definedName name="_____ME16">#REF!</definedName>
    <definedName name="_____ME17">#REF!</definedName>
    <definedName name="_____ME18">#REF!</definedName>
    <definedName name="_____ME19">#REF!</definedName>
    <definedName name="_____me2">{"Book1","4.09 FLORA DAN FAUNA.xls","4.22 PERLENGKAPAN SEKOLAH.xls"}</definedName>
    <definedName name="_____ME20">#REF!</definedName>
    <definedName name="_____ME21">#REF!</definedName>
    <definedName name="_____ME22">#REF!</definedName>
    <definedName name="_____ME23">#REF!</definedName>
    <definedName name="_____ME24">#REF!</definedName>
    <definedName name="_____ME25">#REF!</definedName>
    <definedName name="_____ME26">#REF!</definedName>
    <definedName name="_____ME27">#REF!</definedName>
    <definedName name="_____ME28">#REF!</definedName>
    <definedName name="_____ME29">#REF!</definedName>
    <definedName name="_____me3">{"Book1","4.09 FLORA DAN FAUNA.xls","4.22 PERLENGKAPAN SEKOLAH.xls"}</definedName>
    <definedName name="_____ME30">#REF!</definedName>
    <definedName name="_____ME31">#REF!</definedName>
    <definedName name="_____ME32">#REF!</definedName>
    <definedName name="_____ME33">#REF!</definedName>
    <definedName name="_____ME34">#REF!</definedName>
    <definedName name="_____ME35">#REF!</definedName>
    <definedName name="_____ME35_37">#REF!</definedName>
    <definedName name="_____ME36">#REF!</definedName>
    <definedName name="_____ME36_37">#REF!</definedName>
    <definedName name="_____ME37">#REF!</definedName>
    <definedName name="_____ME37_37">#REF!</definedName>
    <definedName name="_____ME38">#REF!</definedName>
    <definedName name="_____ME38_37">#REF!</definedName>
    <definedName name="_____ME39">#REF!</definedName>
    <definedName name="_____ME39_37">#REF!</definedName>
    <definedName name="_____me4">{"Book1","4.09 FLORA DAN FAUNA.xls","4.22 PERLENGKAPAN SEKOLAH.xls"}</definedName>
    <definedName name="_____ME40">#REF!</definedName>
    <definedName name="_____ME40_37">#REF!</definedName>
    <definedName name="_____ME41">#REF!</definedName>
    <definedName name="_____ME41_37">#REF!</definedName>
    <definedName name="_____ME42">#REF!</definedName>
    <definedName name="_____ME42_37">#REF!</definedName>
    <definedName name="_____ME43">#REF!</definedName>
    <definedName name="_____ME43_37">#REF!</definedName>
    <definedName name="_____ME44">#REF!</definedName>
    <definedName name="_____ME44_37">#REF!</definedName>
    <definedName name="_____ME45">#REF!</definedName>
    <definedName name="_____ME45_37">#REF!</definedName>
    <definedName name="_____ME46">#REF!</definedName>
    <definedName name="_____ME46_37">#REF!</definedName>
    <definedName name="_____ME47">#REF!</definedName>
    <definedName name="_____ME47_37">#REF!</definedName>
    <definedName name="_____ME48">#REF!</definedName>
    <definedName name="_____ME48_37">#REF!</definedName>
    <definedName name="_____ME49">#REF!</definedName>
    <definedName name="_____ME49_37">#REF!</definedName>
    <definedName name="_____me5">{"Book1","4.09 FLORA DAN FAUNA.xls","4.22 PERLENGKAPAN SEKOLAH.xls"}</definedName>
    <definedName name="_____ME50">#REF!</definedName>
    <definedName name="_____ME50_37">#REF!</definedName>
    <definedName name="_____ME51">#REF!</definedName>
    <definedName name="_____ME51_37">#REF!</definedName>
    <definedName name="_____ME52">#REF!</definedName>
    <definedName name="_____ME52_37">#REF!</definedName>
    <definedName name="_____ME53">#REF!</definedName>
    <definedName name="_____ME53_37">#REF!</definedName>
    <definedName name="_____ME54">#REF!</definedName>
    <definedName name="_____ME54_37">#REF!</definedName>
    <definedName name="_____ME55">#REF!</definedName>
    <definedName name="_____ME55_37">#REF!</definedName>
    <definedName name="_____ME56">#REF!</definedName>
    <definedName name="_____ME56_37">#REF!</definedName>
    <definedName name="_____ME57">#REF!</definedName>
    <definedName name="_____ME57_37">#REF!</definedName>
    <definedName name="_____ME58">#REF!</definedName>
    <definedName name="_____ME58_37">#REF!</definedName>
    <definedName name="_____ME59">#REF!</definedName>
    <definedName name="_____ME59_37">#REF!</definedName>
    <definedName name="_____ME60">#REF!</definedName>
    <definedName name="_____ME60_37">#REF!</definedName>
    <definedName name="_____ME61">#REF!</definedName>
    <definedName name="_____ME61_37">#REF!</definedName>
    <definedName name="_____ME62">#REF!</definedName>
    <definedName name="_____ME62_37">#REF!</definedName>
    <definedName name="_____ME63">#REF!</definedName>
    <definedName name="_____ME63_37">#REF!</definedName>
    <definedName name="_____ME64">#REF!</definedName>
    <definedName name="_____ME64_37">#REF!</definedName>
    <definedName name="_____ME65">#REF!</definedName>
    <definedName name="_____ME65_37">#REF!</definedName>
    <definedName name="_____ME66">#REF!</definedName>
    <definedName name="_____ME66_37">#REF!</definedName>
    <definedName name="_____ME67">#REF!</definedName>
    <definedName name="_____ME67_37">#REF!</definedName>
    <definedName name="_____ME68">#REF!</definedName>
    <definedName name="_____ME68_37">#REF!</definedName>
    <definedName name="_____me9">{"Book1","4.09 FLORA DAN FAUNA.xls","4.22 PERLENGKAPAN SEKOLAH.xls"}</definedName>
    <definedName name="_____mek1">{"Book1","4.09 FLORA DAN FAUNA.xls","4.22 PERLENGKAPAN SEKOLAH.xls"}</definedName>
    <definedName name="_____mek2">{"Book1","4.09 FLORA DAN FAUNA.xls","4.22 PERLENGKAPAN SEKOLAH.xls"}</definedName>
    <definedName name="_____mek3">{"Book1","4.09 FLORA DAN FAUNA.xls","4.22 PERLENGKAPAN SEKOLAH.xls"}</definedName>
    <definedName name="_____mek5">{"Book1","4.09 FLORA DAN FAUNA.xls","4.22 PERLENGKAPAN SEKOLAH.xls"}</definedName>
    <definedName name="_____mek87">{"Book1","4.09 FLORA DAN FAUNA.xls","4.22 PERLENGKAPAN SEKOLAH.xls"}</definedName>
    <definedName name="_____mek9">{"Book1","4.09 FLORA DAN FAUNA.xls","4.22 PERLENGKAPAN SEKOLAH.xls"}</definedName>
    <definedName name="_____meq12">{"Book1","4.09 FLORA DAN FAUNA.xls","4.22 PERLENGKAPAN SEKOLAH.xls"}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u1">#REF!</definedName>
    <definedName name="_____muo2">#REF!</definedName>
    <definedName name="_____NE1">#REF!</definedName>
    <definedName name="_____nip1">#REF!</definedName>
    <definedName name="_____nip2">#REF!</definedName>
    <definedName name="_____NYA1">[5]Upah!#REF!</definedName>
    <definedName name="_____NYA2">[5]Upah!#REF!</definedName>
    <definedName name="_____OP1">#REF!</definedName>
    <definedName name="_____OP10">#REF!</definedName>
    <definedName name="_____OP3">#REF!</definedName>
    <definedName name="_____P14">#REF!</definedName>
    <definedName name="_____pab125">#REF!</definedName>
    <definedName name="_____pab65">#REF!</definedName>
    <definedName name="_____pak1">#REF!</definedName>
    <definedName name="_____Pak2">#REF!</definedName>
    <definedName name="_____pak3">#REF!</definedName>
    <definedName name="_____pak4">#REF!</definedName>
    <definedName name="_____pak5">#REF!</definedName>
    <definedName name="_____pak6">#REF!</definedName>
    <definedName name="_____pan1">#REF!</definedName>
    <definedName name="_____pan2">#REF!</definedName>
    <definedName name="_____pas12">#REF!</definedName>
    <definedName name="_____PAS13">#REF!</definedName>
    <definedName name="_____PAS14">#REF!</definedName>
    <definedName name="_____pas15">#REF!</definedName>
    <definedName name="_____pav6">#REF!</definedName>
    <definedName name="_____pav8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2">#REF!</definedName>
    <definedName name="_____pc40">#REF!</definedName>
    <definedName name="_____pc50">#REF!</definedName>
    <definedName name="_____pek1">#REF!</definedName>
    <definedName name="_____PEK10">#REF!</definedName>
    <definedName name="_____PEK11">#REF!</definedName>
    <definedName name="_____PEK12">#REF!</definedName>
    <definedName name="_____pek2">#REF!</definedName>
    <definedName name="_____PEK3">#REF!</definedName>
    <definedName name="_____PEK4">#REF!</definedName>
    <definedName name="_____PEK5">#REF!</definedName>
    <definedName name="_____PEK6">#REF!</definedName>
    <definedName name="_____PEK7">#REF!</definedName>
    <definedName name="_____PEK8">#REF!</definedName>
    <definedName name="_____PEK9">#REF!</definedName>
    <definedName name="_____per1">#REF!</definedName>
    <definedName name="_____per10">#REF!</definedName>
    <definedName name="_____per2">#REF!</definedName>
    <definedName name="_____per3">#REF!</definedName>
    <definedName name="_____per4">#REF!</definedName>
    <definedName name="_____per5">#REF!</definedName>
    <definedName name="_____per6">#REF!</definedName>
    <definedName name="_____per7">#REF!</definedName>
    <definedName name="_____per8">#REF!</definedName>
    <definedName name="_____per9">#REF!</definedName>
    <definedName name="_____PG1">#REF!</definedName>
    <definedName name="_____PG2">#REF!</definedName>
    <definedName name="_____PG3">#REF!</definedName>
    <definedName name="_____pip2">#REF!</definedName>
    <definedName name="_____pj1">#REF!</definedName>
    <definedName name="_____pj2">#REF!</definedName>
    <definedName name="_____pjg1">#REF!</definedName>
    <definedName name="_____pjg2">#REF!</definedName>
    <definedName name="_____pk1">#REF!</definedName>
    <definedName name="_____pp3">#REF!</definedName>
    <definedName name="_____pp4">#REF!</definedName>
    <definedName name="_____PTS6">#REF!</definedName>
    <definedName name="_____PTS7">#REF!</definedName>
    <definedName name="_____PTS8">#REF!</definedName>
    <definedName name="_____pvc1">#REF!</definedName>
    <definedName name="_____PVC100">#REF!</definedName>
    <definedName name="_____pvc110">#REF!</definedName>
    <definedName name="_____pvc12">#REF!</definedName>
    <definedName name="_____pvc13">#REF!</definedName>
    <definedName name="_____PVC150">#REF!</definedName>
    <definedName name="_____pvc160">#REF!</definedName>
    <definedName name="_____PVC2">#REF!</definedName>
    <definedName name="_____pvc20">#REF!</definedName>
    <definedName name="_____pvc200">#REF!</definedName>
    <definedName name="_____pvc25">#REF!</definedName>
    <definedName name="_____pvc250">#REF!</definedName>
    <definedName name="_____pvc3">#REF!</definedName>
    <definedName name="_____pvc300">#REF!</definedName>
    <definedName name="_____pvc34">#REF!</definedName>
    <definedName name="_____pvc350">#REF!</definedName>
    <definedName name="_____pvc4">#REF!</definedName>
    <definedName name="_____pvc4_2">#REF!</definedName>
    <definedName name="_____pvc40">#REF!</definedName>
    <definedName name="_____pvc400">#REF!</definedName>
    <definedName name="_____pvc44">#REF!</definedName>
    <definedName name="_____pvc50">#REF!</definedName>
    <definedName name="_____pvc6">#REF!</definedName>
    <definedName name="_____pvc63">#REF!</definedName>
    <definedName name="_____PVC75">#REF!</definedName>
    <definedName name="_____pvc8">#REF!</definedName>
    <definedName name="_____pvc90">#REF!</definedName>
    <definedName name="_____RAB1">#REF!</definedName>
    <definedName name="_____rek4">#REF!</definedName>
    <definedName name="_____rek5">#REF!</definedName>
    <definedName name="_____rk100">#REF!</definedName>
    <definedName name="_____rk200">#REF!</definedName>
    <definedName name="_____rk3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rms1">IF(#REF!="1","satu ",IF(#REF!="2","dua ",IF(#REF!="3","tiga ",IF(#REF!="4","empat ",____rms2))))</definedName>
    <definedName name="_____rms2">IF(#REF!="5","lima ",IF(#REF!="6","enam ",IF(#REF!="7","tujuh ",IF(#REF!="8","delapan ",IF(#REF!="9","sembilan ",)))))</definedName>
    <definedName name="_____sen1">#REF!</definedName>
    <definedName name="_____sen2">#REF!</definedName>
    <definedName name="_____sen3">#REF!</definedName>
    <definedName name="_____sfv150">#REF!</definedName>
    <definedName name="_____SP1">#REF!</definedName>
    <definedName name="_____SP2">{"Book1","RAB PASAR 30 AUG SCRAB.xls"}</definedName>
    <definedName name="_____SP3">#REF!</definedName>
    <definedName name="_____sp5">#REF!</definedName>
    <definedName name="_____SPH2">#REF!</definedName>
    <definedName name="_____SPR70">#REF!</definedName>
    <definedName name="_____std100">#REF!</definedName>
    <definedName name="_____std150">#REF!</definedName>
    <definedName name="_____std50">#REF!</definedName>
    <definedName name="_____std65">#REF!</definedName>
    <definedName name="_____SUB01">#REF!</definedName>
    <definedName name="_____SUB02">#REF!</definedName>
    <definedName name="_____SUB03">#REF!</definedName>
    <definedName name="_____SUB04">#REF!</definedName>
    <definedName name="_____SUB05">#REF!</definedName>
    <definedName name="_____SUB06">#REF!</definedName>
    <definedName name="_____SUB07">#REF!</definedName>
    <definedName name="_____SUB08">#REF!</definedName>
    <definedName name="_____SUB09">#REF!</definedName>
    <definedName name="_____tbt1">#REF!</definedName>
    <definedName name="_____tbt2">#REF!</definedName>
    <definedName name="_____TDR8">#REF!</definedName>
    <definedName name="_____tee4">#REF!</definedName>
    <definedName name="_____tee6">#REF!</definedName>
    <definedName name="_____TK1">#REF!</definedName>
    <definedName name="_____TK10">#REF!</definedName>
    <definedName name="_____TK11">#REF!</definedName>
    <definedName name="_____TK12">#REF!</definedName>
    <definedName name="_____TK13">#REF!</definedName>
    <definedName name="_____TK14">#REF!</definedName>
    <definedName name="_____TK15">#REF!</definedName>
    <definedName name="_____TK16">#REF!</definedName>
    <definedName name="_____TK17">#REF!</definedName>
    <definedName name="_____TK18">#REF!</definedName>
    <definedName name="_____TK2">#REF!</definedName>
    <definedName name="_____TK3">#REF!</definedName>
    <definedName name="_____TK4">#REF!</definedName>
    <definedName name="_____TK5">#REF!</definedName>
    <definedName name="_____TK6">#REF!</definedName>
    <definedName name="_____TK7">#REF!</definedName>
    <definedName name="_____TK8">#REF!</definedName>
    <definedName name="_____TK9">#REF!</definedName>
    <definedName name="_____tl11">#REF!</definedName>
    <definedName name="_____tl20">#REF!</definedName>
    <definedName name="_____tl220">#REF!</definedName>
    <definedName name="_____tl40">#REF!</definedName>
    <definedName name="_____tlc20">#REF!</definedName>
    <definedName name="_____tsv25">#REF!</definedName>
    <definedName name="____abs100">#REF!</definedName>
    <definedName name="____ADD1">#N/A</definedName>
    <definedName name="____ADD2">#N/A</definedName>
    <definedName name="____ADD3">#N/A</definedName>
    <definedName name="____adt34">#REF!</definedName>
    <definedName name="____adt810">#REF!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na1">#REF!</definedName>
    <definedName name="____ana10">#REF!</definedName>
    <definedName name="____ana101">#REF!</definedName>
    <definedName name="____ana11">#REF!</definedName>
    <definedName name="____ana12">#REF!</definedName>
    <definedName name="____ana13">#REF!</definedName>
    <definedName name="____ana14">#REF!</definedName>
    <definedName name="____ana15">#REF!</definedName>
    <definedName name="____ana16">#REF!</definedName>
    <definedName name="____ana17">#REF!</definedName>
    <definedName name="____ana18">#REF!</definedName>
    <definedName name="____ana19">#REF!</definedName>
    <definedName name="____ana2">#REF!</definedName>
    <definedName name="____ana20">#REF!</definedName>
    <definedName name="____ana201">#REF!</definedName>
    <definedName name="____ana206">#REF!</definedName>
    <definedName name="____ana209">#REF!</definedName>
    <definedName name="____ana21">#REF!</definedName>
    <definedName name="____ana3">#REF!</definedName>
    <definedName name="____ana32">#REF!</definedName>
    <definedName name="____ana3201">#REF!</definedName>
    <definedName name="____ana33">#REF!</definedName>
    <definedName name="____ana34">#REF!</definedName>
    <definedName name="____ana4">#REF!</definedName>
    <definedName name="____ana5">#REF!</definedName>
    <definedName name="____ana6">#REF!</definedName>
    <definedName name="____ana7">#REF!</definedName>
    <definedName name="____ana8">#REF!</definedName>
    <definedName name="____ana9">#REF!</definedName>
    <definedName name="____anK010">#REF!</definedName>
    <definedName name="____anK011">#REF!</definedName>
    <definedName name="____anK012">#REF!</definedName>
    <definedName name="____anK013">#REF!</definedName>
    <definedName name="____anK014">#REF!</definedName>
    <definedName name="____anK016">#REF!</definedName>
    <definedName name="____anK017">#REF!</definedName>
    <definedName name="____anK018">#REF!</definedName>
    <definedName name="____anK020">#REF!</definedName>
    <definedName name="____anK026">#REF!</definedName>
    <definedName name="____anK035">#REF!</definedName>
    <definedName name="____anK040">#REF!</definedName>
    <definedName name="____anK110">#REF!</definedName>
    <definedName name="____anK111">#REF!</definedName>
    <definedName name="____anK112">#REF!</definedName>
    <definedName name="____anK113">#REF!</definedName>
    <definedName name="____anK114">#REF!</definedName>
    <definedName name="____anK115">#REF!</definedName>
    <definedName name="____anK116">#REF!</definedName>
    <definedName name="____anK127">#REF!</definedName>
    <definedName name="____anK139">#REF!</definedName>
    <definedName name="____anK210">#REF!</definedName>
    <definedName name="____anK211">#REF!</definedName>
    <definedName name="____anK220">#REF!</definedName>
    <definedName name="____anK221">#REF!</definedName>
    <definedName name="____anK224">#REF!</definedName>
    <definedName name="____anK225">#REF!</definedName>
    <definedName name="____ank275">#REF!</definedName>
    <definedName name="____anK310">#REF!</definedName>
    <definedName name="____anK311">#REF!</definedName>
    <definedName name="____anK320">#REF!</definedName>
    <definedName name="____anK321">#REF!</definedName>
    <definedName name="____ANK341">#REF!</definedName>
    <definedName name="____anK342">#REF!</definedName>
    <definedName name="____anK410">#REF!</definedName>
    <definedName name="____anK411">#REF!</definedName>
    <definedName name="____anK421">#REF!</definedName>
    <definedName name="____anK422">#REF!</definedName>
    <definedName name="____anK423">#REF!</definedName>
    <definedName name="____anK510">#REF!</definedName>
    <definedName name="____anK511">#REF!</definedName>
    <definedName name="____anK512">#REF!</definedName>
    <definedName name="____anK513">#REF!</definedName>
    <definedName name="____anK514">#REF!</definedName>
    <definedName name="____anK517">#REF!</definedName>
    <definedName name="____anK520">#REF!</definedName>
    <definedName name="____anK521">#REF!</definedName>
    <definedName name="____anK522">#REF!</definedName>
    <definedName name="____anK528">#REF!</definedName>
    <definedName name="____anK612">#REF!</definedName>
    <definedName name="____anK615">#REF!</definedName>
    <definedName name="____anK616">#REF!</definedName>
    <definedName name="____ANK618">#REF!</definedName>
    <definedName name="____anK621">#REF!</definedName>
    <definedName name="____anK636">#REF!</definedName>
    <definedName name="____anK638">#REF!</definedName>
    <definedName name="____anK639">#REF!</definedName>
    <definedName name="____anK641">#REF!</definedName>
    <definedName name="____anK705">#REF!</definedName>
    <definedName name="____arr3">{"Book1","4.09 FLORA DAN FAUNA.xls","4.22 PERLENGKAPAN SEKOLAH.xls"}</definedName>
    <definedName name="____atk2">#REF!</definedName>
    <definedName name="____baa1">#REF!</definedName>
    <definedName name="____bba12">#REF!</definedName>
    <definedName name="____bba14">#REF!</definedName>
    <definedName name="____bba17">#REF!</definedName>
    <definedName name="____bba2">#REF!</definedName>
    <definedName name="____bba6">#REF!</definedName>
    <definedName name="____bbg1">#REF!</definedName>
    <definedName name="____bbg2">#REF!</definedName>
    <definedName name="____bca1">#REF!</definedName>
    <definedName name="____bca3">#REF!</definedName>
    <definedName name="____bca4">#REF!</definedName>
    <definedName name="____bca5">#REF!</definedName>
    <definedName name="____bca6">#REF!</definedName>
    <definedName name="____bca8">#REF!</definedName>
    <definedName name="____bcv100">#REF!</definedName>
    <definedName name="____bcv125">#REF!</definedName>
    <definedName name="____bcv150">#REF!</definedName>
    <definedName name="____bda1">#REF!</definedName>
    <definedName name="____bda10">#REF!</definedName>
    <definedName name="____bda12">#REF!</definedName>
    <definedName name="____bda2">#REF!</definedName>
    <definedName name="____bda22">#REF!</definedName>
    <definedName name="____bda24">#REF!</definedName>
    <definedName name="____BDA3">#REF!</definedName>
    <definedName name="____BDA4">#REF!</definedName>
    <definedName name="____bda5">#REF!</definedName>
    <definedName name="____bda6">#REF!</definedName>
    <definedName name="____bda8">#REF!</definedName>
    <definedName name="____bda9">#REF!</definedName>
    <definedName name="____bea1">#REF!</definedName>
    <definedName name="____bea2">#REF!</definedName>
    <definedName name="____bea8">#REF!</definedName>
    <definedName name="____ben1">#REF!</definedName>
    <definedName name="____bet225">#REF!</definedName>
    <definedName name="____bet350">#REF!</definedName>
    <definedName name="____bhn1">#REF!</definedName>
    <definedName name="____bhn10">#REF!</definedName>
    <definedName name="____bhn100">#REF!</definedName>
    <definedName name="____bhn101">#REF!</definedName>
    <definedName name="____bhn11">#REF!</definedName>
    <definedName name="____bhn12">#REF!</definedName>
    <definedName name="____bhn13">#REF!</definedName>
    <definedName name="____bhn14">#REF!</definedName>
    <definedName name="____bhn15">#REF!</definedName>
    <definedName name="____bhn16">#REF!</definedName>
    <definedName name="____bhn17">#REF!</definedName>
    <definedName name="____bhn18">#REF!</definedName>
    <definedName name="____bhn19">#REF!</definedName>
    <definedName name="____bhn2">#REF!</definedName>
    <definedName name="____bhn20">#REF!</definedName>
    <definedName name="____bhn21">#REF!</definedName>
    <definedName name="____bhn22">#REF!</definedName>
    <definedName name="____bhn23">#REF!</definedName>
    <definedName name="____bhn24">#REF!</definedName>
    <definedName name="____bhn25">#REF!</definedName>
    <definedName name="____bhn26">#REF!</definedName>
    <definedName name="____bhn27">#REF!</definedName>
    <definedName name="____bhn28">#REF!</definedName>
    <definedName name="____bhn29">#REF!</definedName>
    <definedName name="____bhn3">#REF!</definedName>
    <definedName name="____bhn30">#REF!</definedName>
    <definedName name="____bhn31">#REF!</definedName>
    <definedName name="____bhn32">#REF!</definedName>
    <definedName name="____bhn33">#REF!</definedName>
    <definedName name="____bhn34">#REF!</definedName>
    <definedName name="____bhn35">#REF!</definedName>
    <definedName name="____bhn36">#REF!</definedName>
    <definedName name="____bhn37">#REF!</definedName>
    <definedName name="____bhn38">#REF!</definedName>
    <definedName name="____bhn39">#REF!</definedName>
    <definedName name="____bhn4">#REF!</definedName>
    <definedName name="____bhn40">#REF!</definedName>
    <definedName name="____bhn41">#REF!</definedName>
    <definedName name="____bhn42">#REF!</definedName>
    <definedName name="____bhn43">#REF!</definedName>
    <definedName name="____bhn44">#REF!</definedName>
    <definedName name="____bhn45">#REF!</definedName>
    <definedName name="____bhn46">#REF!</definedName>
    <definedName name="____bhn47">#REF!</definedName>
    <definedName name="____bhn48">#REF!</definedName>
    <definedName name="____bhn49">#REF!</definedName>
    <definedName name="____bhn5">#REF!</definedName>
    <definedName name="____bhn50">#REF!</definedName>
    <definedName name="____bhn51">#REF!</definedName>
    <definedName name="____bhn52">#REF!</definedName>
    <definedName name="____bhn53">#REF!</definedName>
    <definedName name="____bhn54">#REF!</definedName>
    <definedName name="____bhn55">#REF!</definedName>
    <definedName name="____bhn56">#REF!</definedName>
    <definedName name="____bhn57">#REF!</definedName>
    <definedName name="____bhn58">#REF!</definedName>
    <definedName name="____bhn59">#REF!</definedName>
    <definedName name="____bhn6">#REF!</definedName>
    <definedName name="____bhn60">#REF!</definedName>
    <definedName name="____bhn61">#REF!</definedName>
    <definedName name="____bhn62">#REF!</definedName>
    <definedName name="____bhn63">#REF!</definedName>
    <definedName name="____bhn64">#REF!</definedName>
    <definedName name="____bhn65">#REF!</definedName>
    <definedName name="____bhn66">#REF!</definedName>
    <definedName name="____bhn67">#REF!</definedName>
    <definedName name="____bhn68">#REF!</definedName>
    <definedName name="____bhn69">#REF!</definedName>
    <definedName name="____bhn7">#REF!</definedName>
    <definedName name="____bhn70">#REF!</definedName>
    <definedName name="____bhn71">#REF!</definedName>
    <definedName name="____bhn72">#REF!</definedName>
    <definedName name="____bhn73">#REF!</definedName>
    <definedName name="____bhn74">#REF!</definedName>
    <definedName name="____bhn75">#REF!</definedName>
    <definedName name="____bhn76">#REF!</definedName>
    <definedName name="____bhn77">#REF!</definedName>
    <definedName name="____bhn78">#REF!</definedName>
    <definedName name="____bhn79">#REF!</definedName>
    <definedName name="____bhn8">#REF!</definedName>
    <definedName name="____bhn80">#REF!</definedName>
    <definedName name="____bhn81">#REF!</definedName>
    <definedName name="____bhn82">#REF!</definedName>
    <definedName name="____bhn83">#REF!</definedName>
    <definedName name="____bhn84">#REF!</definedName>
    <definedName name="____bhn85">#REF!</definedName>
    <definedName name="____bhn86">#REF!</definedName>
    <definedName name="____bhn87">#REF!</definedName>
    <definedName name="____bhn88">#REF!</definedName>
    <definedName name="____bhn89">#REF!</definedName>
    <definedName name="____bhn9">#REF!</definedName>
    <definedName name="____bhn90">#REF!</definedName>
    <definedName name="____bhn91">#REF!</definedName>
    <definedName name="____bhn92">#REF!</definedName>
    <definedName name="____bhn93">#REF!</definedName>
    <definedName name="____bhn94">#REF!</definedName>
    <definedName name="____bhn95">#REF!</definedName>
    <definedName name="____bhn96">#REF!</definedName>
    <definedName name="____bhn97">#REF!</definedName>
    <definedName name="____bhn98">#REF!</definedName>
    <definedName name="____bhn99">#REF!</definedName>
    <definedName name="____bis30">#REF!</definedName>
    <definedName name="____box1">#REF!</definedName>
    <definedName name="____box2">#REF!</definedName>
    <definedName name="____box3">#REF!</definedName>
    <definedName name="____BPM2">#REF!</definedName>
    <definedName name="____bpm57">#REF!</definedName>
    <definedName name="____bsc100">#REF!</definedName>
    <definedName name="____C">#REF!</definedName>
    <definedName name="____caa2">#REF!</definedName>
    <definedName name="____caa3">#REF!</definedName>
    <definedName name="____caa4">#REF!</definedName>
    <definedName name="____caa5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CF2">#REF!</definedName>
    <definedName name="____CLP2">#REF!</definedName>
    <definedName name="____COR123">#REF!</definedName>
    <definedName name="____COR135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er4">{"Book1","4.09 FLORA DAN FAUNA.xls","4.22 PERLENGKAPAN SEKOLAH.xls"}</definedName>
    <definedName name="____dgt1">#REF!</definedName>
    <definedName name="____dgt10">#REF!</definedName>
    <definedName name="____dgt11">#REF!</definedName>
    <definedName name="____dgt12">#REF!</definedName>
    <definedName name="____dgt13">#REF!</definedName>
    <definedName name="____dgt14">#REF!</definedName>
    <definedName name="____dgt15">#REF!</definedName>
    <definedName name="____dgt16">#REF!</definedName>
    <definedName name="____dgt18">#REF!</definedName>
    <definedName name="____dgt19">#REF!</definedName>
    <definedName name="____dgt2">#REF!</definedName>
    <definedName name="____dgt3">#REF!</definedName>
    <definedName name="____dgt4">#REF!</definedName>
    <definedName name="____dgt5">#REF!</definedName>
    <definedName name="____dgt6">#REF!</definedName>
    <definedName name="____dgt7">#REF!</definedName>
    <definedName name="____dgt8">#REF!</definedName>
    <definedName name="____dgt9">#REF!</definedName>
    <definedName name="____dia10">#REF!</definedName>
    <definedName name="____Dia13">#REF!</definedName>
    <definedName name="____Dia16">#REF!</definedName>
    <definedName name="____Dia19">#REF!</definedName>
    <definedName name="____Dia22">#REF!</definedName>
    <definedName name="____Dia25">#REF!</definedName>
    <definedName name="____dia6">#REF!</definedName>
    <definedName name="____dia8">#REF!</definedName>
    <definedName name="____dig1">#REF!</definedName>
    <definedName name="____dig10">#REF!</definedName>
    <definedName name="____dig11">#REF!</definedName>
    <definedName name="____dig12">#REF!</definedName>
    <definedName name="____dig13">#REF!</definedName>
    <definedName name="____dig14">#REF!</definedName>
    <definedName name="____dig15">#REF!</definedName>
    <definedName name="____dig16">#REF!</definedName>
    <definedName name="____dig2">#REF!</definedName>
    <definedName name="____dig3">#REF!</definedName>
    <definedName name="____dig4">#REF!</definedName>
    <definedName name="____dig5">#REF!</definedName>
    <definedName name="____dig6">#REF!</definedName>
    <definedName name="____dig7">#REF!</definedName>
    <definedName name="____dig8">#REF!</definedName>
    <definedName name="____dig9">#REF!</definedName>
    <definedName name="____dip02">#REF!</definedName>
    <definedName name="____dir4">#REF!</definedName>
    <definedName name="____dir5">#REF!</definedName>
    <definedName name="____DIV1">#REF!</definedName>
    <definedName name="____DIV1_37">#REF!</definedName>
    <definedName name="____DIV10">#REF!</definedName>
    <definedName name="____DIV10_37">#REF!</definedName>
    <definedName name="____DIV11">#REF!</definedName>
    <definedName name="____DIV11_37">#REF!</definedName>
    <definedName name="____DIV2">#REF!</definedName>
    <definedName name="____DIV2_37">#REF!</definedName>
    <definedName name="____DIV3">#REF!</definedName>
    <definedName name="____DIV3_37">#REF!</definedName>
    <definedName name="____DIV4">#REF!</definedName>
    <definedName name="____DIV4_37">#REF!</definedName>
    <definedName name="____DIV5">#REF!</definedName>
    <definedName name="____DIV5_37">#REF!</definedName>
    <definedName name="____DIV6">#REF!</definedName>
    <definedName name="____DIV6_37">#REF!</definedName>
    <definedName name="____DIV7">#REF!</definedName>
    <definedName name="____DIV7_37">#REF!</definedName>
    <definedName name="____DIV8">#REF!</definedName>
    <definedName name="____DIV8_37">#REF!</definedName>
    <definedName name="____DIV9">#REF!</definedName>
    <definedName name="____DIV9_37">#REF!</definedName>
    <definedName name="____doc5">{"Book1","4.09 FLORA DAN FAUNA.xls","4.22 PERLENGKAPAN SEKOLAH.xls"}</definedName>
    <definedName name="____DTR3">#REF!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#REF!</definedName>
    <definedName name="____EEE16">#REF!</definedName>
    <definedName name="____EEE17">#REF!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EER59">#REF!</definedName>
    <definedName name="____elb3">#REF!</definedName>
    <definedName name="____Eqp1">#REF!</definedName>
    <definedName name="____Eqp2">#REF!</definedName>
    <definedName name="____ESA96">#REF!</definedName>
    <definedName name="____ewr4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gal4">#REF!</definedName>
    <definedName name="____gal6">#REF!</definedName>
    <definedName name="____gal8">#REF!</definedName>
    <definedName name="____gip15">#REF!</definedName>
    <definedName name="____gip15_2">#REF!</definedName>
    <definedName name="____GIP2">#REF!</definedName>
    <definedName name="____GIP3">#REF!</definedName>
    <definedName name="____gip4">#REF!</definedName>
    <definedName name="____giv1">#REF!</definedName>
    <definedName name="____gk2" hidden="1">#REF!</definedName>
    <definedName name="____gnt1">#REF!</definedName>
    <definedName name="____gnt2">#REF!</definedName>
    <definedName name="____gol1">#REF!</definedName>
    <definedName name="____grb1">#REF!</definedName>
    <definedName name="____GRB2">#REF!</definedName>
    <definedName name="____GRB3">#REF!</definedName>
    <definedName name="____grb4">#REF!</definedName>
    <definedName name="____grb6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gyp9">#REF!</definedName>
    <definedName name="____H66773">#REF!</definedName>
    <definedName name="____HAL1">#REF!</definedName>
    <definedName name="____HAL10">#REF!</definedName>
    <definedName name="____HAL11">#REF!</definedName>
    <definedName name="____HAL12">#REF!</definedName>
    <definedName name="____HAL13">#REF!</definedName>
    <definedName name="____HAL14">#REF!</definedName>
    <definedName name="____HAL15">#REF!</definedName>
    <definedName name="____HAL16">#REF!</definedName>
    <definedName name="____HAL17">#REF!</definedName>
    <definedName name="____HAL18">#REF!</definedName>
    <definedName name="____HAL19">#REF!</definedName>
    <definedName name="____HAL2">#REF!</definedName>
    <definedName name="____HAL2_37">#REF!</definedName>
    <definedName name="____HAL20">#REF!</definedName>
    <definedName name="____HAL21">#REF!</definedName>
    <definedName name="____HAL22">#REF!</definedName>
    <definedName name="____HAL3">#REF!</definedName>
    <definedName name="____HAL3_1">#REF!</definedName>
    <definedName name="____HAL3_13">#REF!</definedName>
    <definedName name="____HAL3_37">#REF!</definedName>
    <definedName name="____HAL4">#REF!</definedName>
    <definedName name="____HAL4_13">#REF!</definedName>
    <definedName name="____HAL4_37">#REF!</definedName>
    <definedName name="____HAL5">#REF!</definedName>
    <definedName name="____HAL5_37">#REF!</definedName>
    <definedName name="____HAL6">#REF!</definedName>
    <definedName name="____HAL6_37">#REF!</definedName>
    <definedName name="____HAL7">#REF!</definedName>
    <definedName name="____HAL7_37">#REF!</definedName>
    <definedName name="____HAL8">#REF!</definedName>
    <definedName name="____HAL8_37">#REF!</definedName>
    <definedName name="____HAL9">#REF!</definedName>
    <definedName name="____hdw1">#REF!</definedName>
    <definedName name="____HSA001">#REF!</definedName>
    <definedName name="____HSA002">#REF!</definedName>
    <definedName name="____HSA004">#REF!</definedName>
    <definedName name="____HSA005">#REF!</definedName>
    <definedName name="____HSA007">#REF!</definedName>
    <definedName name="____HSA016">#REF!</definedName>
    <definedName name="____HSA017">#REF!</definedName>
    <definedName name="____HSA018">#REF!</definedName>
    <definedName name="____HSA022">#REF!</definedName>
    <definedName name="____HSA027">#REF!</definedName>
    <definedName name="____HSA028">#REF!</definedName>
    <definedName name="____HSA030">#REF!</definedName>
    <definedName name="____HSA031">#REF!</definedName>
    <definedName name="____HSA036">#REF!</definedName>
    <definedName name="____HSA038">#REF!</definedName>
    <definedName name="____HSA039">#REF!</definedName>
    <definedName name="____HSA041">#REF!</definedName>
    <definedName name="____HSA042">#REF!</definedName>
    <definedName name="____HSA043">#REF!</definedName>
    <definedName name="____HSA046">#REF!</definedName>
    <definedName name="____HSA047">#REF!</definedName>
    <definedName name="____HSA049">#REF!</definedName>
    <definedName name="____HSA050">#REF!</definedName>
    <definedName name="____HSA054">#REF!</definedName>
    <definedName name="____HSA064">#REF!</definedName>
    <definedName name="____HSA065">#REF!</definedName>
    <definedName name="____HSA071">#REF!</definedName>
    <definedName name="____HSA074">#REF!</definedName>
    <definedName name="____HSA075">#REF!</definedName>
    <definedName name="____HSA079">#REF!</definedName>
    <definedName name="____HSA081">#REF!</definedName>
    <definedName name="____HSA087">#REF!</definedName>
    <definedName name="____HSA088">#REF!</definedName>
    <definedName name="____HSA089">#REF!</definedName>
    <definedName name="____HSA091">#REF!</definedName>
    <definedName name="____HSA097">#REF!</definedName>
    <definedName name="____HSA099">#REF!</definedName>
    <definedName name="____HSA101">#REF!</definedName>
    <definedName name="____HSA104">#REF!</definedName>
    <definedName name="____HSA105">#REF!</definedName>
    <definedName name="____HSA106">#REF!</definedName>
    <definedName name="____HSA108">#REF!</definedName>
    <definedName name="____HSA111">#REF!</definedName>
    <definedName name="____HSA114">#REF!</definedName>
    <definedName name="____HSA116">#REF!</definedName>
    <definedName name="____HSA121">#REF!</definedName>
    <definedName name="____HSA124">#REF!</definedName>
    <definedName name="____HSA125">#REF!</definedName>
    <definedName name="____HSA137">#REF!</definedName>
    <definedName name="____HSA139">#REF!</definedName>
    <definedName name="____HSA144">#REF!</definedName>
    <definedName name="____HSB040">#REF!</definedName>
    <definedName name="____HSB041">#REF!</definedName>
    <definedName name="____HSB043">#REF!</definedName>
    <definedName name="____HSB046">#REF!</definedName>
    <definedName name="____HSB047">#REF!</definedName>
    <definedName name="____HSB048">#REF!</definedName>
    <definedName name="____HSB050">#REF!</definedName>
    <definedName name="____HSG001">#REF!</definedName>
    <definedName name="____Ibr1">#REF!</definedName>
    <definedName name="____ins1">#REF!</definedName>
    <definedName name="____jk64">#REF!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keg1">#REF!</definedName>
    <definedName name="____ker10">#REF!</definedName>
    <definedName name="____ker1020">#REF!</definedName>
    <definedName name="____Ker20">#REF!</definedName>
    <definedName name="____ker2020">#REF!</definedName>
    <definedName name="____ker2025">#REF!</definedName>
    <definedName name="____ker25">#REF!</definedName>
    <definedName name="____ker30">#REF!</definedName>
    <definedName name="____ker3030">#REF!</definedName>
    <definedName name="____ker40">#REF!</definedName>
    <definedName name="____key1" hidden="1">#REF!</definedName>
    <definedName name="____KL125">#REF!</definedName>
    <definedName name="____ko2">#REF!</definedName>
    <definedName name="____kof1">#REF!</definedName>
    <definedName name="____kp1">#REF!</definedName>
    <definedName name="____kp12">#REF!</definedName>
    <definedName name="____kp23">#REF!</definedName>
    <definedName name="____kp57">#REF!</definedName>
    <definedName name="____kr1">#REF!</definedName>
    <definedName name="____kr2">#REF!</definedName>
    <definedName name="____kr3">#REF!</definedName>
    <definedName name="____krl1">#REF!</definedName>
    <definedName name="____krl12">#REF!</definedName>
    <definedName name="____krl23">#REF!</definedName>
    <definedName name="____lan20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lmb1">#REF!</definedName>
    <definedName name="____lok2">#REF!</definedName>
    <definedName name="____lp25">#REF!</definedName>
    <definedName name="____lt40">#REF!</definedName>
    <definedName name="____man2">#REF!</definedName>
    <definedName name="____mas1">{"Book1","4.09 FLORA DAN FAUNA.xls","4.22 PERLENGKAPAN SEKOLAH.xls"}</definedName>
    <definedName name="____mas12">{"Book1","4.09 FLORA DAN FAUNA.xls","4.22 PERLENGKAPAN SEKOLAH.xls"}</definedName>
    <definedName name="____mas13">{"Book1","4.09 FLORA DAN FAUNA.xls","4.22 PERLENGKAPAN SEKOLAH.xls"}</definedName>
    <definedName name="____mas2">{"Book1","4.09 FLORA DAN FAUNA.xls","4.22 PERLENGKAPAN SEKOLAH.xls"}</definedName>
    <definedName name="____mas4">{"Book1","4.09 FLORA DAN FAUNA.xls","4.22 PERLENGKAPAN SEKOLAH.xls"}</definedName>
    <definedName name="____mas5">{"Book1","4.09 FLORA DAN FAUNA.xls","4.22 PERLENGKAPAN SEKOLAH.xls"}</definedName>
    <definedName name="____mas6">{"Book1","4.09 FLORA DAN FAUNA.xls","4.22 PERLENGKAPAN SEKOLAH.xls"}</definedName>
    <definedName name="____mas7">{"Book1","4.09 FLORA DAN FAUNA.xls","4.22 PERLENGKAPAN SEKOLAH.xls"}</definedName>
    <definedName name="____mas8">{"Book1","4.09 FLORA DAN FAUNA.xls","4.22 PERLENGKAPAN SEKOLAH.xls"}</definedName>
    <definedName name="____mas9">{"Book1","4.09 FLORA DAN FAUNA.xls","4.22 PERLENGKAPAN SEKOLAH.xls"}</definedName>
    <definedName name="____MDE01">#REF!</definedName>
    <definedName name="____MDE02">#REF!</definedName>
    <definedName name="____MDE03">#REF!</definedName>
    <definedName name="____MDE04">#REF!</definedName>
    <definedName name="____MDE05">#REF!</definedName>
    <definedName name="____MDE06">#REF!</definedName>
    <definedName name="____MDE07">#REF!</definedName>
    <definedName name="____MDE08">#REF!</definedName>
    <definedName name="____MDE09">#REF!</definedName>
    <definedName name="____MDE10">#REF!</definedName>
    <definedName name="____MDE11">#REF!</definedName>
    <definedName name="____MDE12">#REF!</definedName>
    <definedName name="____MDE13">#REF!</definedName>
    <definedName name="____MDE14">#REF!</definedName>
    <definedName name="____MDE15">#REF!</definedName>
    <definedName name="____MDE16">#REF!</definedName>
    <definedName name="____MDE17">#REF!</definedName>
    <definedName name="____MDE18">#REF!</definedName>
    <definedName name="____MDE19">#REF!</definedName>
    <definedName name="____MDE20">#REF!</definedName>
    <definedName name="____MDE21">#REF!</definedName>
    <definedName name="____MDE22">#REF!</definedName>
    <definedName name="____MDE23">#REF!</definedName>
    <definedName name="____MDE24">#REF!</definedName>
    <definedName name="____MDE25">#REF!</definedName>
    <definedName name="____MDE26">#REF!</definedName>
    <definedName name="____MDE27">#REF!</definedName>
    <definedName name="____MDE28">#REF!</definedName>
    <definedName name="____MDE29">#REF!</definedName>
    <definedName name="____MDE30">#REF!</definedName>
    <definedName name="____MDE31">#REF!</definedName>
    <definedName name="____MDE32">#REF!</definedName>
    <definedName name="____MDE33">#REF!</definedName>
    <definedName name="____MDE34">#REF!</definedName>
    <definedName name="____MDE35">#REF!</definedName>
    <definedName name="____MDE35_1">#REF!</definedName>
    <definedName name="____MDE35_37">#REF!</definedName>
    <definedName name="____MDE36">#REF!</definedName>
    <definedName name="____MDE36_37">#REF!</definedName>
    <definedName name="____MDE37">#REF!</definedName>
    <definedName name="____MDE37_37">#REF!</definedName>
    <definedName name="____MDE38">#REF!</definedName>
    <definedName name="____MDE38_37">#REF!</definedName>
    <definedName name="____MDE39">#REF!</definedName>
    <definedName name="____MDE39_37">#REF!</definedName>
    <definedName name="____MDE40">#REF!</definedName>
    <definedName name="____MDE40_37">#REF!</definedName>
    <definedName name="____MDE41">#REF!</definedName>
    <definedName name="____MDE41_37">#REF!</definedName>
    <definedName name="____MDE42">#REF!</definedName>
    <definedName name="____MDE42_37">#REF!</definedName>
    <definedName name="____MDE43">#REF!</definedName>
    <definedName name="____MDE43_37">#REF!</definedName>
    <definedName name="____MDE44">#REF!</definedName>
    <definedName name="____MDE44_37">#REF!</definedName>
    <definedName name="____MDE45">#REF!</definedName>
    <definedName name="____MDE45_37">#REF!</definedName>
    <definedName name="____MDE46">#REF!</definedName>
    <definedName name="____MDE46_37">#REF!</definedName>
    <definedName name="____MDE47">#REF!</definedName>
    <definedName name="____MDE47_37">#REF!</definedName>
    <definedName name="____MDE48">#REF!</definedName>
    <definedName name="____MDE48_37">#REF!</definedName>
    <definedName name="____MDE49">#REF!</definedName>
    <definedName name="____MDE49_37">#REF!</definedName>
    <definedName name="____MDE50">#REF!</definedName>
    <definedName name="____MDE50_37">#REF!</definedName>
    <definedName name="____MDE51">#REF!</definedName>
    <definedName name="____MDE51_37">#REF!</definedName>
    <definedName name="____MDE52">#REF!</definedName>
    <definedName name="____MDE52_37">#REF!</definedName>
    <definedName name="____MDE53">#REF!</definedName>
    <definedName name="____MDE53_37">#REF!</definedName>
    <definedName name="____MDE54">#REF!</definedName>
    <definedName name="____MDE54_37">#REF!</definedName>
    <definedName name="____MDE55">#REF!</definedName>
    <definedName name="____MDE55_37">#REF!</definedName>
    <definedName name="____MDE56">#REF!</definedName>
    <definedName name="____MDE56_37">#REF!</definedName>
    <definedName name="____MDE57">#REF!</definedName>
    <definedName name="____MDE57_37">#REF!</definedName>
    <definedName name="____MDE58">#REF!</definedName>
    <definedName name="____MDE58_37">#REF!</definedName>
    <definedName name="____MDE59">#REF!</definedName>
    <definedName name="____MDE59_37">#REF!</definedName>
    <definedName name="____MDE60">#REF!</definedName>
    <definedName name="____MDE60_37">#REF!</definedName>
    <definedName name="____MDE61">#REF!</definedName>
    <definedName name="____MDE61_37">#REF!</definedName>
    <definedName name="____MDE62">#REF!</definedName>
    <definedName name="____MDE62_37">#REF!</definedName>
    <definedName name="____MDE63">#REF!</definedName>
    <definedName name="____MDE63_37">#REF!</definedName>
    <definedName name="____MDE64">#REF!</definedName>
    <definedName name="____MDE64_37">#REF!</definedName>
    <definedName name="____MDE65">#REF!</definedName>
    <definedName name="____MDE65_37">#REF!</definedName>
    <definedName name="____MDE66">#REF!</definedName>
    <definedName name="____MDE66_37">#REF!</definedName>
    <definedName name="____MDE67">#REF!</definedName>
    <definedName name="____MDE67_37">#REF!</definedName>
    <definedName name="____MDE68">#REF!</definedName>
    <definedName name="____MDE68_37">#REF!</definedName>
    <definedName name="____ME01">#REF!</definedName>
    <definedName name="____ME02">#REF!</definedName>
    <definedName name="____ME03">#REF!</definedName>
    <definedName name="____ME04">#REF!</definedName>
    <definedName name="____ME05">#REF!</definedName>
    <definedName name="____ME06">#REF!</definedName>
    <definedName name="____ME07">#REF!</definedName>
    <definedName name="____ME08">#REF!</definedName>
    <definedName name="____ME09">#REF!</definedName>
    <definedName name="____me1">{"Book1","4.09 FLORA DAN FAUNA.xls","4.22 PERLENGKAPAN SEKOLAH.xls"}</definedName>
    <definedName name="____ME10">#REF!</definedName>
    <definedName name="____ME11">#REF!</definedName>
    <definedName name="____ME12">#REF!</definedName>
    <definedName name="____ME13">#REF!</definedName>
    <definedName name="____ME14">#REF!</definedName>
    <definedName name="____ME15">#REF!</definedName>
    <definedName name="____ME16">#REF!</definedName>
    <definedName name="____ME17">#REF!</definedName>
    <definedName name="____ME18">#REF!</definedName>
    <definedName name="____ME19">#REF!</definedName>
    <definedName name="____me2">{"Book1","4.09 FLORA DAN FAUNA.xls","4.22 PERLENGKAPAN SEKOLAH.xls"}</definedName>
    <definedName name="____ME20">#REF!</definedName>
    <definedName name="____ME21">#REF!</definedName>
    <definedName name="____ME22">#REF!</definedName>
    <definedName name="____ME23">#REF!</definedName>
    <definedName name="____ME24">#REF!</definedName>
    <definedName name="____ME25">#REF!</definedName>
    <definedName name="____ME26">#REF!</definedName>
    <definedName name="____ME27">#REF!</definedName>
    <definedName name="____ME28">#REF!</definedName>
    <definedName name="____ME29">#REF!</definedName>
    <definedName name="____me3">{"Book1","4.09 FLORA DAN FAUNA.xls","4.22 PERLENGKAPAN SEKOLAH.xls"}</definedName>
    <definedName name="____ME30">#REF!</definedName>
    <definedName name="____ME31">#REF!</definedName>
    <definedName name="____ME32">#REF!</definedName>
    <definedName name="____ME33">#REF!</definedName>
    <definedName name="____ME34">#REF!</definedName>
    <definedName name="____ME35">#REF!</definedName>
    <definedName name="____ME35_37">#REF!</definedName>
    <definedName name="____ME36">#REF!</definedName>
    <definedName name="____ME36_37">#REF!</definedName>
    <definedName name="____ME37">#REF!</definedName>
    <definedName name="____ME37_37">#REF!</definedName>
    <definedName name="____ME38">#REF!</definedName>
    <definedName name="____ME38_37">#REF!</definedName>
    <definedName name="____ME39">#REF!</definedName>
    <definedName name="____ME39_37">#REF!</definedName>
    <definedName name="____me4">{"Book1","4.09 FLORA DAN FAUNA.xls","4.22 PERLENGKAPAN SEKOLAH.xls"}</definedName>
    <definedName name="____ME40">#REF!</definedName>
    <definedName name="____ME40_37">#REF!</definedName>
    <definedName name="____ME41">#REF!</definedName>
    <definedName name="____ME41_37">#REF!</definedName>
    <definedName name="____ME42">#REF!</definedName>
    <definedName name="____ME42_37">#REF!</definedName>
    <definedName name="____ME43">#REF!</definedName>
    <definedName name="____ME43_37">#REF!</definedName>
    <definedName name="____ME44">#REF!</definedName>
    <definedName name="____ME44_37">#REF!</definedName>
    <definedName name="____ME45">#REF!</definedName>
    <definedName name="____ME45_37">#REF!</definedName>
    <definedName name="____ME46">#REF!</definedName>
    <definedName name="____ME46_37">#REF!</definedName>
    <definedName name="____ME47">#REF!</definedName>
    <definedName name="____ME47_37">#REF!</definedName>
    <definedName name="____ME48">#REF!</definedName>
    <definedName name="____ME48_37">#REF!</definedName>
    <definedName name="____ME49">#REF!</definedName>
    <definedName name="____ME49_37">#REF!</definedName>
    <definedName name="____me5">{"Book1","4.09 FLORA DAN FAUNA.xls","4.22 PERLENGKAPAN SEKOLAH.xls"}</definedName>
    <definedName name="____ME50">#REF!</definedName>
    <definedName name="____ME50_37">#REF!</definedName>
    <definedName name="____ME51">#REF!</definedName>
    <definedName name="____ME51_37">#REF!</definedName>
    <definedName name="____ME52">#REF!</definedName>
    <definedName name="____ME52_37">#REF!</definedName>
    <definedName name="____ME53">#REF!</definedName>
    <definedName name="____ME53_37">#REF!</definedName>
    <definedName name="____ME54">#REF!</definedName>
    <definedName name="____ME54_37">#REF!</definedName>
    <definedName name="____ME55">#REF!</definedName>
    <definedName name="____ME55_37">#REF!</definedName>
    <definedName name="____ME56">#REF!</definedName>
    <definedName name="____ME56_37">#REF!</definedName>
    <definedName name="____ME57">#REF!</definedName>
    <definedName name="____ME57_37">#REF!</definedName>
    <definedName name="____ME58">#REF!</definedName>
    <definedName name="____ME58_37">#REF!</definedName>
    <definedName name="____ME59">#REF!</definedName>
    <definedName name="____ME59_37">#REF!</definedName>
    <definedName name="____ME60">#REF!</definedName>
    <definedName name="____ME60_37">#REF!</definedName>
    <definedName name="____ME61">#REF!</definedName>
    <definedName name="____ME61_37">#REF!</definedName>
    <definedName name="____ME62">#REF!</definedName>
    <definedName name="____ME62_37">#REF!</definedName>
    <definedName name="____ME63">#REF!</definedName>
    <definedName name="____ME63_37">#REF!</definedName>
    <definedName name="____ME64">#REF!</definedName>
    <definedName name="____ME64_37">#REF!</definedName>
    <definedName name="____ME65">#REF!</definedName>
    <definedName name="____ME65_37">#REF!</definedName>
    <definedName name="____ME66">#REF!</definedName>
    <definedName name="____ME66_37">#REF!</definedName>
    <definedName name="____ME67">#REF!</definedName>
    <definedName name="____ME67_37">#REF!</definedName>
    <definedName name="____ME68">#REF!</definedName>
    <definedName name="____ME68_37">#REF!</definedName>
    <definedName name="____me9">{"Book1","4.09 FLORA DAN FAUNA.xls","4.22 PERLENGKAPAN SEKOLAH.xls"}</definedName>
    <definedName name="____mek1">{"Book1","4.09 FLORA DAN FAUNA.xls","4.22 PERLENGKAPAN SEKOLAH.xls"}</definedName>
    <definedName name="____mek2">{"Book1","4.09 FLORA DAN FAUNA.xls","4.22 PERLENGKAPAN SEKOLAH.xls"}</definedName>
    <definedName name="____mek3">{"Book1","4.09 FLORA DAN FAUNA.xls","4.22 PERLENGKAPAN SEKOLAH.xls"}</definedName>
    <definedName name="____mek5">{"Book1","4.09 FLORA DAN FAUNA.xls","4.22 PERLENGKAPAN SEKOLAH.xls"}</definedName>
    <definedName name="____mek87">{"Book1","4.09 FLORA DAN FAUNA.xls","4.22 PERLENGKAPAN SEKOLAH.xls"}</definedName>
    <definedName name="____mek9">{"Book1","4.09 FLORA DAN FAUNA.xls","4.22 PERLENGKAPAN SEKOLAH.xls"}</definedName>
    <definedName name="____meq12">{"Book1","4.09 FLORA DAN FAUNA.xls","4.22 PERLENGKAPAN SEKOLAH.xls"}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u1">#REF!</definedName>
    <definedName name="____muo2">#REF!</definedName>
    <definedName name="____NCL100">#REF!</definedName>
    <definedName name="____NCL200">#REF!</definedName>
    <definedName name="____NCL250">#REF!</definedName>
    <definedName name="____NE1">#REF!</definedName>
    <definedName name="____nin190">#REF!</definedName>
    <definedName name="____nip1">#REF!</definedName>
    <definedName name="____nip2">#REF!</definedName>
    <definedName name="____no2">#REF!</definedName>
    <definedName name="____no3">#REF!</definedName>
    <definedName name="____no4">#REF!</definedName>
    <definedName name="____no5">#REF!</definedName>
    <definedName name="____NYA1">[6]Upah!#REF!</definedName>
    <definedName name="____NYA2">[6]Upah!#REF!</definedName>
    <definedName name="____nyf46">#REF!</definedName>
    <definedName name="____nyy2150">#REF!</definedName>
    <definedName name="____nyy2185">#REF!</definedName>
    <definedName name="____nyy44">#REF!</definedName>
    <definedName name="____nyy46">#REF!</definedName>
    <definedName name="____OP1">#REF!</definedName>
    <definedName name="____OP10">#REF!</definedName>
    <definedName name="____OP3">#REF!</definedName>
    <definedName name="____P14">#REF!</definedName>
    <definedName name="____PA1">#REF!</definedName>
    <definedName name="____pa10">#REF!</definedName>
    <definedName name="____pa11">#REF!</definedName>
    <definedName name="____pa12">#REF!</definedName>
    <definedName name="____pa13">#REF!</definedName>
    <definedName name="____PA2">#REF!</definedName>
    <definedName name="____PA21">#REF!</definedName>
    <definedName name="____PA22">#REF!</definedName>
    <definedName name="____pa7">#REF!</definedName>
    <definedName name="____pa8">#REF!</definedName>
    <definedName name="____pa9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">#REF!</definedName>
    <definedName name="____pak100">#REF!</definedName>
    <definedName name="____pak150">#REF!</definedName>
    <definedName name="____Pak2">#REF!</definedName>
    <definedName name="____pak3">#REF!</definedName>
    <definedName name="____pak4">#REF!</definedName>
    <definedName name="____pak5">#REF!</definedName>
    <definedName name="____pak50">#REF!</definedName>
    <definedName name="____pak6">#REF!</definedName>
    <definedName name="____pak80">#REF!</definedName>
    <definedName name="____pan1">#REF!</definedName>
    <definedName name="____pan2">#REF!</definedName>
    <definedName name="____pas111">#REF!</definedName>
    <definedName name="____pas12">#REF!</definedName>
    <definedName name="____PAS13">#REF!</definedName>
    <definedName name="____PAS14">#REF!</definedName>
    <definedName name="____pas15">#REF!</definedName>
    <definedName name="____pav6">#REF!</definedName>
    <definedName name="____pav8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2">#REF!</definedName>
    <definedName name="____pc40">#REF!</definedName>
    <definedName name="____PC450">#REF!</definedName>
    <definedName name="____pc50">#REF!</definedName>
    <definedName name="____PC600">#REF!</definedName>
    <definedName name="____pc80">#REF!</definedName>
    <definedName name="____pcf80">#REF!</definedName>
    <definedName name="____pek1">#REF!</definedName>
    <definedName name="____PEK10">#REF!</definedName>
    <definedName name="____PEK11">#REF!</definedName>
    <definedName name="____PEK12">#REF!</definedName>
    <definedName name="____pek2">#REF!</definedName>
    <definedName name="____PEK3">#REF!</definedName>
    <definedName name="____PEK4">#REF!</definedName>
    <definedName name="____PEK5">#REF!</definedName>
    <definedName name="____PEK6">#REF!</definedName>
    <definedName name="____PEK7">#REF!</definedName>
    <definedName name="____PEK8">#REF!</definedName>
    <definedName name="____PEK9">#REF!</definedName>
    <definedName name="____per1">#REF!</definedName>
    <definedName name="____per10">#REF!</definedName>
    <definedName name="____per2">#REF!</definedName>
    <definedName name="____per3">#REF!</definedName>
    <definedName name="____per4">#REF!</definedName>
    <definedName name="____per5">#REF!</definedName>
    <definedName name="____per6">#REF!</definedName>
    <definedName name="____per7">#REF!</definedName>
    <definedName name="____per8">#REF!</definedName>
    <definedName name="____per9">#REF!</definedName>
    <definedName name="____PG1">#REF!</definedName>
    <definedName name="____PG2">#REF!</definedName>
    <definedName name="____PG3">#REF!</definedName>
    <definedName name="____ph100">#REF!</definedName>
    <definedName name="____ph150">#REF!</definedName>
    <definedName name="____phf100">#REF!</definedName>
    <definedName name="____phf150">#REF!</definedName>
    <definedName name="____pip2">#REF!</definedName>
    <definedName name="____pj1">#REF!</definedName>
    <definedName name="____pj2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jg1">#REF!</definedName>
    <definedName name="____pjg2">#REF!</definedName>
    <definedName name="____PL1">#REF!</definedName>
    <definedName name="____PL2">#REF!</definedName>
    <definedName name="____PL3">#REF!</definedName>
    <definedName name="____pol8">#REF!</definedName>
    <definedName name="____pp3">#REF!</definedName>
    <definedName name="____pp4">#REF!</definedName>
    <definedName name="____PRC019">#REF!</definedName>
    <definedName name="____PSC052">#REF!</definedName>
    <definedName name="____PSC084">#REF!</definedName>
    <definedName name="____PTS6">#REF!</definedName>
    <definedName name="____PTS7">#REF!</definedName>
    <definedName name="____PTS8">#REF!</definedName>
    <definedName name="____pv100">#REF!</definedName>
    <definedName name="____pv40">#REF!</definedName>
    <definedName name="____pv50">#REF!</definedName>
    <definedName name="____pv80">#REF!</definedName>
    <definedName name="____pvc1">#REF!</definedName>
    <definedName name="____PVC100">#REF!</definedName>
    <definedName name="____pvc110">#REF!</definedName>
    <definedName name="____pvc12">#REF!</definedName>
    <definedName name="____pvc13">#REF!</definedName>
    <definedName name="____PVC150">#REF!</definedName>
    <definedName name="____pvc160">#REF!</definedName>
    <definedName name="____PVC2">#REF!</definedName>
    <definedName name="____pvc20">#REF!</definedName>
    <definedName name="____pvc200">#REF!</definedName>
    <definedName name="____pvc25">#REF!</definedName>
    <definedName name="____pvc250">#REF!</definedName>
    <definedName name="____pvc3">#REF!</definedName>
    <definedName name="____pvc300">#REF!</definedName>
    <definedName name="____pvc34">#REF!</definedName>
    <definedName name="____pvc350">#REF!</definedName>
    <definedName name="____pvc4">#REF!</definedName>
    <definedName name="____pvc4_2">#REF!</definedName>
    <definedName name="____pvc40">#REF!</definedName>
    <definedName name="____pvc400">#REF!</definedName>
    <definedName name="____pvc44">#REF!</definedName>
    <definedName name="____pvc50">#REF!</definedName>
    <definedName name="____pvc6">#REF!</definedName>
    <definedName name="____pvc63">#REF!</definedName>
    <definedName name="____PVC75">#REF!</definedName>
    <definedName name="____pvc8">#REF!</definedName>
    <definedName name="____pvc90">#REF!</definedName>
    <definedName name="____pvf100">#REF!</definedName>
    <definedName name="____pvf80">#REF!</definedName>
    <definedName name="____RAB1">#REF!</definedName>
    <definedName name="____RAB2">#REF!</definedName>
    <definedName name="____rek4">#REF!</definedName>
    <definedName name="____rek5">#REF!</definedName>
    <definedName name="____rk100">#REF!</definedName>
    <definedName name="____rk200">#REF!</definedName>
    <definedName name="____rk3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rms1">IF(#REF!="1","satu ",IF(#REF!="2","dua ",IF(#REF!="3","tiga ",IF(#REF!="4","empat ",___rms2))))</definedName>
    <definedName name="____rms2">IF(#REF!="5","lima ",IF(#REF!="6","enam ",IF(#REF!="7","tujuh ",IF(#REF!="8","delapan ",IF(#REF!="9","sembilan ",)))))</definedName>
    <definedName name="____rng1">#REF!</definedName>
    <definedName name="____sen1">#REF!</definedName>
    <definedName name="____sen2">#REF!</definedName>
    <definedName name="____sen3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N3">#REF!</definedName>
    <definedName name="____SP1">#REF!</definedName>
    <definedName name="____SP2">{"Book1","RAB PASAR 30 AUG SCRAB.xls"}</definedName>
    <definedName name="____SP3">#REF!</definedName>
    <definedName name="____sp5">#REF!</definedName>
    <definedName name="____SPH2">#REF!</definedName>
    <definedName name="____SPR70">#REF!</definedName>
    <definedName name="____std100">#REF!</definedName>
    <definedName name="____std150">#REF!</definedName>
    <definedName name="____std50">#REF!</definedName>
    <definedName name="____std65">#REF!</definedName>
    <definedName name="____SUB01">#REF!</definedName>
    <definedName name="____SUB02">#REF!</definedName>
    <definedName name="____SUB03">#REF!</definedName>
    <definedName name="____SUB04">#REF!</definedName>
    <definedName name="____SUB05">#REF!</definedName>
    <definedName name="____SUB06">#REF!</definedName>
    <definedName name="____SUB07">#REF!</definedName>
    <definedName name="____SUB08">#REF!</definedName>
    <definedName name="____SUB09">#REF!</definedName>
    <definedName name="____SUM1">#REF!</definedName>
    <definedName name="____SUM2">#REF!</definedName>
    <definedName name="____SUM3">#REF!</definedName>
    <definedName name="____sw1">#REF!</definedName>
    <definedName name="____sw2">#REF!</definedName>
    <definedName name="____sw3">#REF!</definedName>
    <definedName name="____sw4">#REF!</definedName>
    <definedName name="____sw5">#REF!</definedName>
    <definedName name="____T916889">#REF!</definedName>
    <definedName name="____TBL1">#REF!</definedName>
    <definedName name="____TBL2">#REF!</definedName>
    <definedName name="____tbt1">#REF!</definedName>
    <definedName name="____tbt2">#REF!</definedName>
    <definedName name="____TDR8">#REF!</definedName>
    <definedName name="____tee4">#REF!</definedName>
    <definedName name="____tee6">#REF!</definedName>
    <definedName name="____TK1">#REF!</definedName>
    <definedName name="____TK10">#REF!</definedName>
    <definedName name="____TK11">#REF!</definedName>
    <definedName name="____TK12">#REF!</definedName>
    <definedName name="____TK13">#REF!</definedName>
    <definedName name="____TK14">#REF!</definedName>
    <definedName name="____TK15">#REF!</definedName>
    <definedName name="____TK16">#REF!</definedName>
    <definedName name="____TK17">#REF!</definedName>
    <definedName name="____TK18">#REF!</definedName>
    <definedName name="____TK2">#REF!</definedName>
    <definedName name="____TK3">#REF!</definedName>
    <definedName name="____TK4">#REF!</definedName>
    <definedName name="____TK5">#REF!</definedName>
    <definedName name="____TK6">#REF!</definedName>
    <definedName name="____TK7">#REF!</definedName>
    <definedName name="____TK8">#REF!</definedName>
    <definedName name="____TK9">#REF!</definedName>
    <definedName name="____tl11">#REF!</definedName>
    <definedName name="____tl20">#REF!</definedName>
    <definedName name="____tl220">#REF!</definedName>
    <definedName name="____TL3">#REF!</definedName>
    <definedName name="____tl40">#REF!</definedName>
    <definedName name="____tlc20">#REF!</definedName>
    <definedName name="____TOP2">#REF!</definedName>
    <definedName name="____tsv25">#REF!</definedName>
    <definedName name="____UA1">#REF!</definedName>
    <definedName name="____ua15">#REF!</definedName>
    <definedName name="____UA2">#REF!</definedName>
    <definedName name="____UA3">#REF!</definedName>
    <definedName name="____UA4">#REF!</definedName>
    <definedName name="____UA5">#REF!</definedName>
    <definedName name="____UA6">#REF!</definedName>
    <definedName name="____UA7">#REF!</definedName>
    <definedName name="____UA8">#REF!</definedName>
    <definedName name="____ub1">#REF!</definedName>
    <definedName name="____ub10">#REF!</definedName>
    <definedName name="____ub11">#REF!</definedName>
    <definedName name="____ub12">#REF!</definedName>
    <definedName name="____ub2">#REF!</definedName>
    <definedName name="____ub3">#REF!</definedName>
    <definedName name="____ub4">#REF!</definedName>
    <definedName name="____ub5">#REF!</definedName>
    <definedName name="____ub6">#REF!</definedName>
    <definedName name="____ub7">#REF!</definedName>
    <definedName name="____ub8">#REF!</definedName>
    <definedName name="____ub9">#REF!</definedName>
    <definedName name="____uk1">#REF!</definedName>
    <definedName name="____uk2">#REF!</definedName>
    <definedName name="____uk3">#REF!</definedName>
    <definedName name="____uk4">#REF!</definedName>
    <definedName name="____uk5">#REF!</definedName>
    <definedName name="____VL100">#REF!</definedName>
    <definedName name="____VL200">#REF!</definedName>
    <definedName name="____VL250">#REF!</definedName>
    <definedName name="____vnt100">#REF!</definedName>
    <definedName name="____vnt40">#REF!</definedName>
    <definedName name="____vnt50">#REF!</definedName>
    <definedName name="____vnt80">#REF!</definedName>
    <definedName name="____YA1">#REF!</definedName>
    <definedName name="____YA21">#REF!</definedName>
    <definedName name="____YA22">#REF!</definedName>
    <definedName name="___1">#REF!</definedName>
    <definedName name="___1_1">#REF!</definedName>
    <definedName name="___1_1_6">NA()</definedName>
    <definedName name="___1_1_7">NA()</definedName>
    <definedName name="___1_2">#REF!</definedName>
    <definedName name="___1_2_6">NA()</definedName>
    <definedName name="___1_2_7">NA()</definedName>
    <definedName name="___1_6">NA()</definedName>
    <definedName name="___1_7">NA()</definedName>
    <definedName name="___abs100">#REF!</definedName>
    <definedName name="___ADD1">#N/A</definedName>
    <definedName name="___ADD2">#N/A</definedName>
    <definedName name="___ADD3">#N/A</definedName>
    <definedName name="___adt34">#REF!</definedName>
    <definedName name="___adt810">#REF!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na101">#REF!</definedName>
    <definedName name="___ana18">#REF!</definedName>
    <definedName name="___ana201">#REF!</definedName>
    <definedName name="___ana206">#REF!</definedName>
    <definedName name="___ana209">#REF!</definedName>
    <definedName name="___ana32">#REF!</definedName>
    <definedName name="___ana3201">#REF!</definedName>
    <definedName name="___ana33">#REF!</definedName>
    <definedName name="___ana34">#REF!</definedName>
    <definedName name="___anK010">#REF!</definedName>
    <definedName name="___anK011">#REF!</definedName>
    <definedName name="___anK012">#REF!</definedName>
    <definedName name="___anK013">#REF!</definedName>
    <definedName name="___anK014">#REF!</definedName>
    <definedName name="___anK016">#REF!</definedName>
    <definedName name="___anK017">#REF!</definedName>
    <definedName name="___anK018">#REF!</definedName>
    <definedName name="___anK020">#REF!</definedName>
    <definedName name="___anK026">#REF!</definedName>
    <definedName name="___anK035">#REF!</definedName>
    <definedName name="___anK040">#REF!</definedName>
    <definedName name="___anK110">#REF!</definedName>
    <definedName name="___anK111">#REF!</definedName>
    <definedName name="___anK112">#REF!</definedName>
    <definedName name="___anK113">#REF!</definedName>
    <definedName name="___anK114">#REF!</definedName>
    <definedName name="___anK115">#REF!</definedName>
    <definedName name="___anK116">#REF!</definedName>
    <definedName name="___anK127">#REF!</definedName>
    <definedName name="___anK139">#REF!</definedName>
    <definedName name="___anK210">#REF!</definedName>
    <definedName name="___anK211">#REF!</definedName>
    <definedName name="___anK220">#REF!</definedName>
    <definedName name="___anK221">#REF!</definedName>
    <definedName name="___anK224">#REF!</definedName>
    <definedName name="___anK225">#REF!</definedName>
    <definedName name="___ank275">#REF!</definedName>
    <definedName name="___anK310">#REF!</definedName>
    <definedName name="___anK311">#REF!</definedName>
    <definedName name="___anK320">#REF!</definedName>
    <definedName name="___anK321">#REF!</definedName>
    <definedName name="___ANK341">#REF!</definedName>
    <definedName name="___anK342">#REF!</definedName>
    <definedName name="___anK410">#REF!</definedName>
    <definedName name="___anK411">#REF!</definedName>
    <definedName name="___anK421">#REF!</definedName>
    <definedName name="___anK422">#REF!</definedName>
    <definedName name="___anK423">#REF!</definedName>
    <definedName name="___anK510">#REF!</definedName>
    <definedName name="___anK511">#REF!</definedName>
    <definedName name="___anK512">#REF!</definedName>
    <definedName name="___anK513">#REF!</definedName>
    <definedName name="___anK514">#REF!</definedName>
    <definedName name="___anK517">#REF!</definedName>
    <definedName name="___anK520">#REF!</definedName>
    <definedName name="___anK521">#REF!</definedName>
    <definedName name="___anK522">#REF!</definedName>
    <definedName name="___anK528">#REF!</definedName>
    <definedName name="___anK612">#REF!</definedName>
    <definedName name="___anK615">#REF!</definedName>
    <definedName name="___anK616">#REF!</definedName>
    <definedName name="___ANK618">#REF!</definedName>
    <definedName name="___anK621">#REF!</definedName>
    <definedName name="___anK636">#REF!</definedName>
    <definedName name="___anK638">#REF!</definedName>
    <definedName name="___anK639">#REF!</definedName>
    <definedName name="___anK641">#REF!</definedName>
    <definedName name="___anK705">#REF!</definedName>
    <definedName name="___arr3">{"Book1","4.09 FLORA DAN FAUNA.xls","4.22 PERLENGKAPAN SEKOLAH.xls"}</definedName>
    <definedName name="___baa1">#REF!</definedName>
    <definedName name="___bab1">#REF!</definedName>
    <definedName name="___bal20">#REF!</definedName>
    <definedName name="___bba12">#REF!</definedName>
    <definedName name="___bba14">#REF!</definedName>
    <definedName name="___bba17">#REF!</definedName>
    <definedName name="___bba2">#REF!</definedName>
    <definedName name="___bba6">#REF!</definedName>
    <definedName name="___bbg1">#REF!</definedName>
    <definedName name="___bbg2">#REF!</definedName>
    <definedName name="___bca1">#REF!</definedName>
    <definedName name="___bca3">#REF!</definedName>
    <definedName name="___bca4">#REF!</definedName>
    <definedName name="___bca5">#REF!</definedName>
    <definedName name="___bca6">#REF!</definedName>
    <definedName name="___bca8">#REF!</definedName>
    <definedName name="___bcv100">#REF!</definedName>
    <definedName name="___bcv125">#REF!</definedName>
    <definedName name="___bcv150">#REF!</definedName>
    <definedName name="___bda1">#REF!</definedName>
    <definedName name="___bda10">#REF!</definedName>
    <definedName name="___bda12">#REF!</definedName>
    <definedName name="___bda2">#REF!</definedName>
    <definedName name="___bda22">#REF!</definedName>
    <definedName name="___bda24">#REF!</definedName>
    <definedName name="___BDA3">#REF!</definedName>
    <definedName name="___BDA4">#REF!</definedName>
    <definedName name="___bda5">#REF!</definedName>
    <definedName name="___bda6">#REF!</definedName>
    <definedName name="___bda8">#REF!</definedName>
    <definedName name="___bda9">#REF!</definedName>
    <definedName name="___bea1">#REF!</definedName>
    <definedName name="___bea2">#REF!</definedName>
    <definedName name="___bea8">#REF!</definedName>
    <definedName name="___BEK1">#REF!</definedName>
    <definedName name="___BEK2">#REF!</definedName>
    <definedName name="___ben1">#REF!</definedName>
    <definedName name="___BES1">#REF!</definedName>
    <definedName name="___BES2">#REF!</definedName>
    <definedName name="___BES24">#REF!</definedName>
    <definedName name="___BES39">#REF!</definedName>
    <definedName name="___BET115">#REF!</definedName>
    <definedName name="___BET123">#REF!</definedName>
    <definedName name="___BET135">#REF!</definedName>
    <definedName name="___BET17">#REF!</definedName>
    <definedName name="___BET22">#REF!</definedName>
    <definedName name="___bet225">#REF!</definedName>
    <definedName name="___BET27">#REF!</definedName>
    <definedName name="___BET300">#REF!</definedName>
    <definedName name="___bet350">#REF!</definedName>
    <definedName name="___BET400">#REF!</definedName>
    <definedName name="___BEX05">#REF!</definedName>
    <definedName name="___bhn1">#REF!</definedName>
    <definedName name="___bhn10">#REF!</definedName>
    <definedName name="___bhn100">#REF!</definedName>
    <definedName name="___bhn101">#REF!</definedName>
    <definedName name="___bhn11">#REF!</definedName>
    <definedName name="___bhn12">#REF!</definedName>
    <definedName name="___bhn13">#REF!</definedName>
    <definedName name="___bhn14">#REF!</definedName>
    <definedName name="___bhn15">#REF!</definedName>
    <definedName name="___bhn16">#REF!</definedName>
    <definedName name="___bhn17">#REF!</definedName>
    <definedName name="___bhn18">#REF!</definedName>
    <definedName name="___bhn19">#REF!</definedName>
    <definedName name="___bhn2">#REF!</definedName>
    <definedName name="___bhn20">#REF!</definedName>
    <definedName name="___bhn21">#REF!</definedName>
    <definedName name="___bhn22">#REF!</definedName>
    <definedName name="___bhn23">#REF!</definedName>
    <definedName name="___bhn24">#REF!</definedName>
    <definedName name="___bhn25">#REF!</definedName>
    <definedName name="___bhn26">#REF!</definedName>
    <definedName name="___bhn27">#REF!</definedName>
    <definedName name="___bhn28">#REF!</definedName>
    <definedName name="___bhn29">#REF!</definedName>
    <definedName name="___bhn3">#REF!</definedName>
    <definedName name="___bhn30">#REF!</definedName>
    <definedName name="___bhn31">#REF!</definedName>
    <definedName name="___bhn32">#REF!</definedName>
    <definedName name="___bhn33">#REF!</definedName>
    <definedName name="___bhn34">#REF!</definedName>
    <definedName name="___bhn35">#REF!</definedName>
    <definedName name="___bhn36">#REF!</definedName>
    <definedName name="___bhn37">#REF!</definedName>
    <definedName name="___bhn38">#REF!</definedName>
    <definedName name="___bhn39">#REF!</definedName>
    <definedName name="___bhn4">#REF!</definedName>
    <definedName name="___bhn40">#REF!</definedName>
    <definedName name="___bhn41">#REF!</definedName>
    <definedName name="___bhn42">#REF!</definedName>
    <definedName name="___bhn43">#REF!</definedName>
    <definedName name="___bhn44">#REF!</definedName>
    <definedName name="___bhn45">#REF!</definedName>
    <definedName name="___bhn46">#REF!</definedName>
    <definedName name="___bhn47">#REF!</definedName>
    <definedName name="___bhn48">#REF!</definedName>
    <definedName name="___bhn49">#REF!</definedName>
    <definedName name="___bhn5">#REF!</definedName>
    <definedName name="___bhn50">#REF!</definedName>
    <definedName name="___bhn51">#REF!</definedName>
    <definedName name="___bhn52">#REF!</definedName>
    <definedName name="___bhn53">#REF!</definedName>
    <definedName name="___bhn54">#REF!</definedName>
    <definedName name="___bhn55">#REF!</definedName>
    <definedName name="___bhn56">#REF!</definedName>
    <definedName name="___bhn57">#REF!</definedName>
    <definedName name="___bhn58">#REF!</definedName>
    <definedName name="___bhn59">#REF!</definedName>
    <definedName name="___bhn6">#REF!</definedName>
    <definedName name="___bhn60">#REF!</definedName>
    <definedName name="___bhn61">#REF!</definedName>
    <definedName name="___bhn62">#REF!</definedName>
    <definedName name="___bhn63">#REF!</definedName>
    <definedName name="___bhn64">#REF!</definedName>
    <definedName name="___bhn65">#REF!</definedName>
    <definedName name="___bhn66">#REF!</definedName>
    <definedName name="___bhn67">#REF!</definedName>
    <definedName name="___bhn68">#REF!</definedName>
    <definedName name="___bhn69">#REF!</definedName>
    <definedName name="___bhn7">#REF!</definedName>
    <definedName name="___bhn70">#REF!</definedName>
    <definedName name="___bhn71">#REF!</definedName>
    <definedName name="___bhn72">#REF!</definedName>
    <definedName name="___bhn73">#REF!</definedName>
    <definedName name="___bhn74">#REF!</definedName>
    <definedName name="___bhn75">#REF!</definedName>
    <definedName name="___bhn76">#REF!</definedName>
    <definedName name="___bhn77">#REF!</definedName>
    <definedName name="___bhn78">#REF!</definedName>
    <definedName name="___bhn79">#REF!</definedName>
    <definedName name="___bhn8">#REF!</definedName>
    <definedName name="___bhn80">#REF!</definedName>
    <definedName name="___bhn81">#REF!</definedName>
    <definedName name="___bhn82">#REF!</definedName>
    <definedName name="___bhn83">#REF!</definedName>
    <definedName name="___bhn84">#REF!</definedName>
    <definedName name="___bhn85">#REF!</definedName>
    <definedName name="___bhn86">#REF!</definedName>
    <definedName name="___bhn87">#REF!</definedName>
    <definedName name="___bhn88">#REF!</definedName>
    <definedName name="___bhn89">#REF!</definedName>
    <definedName name="___bhn9">#REF!</definedName>
    <definedName name="___bhn90">#REF!</definedName>
    <definedName name="___bhn91">#REF!</definedName>
    <definedName name="___bhn92">#REF!</definedName>
    <definedName name="___bhn93">#REF!</definedName>
    <definedName name="___bhn94">#REF!</definedName>
    <definedName name="___bhn95">#REF!</definedName>
    <definedName name="___bhn96">#REF!</definedName>
    <definedName name="___bhn97">#REF!</definedName>
    <definedName name="___bhn98">#REF!</definedName>
    <definedName name="___bhn99">#REF!</definedName>
    <definedName name="___BIS1">#REF!</definedName>
    <definedName name="___BIS20">#REF!</definedName>
    <definedName name="___BKR35">#REF!</definedName>
    <definedName name="___BKR612">#REF!</definedName>
    <definedName name="___box1">'[7]lamp.box panel'!$G$28</definedName>
    <definedName name="___box2">'[7]lamp.box panel'!$G$50</definedName>
    <definedName name="___box3">'[7]lamp.box panel'!$G$76</definedName>
    <definedName name="___bpl32">#REF!</definedName>
    <definedName name="___bpl9">#REF!</definedName>
    <definedName name="___BPM2">#REF!</definedName>
    <definedName name="___bpm57">#REF!</definedName>
    <definedName name="___BSB24">#REF!</definedName>
    <definedName name="___BSB39">#REF!</definedName>
    <definedName name="___bsc100">#REF!</definedName>
    <definedName name="___bsd1600">#REF!</definedName>
    <definedName name="___bsd2500">#REF!</definedName>
    <definedName name="___bsd4000">#REF!</definedName>
    <definedName name="___btc13">#REF!</definedName>
    <definedName name="___btc15">#REF!</definedName>
    <definedName name="___btn300">#REF!</definedName>
    <definedName name="___btx05">#REF!</definedName>
    <definedName name="___bud3500">#REF!</definedName>
    <definedName name="___bvd1">#REF!</definedName>
    <definedName name="___bvd2">#REF!</definedName>
    <definedName name="___bvd3">#REF!</definedName>
    <definedName name="___bvd34">#REF!</definedName>
    <definedName name="___bvd4">#REF!</definedName>
    <definedName name="___bvd5">#REF!</definedName>
    <definedName name="___bvd8">#REF!</definedName>
    <definedName name="___C">#REF!</definedName>
    <definedName name="___caa2">#REF!</definedName>
    <definedName name="___caa3">#REF!</definedName>
    <definedName name="___caa4">#REF!</definedName>
    <definedName name="___caa5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CE6">#REF!</definedName>
    <definedName name="___CCF2">#REF!</definedName>
    <definedName name="___cgb12">#REF!</definedName>
    <definedName name="___cgb13">#REF!</definedName>
    <definedName name="___CLP2">#REF!</definedName>
    <definedName name="___cod4">#REF!</definedName>
    <definedName name="___cod50">#REF!</definedName>
    <definedName name="___COR123">#REF!</definedName>
    <definedName name="___COR135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dn400">#REF!</definedName>
    <definedName name="___ddn600">#REF!</definedName>
    <definedName name="___der4">{"Book1","4.09 FLORA DAN FAUNA.xls","4.22 PERLENGKAPAN SEKOLAH.xls"}</definedName>
    <definedName name="___dgt1">#REF!</definedName>
    <definedName name="___dgt10">#REF!</definedName>
    <definedName name="___dgt11">#REF!</definedName>
    <definedName name="___dgt12">#REF!</definedName>
    <definedName name="___dgt13">#REF!</definedName>
    <definedName name="___dgt14">#REF!</definedName>
    <definedName name="___dgt15">#REF!</definedName>
    <definedName name="___dgt16">#REF!</definedName>
    <definedName name="___dgt18">#REF!</definedName>
    <definedName name="___dgt19">#REF!</definedName>
    <definedName name="___dgt2">#REF!</definedName>
    <definedName name="___dgt3">#REF!</definedName>
    <definedName name="___dgt4">#REF!</definedName>
    <definedName name="___dgt5">#REF!</definedName>
    <definedName name="___dgt6">#REF!</definedName>
    <definedName name="___dgt7">#REF!</definedName>
    <definedName name="___dgt8">#REF!</definedName>
    <definedName name="___dgt9">#REF!</definedName>
    <definedName name="___dia10">#REF!</definedName>
    <definedName name="___Dia13">#REF!</definedName>
    <definedName name="___Dia16">#REF!</definedName>
    <definedName name="___Dia19">#REF!</definedName>
    <definedName name="___Dia22">#REF!</definedName>
    <definedName name="___Dia25">#REF!</definedName>
    <definedName name="___dia6">#REF!</definedName>
    <definedName name="___dia8">#REF!</definedName>
    <definedName name="___dig1">#REF!</definedName>
    <definedName name="___dig10">#REF!</definedName>
    <definedName name="___dig11">#REF!</definedName>
    <definedName name="___dig12">#REF!</definedName>
    <definedName name="___dig13">#REF!</definedName>
    <definedName name="___dig14">#REF!</definedName>
    <definedName name="___dig15">#REF!</definedName>
    <definedName name="___dig16">#REF!</definedName>
    <definedName name="___dig2">#REF!</definedName>
    <definedName name="___dig3">#REF!</definedName>
    <definedName name="___dig4">#REF!</definedName>
    <definedName name="___dig5">#REF!</definedName>
    <definedName name="___dig6">#REF!</definedName>
    <definedName name="___dig7">#REF!</definedName>
    <definedName name="___dig8">#REF!</definedName>
    <definedName name="___dig9">#REF!</definedName>
    <definedName name="___dip02">#REF!</definedName>
    <definedName name="___dir4">#REF!</definedName>
    <definedName name="___dir5">#REF!</definedName>
    <definedName name="___DIV1">#REF!</definedName>
    <definedName name="___DIV1_13">#REF!</definedName>
    <definedName name="___DIV1_36">#REF!</definedName>
    <definedName name="___DIV1_37">#REF!</definedName>
    <definedName name="___DIV10">#REF!</definedName>
    <definedName name="___DIV10_37">#REF!</definedName>
    <definedName name="___DIV11">#REF!</definedName>
    <definedName name="___DIV11_37">#REF!</definedName>
    <definedName name="___DIV2">#REF!</definedName>
    <definedName name="___DIV2_37">#REF!</definedName>
    <definedName name="___DIV3">#REF!</definedName>
    <definedName name="___DIV3_37">#REF!</definedName>
    <definedName name="___DIV4">#REF!</definedName>
    <definedName name="___DIV4_37">#REF!</definedName>
    <definedName name="___DIV5">#REF!</definedName>
    <definedName name="___DIV5_37">#REF!</definedName>
    <definedName name="___DIV6">#REF!</definedName>
    <definedName name="___DIV6_37">#REF!</definedName>
    <definedName name="___DIV7">#REF!</definedName>
    <definedName name="___DIV7_37">#REF!</definedName>
    <definedName name="___DIV8">#REF!</definedName>
    <definedName name="___DIV8_37">#REF!</definedName>
    <definedName name="___DIV9">#REF!</definedName>
    <definedName name="___DIV9_37">#REF!</definedName>
    <definedName name="___dlh20">#REF!</definedName>
    <definedName name="___dlh50">#REF!</definedName>
    <definedName name="___doc5">{"Book1","4.09 FLORA DAN FAUNA.xls","4.22 PERLENGKAPAN SEKOLAH.xls"}</definedName>
    <definedName name="___dot2020">#REF!</definedName>
    <definedName name="___DTR3">#REF!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ER06">#REF!</definedName>
    <definedName name="___EER58">#REF!</definedName>
    <definedName name="___EER59">#REF!</definedName>
    <definedName name="___elb3">#REF!</definedName>
    <definedName name="___Eqp1">#REF!</definedName>
    <definedName name="___Eqp2">#REF!</definedName>
    <definedName name="___ESA96">#REF!</definedName>
    <definedName name="___ewr4">#REF!</definedName>
    <definedName name="___exc03">#REF!</definedName>
    <definedName name="___fdd100">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rc2495">#REF!</definedName>
    <definedName name="___frc41010">#REF!</definedName>
    <definedName name="___frc495">#REF!</definedName>
    <definedName name="___fvd100">#REF!</definedName>
    <definedName name="___gal4">#REF!</definedName>
    <definedName name="___gal6">#REF!</definedName>
    <definedName name="___gal8">#REF!</definedName>
    <definedName name="___GIP05">#REF!</definedName>
    <definedName name="___GIP1">#REF!</definedName>
    <definedName name="___gip15">#REF!</definedName>
    <definedName name="___gip15_2">#REF!</definedName>
    <definedName name="___GIP2">#REF!</definedName>
    <definedName name="___GIP3">#REF!</definedName>
    <definedName name="___GIP34">#REF!</definedName>
    <definedName name="___gip4">#REF!</definedName>
    <definedName name="___giv1">#REF!</definedName>
    <definedName name="___gk2" hidden="1">#REF!</definedName>
    <definedName name="___gnt1">#REF!</definedName>
    <definedName name="___gnt2">#REF!</definedName>
    <definedName name="___gol1">#REF!</definedName>
    <definedName name="___GOR40">#REF!</definedName>
    <definedName name="___GOR50">#REF!</definedName>
    <definedName name="___GOR60">#REF!</definedName>
    <definedName name="___GOR80">#REF!</definedName>
    <definedName name="___grb1">#REF!</definedName>
    <definedName name="___GRB2">#REF!</definedName>
    <definedName name="___GRB3">#REF!</definedName>
    <definedName name="___grb4">#REF!</definedName>
    <definedName name="___grb6">#REF!</definedName>
    <definedName name="___grc1">#REF!</definedName>
    <definedName name="___gti50">#REF!</definedName>
    <definedName name="___gti60">#REF!</definedName>
    <definedName name="___gvd1">#REF!</definedName>
    <definedName name="___gvd10">#REF!</definedName>
    <definedName name="___gvd100">#REF!</definedName>
    <definedName name="___gvd15">#REF!</definedName>
    <definedName name="___gvd150">#REF!</definedName>
    <definedName name="___gvd2">#REF!</definedName>
    <definedName name="___gvd20">#REF!</definedName>
    <definedName name="___gvd25">#REF!</definedName>
    <definedName name="___gvd3">#REF!</definedName>
    <definedName name="___gvd32">#REF!</definedName>
    <definedName name="___gvd4">#REF!</definedName>
    <definedName name="___gvd40">#REF!</definedName>
    <definedName name="___gvd5">#REF!</definedName>
    <definedName name="___gvd50">#REF!</definedName>
    <definedName name="___gvd6">#REF!</definedName>
    <definedName name="___gvd65">#REF!</definedName>
    <definedName name="___gvd8">#REF!</definedName>
    <definedName name="___gvd80">#REF!</definedName>
    <definedName name="___gyp9">#REF!</definedName>
    <definedName name="___H66773">#REF!</definedName>
    <definedName name="___HAL1">#REF!</definedName>
    <definedName name="___HAL1_13">#REF!</definedName>
    <definedName name="___HAL1_36">#REF!</definedName>
    <definedName name="___HAL1_37">#REF!</definedName>
    <definedName name="___HAL10">#REF!</definedName>
    <definedName name="___HAL11">#REF!</definedName>
    <definedName name="___HAL12">#REF!</definedName>
    <definedName name="___HAL13">#REF!</definedName>
    <definedName name="___HAL14">#REF!</definedName>
    <definedName name="___HAL15">#REF!</definedName>
    <definedName name="___HAL16">#REF!</definedName>
    <definedName name="___HAL17">#REF!</definedName>
    <definedName name="___HAL18">#REF!</definedName>
    <definedName name="___HAL19">#REF!</definedName>
    <definedName name="___HAL2">#REF!</definedName>
    <definedName name="___HAL2_37">#REF!</definedName>
    <definedName name="___HAL20">#REF!</definedName>
    <definedName name="___HAL21">#REF!</definedName>
    <definedName name="___HAL22">#REF!</definedName>
    <definedName name="___HAL3">#REF!</definedName>
    <definedName name="___HAL3_37">#REF!</definedName>
    <definedName name="___HAL4">#REF!</definedName>
    <definedName name="___HAL4_37">#REF!</definedName>
    <definedName name="___HAL5">#REF!</definedName>
    <definedName name="___HAL5_37">#REF!</definedName>
    <definedName name="___HAL6">#REF!</definedName>
    <definedName name="___HAL6_37">#REF!</definedName>
    <definedName name="___HAL7">#REF!</definedName>
    <definedName name="___HAL7_37">#REF!</definedName>
    <definedName name="___HAL8">#REF!</definedName>
    <definedName name="___HAL8_37">#REF!</definedName>
    <definedName name="___HAL9">#REF!</definedName>
    <definedName name="___hdw1">#REF!</definedName>
    <definedName name="___HSA001">#REF!</definedName>
    <definedName name="___HSA002">#REF!</definedName>
    <definedName name="___HSA004">#REF!</definedName>
    <definedName name="___HSA005">#REF!</definedName>
    <definedName name="___HSA007">#REF!</definedName>
    <definedName name="___HSA016">#REF!</definedName>
    <definedName name="___HSA017">#REF!</definedName>
    <definedName name="___HSA018">#REF!</definedName>
    <definedName name="___HSA022">#REF!</definedName>
    <definedName name="___HSA027">#REF!</definedName>
    <definedName name="___HSA028">#REF!</definedName>
    <definedName name="___HSA030">#REF!</definedName>
    <definedName name="___HSA031">#REF!</definedName>
    <definedName name="___HSA036">#REF!</definedName>
    <definedName name="___HSA038">#REF!</definedName>
    <definedName name="___HSA039">#REF!</definedName>
    <definedName name="___HSA041">#REF!</definedName>
    <definedName name="___HSA042">#REF!</definedName>
    <definedName name="___HSA043">#REF!</definedName>
    <definedName name="___HSA046">#REF!</definedName>
    <definedName name="___HSA047">#REF!</definedName>
    <definedName name="___HSA049">#REF!</definedName>
    <definedName name="___HSA050">#REF!</definedName>
    <definedName name="___HSA054">#REF!</definedName>
    <definedName name="___HSA064">#REF!</definedName>
    <definedName name="___HSA065">#REF!</definedName>
    <definedName name="___HSA071">#REF!</definedName>
    <definedName name="___HSA074">#REF!</definedName>
    <definedName name="___HSA075">#REF!</definedName>
    <definedName name="___HSA079">#REF!</definedName>
    <definedName name="___HSA081">#REF!</definedName>
    <definedName name="___HSA087">#REF!</definedName>
    <definedName name="___HSA088">#REF!</definedName>
    <definedName name="___HSA089">#REF!</definedName>
    <definedName name="___HSA091">#REF!</definedName>
    <definedName name="___HSA097">#REF!</definedName>
    <definedName name="___HSA099">#REF!</definedName>
    <definedName name="___HSA101">#REF!</definedName>
    <definedName name="___HSA104">#REF!</definedName>
    <definedName name="___HSA105">#REF!</definedName>
    <definedName name="___HSA106">#REF!</definedName>
    <definedName name="___HSA108">#REF!</definedName>
    <definedName name="___HSA111">#REF!</definedName>
    <definedName name="___HSA114">#REF!</definedName>
    <definedName name="___HSA116">#REF!</definedName>
    <definedName name="___HSA121">#REF!</definedName>
    <definedName name="___HSA124">#REF!</definedName>
    <definedName name="___HSA125">#REF!</definedName>
    <definedName name="___HSA137">#REF!</definedName>
    <definedName name="___HSA139">#REF!</definedName>
    <definedName name="___HSA144">#REF!</definedName>
    <definedName name="___HSB040">#REF!</definedName>
    <definedName name="___HSB041">#REF!</definedName>
    <definedName name="___HSB043">#REF!</definedName>
    <definedName name="___HSB046">#REF!</definedName>
    <definedName name="___HSB047">#REF!</definedName>
    <definedName name="___HSB048">#REF!</definedName>
    <definedName name="___HSB050">#REF!</definedName>
    <definedName name="___HSG001">#REF!</definedName>
    <definedName name="___Ibr1">#REF!</definedName>
    <definedName name="___ins1">#REF!</definedName>
    <definedName name="___JBV1">#REF!</definedName>
    <definedName name="___JBV2">#REF!</definedName>
    <definedName name="___JK1">#REF!</definedName>
    <definedName name="___JK10">#REF!</definedName>
    <definedName name="___JK11">#REF!</definedName>
    <definedName name="___JK2">#REF!</definedName>
    <definedName name="___JK3">#REF!</definedName>
    <definedName name="___JK4">#REF!</definedName>
    <definedName name="___JK5">#REF!</definedName>
    <definedName name="___JK51">#REF!</definedName>
    <definedName name="___JK6">#REF!</definedName>
    <definedName name="___jk64">#REF!</definedName>
    <definedName name="___JK7">#REF!</definedName>
    <definedName name="___JK9">#REF!</definedName>
    <definedName name="___JML1">#REF!</definedName>
    <definedName name="___JP1">#REF!</definedName>
    <definedName name="___JP2">#REF!</definedName>
    <definedName name="___JP3">#REF!</definedName>
    <definedName name="___JP4">#REF!</definedName>
    <definedName name="___JP5">#REF!</definedName>
    <definedName name="___JP6">#REF!</definedName>
    <definedName name="___JP7">#REF!</definedName>
    <definedName name="___JP8">#REF!</definedName>
    <definedName name="___JP9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ac5">#REF!</definedName>
    <definedName name="___kco7">#REF!</definedName>
    <definedName name="___keg1">#REF!</definedName>
    <definedName name="___ker10">#REF!</definedName>
    <definedName name="___ker1020">#REF!</definedName>
    <definedName name="___Ker20">#REF!</definedName>
    <definedName name="___ker2020">#REF!</definedName>
    <definedName name="___ker2025">#REF!</definedName>
    <definedName name="___ker25">#REF!</definedName>
    <definedName name="___ker30">#REF!</definedName>
    <definedName name="___ker3030">#REF!</definedName>
    <definedName name="___ker40">#REF!</definedName>
    <definedName name="___KER4040">#REF!</definedName>
    <definedName name="___key1" hidden="1">#REF!</definedName>
    <definedName name="___kht20">#REF!</definedName>
    <definedName name="___kht40">#REF!</definedName>
    <definedName name="___kht50">#REF!</definedName>
    <definedName name="___KL125">#REF!</definedName>
    <definedName name="___ko2">#REF!</definedName>
    <definedName name="___kof1">#REF!</definedName>
    <definedName name="___kol12">#REF!</definedName>
    <definedName name="___kol20">#REF!</definedName>
    <definedName name="___KOL30">#REF!</definedName>
    <definedName name="___kp1">#REF!</definedName>
    <definedName name="___kp12">#REF!</definedName>
    <definedName name="___kp23">#REF!</definedName>
    <definedName name="___kp57">#REF!</definedName>
    <definedName name="___kr1">#REF!</definedName>
    <definedName name="___kr15">#REF!</definedName>
    <definedName name="___kr2">#REF!</definedName>
    <definedName name="___kr25">#REF!</definedName>
    <definedName name="___kr3">#REF!</definedName>
    <definedName name="___kr4">#REF!</definedName>
    <definedName name="___krl1">#REF!</definedName>
    <definedName name="___krl12">#REF!</definedName>
    <definedName name="___krl23">#REF!</definedName>
    <definedName name="___lan20">#REF!</definedName>
    <definedName name="___ld100">#REF!</definedName>
    <definedName name="___ld120">#REF!</definedName>
    <definedName name="___ld50">#REF!</definedName>
    <definedName name="___ld60">#REF!</definedName>
    <definedName name="___ld80">#REF!</definedName>
    <definedName name="___ldp60">#REF!</definedName>
    <definedName name="___lh50">#REF!</definedName>
    <definedName name="___lis320">#REF!</definedName>
    <definedName name="___lis330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lmb1">#REF!</definedName>
    <definedName name="___lok2">#REF!</definedName>
    <definedName name="___lp100">#REF!</definedName>
    <definedName name="___lp25">#N/A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ls100">#REF!</definedName>
    <definedName name="___ls50">#REF!</definedName>
    <definedName name="___ls60">#REF!</definedName>
    <definedName name="___ls80">#REF!</definedName>
    <definedName name="___lt40">#N/A</definedName>
    <definedName name="___MAC12">#REF!</definedName>
    <definedName name="___MAC46">#REF!</definedName>
    <definedName name="___man2">#REF!</definedName>
    <definedName name="___mas1">{"Book1","4.09 FLORA DAN FAUNA.xls","4.22 PERLENGKAPAN SEKOLAH.xls"}</definedName>
    <definedName name="___mas12">{"Book1","4.09 FLORA DAN FAUNA.xls","4.22 PERLENGKAPAN SEKOLAH.xls"}</definedName>
    <definedName name="___mas2">{"Book1","4.09 FLORA DAN FAUNA.xls","4.22 PERLENGKAPAN SEKOLAH.xls"}</definedName>
    <definedName name="___mas4">{"Book1","4.09 FLORA DAN FAUNA.xls","4.22 PERLENGKAPAN SEKOLAH.xls"}</definedName>
    <definedName name="___mas5">{"Book1","4.09 FLORA DAN FAUNA.xls","4.22 PERLENGKAPAN SEKOLAH.xls"}</definedName>
    <definedName name="___mas6">{"Book1","4.09 FLORA DAN FAUNA.xls","4.22 PERLENGKAPAN SEKOLAH.xls"}</definedName>
    <definedName name="___mas7">{"Book1","4.09 FLORA DAN FAUNA.xls","4.22 PERLENGKAPAN SEKOLAH.xls"}</definedName>
    <definedName name="___mas8">{"Book1","4.09 FLORA DAN FAUNA.xls","4.22 PERLENGKAPAN SEKOLAH.xls"}</definedName>
    <definedName name="___mas9">{"Book1","4.09 FLORA DAN FAUNA.xls","4.22 PERLENGKAPAN SEKOLAH.xls"}</definedName>
    <definedName name="___md1">#REF!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5_1">#REF!</definedName>
    <definedName name="___MDE35_13">#REF!</definedName>
    <definedName name="___MDE35_37">#REF!</definedName>
    <definedName name="___MDE36">#REF!</definedName>
    <definedName name="___MDE36_13">#REF!</definedName>
    <definedName name="___MDE36_37">#REF!</definedName>
    <definedName name="___MDE37">#REF!</definedName>
    <definedName name="___MDE37_37">#REF!</definedName>
    <definedName name="___MDE38">#REF!</definedName>
    <definedName name="___MDE38_37">#REF!</definedName>
    <definedName name="___MDE39">#REF!</definedName>
    <definedName name="___MDE39_37">#REF!</definedName>
    <definedName name="___MDE40">#REF!</definedName>
    <definedName name="___MDE40_37">#REF!</definedName>
    <definedName name="___MDE41">#REF!</definedName>
    <definedName name="___MDE41_37">#REF!</definedName>
    <definedName name="___MDE42">#REF!</definedName>
    <definedName name="___MDE42_37">#REF!</definedName>
    <definedName name="___MDE43">#REF!</definedName>
    <definedName name="___MDE43_37">#REF!</definedName>
    <definedName name="___MDE44">#REF!</definedName>
    <definedName name="___MDE44_37">#REF!</definedName>
    <definedName name="___MDE45">#REF!</definedName>
    <definedName name="___MDE45_37">#REF!</definedName>
    <definedName name="___MDE46">#REF!</definedName>
    <definedName name="___MDE46_37">#REF!</definedName>
    <definedName name="___MDE47">#REF!</definedName>
    <definedName name="___MDE47_37">#REF!</definedName>
    <definedName name="___MDE48">#REF!</definedName>
    <definedName name="___MDE48_37">#REF!</definedName>
    <definedName name="___MDE49">#REF!</definedName>
    <definedName name="___MDE49_37">#REF!</definedName>
    <definedName name="___MDE50">#REF!</definedName>
    <definedName name="___MDE50_37">#REF!</definedName>
    <definedName name="___MDE51">#REF!</definedName>
    <definedName name="___MDE51_37">#REF!</definedName>
    <definedName name="___MDE52">#REF!</definedName>
    <definedName name="___MDE52_37">#REF!</definedName>
    <definedName name="___MDE53">#REF!</definedName>
    <definedName name="___MDE53_37">#REF!</definedName>
    <definedName name="___MDE54">#REF!</definedName>
    <definedName name="___MDE54_37">#REF!</definedName>
    <definedName name="___MDE55">#REF!</definedName>
    <definedName name="___MDE55_37">#REF!</definedName>
    <definedName name="___MDE56">#REF!</definedName>
    <definedName name="___MDE56_37">#REF!</definedName>
    <definedName name="___MDE57">#REF!</definedName>
    <definedName name="___MDE57_37">#REF!</definedName>
    <definedName name="___MDE58">#REF!</definedName>
    <definedName name="___MDE58_37">#REF!</definedName>
    <definedName name="___MDE59">#REF!</definedName>
    <definedName name="___MDE59_37">#REF!</definedName>
    <definedName name="___MDE60">#REF!</definedName>
    <definedName name="___MDE60_37">#REF!</definedName>
    <definedName name="___MDE61">#REF!</definedName>
    <definedName name="___MDE61_37">#REF!</definedName>
    <definedName name="___MDE62">#REF!</definedName>
    <definedName name="___MDE62_37">#REF!</definedName>
    <definedName name="___MDE63">#REF!</definedName>
    <definedName name="___MDE63_37">#REF!</definedName>
    <definedName name="___MDE64">#REF!</definedName>
    <definedName name="___MDE64_37">#REF!</definedName>
    <definedName name="___MDE65">#REF!</definedName>
    <definedName name="___MDE65_37">#REF!</definedName>
    <definedName name="___MDE66">#REF!</definedName>
    <definedName name="___MDE66_37">#REF!</definedName>
    <definedName name="___MDE67">#REF!</definedName>
    <definedName name="___MDE67_37">#REF!</definedName>
    <definedName name="___MDE68">#REF!</definedName>
    <definedName name="___MDE68_37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">{"Book1","4.09 FLORA DAN FAUNA.xls","4.22 PERLENGKAPAN SEKOLAH.xls"}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">{"Book1","4.09 FLORA DAN FAUNA.xls","4.22 PERLENGKAPAN SEKOLAH.xls"}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">{"Book1","4.09 FLORA DAN FAUNA.xls","4.22 PERLENGKAPAN SEKOLAH.xls"}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5_37">#REF!</definedName>
    <definedName name="___ME36">#REF!</definedName>
    <definedName name="___ME36_37">#REF!</definedName>
    <definedName name="___ME37">#REF!</definedName>
    <definedName name="___ME37_37">#REF!</definedName>
    <definedName name="___ME38">#REF!</definedName>
    <definedName name="___ME38_37">#REF!</definedName>
    <definedName name="___ME39">#REF!</definedName>
    <definedName name="___ME39_37">#REF!</definedName>
    <definedName name="___me4">{"Book1","4.09 FLORA DAN FAUNA.xls","4.22 PERLENGKAPAN SEKOLAH.xls"}</definedName>
    <definedName name="___ME40">#REF!</definedName>
    <definedName name="___ME40_37">#REF!</definedName>
    <definedName name="___ME41">#REF!</definedName>
    <definedName name="___ME41_37">#REF!</definedName>
    <definedName name="___ME42">#REF!</definedName>
    <definedName name="___ME42_37">#REF!</definedName>
    <definedName name="___ME43">#REF!</definedName>
    <definedName name="___ME43_37">#REF!</definedName>
    <definedName name="___ME44">#REF!</definedName>
    <definedName name="___ME44_37">#REF!</definedName>
    <definedName name="___ME45">#REF!</definedName>
    <definedName name="___ME45_37">#REF!</definedName>
    <definedName name="___ME46">#REF!</definedName>
    <definedName name="___ME46_37">#REF!</definedName>
    <definedName name="___ME47">#REF!</definedName>
    <definedName name="___ME47_37">#REF!</definedName>
    <definedName name="___ME48">#REF!</definedName>
    <definedName name="___ME48_37">#REF!</definedName>
    <definedName name="___ME49">#REF!</definedName>
    <definedName name="___ME49_37">#REF!</definedName>
    <definedName name="___me5">{"Book1","4.09 FLORA DAN FAUNA.xls","4.22 PERLENGKAPAN SEKOLAH.xls"}</definedName>
    <definedName name="___ME50">#REF!</definedName>
    <definedName name="___ME50_37">#REF!</definedName>
    <definedName name="___ME51">#REF!</definedName>
    <definedName name="___ME51_37">#REF!</definedName>
    <definedName name="___ME52">#REF!</definedName>
    <definedName name="___ME52_37">#REF!</definedName>
    <definedName name="___ME53">#REF!</definedName>
    <definedName name="___ME53_37">#REF!</definedName>
    <definedName name="___ME54">#REF!</definedName>
    <definedName name="___ME54_37">#REF!</definedName>
    <definedName name="___ME55">#REF!</definedName>
    <definedName name="___ME55_37">#REF!</definedName>
    <definedName name="___ME56">#REF!</definedName>
    <definedName name="___ME56_37">#REF!</definedName>
    <definedName name="___ME57">#REF!</definedName>
    <definedName name="___ME57_37">#REF!</definedName>
    <definedName name="___ME58">#REF!</definedName>
    <definedName name="___ME58_37">#REF!</definedName>
    <definedName name="___ME59">#REF!</definedName>
    <definedName name="___ME59_37">#REF!</definedName>
    <definedName name="___ME60">#REF!</definedName>
    <definedName name="___ME60_37">#REF!</definedName>
    <definedName name="___ME61">#REF!</definedName>
    <definedName name="___ME61_37">#REF!</definedName>
    <definedName name="___ME62">#REF!</definedName>
    <definedName name="___ME62_37">#REF!</definedName>
    <definedName name="___ME63">#REF!</definedName>
    <definedName name="___ME63_37">#REF!</definedName>
    <definedName name="___ME64">#REF!</definedName>
    <definedName name="___ME64_37">#REF!</definedName>
    <definedName name="___ME65">#REF!</definedName>
    <definedName name="___ME65_37">#REF!</definedName>
    <definedName name="___ME66">#REF!</definedName>
    <definedName name="___ME66_37">#REF!</definedName>
    <definedName name="___ME67">#REF!</definedName>
    <definedName name="___ME67_37">#REF!</definedName>
    <definedName name="___ME68">#REF!</definedName>
    <definedName name="___ME68_37">#REF!</definedName>
    <definedName name="___me9">{"Book1","4.09 FLORA DAN FAUNA.xls","4.22 PERLENGKAPAN SEKOLAH.xls"}</definedName>
    <definedName name="___mek1">{"Book1","4.09 FLORA DAN FAUNA.xls","4.22 PERLENGKAPAN SEKOLAH.xls"}</definedName>
    <definedName name="___mek2">{"Book1","4.09 FLORA DAN FAUNA.xls","4.22 PERLENGKAPAN SEKOLAH.xls"}</definedName>
    <definedName name="___mek3">{"Book1","4.09 FLORA DAN FAUNA.xls","4.22 PERLENGKAPAN SEKOLAH.xls"}</definedName>
    <definedName name="___mek5">{"Book1","4.09 FLORA DAN FAUNA.xls","4.22 PERLENGKAPAN SEKOLAH.xls"}</definedName>
    <definedName name="___mek87">{"Book1","4.09 FLORA DAN FAUNA.xls","4.22 PERLENGKAPAN SEKOLAH.xls"}</definedName>
    <definedName name="___mek9">{"Book1","4.09 FLORA DAN FAUNA.xls","4.22 PERLENGKAPAN SEKOLAH.xls"}</definedName>
    <definedName name="___meq12">{"Book1","4.09 FLORA DAN FAUNA.xls","4.22 PERLENGKAPAN SEKOLAH.xls"}</definedName>
    <definedName name="___MER57">#REF!</definedName>
    <definedName name="___MKM2">#REF!</definedName>
    <definedName name="___MKM3">#REF!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s2">#REF!</definedName>
    <definedName name="___mos2_1">#REF!</definedName>
    <definedName name="___mos2_1_6">NA()</definedName>
    <definedName name="___mos2_1_7">NA()</definedName>
    <definedName name="___mos2_2">#REF!</definedName>
    <definedName name="___mos2_2_7">NA()</definedName>
    <definedName name="___mos2_6">NA()</definedName>
    <definedName name="___mos2_7">NA()</definedName>
    <definedName name="___mou1">#REF!</definedName>
    <definedName name="___mu2">#REF!</definedName>
    <definedName name="___muo2">#REF!</definedName>
    <definedName name="___mvd1">#REF!</definedName>
    <definedName name="___mvd2">#REF!</definedName>
    <definedName name="___mvd3">#REF!</definedName>
    <definedName name="___mvd4">#REF!</definedName>
    <definedName name="___NCL100">#REF!</definedName>
    <definedName name="___NCL200">#REF!</definedName>
    <definedName name="___NCL250">#REF!</definedName>
    <definedName name="___NE1">#REF!</definedName>
    <definedName name="___nin190">#REF!</definedName>
    <definedName name="___nip1">#REF!</definedName>
    <definedName name="___nip2">#REF!</definedName>
    <definedName name="___no2">#REF!</definedName>
    <definedName name="___no3">#REF!</definedName>
    <definedName name="___no4">#REF!</definedName>
    <definedName name="___no5">#REF!</definedName>
    <definedName name="___nym34">#REF!</definedName>
    <definedName name="___nym46">#REF!</definedName>
    <definedName name="___nyy2416">#REF!</definedName>
    <definedName name="___nyy244">#REF!</definedName>
    <definedName name="___nyy246">#REF!</definedName>
    <definedName name="___nyy34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4">#REF!</definedName>
    <definedName name="___nyy45050">#REF!</definedName>
    <definedName name="___nyy46">#REF!</definedName>
    <definedName name="___nyy466">#REF!</definedName>
    <definedName name="___nyy47050">#REF!</definedName>
    <definedName name="___nyy47070">#REF!</definedName>
    <definedName name="___nyy49570">#REF!</definedName>
    <definedName name="___OP1">#REF!</definedName>
    <definedName name="___OP10">#REF!</definedName>
    <definedName name="___OP3">#REF!</definedName>
    <definedName name="___P14">#REF!</definedName>
    <definedName name="___PA1">#REF!</definedName>
    <definedName name="___pa10">#REF!</definedName>
    <definedName name="___pa11">#REF!</definedName>
    <definedName name="___pa12">#REF!</definedName>
    <definedName name="___pa13">#REF!</definedName>
    <definedName name="___PA2">#REF!</definedName>
    <definedName name="___PA21">#REF!</definedName>
    <definedName name="___PA22">#REF!</definedName>
    <definedName name="___pa7">#REF!</definedName>
    <definedName name="___pa8">#REF!</definedName>
    <definedName name="___pa9">#REF!</definedName>
    <definedName name="___pab100">#REF!</definedName>
    <definedName name="___pab125">#REF!</definedName>
    <definedName name="___pab126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">#REF!</definedName>
    <definedName name="___pak100">#REF!</definedName>
    <definedName name="___pak150">#REF!</definedName>
    <definedName name="___Pak2">#REF!</definedName>
    <definedName name="___pak3">#REF!</definedName>
    <definedName name="___pak4">#REF!</definedName>
    <definedName name="___pak5">#REF!</definedName>
    <definedName name="___pak50">#REF!</definedName>
    <definedName name="___pak6">#REF!</definedName>
    <definedName name="___pak80">#REF!</definedName>
    <definedName name="___pan1">#REF!</definedName>
    <definedName name="___pan2">#REF!</definedName>
    <definedName name="___pap20">#REF!</definedName>
    <definedName name="___pas12">#REF!</definedName>
    <definedName name="___PAS13">#REF!</definedName>
    <definedName name="___PAS138">#REF!</definedName>
    <definedName name="___PAS14">#REF!</definedName>
    <definedName name="___pas15">#REF!</definedName>
    <definedName name="___pav16">#REF!</definedName>
    <definedName name="___pav18">#REF!</definedName>
    <definedName name="___pav26">#REF!</definedName>
    <definedName name="___pav28">#REF!</definedName>
    <definedName name="___pav6">#REF!</definedName>
    <definedName name="___pav8">#REF!</definedName>
    <definedName name="___pbm13">#REF!</definedName>
    <definedName name="___pbm15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BT12">#REF!</definedName>
    <definedName name="___pc10">#REF!</definedName>
    <definedName name="___pc12">#REF!</definedName>
    <definedName name="___pc2">#REF!</definedName>
    <definedName name="___pc3">#REF!</definedName>
    <definedName name="___pc4">#REF!</definedName>
    <definedName name="___pc40">#REF!</definedName>
    <definedName name="___PC450">#REF!</definedName>
    <definedName name="___pc5">#REF!</definedName>
    <definedName name="___pc50">#REF!</definedName>
    <definedName name="___pc6">#REF!</definedName>
    <definedName name="___PC600">#REF!</definedName>
    <definedName name="___pc8">#REF!</definedName>
    <definedName name="___pc80">#REF!</definedName>
    <definedName name="___pcf10">#REF!</definedName>
    <definedName name="___pcf12">#REF!</definedName>
    <definedName name="___pcf3">#REF!</definedName>
    <definedName name="___pcf4">#REF!</definedName>
    <definedName name="___pcf5">#REF!</definedName>
    <definedName name="___pcf6">#REF!</definedName>
    <definedName name="___pcf8">#REF!</definedName>
    <definedName name="___pcf80">#REF!</definedName>
    <definedName name="___PCI160">#REF!</definedName>
    <definedName name="___PCI160800">#REF!</definedName>
    <definedName name="___PCI170">#REF!</definedName>
    <definedName name="___PCI210">#REF!</definedName>
    <definedName name="___PCI210800">#REF!</definedName>
    <definedName name="___PD1">#REF!</definedName>
    <definedName name="___pd2">#REF!</definedName>
    <definedName name="___pd3">#REF!</definedName>
    <definedName name="___pdf3">#REF!</definedName>
    <definedName name="___pek1">#REF!</definedName>
    <definedName name="___PEK10">#REF!</definedName>
    <definedName name="___PEK11">#REF!</definedName>
    <definedName name="___PEK12">#REF!</definedName>
    <definedName name="___pek2">#REF!</definedName>
    <definedName name="___PEK3">#REF!</definedName>
    <definedName name="___PEK4">#REF!</definedName>
    <definedName name="___PEK5">#REF!</definedName>
    <definedName name="___PEK6">#REF!</definedName>
    <definedName name="___PEK7">#REF!</definedName>
    <definedName name="___PEK8">#REF!</definedName>
    <definedName name="___PEK9">#REF!</definedName>
    <definedName name="___per1">#REF!</definedName>
    <definedName name="___per10">#REF!</definedName>
    <definedName name="___per2">#REF!</definedName>
    <definedName name="___per3">#REF!</definedName>
    <definedName name="___per4">#REF!</definedName>
    <definedName name="___per5">#REF!</definedName>
    <definedName name="___per6">#REF!</definedName>
    <definedName name="___per7">#REF!</definedName>
    <definedName name="___per8">#REF!</definedName>
    <definedName name="___per9">#REF!</definedName>
    <definedName name="___PG1">#REF!</definedName>
    <definedName name="___PG2">#REF!</definedName>
    <definedName name="___PG3">#REF!</definedName>
    <definedName name="___pgs112">#REF!</definedName>
    <definedName name="___pgs12">#REF!</definedName>
    <definedName name="___ph100">#REF!</definedName>
    <definedName name="___ph150">#REF!</definedName>
    <definedName name="___phf100">#REF!</definedName>
    <definedName name="___phf150">#REF!</definedName>
    <definedName name="___pip2">#REF!</definedName>
    <definedName name="___pj1">#REF!</definedName>
    <definedName name="___pj2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jg1">#REF!</definedName>
    <definedName name="___pjg2">#REF!</definedName>
    <definedName name="___pk1">#REF!</definedName>
    <definedName name="___pl1">#REF!</definedName>
    <definedName name="___PL2">#REF!</definedName>
    <definedName name="___PL3">#REF!</definedName>
    <definedName name="___pld13">#REF!</definedName>
    <definedName name="___ple13">#REF!</definedName>
    <definedName name="___ple15">#REF!</definedName>
    <definedName name="___po1000">#REF!</definedName>
    <definedName name="___PO2">#REF!</definedName>
    <definedName name="___PO2_1">#REF!</definedName>
    <definedName name="___PO2_1_7">"#REF!"</definedName>
    <definedName name="___PO2_2">#REF!</definedName>
    <definedName name="___PO2_2_7">"#REF!"</definedName>
    <definedName name="___PO2_7">"#REF!"</definedName>
    <definedName name="___pol8">#REF!</definedName>
    <definedName name="___por4040">#REF!</definedName>
    <definedName name="___pp3">#REF!</definedName>
    <definedName name="___pp4">#REF!</definedName>
    <definedName name="___PRC019">#REF!</definedName>
    <definedName name="___PSC052">#REF!</definedName>
    <definedName name="___PSC084">#REF!</definedName>
    <definedName name="___PT1">#REF!</definedName>
    <definedName name="___PT10">#REF!</definedName>
    <definedName name="___PT11">#REF!</definedName>
    <definedName name="___PT12">#REF!</definedName>
    <definedName name="___PT13">#REF!</definedName>
    <definedName name="___PT14">#REF!</definedName>
    <definedName name="___PT15">#REF!</definedName>
    <definedName name="___PT16">#REF!</definedName>
    <definedName name="___PT17">#REF!</definedName>
    <definedName name="___PT18">#REF!</definedName>
    <definedName name="___PT19">#REF!</definedName>
    <definedName name="___PT2">#REF!</definedName>
    <definedName name="___PT3">#REF!</definedName>
    <definedName name="___PT4">#REF!</definedName>
    <definedName name="___PT5">#REF!</definedName>
    <definedName name="___PT6">#REF!</definedName>
    <definedName name="___PT7">#REF!</definedName>
    <definedName name="___PT8">#REF!</definedName>
    <definedName name="___PT9">#REF!</definedName>
    <definedName name="___PTS6">#REF!</definedName>
    <definedName name="___PTS7">#REF!</definedName>
    <definedName name="___PTS8">#REF!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#REF!</definedName>
    <definedName name="___pvc110">#REF!</definedName>
    <definedName name="___pvc12">#REF!</definedName>
    <definedName name="___pvc13">#REF!</definedName>
    <definedName name="___PVC150">#REF!</definedName>
    <definedName name="___pvc160">#REF!</definedName>
    <definedName name="___PVC2">#REF!</definedName>
    <definedName name="___pvc20">#REF!</definedName>
    <definedName name="___pvc200">#REF!</definedName>
    <definedName name="___pvc25">#REF!</definedName>
    <definedName name="___pvc250">#REF!</definedName>
    <definedName name="___pvc3">#REF!</definedName>
    <definedName name="___pvc300">#REF!</definedName>
    <definedName name="___pvc32">#REF!</definedName>
    <definedName name="___pvc34">#REF!</definedName>
    <definedName name="___pvc350">#REF!</definedName>
    <definedName name="___pvc4">#REF!</definedName>
    <definedName name="___pvc4_2">#REF!</definedName>
    <definedName name="___pvc40">#REF!</definedName>
    <definedName name="___pvc400">#REF!</definedName>
    <definedName name="___pvc44">#REF!</definedName>
    <definedName name="___pvc50">#REF!</definedName>
    <definedName name="___pvc58">#REF!</definedName>
    <definedName name="___pvc6">#REF!</definedName>
    <definedName name="___pvc63">#REF!</definedName>
    <definedName name="___pvc65">#REF!</definedName>
    <definedName name="___pvc75">#REF!</definedName>
    <definedName name="___pvc8">#REF!</definedName>
    <definedName name="___pvc80">#REF!</definedName>
    <definedName name="___pvc90">#REF!</definedName>
    <definedName name="___pvf100">#REF!</definedName>
    <definedName name="___pvf80">#REF!</definedName>
    <definedName name="___qmd15">#REF!</definedName>
    <definedName name="___qmd20">#REF!</definedName>
    <definedName name="___RAB1">#REF!</definedName>
    <definedName name="___RAB2">#REF!</definedName>
    <definedName name="___rdd100">#REF!</definedName>
    <definedName name="___rdd150">#REF!</definedName>
    <definedName name="___rek4">#REF!</definedName>
    <definedName name="___rek5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s1">IF(#REF!="1","satu ",IF(#REF!="2","dua ",IF(#REF!="3","tiga ",IF(#REF!="4","empat ",__rms2))))</definedName>
    <definedName name="___rms2">IF(#REF!="5","lima ",IF(#REF!="6","enam ",IF(#REF!="7","tujuh ",IF(#REF!="8","delapan ",IF(#REF!="9","sembilan ",)))))</definedName>
    <definedName name="___rng1">#REF!</definedName>
    <definedName name="___rng2">#REF!</definedName>
    <definedName name="___sal20">#REF!</definedName>
    <definedName name="___sc1">#REF!</definedName>
    <definedName name="___SC2">#REF!</definedName>
    <definedName name="___sc3">#REF!</definedName>
    <definedName name="___scf1">#REF!</definedName>
    <definedName name="___scf2">#REF!</definedName>
    <definedName name="___scf3">#REF!</definedName>
    <definedName name="___scf4">#REF!</definedName>
    <definedName name="___sen1">#REF!</definedName>
    <definedName name="___sen2">#REF!</definedName>
    <definedName name="___sen3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h1040">#REF!</definedName>
    <definedName name="___sho11">#REF!</definedName>
    <definedName name="___sho18">#REF!</definedName>
    <definedName name="___sho8">#REF!</definedName>
    <definedName name="___SL1520">#REF!</definedName>
    <definedName name="___SN3">#REF!</definedName>
    <definedName name="___SP1">#REF!</definedName>
    <definedName name="___SP3">#REF!</definedName>
    <definedName name="___sp5">#REF!</definedName>
    <definedName name="___SPH2">#REF!</definedName>
    <definedName name="___SPR70">#REF!</definedName>
    <definedName name="___std100">#REF!</definedName>
    <definedName name="___std150">#REF!</definedName>
    <definedName name="___std2">#REF!</definedName>
    <definedName name="___std3">#REF!</definedName>
    <definedName name="___std50">#REF!</definedName>
    <definedName name="___std65">#REF!</definedName>
    <definedName name="___sts23">#REF!</definedName>
    <definedName name="___SUB01">#REF!</definedName>
    <definedName name="___SUB02">#REF!</definedName>
    <definedName name="___SUB03">#REF!</definedName>
    <definedName name="___SUB04">#REF!</definedName>
    <definedName name="___SUB05">#REF!</definedName>
    <definedName name="___SUB06">#REF!</definedName>
    <definedName name="___SUB07">#REF!</definedName>
    <definedName name="___SUB08">#REF!</definedName>
    <definedName name="___SUB09">#REF!</definedName>
    <definedName name="___SUM1">#REF!</definedName>
    <definedName name="___SUM2">#REF!</definedName>
    <definedName name="___SUM3">#REF!</definedName>
    <definedName name="___sw1">#REF!</definedName>
    <definedName name="___sw2">#REF!</definedName>
    <definedName name="___sw3">#REF!</definedName>
    <definedName name="___sw4">#REF!</definedName>
    <definedName name="___sw5">#REF!</definedName>
    <definedName name="___T916889">#REF!</definedName>
    <definedName name="___TBL1">#REF!</definedName>
    <definedName name="___TBL2">#REF!</definedName>
    <definedName name="___tbt1">#REF!</definedName>
    <definedName name="___tbt2">#REF!</definedName>
    <definedName name="___TDR8">#REF!</definedName>
    <definedName name="___tee4">#REF!</definedName>
    <definedName name="___tee6">#REF!</definedName>
    <definedName name="___teg2020">#REF!</definedName>
    <definedName name="___TK1">#REF!</definedName>
    <definedName name="___TK10">#REF!</definedName>
    <definedName name="___TK11">#REF!</definedName>
    <definedName name="___TK12">#REF!</definedName>
    <definedName name="___TK13">#REF!</definedName>
    <definedName name="___TK14">#REF!</definedName>
    <definedName name="___TK15">#REF!</definedName>
    <definedName name="___TK16">#REF!</definedName>
    <definedName name="___TK17">#REF!</definedName>
    <definedName name="___TK18">#REF!</definedName>
    <definedName name="___TK2">#REF!</definedName>
    <definedName name="___TK3">#REF!</definedName>
    <definedName name="___TK4">#REF!</definedName>
    <definedName name="___TK5">#REF!</definedName>
    <definedName name="___TK6">#REF!</definedName>
    <definedName name="___TK7">#REF!</definedName>
    <definedName name="___TK8">#REF!</definedName>
    <definedName name="___TK9">#REF!</definedName>
    <definedName name="___TL1">#REF!</definedName>
    <definedName name="___tl11">#REF!</definedName>
    <definedName name="___TL2">#REF!</definedName>
    <definedName name="___tl20">#REF!</definedName>
    <definedName name="___tl220">#REF!</definedName>
    <definedName name="___TL3">#REF!</definedName>
    <definedName name="___tl40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lc20">#REF!</definedName>
    <definedName name="___TOP2">#REF!</definedName>
    <definedName name="___tsv25">#REF!</definedName>
    <definedName name="___UA1">#REF!</definedName>
    <definedName name="___ua15">#REF!</definedName>
    <definedName name="___UA2">#REF!</definedName>
    <definedName name="___UA3">#REF!</definedName>
    <definedName name="___UA4">#REF!</definedName>
    <definedName name="___UA5">#REF!</definedName>
    <definedName name="___UA6">#REF!</definedName>
    <definedName name="___UA7">#REF!</definedName>
    <definedName name="___UA8">#REF!</definedName>
    <definedName name="___ub1">#REF!</definedName>
    <definedName name="___ub10">#REF!</definedName>
    <definedName name="___ub11">#REF!</definedName>
    <definedName name="___ub12">#REF!</definedName>
    <definedName name="___ub2">#REF!</definedName>
    <definedName name="___ub3">#REF!</definedName>
    <definedName name="___ub4">#REF!</definedName>
    <definedName name="___ub5">#REF!</definedName>
    <definedName name="___ub6">#REF!</definedName>
    <definedName name="___ub7">#REF!</definedName>
    <definedName name="___ub8">#REF!</definedName>
    <definedName name="___ub9">#REF!</definedName>
    <definedName name="___uk1">#REF!</definedName>
    <definedName name="___uk2">#REF!</definedName>
    <definedName name="___uk3">#REF!</definedName>
    <definedName name="___uk4">#REF!</definedName>
    <definedName name="___uk5">#REF!</definedName>
    <definedName name="___uls60">#REF!</definedName>
    <definedName name="___up2">#REF!</definedName>
    <definedName name="___up3">#REF!</definedName>
    <definedName name="___utd1">#REF!</definedName>
    <definedName name="___utd2">#REF!</definedName>
    <definedName name="___utd3">#REF!</definedName>
    <definedName name="___vcd2">#REF!</definedName>
    <definedName name="___vcd3">#REF!</definedName>
    <definedName name="___vcd4">#REF!</definedName>
    <definedName name="___VL100">#REF!</definedName>
    <definedName name="___VL200">#REF!</definedName>
    <definedName name="___VL250">#REF!</definedName>
    <definedName name="___vnt100">#REF!</definedName>
    <definedName name="___vnt40">#REF!</definedName>
    <definedName name="___vnt50">#REF!</definedName>
    <definedName name="___vnt80">#REF!</definedName>
    <definedName name="___wf150">#REF!</definedName>
    <definedName name="___YA1">#REF!</definedName>
    <definedName name="___YA21">#REF!</definedName>
    <definedName name="___YA22">#REF!</definedName>
    <definedName name="__1">#REF!</definedName>
    <definedName name="__1__123Graph_ACHART_1" hidden="1">#REF!</definedName>
    <definedName name="__1_1">#REF!</definedName>
    <definedName name="__1_1_7">NA()</definedName>
    <definedName name="__1_2">#REF!</definedName>
    <definedName name="__1_2_7">NA()</definedName>
    <definedName name="__1_7">NA()</definedName>
    <definedName name="__10__123Graph_XCHART_3" hidden="1">#REF!</definedName>
    <definedName name="__11__123Graph_XCHART_5" hidden="1">#REF!</definedName>
    <definedName name="__123Graph_A">#REF!</definedName>
    <definedName name="__123Graph_A_3">#REF!</definedName>
    <definedName name="__123Graph_A_4">#REF!</definedName>
    <definedName name="__123Graph_A_6">#REF!</definedName>
    <definedName name="__123Graph_AADT" hidden="1">#REF!</definedName>
    <definedName name="__123Graph_ACHART_1">#REF!</definedName>
    <definedName name="__123Graph_ACHART_2">#REF!</definedName>
    <definedName name="__123Graph_ACHART_3">#REF!</definedName>
    <definedName name="__123Graph_ACHART_5">#REF!</definedName>
    <definedName name="__123Graph_AESA" hidden="1">#REF!</definedName>
    <definedName name="__123Graph_AMAIN" hidden="1">#REF!</definedName>
    <definedName name="__123Graph_B">#REF!</definedName>
    <definedName name="__123Graph_B_3">#REF!</definedName>
    <definedName name="__123Graph_B_4">#REF!</definedName>
    <definedName name="__123Graph_B_6">#REF!</definedName>
    <definedName name="__123Graph_BADT" hidden="1">#REF!</definedName>
    <definedName name="__123Graph_BCHART_1">#REF!</definedName>
    <definedName name="__123Graph_BCHART_2">#REF!</definedName>
    <definedName name="__123Graph_BCHART_3">#REF!</definedName>
    <definedName name="__123Graph_BESA" hidden="1">#REF!</definedName>
    <definedName name="__123Graph_BMAIN" hidden="1">#REF!</definedName>
    <definedName name="__123Graph_C" hidden="1">#REF!</definedName>
    <definedName name="__123Graph_CADT" hidden="1">#REF!</definedName>
    <definedName name="__123Graph_CESA" hidden="1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_3">#REF!</definedName>
    <definedName name="__123Graph_X_4">#REF!</definedName>
    <definedName name="__123Graph_X_6">#REF!</definedName>
    <definedName name="__123Graph_XADT" hidden="1">#REF!</definedName>
    <definedName name="__123Graph_XCHART_1">#REF!</definedName>
    <definedName name="__123Graph_XCHART_2">#REF!</definedName>
    <definedName name="__123Graph_XCHART_3">#REF!</definedName>
    <definedName name="__123Graph_XCHART_5">#REF!</definedName>
    <definedName name="__123Graph_XESA" hidden="1">#REF!</definedName>
    <definedName name="__123Graph_XMAIN" hidden="1">#REF!</definedName>
    <definedName name="__2__123Graph_ACHART_2" hidden="1">#REF!</definedName>
    <definedName name="__3__123Graph_ACHART_3" hidden="1">#REF!</definedName>
    <definedName name="__4__123Graph_ACHART_5" hidden="1">#REF!</definedName>
    <definedName name="__5__123Graph_BCHART_1" hidden="1">#REF!</definedName>
    <definedName name="__6.6">#REF!</definedName>
    <definedName name="__6__123Graph_BCHART_2" hidden="1">#REF!</definedName>
    <definedName name="__7.9">#REF!</definedName>
    <definedName name="__7__123Graph_BCHART_3" hidden="1">#REF!</definedName>
    <definedName name="__8__123Graph_XCHART_1" hidden="1">#REF!</definedName>
    <definedName name="__9__123Graph_XCHART_2" hidden="1">#REF!</definedName>
    <definedName name="__AAD1">#N/A</definedName>
    <definedName name="__abs100">#REF!</definedName>
    <definedName name="__ADD1">#N/A</definedName>
    <definedName name="__ADD2">#N/A</definedName>
    <definedName name="__ADD3">#N/A</definedName>
    <definedName name="__adt34">#REF!</definedName>
    <definedName name="__adt810">#REF!</definedName>
    <definedName name="__AHS2">#N/A</definedName>
    <definedName name="__ahu100">#REF!</definedName>
    <definedName name="__ahu150">#REF!</definedName>
    <definedName name="__air2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na1">#REF!</definedName>
    <definedName name="__ana10">#REF!</definedName>
    <definedName name="__ana101">#REF!</definedName>
    <definedName name="__ana11">#REF!</definedName>
    <definedName name="__ana12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01">#REF!</definedName>
    <definedName name="__ana206">#REF!</definedName>
    <definedName name="__ana209">#REF!</definedName>
    <definedName name="__ana21">#REF!</definedName>
    <definedName name="__ana3">#REF!</definedName>
    <definedName name="__ana32">#REF!</definedName>
    <definedName name="__ana3201">#REF!</definedName>
    <definedName name="__ana33">#REF!</definedName>
    <definedName name="__ana34">#REF!</definedName>
    <definedName name="__ana4">#REF!</definedName>
    <definedName name="__ana5">#REF!</definedName>
    <definedName name="__ana6">#REF!</definedName>
    <definedName name="__ana7">#REF!</definedName>
    <definedName name="__ana8">#REF!</definedName>
    <definedName name="__ana9">#REF!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27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NL4">#REF!</definedName>
    <definedName name="__ANL5">#REF!</definedName>
    <definedName name="__ANL6">#REF!</definedName>
    <definedName name="__ANL9">#REF!</definedName>
    <definedName name="__arr3">{"Book1","4.09 FLORA DAN FAUNA.xls","4.22 PERLENGKAPAN SEKOLAH.xls"}</definedName>
    <definedName name="__ATB1">#REF!</definedName>
    <definedName name="__ATB2">#REF!</definedName>
    <definedName name="__ATB3">#REF!</definedName>
    <definedName name="__ATB4">#REF!</definedName>
    <definedName name="__atk1">#REF!</definedName>
    <definedName name="__atk2">#REF!</definedName>
    <definedName name="__baa1">#REF!</definedName>
    <definedName name="__bab1">#REF!</definedName>
    <definedName name="__bal20">#REF!</definedName>
    <definedName name="__bat15">#REF!</definedName>
    <definedName name="__bba12">#REF!</definedName>
    <definedName name="__bba14">#REF!</definedName>
    <definedName name="__bba17">#REF!</definedName>
    <definedName name="__bba2">#REF!</definedName>
    <definedName name="__bba6">#REF!</definedName>
    <definedName name="__bbg1">#REF!</definedName>
    <definedName name="__bbg2">#REF!</definedName>
    <definedName name="__bca1">#REF!</definedName>
    <definedName name="__bca3">#REF!</definedName>
    <definedName name="__bca4">#REF!</definedName>
    <definedName name="__bca5">#REF!</definedName>
    <definedName name="__bca6">#REF!</definedName>
    <definedName name="__bca8">#REF!</definedName>
    <definedName name="__bcv100">#REF!</definedName>
    <definedName name="__bcv125">#REF!</definedName>
    <definedName name="__bcv150">#REF!</definedName>
    <definedName name="__bda1">#REF!</definedName>
    <definedName name="__bda10">#REF!</definedName>
    <definedName name="__bda12">#REF!</definedName>
    <definedName name="__bda2">#REF!</definedName>
    <definedName name="__bda22">#REF!</definedName>
    <definedName name="__bda24">#REF!</definedName>
    <definedName name="__BDA3">#REF!</definedName>
    <definedName name="__BDA4">#REF!</definedName>
    <definedName name="__bda5">#REF!</definedName>
    <definedName name="__bda6">#REF!</definedName>
    <definedName name="__bda8">#REF!</definedName>
    <definedName name="__bda9">#REF!</definedName>
    <definedName name="__bea1">#REF!</definedName>
    <definedName name="__bea2">#REF!</definedName>
    <definedName name="__bea8">#REF!</definedName>
    <definedName name="__BEK1">#REF!</definedName>
    <definedName name="__BEK2">#REF!</definedName>
    <definedName name="__ben1">#REF!</definedName>
    <definedName name="__BES1">#REF!</definedName>
    <definedName name="__BES2">#REF!</definedName>
    <definedName name="__BES24">#REF!</definedName>
    <definedName name="__BES39">#REF!</definedName>
    <definedName name="__BET115">#REF!</definedName>
    <definedName name="__BET123">#REF!</definedName>
    <definedName name="__bet125">#REF!</definedName>
    <definedName name="__BET135">#REF!</definedName>
    <definedName name="__bet136">#REF!</definedName>
    <definedName name="__BET17">#REF!</definedName>
    <definedName name="__BET22">#REF!</definedName>
    <definedName name="__bet225">#REF!</definedName>
    <definedName name="__BET27">#REF!</definedName>
    <definedName name="__BET300">#REF!</definedName>
    <definedName name="__bet350">#REF!</definedName>
    <definedName name="__BET400">#REF!</definedName>
    <definedName name="__BEX05">#REF!</definedName>
    <definedName name="__bhn1">#REF!</definedName>
    <definedName name="__bhn10">#REF!</definedName>
    <definedName name="__bhn100">#REF!</definedName>
    <definedName name="__bhn101">#REF!</definedName>
    <definedName name="__bhn11">#REF!</definedName>
    <definedName name="__bhn12">#REF!</definedName>
    <definedName name="__bhn13">#REF!</definedName>
    <definedName name="__bhn14">#REF!</definedName>
    <definedName name="__bhn15">#REF!</definedName>
    <definedName name="__bhn16">#REF!</definedName>
    <definedName name="__bhn17">#REF!</definedName>
    <definedName name="__bhn18">#REF!</definedName>
    <definedName name="__bhn19">#REF!</definedName>
    <definedName name="__bhn2">#REF!</definedName>
    <definedName name="__bhn20">#REF!</definedName>
    <definedName name="__bhn21">#REF!</definedName>
    <definedName name="__bhn22">#REF!</definedName>
    <definedName name="__bhn23">#REF!</definedName>
    <definedName name="__bhn24">#REF!</definedName>
    <definedName name="__bhn25">#REF!</definedName>
    <definedName name="__bhn26">#REF!</definedName>
    <definedName name="__bhn27">#REF!</definedName>
    <definedName name="__bhn28">#REF!</definedName>
    <definedName name="__bhn29">#REF!</definedName>
    <definedName name="__bhn3">#REF!</definedName>
    <definedName name="__bhn30">#REF!</definedName>
    <definedName name="__bhn31">#REF!</definedName>
    <definedName name="__bhn32">#REF!</definedName>
    <definedName name="__bhn33">#REF!</definedName>
    <definedName name="__bhn34">#REF!</definedName>
    <definedName name="__bhn35">#REF!</definedName>
    <definedName name="__bhn36">#REF!</definedName>
    <definedName name="__bhn37">#REF!</definedName>
    <definedName name="__bhn38">#REF!</definedName>
    <definedName name="__bhn39">#REF!</definedName>
    <definedName name="__bhn4">#REF!</definedName>
    <definedName name="__bhn40">#REF!</definedName>
    <definedName name="__bhn41">#REF!</definedName>
    <definedName name="__bhn42">#REF!</definedName>
    <definedName name="__bhn43">#REF!</definedName>
    <definedName name="__bhn44">#REF!</definedName>
    <definedName name="__bhn45">#REF!</definedName>
    <definedName name="__bhn46">#REF!</definedName>
    <definedName name="__bhn47">#REF!</definedName>
    <definedName name="__bhn48">#REF!</definedName>
    <definedName name="__bhn49">#REF!</definedName>
    <definedName name="__bhn5">#REF!</definedName>
    <definedName name="__bhn50">#REF!</definedName>
    <definedName name="__bhn51">#REF!</definedName>
    <definedName name="__bhn52">#REF!</definedName>
    <definedName name="__bhn53">#REF!</definedName>
    <definedName name="__bhn54">#REF!</definedName>
    <definedName name="__bhn55">#REF!</definedName>
    <definedName name="__bhn56">#REF!</definedName>
    <definedName name="__bhn57">#REF!</definedName>
    <definedName name="__bhn58">#REF!</definedName>
    <definedName name="__bhn59">#REF!</definedName>
    <definedName name="__bhn6">#REF!</definedName>
    <definedName name="__bhn60">#REF!</definedName>
    <definedName name="__bhn61">#REF!</definedName>
    <definedName name="__bhn62">#REF!</definedName>
    <definedName name="__bhn63">#REF!</definedName>
    <definedName name="__bhn64">#REF!</definedName>
    <definedName name="__bhn65">#REF!</definedName>
    <definedName name="__bhn66">#REF!</definedName>
    <definedName name="__bhn67">#REF!</definedName>
    <definedName name="__bhn68">#REF!</definedName>
    <definedName name="__bhn69">#REF!</definedName>
    <definedName name="__bhn7">#REF!</definedName>
    <definedName name="__bhn70">#REF!</definedName>
    <definedName name="__bhn71">#REF!</definedName>
    <definedName name="__bhn72">#REF!</definedName>
    <definedName name="__bhn73">#REF!</definedName>
    <definedName name="__bhn74">#REF!</definedName>
    <definedName name="__bhn75">#REF!</definedName>
    <definedName name="__bhn76">#REF!</definedName>
    <definedName name="__bhn77">#REF!</definedName>
    <definedName name="__bhn78">#REF!</definedName>
    <definedName name="__bhn79">#REF!</definedName>
    <definedName name="__bhn8">#REF!</definedName>
    <definedName name="__bhn80">#REF!</definedName>
    <definedName name="__bhn81">#REF!</definedName>
    <definedName name="__bhn82">#REF!</definedName>
    <definedName name="__bhn83">#REF!</definedName>
    <definedName name="__bhn84">#REF!</definedName>
    <definedName name="__bhn85">#REF!</definedName>
    <definedName name="__bhn86">#REF!</definedName>
    <definedName name="__bhn87">#REF!</definedName>
    <definedName name="__bhn88">#REF!</definedName>
    <definedName name="__bhn89">#REF!</definedName>
    <definedName name="__bhn9">#REF!</definedName>
    <definedName name="__bhn90">#REF!</definedName>
    <definedName name="__bhn91">#REF!</definedName>
    <definedName name="__bhn92">#REF!</definedName>
    <definedName name="__bhn93">#REF!</definedName>
    <definedName name="__bhn94">#REF!</definedName>
    <definedName name="__bhn95">#REF!</definedName>
    <definedName name="__bhn96">#REF!</definedName>
    <definedName name="__bhn97">#REF!</definedName>
    <definedName name="__bhn98">#REF!</definedName>
    <definedName name="__bhn99">#REF!</definedName>
    <definedName name="__bia15">#REF!</definedName>
    <definedName name="__BIS1">#REF!</definedName>
    <definedName name="__BIS20">#REF!</definedName>
    <definedName name="__bis30">#REF!</definedName>
    <definedName name="__BKR35">#REF!</definedName>
    <definedName name="__BKR612">#REF!</definedName>
    <definedName name="__box1">#REF!</definedName>
    <definedName name="__box2">#REF!</definedName>
    <definedName name="__box3">#REF!</definedName>
    <definedName name="__BPM2">#REF!</definedName>
    <definedName name="__bpm57">#REF!</definedName>
    <definedName name="__BSB24">#REF!</definedName>
    <definedName name="__BSB39">#REF!</definedName>
    <definedName name="__bsc100">#REF!</definedName>
    <definedName name="__btc13">#REF!</definedName>
    <definedName name="__btc15">#REF!</definedName>
    <definedName name="__btx05">#REF!</definedName>
    <definedName name="__C">#REF!</definedName>
    <definedName name="__caa2">#REF!</definedName>
    <definedName name="__caa3">#REF!</definedName>
    <definedName name="__caa4">#REF!</definedName>
    <definedName name="__caa5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3">#REF!</definedName>
    <definedName name="__CCE6">#REF!</definedName>
    <definedName name="__CCF2">#REF!</definedName>
    <definedName name="__cgb12">#REF!</definedName>
    <definedName name="__cgb13">#REF!</definedName>
    <definedName name="__CLP2">#REF!</definedName>
    <definedName name="__cod50">#REF!</definedName>
    <definedName name="__COR123">#REF!</definedName>
    <definedName name="__COR135">#REF!</definedName>
    <definedName name="__ctb4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dn400">#REF!</definedName>
    <definedName name="__ddn600">#REF!</definedName>
    <definedName name="__der4">{"Book1","4.09 FLORA DAN FAUNA.xls","4.22 PERLENGKAPAN SEKOLAH.xls"}</definedName>
    <definedName name="__dgt1">#REF!</definedName>
    <definedName name="__dgt10">#REF!</definedName>
    <definedName name="__dgt11">#REF!</definedName>
    <definedName name="__dgt12">#REF!</definedName>
    <definedName name="__dgt13">#REF!</definedName>
    <definedName name="__dgt14">#REF!</definedName>
    <definedName name="__dgt15">#REF!</definedName>
    <definedName name="__dgt16">#REF!</definedName>
    <definedName name="__dgt18">#REF!</definedName>
    <definedName name="__dgt19">#REF!</definedName>
    <definedName name="__dgt2">#REF!</definedName>
    <definedName name="__dgt3">#REF!</definedName>
    <definedName name="__dgt4">#REF!</definedName>
    <definedName name="__dgt5">#REF!</definedName>
    <definedName name="__dgt6">#REF!</definedName>
    <definedName name="__dgt7">#REF!</definedName>
    <definedName name="__dgt8">#REF!</definedName>
    <definedName name="__dgt9">#REF!</definedName>
    <definedName name="__dia10">#REF!</definedName>
    <definedName name="__Dia13">#REF!</definedName>
    <definedName name="__Dia16">#REF!</definedName>
    <definedName name="__Dia19">#REF!</definedName>
    <definedName name="__Dia22">#REF!</definedName>
    <definedName name="__Dia25">#REF!</definedName>
    <definedName name="__dia6">#REF!</definedName>
    <definedName name="__dia8">#REF!</definedName>
    <definedName name="__dig1">#REF!</definedName>
    <definedName name="__dig10">#REF!</definedName>
    <definedName name="__dig11">#REF!</definedName>
    <definedName name="__dig12">#REF!</definedName>
    <definedName name="__dig13">#REF!</definedName>
    <definedName name="__dig14">#REF!</definedName>
    <definedName name="__dig15">#REF!</definedName>
    <definedName name="__dig16">#REF!</definedName>
    <definedName name="__dig2">#REF!</definedName>
    <definedName name="__dig3">#REF!</definedName>
    <definedName name="__dig4">#REF!</definedName>
    <definedName name="__dig5">#REF!</definedName>
    <definedName name="__dig6">#REF!</definedName>
    <definedName name="__dig7">#REF!</definedName>
    <definedName name="__dig8">#REF!</definedName>
    <definedName name="__dig9">#REF!</definedName>
    <definedName name="__dil60">#REF!</definedName>
    <definedName name="__dip02">#REF!</definedName>
    <definedName name="__dir4">#REF!</definedName>
    <definedName name="__dir5">#REF!</definedName>
    <definedName name="__DIV1">#REF!</definedName>
    <definedName name="__DIV1_1">#REF!</definedName>
    <definedName name="__DIV1_37">#REF!</definedName>
    <definedName name="__DIV10">#REF!</definedName>
    <definedName name="__DIV10_37">#REF!</definedName>
    <definedName name="__DIV11">#REF!</definedName>
    <definedName name="__DIV11_37">#REF!</definedName>
    <definedName name="__DIV2">#REF!</definedName>
    <definedName name="__DIV2_37">#REF!</definedName>
    <definedName name="__DIV3">#REF!</definedName>
    <definedName name="__DIV3_37">#REF!</definedName>
    <definedName name="__DIV4">#REF!</definedName>
    <definedName name="__DIV4_37">#REF!</definedName>
    <definedName name="__DIV5">#REF!</definedName>
    <definedName name="__DIV5_37">#REF!</definedName>
    <definedName name="__DIV6">#REF!</definedName>
    <definedName name="__DIV6_37">#REF!</definedName>
    <definedName name="__DIV7">#REF!</definedName>
    <definedName name="__DIV7_37">#REF!</definedName>
    <definedName name="__DIV8">#REF!</definedName>
    <definedName name="__DIV8_37">#REF!</definedName>
    <definedName name="__DIV9">#REF!</definedName>
    <definedName name="__DIV9_37">#REF!</definedName>
    <definedName name="__dld60">#REF!</definedName>
    <definedName name="__doc5">{"Book1","4.09 FLORA DAN FAUNA.xls","4.22 PERLENGKAPAN SEKOLAH.xls"}</definedName>
    <definedName name="__dti100">#REF!</definedName>
    <definedName name="__dti60">#REF!</definedName>
    <definedName name="__dti80">#REF!</definedName>
    <definedName name="__DTR3">#REF!</definedName>
    <definedName name="__eag1010">#REF!</definedName>
    <definedName name="__eag1414">#REF!</definedName>
    <definedName name="__eag88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ER06">#REF!</definedName>
    <definedName name="__EER08">#REF!</definedName>
    <definedName name="__EER56">#REF!</definedName>
    <definedName name="__EER57">#REF!</definedName>
    <definedName name="__EER58">#REF!</definedName>
    <definedName name="__EER59">#REF!</definedName>
    <definedName name="__elb3">#REF!</definedName>
    <definedName name="__Eqp1">#REF!</definedName>
    <definedName name="__Eqp2">#REF!</definedName>
    <definedName name="__ESA96">#REF!</definedName>
    <definedName name="__ewr4">#REF!</definedName>
    <definedName name="__exc03">#REF!</definedName>
    <definedName name="__fdd100">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rc234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vd100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al1">#REF!</definedName>
    <definedName name="__gal14">#REF!</definedName>
    <definedName name="__gal2">#REF!</definedName>
    <definedName name="__gal4">#REF!</definedName>
    <definedName name="__gal6">#REF!</definedName>
    <definedName name="__gal8">#REF!</definedName>
    <definedName name="__gal9">#REF!</definedName>
    <definedName name="__GIP05">#REF!</definedName>
    <definedName name="__GIP1">#REF!</definedName>
    <definedName name="__gip15">#REF!</definedName>
    <definedName name="__gip15_2">#REF!</definedName>
    <definedName name="__GIP2">#REF!</definedName>
    <definedName name="__GIP3">#REF!</definedName>
    <definedName name="__GIP34">#REF!</definedName>
    <definedName name="__gip4">#REF!</definedName>
    <definedName name="__giv1">#REF!</definedName>
    <definedName name="__gk2" hidden="1">#REF!</definedName>
    <definedName name="__gnt1">#REF!</definedName>
    <definedName name="__gnt2">#REF!</definedName>
    <definedName name="__gol1">#REF!</definedName>
    <definedName name="__GOR40">#REF!</definedName>
    <definedName name="__GOR50">#REF!</definedName>
    <definedName name="__GOR60">#REF!</definedName>
    <definedName name="__GOR80">#REF!</definedName>
    <definedName name="__grb1">#REF!</definedName>
    <definedName name="__GRB2">#REF!</definedName>
    <definedName name="__GRB3">#REF!</definedName>
    <definedName name="__grb4">#REF!</definedName>
    <definedName name="__grb6">#REF!</definedName>
    <definedName name="__grc1">#REF!</definedName>
    <definedName name="__Grc4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0">#REF!</definedName>
    <definedName name="__gvd25">#REF!</definedName>
    <definedName name="__gvd32">#REF!</definedName>
    <definedName name="__gvd40">#REF!</definedName>
    <definedName name="__gvd50">#REF!</definedName>
    <definedName name="__gvd65">#REF!</definedName>
    <definedName name="__gvd80">#REF!</definedName>
    <definedName name="__gyp9">#REF!</definedName>
    <definedName name="__H66773">#REF!</definedName>
    <definedName name="__HAL1">#REF!</definedName>
    <definedName name="__HAL10">#REF!</definedName>
    <definedName name="__HAL11">#REF!</definedName>
    <definedName name="__HAL12">#REF!</definedName>
    <definedName name="__HAL13">#REF!</definedName>
    <definedName name="__HAL14">#REF!</definedName>
    <definedName name="__HAL15">#REF!</definedName>
    <definedName name="__HAL16">#REF!</definedName>
    <definedName name="__HAL17">#REF!</definedName>
    <definedName name="__HAL18">#REF!</definedName>
    <definedName name="__HAL19">#REF!</definedName>
    <definedName name="__HAL2">#REF!</definedName>
    <definedName name="__HAL2_37">#REF!</definedName>
    <definedName name="__HAL20">#REF!</definedName>
    <definedName name="__HAL21">#REF!</definedName>
    <definedName name="__HAL22">#REF!</definedName>
    <definedName name="__HAL3">#REF!</definedName>
    <definedName name="__HAL3_1">#REF!</definedName>
    <definedName name="__HAL3_37">#REF!</definedName>
    <definedName name="__HAL4">#REF!</definedName>
    <definedName name="__HAL4_37">#REF!</definedName>
    <definedName name="__HAL5">#REF!</definedName>
    <definedName name="__HAL5_37">#REF!</definedName>
    <definedName name="__HAL6">#REF!</definedName>
    <definedName name="__HAL6_37">#REF!</definedName>
    <definedName name="__HAL7">#REF!</definedName>
    <definedName name="__HAL7_37">#REF!</definedName>
    <definedName name="__HAL8">#REF!</definedName>
    <definedName name="__HAL8_37">#REF!</definedName>
    <definedName name="__HAL9">#REF!</definedName>
    <definedName name="__hdw1">#REF!</definedName>
    <definedName name="__HSA001">#REF!</definedName>
    <definedName name="__HSA002">#REF!</definedName>
    <definedName name="__HSA004">#REF!</definedName>
    <definedName name="__HSA005">#REF!</definedName>
    <definedName name="__HSA007">#REF!</definedName>
    <definedName name="__HSA016">#REF!</definedName>
    <definedName name="__HSA017">#REF!</definedName>
    <definedName name="__HSA018">#REF!</definedName>
    <definedName name="__HSA022">#REF!</definedName>
    <definedName name="__HSA027">#REF!</definedName>
    <definedName name="__HSA028">#REF!</definedName>
    <definedName name="__HSA030">#REF!</definedName>
    <definedName name="__HSA031">#REF!</definedName>
    <definedName name="__HSA036">#REF!</definedName>
    <definedName name="__HSA038">#REF!</definedName>
    <definedName name="__HSA039">#REF!</definedName>
    <definedName name="__HSA041">#REF!</definedName>
    <definedName name="__HSA042">#REF!</definedName>
    <definedName name="__HSA043">#REF!</definedName>
    <definedName name="__HSA046">#REF!</definedName>
    <definedName name="__HSA047">#REF!</definedName>
    <definedName name="__HSA049">#REF!</definedName>
    <definedName name="__HSA050">#REF!</definedName>
    <definedName name="__HSA054">#REF!</definedName>
    <definedName name="__HSA064">#REF!</definedName>
    <definedName name="__HSA065">#REF!</definedName>
    <definedName name="__HSA071">#REF!</definedName>
    <definedName name="__HSA074">#REF!</definedName>
    <definedName name="__HSA075">#REF!</definedName>
    <definedName name="__HSA079">#REF!</definedName>
    <definedName name="__HSA081">#REF!</definedName>
    <definedName name="__HSA087">#REF!</definedName>
    <definedName name="__HSA088">#REF!</definedName>
    <definedName name="__HSA089">#REF!</definedName>
    <definedName name="__HSA091">#REF!</definedName>
    <definedName name="__HSA097">#REF!</definedName>
    <definedName name="__HSA099">#REF!</definedName>
    <definedName name="__HSA101">#REF!</definedName>
    <definedName name="__HSA104">#REF!</definedName>
    <definedName name="__HSA105">#REF!</definedName>
    <definedName name="__HSA106">#REF!</definedName>
    <definedName name="__HSA108">#REF!</definedName>
    <definedName name="__HSA111">#REF!</definedName>
    <definedName name="__HSA114">#REF!</definedName>
    <definedName name="__HSA116">#REF!</definedName>
    <definedName name="__HSA121">#REF!</definedName>
    <definedName name="__HSA124">#REF!</definedName>
    <definedName name="__HSA125">#REF!</definedName>
    <definedName name="__HSA137">#REF!</definedName>
    <definedName name="__HSA139">#REF!</definedName>
    <definedName name="__HSA144">#REF!</definedName>
    <definedName name="__HSB040">#REF!</definedName>
    <definedName name="__HSB041">#REF!</definedName>
    <definedName name="__HSB043">#REF!</definedName>
    <definedName name="__HSB046">#REF!</definedName>
    <definedName name="__HSB047">#REF!</definedName>
    <definedName name="__HSB048">#REF!</definedName>
    <definedName name="__HSB050">#REF!</definedName>
    <definedName name="__HSG001">#REF!</definedName>
    <definedName name="__Ibr1">#REF!</definedName>
    <definedName name="__ins1">#REF!</definedName>
    <definedName name="__IntlFixup" hidden="1">TRUE</definedName>
    <definedName name="__JBV1">#REF!</definedName>
    <definedName name="__JBV2">#REF!</definedName>
    <definedName name="__JK1">#REF!</definedName>
    <definedName name="__JK10">#REF!</definedName>
    <definedName name="__JK11">#REF!</definedName>
    <definedName name="__JK2">#REF!</definedName>
    <definedName name="__JK3">#REF!</definedName>
    <definedName name="__JK4">#REF!</definedName>
    <definedName name="__JK5">#REF!</definedName>
    <definedName name="__JK51">#REF!</definedName>
    <definedName name="__JK6">#REF!</definedName>
    <definedName name="__jk64">#REF!</definedName>
    <definedName name="__JK7">#REF!</definedName>
    <definedName name="__JK9">#REF!</definedName>
    <definedName name="__JML1">#REF!</definedName>
    <definedName name="__JP1">#REF!</definedName>
    <definedName name="__JP2">#REF!</definedName>
    <definedName name="__JP3">#REF!</definedName>
    <definedName name="__JP4">#REF!</definedName>
    <definedName name="__JP5">#REF!</definedName>
    <definedName name="__JP6">#REF!</definedName>
    <definedName name="__JP7">#REF!</definedName>
    <definedName name="__JP8">#REF!</definedName>
    <definedName name="__JP9">#REF!</definedName>
    <definedName name="__jud1">#REF!</definedName>
    <definedName name="__jud1_37">#REF!</definedName>
    <definedName name="__jud2">#REF!</definedName>
    <definedName name="__jud2_37">#REF!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ac5">#REF!</definedName>
    <definedName name="__kap11000">#REF!</definedName>
    <definedName name="__kap2200">#REF!</definedName>
    <definedName name="__kap3000">#REF!</definedName>
    <definedName name="__kap4500">#REF!</definedName>
    <definedName name="__kap5500">#REF!</definedName>
    <definedName name="__kap6500">#REF!</definedName>
    <definedName name="__kap9000">#REF!</definedName>
    <definedName name="__keg1">#REF!</definedName>
    <definedName name="__ker10">#REF!</definedName>
    <definedName name="__ker1020">#REF!</definedName>
    <definedName name="__ker15">#REF!</definedName>
    <definedName name="__Ker20">#REF!</definedName>
    <definedName name="__ker2020">#REF!</definedName>
    <definedName name="__ker2025">#REF!</definedName>
    <definedName name="__ker25">#REF!</definedName>
    <definedName name="__ker30">#REF!</definedName>
    <definedName name="__ker3030">#REF!</definedName>
    <definedName name="__ker40">#REF!</definedName>
    <definedName name="__KER4040">#REF!</definedName>
    <definedName name="__key1" hidden="1">#REF!</definedName>
    <definedName name="__KL125">#REF!</definedName>
    <definedName name="__ko2">#REF!</definedName>
    <definedName name="__kof1">#REF!</definedName>
    <definedName name="__kol12">#REF!</definedName>
    <definedName name="__kol20">#REF!</definedName>
    <definedName name="__KOL30">#REF!</definedName>
    <definedName name="__kp1">#REF!</definedName>
    <definedName name="__kp12">#REF!</definedName>
    <definedName name="__kp23">#REF!</definedName>
    <definedName name="__kp57">#REF!</definedName>
    <definedName name="__kr1">#REF!</definedName>
    <definedName name="__kr15">#REF!</definedName>
    <definedName name="__kr2">#REF!</definedName>
    <definedName name="__kr25">#REF!</definedName>
    <definedName name="__kr3">#REF!</definedName>
    <definedName name="__kr4">#REF!</definedName>
    <definedName name="__krl1">#REF!</definedName>
    <definedName name="__krl12">#REF!</definedName>
    <definedName name="__krl23">#REF!</definedName>
    <definedName name="__lad400">#REF!</definedName>
    <definedName name="__lad600">#REF!</definedName>
    <definedName name="__lad800">#REF!</definedName>
    <definedName name="__lan20">#REF!</definedName>
    <definedName name="__LBR1">#REF!</definedName>
    <definedName name="__LBR2">#REF!</definedName>
    <definedName name="__LBR3">#REF!</definedName>
    <definedName name="__LBR4">#REF!</definedName>
    <definedName name="__lis320">#REF!</definedName>
    <definedName name="__lis330">#REF!</definedName>
    <definedName name="__lk725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mb1">#REF!</definedName>
    <definedName name="__lok2">#REF!</definedName>
    <definedName name="__lp25">#REF!</definedName>
    <definedName name="__lt40">#REF!</definedName>
    <definedName name="__m">#REF!</definedName>
    <definedName name="__MAC12">#REF!</definedName>
    <definedName name="__MAC46">#REF!</definedName>
    <definedName name="__man2">#REF!</definedName>
    <definedName name="__Mar1">#REF!</definedName>
    <definedName name="__mas1">{"Book1","4.09 FLORA DAN FAUNA.xls","4.22 PERLENGKAPAN SEKOLAH.xls"}</definedName>
    <definedName name="__mas12">{"Book1","4.09 FLORA DAN FAUNA.xls","4.22 PERLENGKAPAN SEKOLAH.xls"}</definedName>
    <definedName name="__mas2">{"Book1","4.09 FLORA DAN FAUNA.xls","4.22 PERLENGKAPAN SEKOLAH.xls"}</definedName>
    <definedName name="__mas4">{"Book1","4.09 FLORA DAN FAUNA.xls","4.22 PERLENGKAPAN SEKOLAH.xls"}</definedName>
    <definedName name="__mas5">{"Book1","4.09 FLORA DAN FAUNA.xls","4.22 PERLENGKAPAN SEKOLAH.xls"}</definedName>
    <definedName name="__mas6">{"Book1","4.09 FLORA DAN FAUNA.xls","4.22 PERLENGKAPAN SEKOLAH.xls"}</definedName>
    <definedName name="__mas7">{"Book1","4.09 FLORA DAN FAUNA.xls","4.22 PERLENGKAPAN SEKOLAH.xls"}</definedName>
    <definedName name="__mas8">{"Book1","4.09 FLORA DAN FAUNA.xls","4.22 PERLENGKAPAN SEKOLAH.xls"}</definedName>
    <definedName name="__mas9">{"Book1","4.09 FLORA DAN FAUNA.xls","4.22 PERLENGKAPAN SEKOLAH.xls"}</definedName>
    <definedName name="__mc6">#REF!</definedName>
    <definedName name="__md1">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5_1">#REF!</definedName>
    <definedName name="__MDE35_37">#REF!</definedName>
    <definedName name="__MDE36">#REF!</definedName>
    <definedName name="__MDE36_37">#REF!</definedName>
    <definedName name="__MDE37">#REF!</definedName>
    <definedName name="__MDE37_37">#REF!</definedName>
    <definedName name="__MDE38">#REF!</definedName>
    <definedName name="__MDE38_37">#REF!</definedName>
    <definedName name="__MDE39">#REF!</definedName>
    <definedName name="__MDE39_37">#REF!</definedName>
    <definedName name="__MDE40">#REF!</definedName>
    <definedName name="__MDE40_37">#REF!</definedName>
    <definedName name="__MDE41">#REF!</definedName>
    <definedName name="__MDE41_37">#REF!</definedName>
    <definedName name="__MDE42">#REF!</definedName>
    <definedName name="__MDE42_37">#REF!</definedName>
    <definedName name="__MDE43">#REF!</definedName>
    <definedName name="__MDE43_37">#REF!</definedName>
    <definedName name="__MDE44">#REF!</definedName>
    <definedName name="__MDE44_37">#REF!</definedName>
    <definedName name="__MDE45">#REF!</definedName>
    <definedName name="__MDE45_37">#REF!</definedName>
    <definedName name="__MDE46">#REF!</definedName>
    <definedName name="__MDE46_37">#REF!</definedName>
    <definedName name="__MDE47">#REF!</definedName>
    <definedName name="__MDE47_37">#REF!</definedName>
    <definedName name="__MDE48">#REF!</definedName>
    <definedName name="__MDE48_37">#REF!</definedName>
    <definedName name="__MDE49">#REF!</definedName>
    <definedName name="__MDE49_37">#REF!</definedName>
    <definedName name="__MDE50">#REF!</definedName>
    <definedName name="__MDE50_37">#REF!</definedName>
    <definedName name="__MDE51">#REF!</definedName>
    <definedName name="__MDE51_37">#REF!</definedName>
    <definedName name="__MDE52">#REF!</definedName>
    <definedName name="__MDE52_37">#REF!</definedName>
    <definedName name="__MDE53">#REF!</definedName>
    <definedName name="__MDE53_37">#REF!</definedName>
    <definedName name="__MDE54">#REF!</definedName>
    <definedName name="__MDE54_37">#REF!</definedName>
    <definedName name="__MDE55">#REF!</definedName>
    <definedName name="__MDE55_37">#REF!</definedName>
    <definedName name="__MDE56">#REF!</definedName>
    <definedName name="__MDE56_37">#REF!</definedName>
    <definedName name="__MDE57">#REF!</definedName>
    <definedName name="__MDE57_37">#REF!</definedName>
    <definedName name="__MDE58">#REF!</definedName>
    <definedName name="__MDE58_37">#REF!</definedName>
    <definedName name="__MDE59">#REF!</definedName>
    <definedName name="__MDE59_37">#REF!</definedName>
    <definedName name="__MDE60">#REF!</definedName>
    <definedName name="__MDE60_37">#REF!</definedName>
    <definedName name="__MDE61">#REF!</definedName>
    <definedName name="__MDE61_37">#REF!</definedName>
    <definedName name="__MDE62">#REF!</definedName>
    <definedName name="__MDE62_37">#REF!</definedName>
    <definedName name="__MDE63">#REF!</definedName>
    <definedName name="__MDE63_37">#REF!</definedName>
    <definedName name="__MDE64">#REF!</definedName>
    <definedName name="__MDE64_37">#REF!</definedName>
    <definedName name="__MDE65">#REF!</definedName>
    <definedName name="__MDE65_37">#REF!</definedName>
    <definedName name="__MDE66">#REF!</definedName>
    <definedName name="__MDE66_37">#REF!</definedName>
    <definedName name="__MDE67">#REF!</definedName>
    <definedName name="__MDE67_37">#REF!</definedName>
    <definedName name="__MDE68">#REF!</definedName>
    <definedName name="__MDE68_37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">{"Book1","4.09 FLORA DAN FAUNA.xls","4.22 PERLENGKAPAN SEKOLAH.xls"}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>{"Book1","4.09 FLORA DAN FAUNA.xls","4.22 PERLENGKAPAN SEKOLAH.xls"}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>{"Book1","4.09 FLORA DAN FAUNA.xls","4.22 PERLENGKAPAN SEKOLAH.xls"}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5_37">#REF!</definedName>
    <definedName name="__ME36">#REF!</definedName>
    <definedName name="__ME36_37">#REF!</definedName>
    <definedName name="__ME37">#REF!</definedName>
    <definedName name="__ME37_37">#REF!</definedName>
    <definedName name="__ME38">#REF!</definedName>
    <definedName name="__ME38_37">#REF!</definedName>
    <definedName name="__ME39">#REF!</definedName>
    <definedName name="__ME39_37">#REF!</definedName>
    <definedName name="__me4">{"Book1","4.09 FLORA DAN FAUNA.xls","4.22 PERLENGKAPAN SEKOLAH.xls"}</definedName>
    <definedName name="__ME40">#REF!</definedName>
    <definedName name="__ME40_37">#REF!</definedName>
    <definedName name="__ME41">#REF!</definedName>
    <definedName name="__ME41_37">#REF!</definedName>
    <definedName name="__ME42">#REF!</definedName>
    <definedName name="__ME42_37">#REF!</definedName>
    <definedName name="__ME43">#REF!</definedName>
    <definedName name="__ME43_37">#REF!</definedName>
    <definedName name="__ME44">#REF!</definedName>
    <definedName name="__ME44_37">#REF!</definedName>
    <definedName name="__ME45">#REF!</definedName>
    <definedName name="__ME45_37">#REF!</definedName>
    <definedName name="__ME46">#REF!</definedName>
    <definedName name="__ME46_37">#REF!</definedName>
    <definedName name="__ME47">#REF!</definedName>
    <definedName name="__ME47_37">#REF!</definedName>
    <definedName name="__ME48">#REF!</definedName>
    <definedName name="__ME48_37">#REF!</definedName>
    <definedName name="__ME49">#REF!</definedName>
    <definedName name="__ME49_37">#REF!</definedName>
    <definedName name="__me5">{"Book1","4.09 FLORA DAN FAUNA.xls","4.22 PERLENGKAPAN SEKOLAH.xls"}</definedName>
    <definedName name="__ME50">#REF!</definedName>
    <definedName name="__ME50_37">#REF!</definedName>
    <definedName name="__ME51">#REF!</definedName>
    <definedName name="__ME51_37">#REF!</definedName>
    <definedName name="__ME52">#REF!</definedName>
    <definedName name="__ME52_37">#REF!</definedName>
    <definedName name="__ME53">#REF!</definedName>
    <definedName name="__ME53_37">#REF!</definedName>
    <definedName name="__ME54">#REF!</definedName>
    <definedName name="__ME54_37">#REF!</definedName>
    <definedName name="__ME55">#REF!</definedName>
    <definedName name="__ME55_37">#REF!</definedName>
    <definedName name="__ME56">#REF!</definedName>
    <definedName name="__ME56_37">#REF!</definedName>
    <definedName name="__ME57">#REF!</definedName>
    <definedName name="__ME57_37">#REF!</definedName>
    <definedName name="__ME58">#REF!</definedName>
    <definedName name="__ME58_37">#REF!</definedName>
    <definedName name="__ME59">#REF!</definedName>
    <definedName name="__ME59_37">#REF!</definedName>
    <definedName name="__ME60">#REF!</definedName>
    <definedName name="__ME60_37">#REF!</definedName>
    <definedName name="__ME61">#REF!</definedName>
    <definedName name="__ME61_37">#REF!</definedName>
    <definedName name="__ME62">#REF!</definedName>
    <definedName name="__ME62_37">#REF!</definedName>
    <definedName name="__ME63">#REF!</definedName>
    <definedName name="__ME63_37">#REF!</definedName>
    <definedName name="__ME64">#REF!</definedName>
    <definedName name="__ME64_37">#REF!</definedName>
    <definedName name="__ME65">#REF!</definedName>
    <definedName name="__ME65_37">#REF!</definedName>
    <definedName name="__ME66">#REF!</definedName>
    <definedName name="__ME66_37">#REF!</definedName>
    <definedName name="__ME67">#REF!</definedName>
    <definedName name="__ME67_37">#REF!</definedName>
    <definedName name="__ME68">#REF!</definedName>
    <definedName name="__ME68_37">#REF!</definedName>
    <definedName name="__me9">{"Book1","4.09 FLORA DAN FAUNA.xls","4.22 PERLENGKAPAN SEKOLAH.xls"}</definedName>
    <definedName name="__MEI92">#REF!</definedName>
    <definedName name="__mek1">{"Book1","4.09 FLORA DAN FAUNA.xls","4.22 PERLENGKAPAN SEKOLAH.xls"}</definedName>
    <definedName name="__mek2">{"Book1","4.09 FLORA DAN FAUNA.xls","4.22 PERLENGKAPAN SEKOLAH.xls"}</definedName>
    <definedName name="__mek3">{"Book1","4.09 FLORA DAN FAUNA.xls","4.22 PERLENGKAPAN SEKOLAH.xls"}</definedName>
    <definedName name="__mek5">{"Book1","4.09 FLORA DAN FAUNA.xls","4.22 PERLENGKAPAN SEKOLAH.xls"}</definedName>
    <definedName name="__mek87">{"Book1","4.09 FLORA DAN FAUNA.xls","4.22 PERLENGKAPAN SEKOLAH.xls"}</definedName>
    <definedName name="__mek9">{"Book1","4.09 FLORA DAN FAUNA.xls","4.22 PERLENGKAPAN SEKOLAH.xls"}</definedName>
    <definedName name="__meq12">{"Book1","4.09 FLORA DAN FAUNA.xls","4.22 PERLENGKAPAN SEKOLAH.xls"}</definedName>
    <definedName name="__MER57">#REF!</definedName>
    <definedName name="__MKM2">#REF!</definedName>
    <definedName name="__MKM3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s2">#REF!</definedName>
    <definedName name="__mos2_1">#REF!</definedName>
    <definedName name="__mos2_1_7">NA()</definedName>
    <definedName name="__mos2_2">#REF!</definedName>
    <definedName name="__mos2_2_7">NA()</definedName>
    <definedName name="__mos2_7">NA()</definedName>
    <definedName name="__mou1">#REF!</definedName>
    <definedName name="__mpn20100">#REF!</definedName>
    <definedName name="__mpn2015">#REF!</definedName>
    <definedName name="__mpn20150">#REF!</definedName>
    <definedName name="__mpn2020">#REF!</definedName>
    <definedName name="__mpn2025">#REF!</definedName>
    <definedName name="__mpn2032">#REF!</definedName>
    <definedName name="__mpn2040">#REF!</definedName>
    <definedName name="__mpn2050">#REF!</definedName>
    <definedName name="__mpn2065">#REF!</definedName>
    <definedName name="__mpn2080">#REF!</definedName>
    <definedName name="__mu1">#REF!</definedName>
    <definedName name="__mu2">#REF!</definedName>
    <definedName name="__mu200">#REF!</definedName>
    <definedName name="__mu250">#REF!</definedName>
    <definedName name="__mu300">#REF!</definedName>
    <definedName name="__mu301">#REF!</definedName>
    <definedName name="__mu380">#REF!</definedName>
    <definedName name="__mu400">#REF!</definedName>
    <definedName name="__mu440">#REF!</definedName>
    <definedName name="__mu450">#REF!</definedName>
    <definedName name="__muo2">#REF!</definedName>
    <definedName name="__NCL100">#REF!</definedName>
    <definedName name="__NCL200">#REF!</definedName>
    <definedName name="__NCL250">#REF!</definedName>
    <definedName name="__NE1">#REF!</definedName>
    <definedName name="__new5">#N/A</definedName>
    <definedName name="__nin190">#REF!</definedName>
    <definedName name="__nip1">#REF!</definedName>
    <definedName name="__nip2">#REF!</definedName>
    <definedName name="__nm1">#REF!</definedName>
    <definedName name="__nm1_37">#REF!</definedName>
    <definedName name="__no1">#REF!</definedName>
    <definedName name="__no1_37">#REF!</definedName>
    <definedName name="__no2">#REF!</definedName>
    <definedName name="__no2_37">#REF!</definedName>
    <definedName name="__no3">#REF!</definedName>
    <definedName name="__no3_37">#REF!</definedName>
    <definedName name="__no4">#REF!</definedName>
    <definedName name="__no4_37">#REF!</definedName>
    <definedName name="__no5">#REF!</definedName>
    <definedName name="__no5_37">#REF!</definedName>
    <definedName name="__NR1">#REF!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6">#REF!</definedName>
    <definedName name="__nyy225">#REF!</definedName>
    <definedName name="__nyy235">#REF!</definedName>
    <definedName name="__nyy24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50">#REF!</definedName>
    <definedName name="__nyy36">#REF!</definedName>
    <definedName name="__nyy370">#REF!</definedName>
    <definedName name="__nyy395">#REF!</definedName>
    <definedName name="__nyy4120">#REF!</definedName>
    <definedName name="__nyy4150">#REF!</definedName>
    <definedName name="__nyy4185">#REF!</definedName>
    <definedName name="__nyy4240">#REF!</definedName>
    <definedName name="__nyy425">#REF!</definedName>
    <definedName name="__nyy4300">#REF!</definedName>
    <definedName name="__nyy435">#REF!</definedName>
    <definedName name="__nyy44">#REF!</definedName>
    <definedName name="__nyy450">#REF!</definedName>
    <definedName name="__nyy46">#REF!</definedName>
    <definedName name="__nyy470">#REF!</definedName>
    <definedName name="__nyy495">#REF!</definedName>
    <definedName name="__OP1">#REF!</definedName>
    <definedName name="__OP10">#REF!</definedName>
    <definedName name="__OP3">#REF!</definedName>
    <definedName name="__P14">#REF!</definedName>
    <definedName name="__PA1">#REF!</definedName>
    <definedName name="__pa10">#REF!</definedName>
    <definedName name="__pa11">#REF!</definedName>
    <definedName name="__pa12">#REF!</definedName>
    <definedName name="__pa13">#REF!</definedName>
    <definedName name="__PA2">#REF!</definedName>
    <definedName name="__PA21">#REF!</definedName>
    <definedName name="__PA22">#REF!</definedName>
    <definedName name="__pa7">#REF!</definedName>
    <definedName name="__pa8">#REF!</definedName>
    <definedName name="__pa9">#REF!</definedName>
    <definedName name="__pab100">#REF!</definedName>
    <definedName name="__pab125">#REF!</definedName>
    <definedName name="__pab126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">#REF!</definedName>
    <definedName name="__pak100">#REF!</definedName>
    <definedName name="__pak150">#REF!</definedName>
    <definedName name="__Pak2">#REF!</definedName>
    <definedName name="__pak3">#REF!</definedName>
    <definedName name="__pak4">#REF!</definedName>
    <definedName name="__pak5">#REF!</definedName>
    <definedName name="__pak50">#REF!</definedName>
    <definedName name="__pak6">#REF!</definedName>
    <definedName name="__pak80">#REF!</definedName>
    <definedName name="__pal2828">#REF!</definedName>
    <definedName name="__pan1">#REF!</definedName>
    <definedName name="__pan2">#REF!</definedName>
    <definedName name="__pap20">#REF!</definedName>
    <definedName name="__pas111">#REF!</definedName>
    <definedName name="__pas12">#REF!</definedName>
    <definedName name="__PAS13">#REF!</definedName>
    <definedName name="__PAS138">#REF!</definedName>
    <definedName name="__PAS14">#REF!</definedName>
    <definedName name="__pas15">#REF!</definedName>
    <definedName name="__pav16">#REF!</definedName>
    <definedName name="__pav18">#REF!</definedName>
    <definedName name="__pav26">#REF!</definedName>
    <definedName name="__pav28">#REF!</definedName>
    <definedName name="__pav6">#REF!</definedName>
    <definedName name="__pav8">#REF!</definedName>
    <definedName name="__pbm13">#REF!</definedName>
    <definedName name="__pbm1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BT12">#REF!</definedName>
    <definedName name="__PC1">#REF!</definedName>
    <definedName name="__pc2">#REF!</definedName>
    <definedName name="__pc40">#REF!</definedName>
    <definedName name="__PC450">#REF!</definedName>
    <definedName name="__pc50">#REF!</definedName>
    <definedName name="__PC600">#REF!</definedName>
    <definedName name="__pc80">#REF!</definedName>
    <definedName name="__pcf80">#REF!</definedName>
    <definedName name="__PCI160800">#REF!</definedName>
    <definedName name="__PCI170">#REF!</definedName>
    <definedName name="__PCI210">#REF!</definedName>
    <definedName name="__PCI210800">#REF!</definedName>
    <definedName name="__PCI25">#REF!</definedName>
    <definedName name="__PD1">#REF!</definedName>
    <definedName name="__pek1">#REF!</definedName>
    <definedName name="__PEK10">#REF!</definedName>
    <definedName name="__PEK11">#REF!</definedName>
    <definedName name="__PEK12">#REF!</definedName>
    <definedName name="__pek2">#REF!</definedName>
    <definedName name="__PEK3">#REF!</definedName>
    <definedName name="__PEK4">#REF!</definedName>
    <definedName name="__PEK5">#REF!</definedName>
    <definedName name="__PEK6">#REF!</definedName>
    <definedName name="__PEK7">#REF!</definedName>
    <definedName name="__PEK8">#REF!</definedName>
    <definedName name="__PEK9">#REF!</definedName>
    <definedName name="__per1">#REF!</definedName>
    <definedName name="__per10">#REF!</definedName>
    <definedName name="__per2">#REF!</definedName>
    <definedName name="__per3">#REF!</definedName>
    <definedName name="__per4">#REF!</definedName>
    <definedName name="__per5">#REF!</definedName>
    <definedName name="__per6">#REF!</definedName>
    <definedName name="__per7">#REF!</definedName>
    <definedName name="__per8">#REF!</definedName>
    <definedName name="__per9">#REF!</definedName>
    <definedName name="__PG1">#REF!</definedName>
    <definedName name="__PG2">#REF!</definedName>
    <definedName name="__PG3">#REF!</definedName>
    <definedName name="__pgs112">#REF!</definedName>
    <definedName name="__pgs12">#REF!</definedName>
    <definedName name="__ph100">#REF!</definedName>
    <definedName name="__ph150">#REF!</definedName>
    <definedName name="__phf100">#REF!</definedName>
    <definedName name="__phf150">#REF!</definedName>
    <definedName name="__pip2">#REF!</definedName>
    <definedName name="__pj1">#REF!</definedName>
    <definedName name="__pj2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jg1">#REF!</definedName>
    <definedName name="__pjg2">#REF!</definedName>
    <definedName name="__pk1">#REF!</definedName>
    <definedName name="__PL1">#REF!</definedName>
    <definedName name="__PL2">#REF!</definedName>
    <definedName name="__PL3">#REF!</definedName>
    <definedName name="__pld13">#REF!</definedName>
    <definedName name="__ple13">#REF!</definedName>
    <definedName name="__ple15">#REF!</definedName>
    <definedName name="__pn20100">#REF!</definedName>
    <definedName name="__pn2015">#REF!</definedName>
    <definedName name="__pn20150">#REF!</definedName>
    <definedName name="__pn2020">#REF!</definedName>
    <definedName name="__pn2025">#REF!</definedName>
    <definedName name="__pn2032">#REF!</definedName>
    <definedName name="__pn2040">#REF!</definedName>
    <definedName name="__pn2050">#REF!</definedName>
    <definedName name="__pn2065">#REF!</definedName>
    <definedName name="__pn2080">#REF!</definedName>
    <definedName name="__PO2">#REF!</definedName>
    <definedName name="__PO2_1">#REF!</definedName>
    <definedName name="__PO2_1_7">"#REF!"</definedName>
    <definedName name="__PO2_2">#REF!</definedName>
    <definedName name="__PO2_2_7">"#REF!"</definedName>
    <definedName name="__PO2_7">"#REF!"</definedName>
    <definedName name="__pol8">#REF!</definedName>
    <definedName name="__pp3">#REF!</definedName>
    <definedName name="__pp4">#REF!</definedName>
    <definedName name="__ppn1">#REF!</definedName>
    <definedName name="__PRC019">#REF!</definedName>
    <definedName name="__PSC052">#REF!</definedName>
    <definedName name="__PSC084">#REF!</definedName>
    <definedName name="__PT1">#REF!</definedName>
    <definedName name="__PT10">#REF!</definedName>
    <definedName name="__PT11">#REF!</definedName>
    <definedName name="__PT12">#REF!</definedName>
    <definedName name="__PT13">#REF!</definedName>
    <definedName name="__PT14">#REF!</definedName>
    <definedName name="__PT15">#REF!</definedName>
    <definedName name="__PT16">#REF!</definedName>
    <definedName name="__PT17">#REF!</definedName>
    <definedName name="__PT18">#REF!</definedName>
    <definedName name="__PT19">#REF!</definedName>
    <definedName name="__PT2">#REF!</definedName>
    <definedName name="__PT3">#REF!</definedName>
    <definedName name="__PT4">#REF!</definedName>
    <definedName name="__PT5">#REF!</definedName>
    <definedName name="__PT6">#REF!</definedName>
    <definedName name="__PT7">#REF!</definedName>
    <definedName name="__PT8">#REF!</definedName>
    <definedName name="__PT9">#REF!</definedName>
    <definedName name="__PTS6">#REF!</definedName>
    <definedName name="__PTS7">#REF!</definedName>
    <definedName name="__PTS8">#REF!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#REF!</definedName>
    <definedName name="__pvc110">#REF!</definedName>
    <definedName name="__pvc12">#REF!</definedName>
    <definedName name="__pvc13">#REF!</definedName>
    <definedName name="__PVC150">#REF!</definedName>
    <definedName name="__pvc160">#REF!</definedName>
    <definedName name="__PVC2">#REF!</definedName>
    <definedName name="__pvc20">#REF!</definedName>
    <definedName name="__pvc200">#REF!</definedName>
    <definedName name="__pvc25">#REF!</definedName>
    <definedName name="__pvc250">#REF!</definedName>
    <definedName name="__pvc3">#REF!</definedName>
    <definedName name="__pvc300">#REF!</definedName>
    <definedName name="__pvc32">#REF!</definedName>
    <definedName name="__pvc34">#REF!</definedName>
    <definedName name="__pvc350">#REF!</definedName>
    <definedName name="__pvc4">#REF!</definedName>
    <definedName name="__pvc4_2">#REF!</definedName>
    <definedName name="__pvc40">#REF!</definedName>
    <definedName name="__pvc400">#REF!</definedName>
    <definedName name="__pvc44">#REF!</definedName>
    <definedName name="__pvc50">#REF!</definedName>
    <definedName name="__pvc58">#REF!</definedName>
    <definedName name="__pvc6">#REF!</definedName>
    <definedName name="__pvc63">#REF!</definedName>
    <definedName name="__pvc65">#REF!</definedName>
    <definedName name="__pvc75">#REF!</definedName>
    <definedName name="__pvc8">#REF!</definedName>
    <definedName name="__pvc80">#REF!</definedName>
    <definedName name="__pvc90">#REF!</definedName>
    <definedName name="__pvf100">#REF!</definedName>
    <definedName name="__pvf80">#REF!</definedName>
    <definedName name="__qmd15">#REF!</definedName>
    <definedName name="__qmd20">#REF!</definedName>
    <definedName name="__RAB1">#REF!</definedName>
    <definedName name="__RAB2">#REF!</definedName>
    <definedName name="__RAB5">#REF!</definedName>
    <definedName name="__rdd100">#REF!</definedName>
    <definedName name="__rdd150">#REF!</definedName>
    <definedName name="__REK1">{"Book1","RAB PASAR 30 AUG SCRAB.xls"}</definedName>
    <definedName name="__REK3">{"Book1","RAB PASAR 30 AUG SCRAB.xls"}</definedName>
    <definedName name="__rek4">#REF!</definedName>
    <definedName name="__rek5">#REF!</definedName>
    <definedName name="__rk100">#REF!</definedName>
    <definedName name="__rk200">#REF!</definedName>
    <definedName name="__rk3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s1">IF(#REF!="1","satu ",IF(#REF!="2","dua ",IF(#REF!="3","tiga ",IF(#REF!="4","empat ",_rms2))))</definedName>
    <definedName name="__rms2">IF(#REF!="5","lima ",IF(#REF!="6","enam ",IF(#REF!="7","tujuh ",IF(#REF!="8","delapan ",IF(#REF!="9","sembilan ",)))))</definedName>
    <definedName name="__rng1">#REF!</definedName>
    <definedName name="__rng2">#REF!</definedName>
    <definedName name="__sad1010">#REF!</definedName>
    <definedName name="__sad1212">#REF!</definedName>
    <definedName name="__sad1414">#REF!</definedName>
    <definedName name="__sad1717">#REF!</definedName>
    <definedName name="__sad266">#REF!</definedName>
    <definedName name="__sad88">#REF!</definedName>
    <definedName name="__sal20">#REF!</definedName>
    <definedName name="__sc1">#REF!</definedName>
    <definedName name="__SC2">#REF!</definedName>
    <definedName name="__sc3">#REF!</definedName>
    <definedName name="__scf1">#REF!</definedName>
    <definedName name="__scf2">#REF!</definedName>
    <definedName name="__scf3">#REF!</definedName>
    <definedName name="__scf4">#REF!</definedName>
    <definedName name="__sen1">#REF!</definedName>
    <definedName name="__sen2">#REF!</definedName>
    <definedName name="__sen3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hared_1_0_2">+#REF!+1</definedName>
    <definedName name="__shared_1_0_5">+#REF!+1</definedName>
    <definedName name="__shared_10_0_0">#REF!*25</definedName>
    <definedName name="__shared_10_0_1">#REF!*#REF!</definedName>
    <definedName name="__shared_10_0_10">#REF!*25</definedName>
    <definedName name="__shared_10_0_11">#REF!*#REF!</definedName>
    <definedName name="__shared_10_0_12">#REF!/#REF!</definedName>
    <definedName name="__shared_10_0_13">#REF!*#REF!</definedName>
    <definedName name="__shared_10_0_14">#REF!*25</definedName>
    <definedName name="__shared_10_0_15">#REF!*#REF!</definedName>
    <definedName name="__shared_10_0_16">#REF!/#REF!</definedName>
    <definedName name="__shared_10_0_17">#REF!*#REF!</definedName>
    <definedName name="__shared_10_0_18">#REF!*25</definedName>
    <definedName name="__shared_10_0_19">#REF!*#REF!</definedName>
    <definedName name="__shared_10_0_2">#REF!/#REF!</definedName>
    <definedName name="__shared_10_0_20">#REF!/#REF!</definedName>
    <definedName name="__shared_10_0_21">#REF!*#REF!</definedName>
    <definedName name="__shared_10_0_22">#REF!*25</definedName>
    <definedName name="__shared_10_0_23">#REF!*#REF!</definedName>
    <definedName name="__shared_10_0_24">#REF!/#REF!</definedName>
    <definedName name="__shared_10_0_25">#REF!*#REF!</definedName>
    <definedName name="__shared_10_0_26">#REF!*25</definedName>
    <definedName name="__shared_10_0_27">#REF!*#REF!</definedName>
    <definedName name="__shared_10_0_28">#REF!/#REF!</definedName>
    <definedName name="__shared_10_0_29">#REF!*#REF!</definedName>
    <definedName name="__shared_10_0_3">#REF!*#REF!</definedName>
    <definedName name="__shared_10_0_4">#REF!*25</definedName>
    <definedName name="__shared_10_0_5">#REF!*#REF!</definedName>
    <definedName name="__shared_10_0_6">#REF!/#REF!</definedName>
    <definedName name="__shared_10_0_7">#REF!*#REF!</definedName>
    <definedName name="__shared_10_0_8">#REF!*25</definedName>
    <definedName name="__shared_10_0_9">#REF!*#REF!</definedName>
    <definedName name="__shared_11_0_0">#REF!*#REF!</definedName>
    <definedName name="__shared_12_0_0">#REF!*#REF!</definedName>
    <definedName name="__shared_13_0_0">#REF!*#REF!</definedName>
    <definedName name="__shared_13_0_1">#REF!*#REF!</definedName>
    <definedName name="__shared_13_0_2">#REF!*#REF!</definedName>
    <definedName name="__shared_13_0_3">#REF!*#REF!</definedName>
    <definedName name="__shared_13_0_4">9000000*25/100</definedName>
    <definedName name="__shared_13_0_5">#REF!*#REF!</definedName>
    <definedName name="__shared_13_0_6">#REF!*#REF!</definedName>
    <definedName name="__shared_13_0_7">#REF!*#REF!</definedName>
    <definedName name="__shared_13_0_8">#REF!+1</definedName>
    <definedName name="__shared_18_0_0">#REF!</definedName>
    <definedName name="__shared_18_0_1">#REF!</definedName>
    <definedName name="__shared_18_0_100">+#REF!-1</definedName>
    <definedName name="__shared_18_0_101">+#REF!+1</definedName>
    <definedName name="__shared_18_0_102">+#REF!-1</definedName>
    <definedName name="__shared_18_0_103">+#REF!+1</definedName>
    <definedName name="__shared_18_0_104">+#REF!-1</definedName>
    <definedName name="__shared_18_0_105">+#REF!+1</definedName>
    <definedName name="__shared_18_0_106">+#REF!-1</definedName>
    <definedName name="__shared_18_0_107">+#REF!+1</definedName>
    <definedName name="__shared_18_0_108">+#REF!-1</definedName>
    <definedName name="__shared_18_0_109">+#REF!+1</definedName>
    <definedName name="__shared_18_0_110">+#REF!-1</definedName>
    <definedName name="__shared_18_0_111">+#REF!+1</definedName>
    <definedName name="__shared_18_0_112">+#REF!-1</definedName>
    <definedName name="__shared_18_0_113">+#REF!+1</definedName>
    <definedName name="__shared_18_0_114">+#REF!-1</definedName>
    <definedName name="__shared_18_0_115">+#REF!+1</definedName>
    <definedName name="__shared_18_0_116">+#REF!-1</definedName>
    <definedName name="__shared_18_0_117">+#REF!+1</definedName>
    <definedName name="__shared_18_0_118">+#REF!-1</definedName>
    <definedName name="__shared_18_0_119">+#REF!+1</definedName>
    <definedName name="__shared_18_0_120">+#REF!-1</definedName>
    <definedName name="__shared_18_0_121">+#REF!+1</definedName>
    <definedName name="__shared_18_0_122">+#REF!-1</definedName>
    <definedName name="__shared_18_0_123">+#REF!+1</definedName>
    <definedName name="__shared_18_0_124">+#REF!-1</definedName>
    <definedName name="__shared_18_0_125">+#REF!+1</definedName>
    <definedName name="__shared_18_0_126">+#REF!-1</definedName>
    <definedName name="__shared_18_0_127">+#REF!+1</definedName>
    <definedName name="__shared_18_0_128">+#REF!-1</definedName>
    <definedName name="__shared_18_0_129">+#REF!+1</definedName>
    <definedName name="__shared_18_0_13">#REF!+#REF!</definedName>
    <definedName name="__shared_18_0_16">#REF!+#REF!</definedName>
    <definedName name="__shared_18_0_17">0.1*#REF!</definedName>
    <definedName name="__shared_18_0_2">#REF!</definedName>
    <definedName name="__shared_18_0_26">#REF!+#REF!+#REF!+#REF!+#REF!</definedName>
    <definedName name="__shared_18_0_28">+#REF!+1</definedName>
    <definedName name="__shared_18_0_3">+#REF!</definedName>
    <definedName name="__shared_18_0_30">+#REF!-1</definedName>
    <definedName name="__shared_18_0_31">+#REF!+1</definedName>
    <definedName name="__shared_18_0_33">+#REF!</definedName>
    <definedName name="__shared_18_0_34">#REF!</definedName>
    <definedName name="__shared_18_0_35">+#REF!</definedName>
    <definedName name="__shared_18_0_36">+#REF!</definedName>
    <definedName name="__shared_18_0_37">#REF!</definedName>
    <definedName name="__shared_18_0_38">+#REF!-1</definedName>
    <definedName name="__shared_18_0_39">+#REF!+1</definedName>
    <definedName name="__shared_18_0_4">#REF!</definedName>
    <definedName name="__shared_18_0_40">+#REF!-1</definedName>
    <definedName name="__shared_18_0_41">+#REF!+1</definedName>
    <definedName name="__shared_18_0_42">0.1*#REF!</definedName>
    <definedName name="__shared_18_0_46">#REF!+#REF!</definedName>
    <definedName name="__shared_18_0_5">+#REF!+1</definedName>
    <definedName name="__shared_18_0_51">#REF!+#REF!+#REF!+#REF!+#REF!</definedName>
    <definedName name="__shared_18_0_52">#REF!+#REF!</definedName>
    <definedName name="__shared_18_0_59">0.1*#REF!</definedName>
    <definedName name="__shared_18_0_6">+#REF!-1</definedName>
    <definedName name="__shared_18_0_63">#REF!+#REF!</definedName>
    <definedName name="__shared_18_0_64">#REF!</definedName>
    <definedName name="__shared_18_0_69">+#REF!-1</definedName>
    <definedName name="__shared_18_0_7">+#REF!+1</definedName>
    <definedName name="__shared_18_0_70">+#REF!+1</definedName>
    <definedName name="__shared_18_0_71">+#REF!</definedName>
    <definedName name="__shared_18_0_72">+#REF!-1</definedName>
    <definedName name="__shared_18_0_73">+#REF!+1</definedName>
    <definedName name="__shared_18_0_74">+#REF!-1</definedName>
    <definedName name="__shared_18_0_75">+#REF!+1</definedName>
    <definedName name="__shared_18_0_76">+#REF!-1</definedName>
    <definedName name="__shared_18_0_77">+#REF!+1</definedName>
    <definedName name="__shared_18_0_78">+#REF!-1</definedName>
    <definedName name="__shared_18_0_79">+#REF!+1</definedName>
    <definedName name="__shared_18_0_80">+#REF!-1</definedName>
    <definedName name="__shared_18_0_81">+#REF!+1</definedName>
    <definedName name="__shared_18_0_82">+#REF!-1</definedName>
    <definedName name="__shared_18_0_83">+#REF!+1</definedName>
    <definedName name="__shared_18_0_84">+#REF!-1</definedName>
    <definedName name="__shared_18_0_85">+#REF!+1</definedName>
    <definedName name="__shared_18_0_86">+#REF!-1</definedName>
    <definedName name="__shared_18_0_87">+#REF!+1</definedName>
    <definedName name="__shared_18_0_88">+#REF!-1</definedName>
    <definedName name="__shared_18_0_89">+#REF!+1</definedName>
    <definedName name="__shared_18_0_9">#REF!</definedName>
    <definedName name="__shared_18_0_90">+#REF!-1</definedName>
    <definedName name="__shared_18_0_91">+#REF!+1</definedName>
    <definedName name="__shared_18_0_92">+#REF!-1</definedName>
    <definedName name="__shared_18_0_93">+#REF!+1</definedName>
    <definedName name="__shared_18_0_94">+#REF!-1</definedName>
    <definedName name="__shared_18_0_95">+#REF!+1</definedName>
    <definedName name="__shared_18_0_96">+#REF!-1</definedName>
    <definedName name="__shared_18_0_97">+#REF!+1</definedName>
    <definedName name="__shared_18_0_98">+#REF!-1</definedName>
    <definedName name="__shared_18_0_99">+#REF!+1</definedName>
    <definedName name="__shared_19_0_0">+#REF!-1</definedName>
    <definedName name="__shared_19_0_1">+#REF!+1</definedName>
    <definedName name="__shared_19_0_10">+#REF!-1</definedName>
    <definedName name="__shared_19_0_11">+#REF!+1</definedName>
    <definedName name="__shared_19_0_12">+#REF!-1</definedName>
    <definedName name="__shared_19_0_13">+#REF!+1</definedName>
    <definedName name="__shared_19_0_14">+#REF!-1</definedName>
    <definedName name="__shared_19_0_15">+#REF!+1</definedName>
    <definedName name="__shared_19_0_16">+#REF!-1</definedName>
    <definedName name="__shared_19_0_17">+#REF!+1</definedName>
    <definedName name="__shared_19_0_18">+#REF!-1</definedName>
    <definedName name="__shared_19_0_19">+#REF!+1</definedName>
    <definedName name="__shared_19_0_2">+#REF!-1</definedName>
    <definedName name="__shared_19_0_20">+#REF!-1</definedName>
    <definedName name="__shared_19_0_21">+#REF!+1</definedName>
    <definedName name="__shared_19_0_22">+#REF!-1</definedName>
    <definedName name="__shared_19_0_23">+#REF!+1</definedName>
    <definedName name="__shared_19_0_24">+#REF!-1</definedName>
    <definedName name="__shared_19_0_25">+#REF!+1</definedName>
    <definedName name="__shared_19_0_26">+#REF!-1</definedName>
    <definedName name="__shared_19_0_27">+#REF!+1</definedName>
    <definedName name="__shared_19_0_28">+#REF!-1</definedName>
    <definedName name="__shared_19_0_29">+#REF!+1</definedName>
    <definedName name="__shared_19_0_3">+#REF!+1</definedName>
    <definedName name="__shared_19_0_30">+#REF!-1</definedName>
    <definedName name="__shared_19_0_31">+#REF!+1</definedName>
    <definedName name="__shared_19_0_32">+#REF!-1</definedName>
    <definedName name="__shared_19_0_33">+#REF!+1</definedName>
    <definedName name="__shared_19_0_34">+#REF!-1</definedName>
    <definedName name="__shared_19_0_35">+#REF!+1</definedName>
    <definedName name="__shared_19_0_36">+#REF!-1</definedName>
    <definedName name="__shared_19_0_37">+#REF!+1</definedName>
    <definedName name="__shared_19_0_38">+#REF!-1</definedName>
    <definedName name="__shared_19_0_39">+#REF!+1</definedName>
    <definedName name="__shared_19_0_4">+#REF!-1</definedName>
    <definedName name="__shared_19_0_40">+#REF!-1</definedName>
    <definedName name="__shared_19_0_41">+#REF!+1</definedName>
    <definedName name="__shared_19_0_42">+#REF!-1</definedName>
    <definedName name="__shared_19_0_43">+#REF!+1</definedName>
    <definedName name="__shared_19_0_44">+#REF!-1</definedName>
    <definedName name="__shared_19_0_45">+#REF!+1</definedName>
    <definedName name="__shared_19_0_46">+#REF!-1</definedName>
    <definedName name="__shared_19_0_47">+#REF!+1</definedName>
    <definedName name="__shared_19_0_48">+#REF!-1</definedName>
    <definedName name="__shared_19_0_49">+#REF!+1</definedName>
    <definedName name="__shared_19_0_5">+#REF!+1</definedName>
    <definedName name="__shared_19_0_50">+#REF!-1</definedName>
    <definedName name="__shared_19_0_51">+#REF!+1</definedName>
    <definedName name="__shared_19_0_52">+#REF!-1</definedName>
    <definedName name="__shared_19_0_53">+#REF!+1</definedName>
    <definedName name="__shared_19_0_54">+#REF!-1</definedName>
    <definedName name="__shared_19_0_55">+#REF!+1</definedName>
    <definedName name="__shared_19_0_56">+#REF!-1</definedName>
    <definedName name="__shared_19_0_57">+#REF!+1</definedName>
    <definedName name="__shared_19_0_58">+#REF!-1</definedName>
    <definedName name="__shared_19_0_59">+#REF!+1</definedName>
    <definedName name="__shared_19_0_6">+#REF!-1</definedName>
    <definedName name="__shared_19_0_60">+#REF!-1</definedName>
    <definedName name="__shared_19_0_61">+#REF!+1</definedName>
    <definedName name="__shared_19_0_62">+#REF!-1</definedName>
    <definedName name="__shared_19_0_63">+#REF!+1</definedName>
    <definedName name="__shared_19_0_64">+#REF!-1</definedName>
    <definedName name="__shared_19_0_65">+#REF!+1</definedName>
    <definedName name="__shared_19_0_66">+#REF!-1</definedName>
    <definedName name="__shared_19_0_67">+#REF!+1</definedName>
    <definedName name="__shared_19_0_68">+#REF!-1</definedName>
    <definedName name="__shared_19_0_69">+#REF!+1</definedName>
    <definedName name="__shared_19_0_7">+#REF!+1</definedName>
    <definedName name="__shared_19_0_70">+#REF!-1</definedName>
    <definedName name="__shared_19_0_71">+#REF!+1</definedName>
    <definedName name="__shared_19_0_72">+#REF!-1</definedName>
    <definedName name="__shared_19_0_73">+#REF!+1</definedName>
    <definedName name="__shared_19_0_8">+#REF!-1</definedName>
    <definedName name="__shared_19_0_9">+#REF!+1</definedName>
    <definedName name="__shared_2_0_0">#REF!/1000*#REF!</definedName>
    <definedName name="__shared_2_0_3">#REF!/1000*#REF!</definedName>
    <definedName name="__shared_21_0_0">#REF!+1</definedName>
    <definedName name="__shared_24_0_0">#REF!*#REF!</definedName>
    <definedName name="__shared_25_0_0">#REF!*#REF!</definedName>
    <definedName name="__shared_26_0_0">#REF!*#REF!</definedName>
    <definedName name="__shared_29_0_0">#REF!*#REF!</definedName>
    <definedName name="__shared_29_0_1">#REF!*#REF!</definedName>
    <definedName name="__shared_29_0_2">#REF!*#REF!</definedName>
    <definedName name="__shared_3_0_1">#REF!*#REF!/1000^2</definedName>
    <definedName name="__shared_30_0_0">#REF!*#REF!</definedName>
    <definedName name="__shared_30_0_1">#REF!*#REF!</definedName>
    <definedName name="__shared_30_0_2">#REF!*#REF!</definedName>
    <definedName name="__shared_31_0_0">#REF!+1</definedName>
    <definedName name="__shared_31_0_1">#REF!*#REF!</definedName>
    <definedName name="__shared_31_0_2">#REF!+1</definedName>
    <definedName name="__shared_31_0_3">#REF!*#REF!</definedName>
    <definedName name="__shared_31_0_4">#REF!+1</definedName>
    <definedName name="__shared_31_0_5">#REF!*#REF!</definedName>
    <definedName name="__shared_31_0_6">#REF!*#REF!</definedName>
    <definedName name="__shared_31_0_7">#REF!*#REF!</definedName>
    <definedName name="__shared_32_0_0">#REF!*#REF!</definedName>
    <definedName name="__shared_32_0_1">#REF!*#REF!</definedName>
    <definedName name="__shared_32_0_10">#REF!*#REF!</definedName>
    <definedName name="__shared_32_0_11">#REF!*#REF!</definedName>
    <definedName name="__shared_32_0_12">#REF!*#REF!</definedName>
    <definedName name="__shared_32_0_13">#REF!*#REF!</definedName>
    <definedName name="__shared_32_0_14">#REF!*#REF!</definedName>
    <definedName name="__shared_32_0_15">#REF!*#REF!</definedName>
    <definedName name="__shared_32_0_16">#REF!*#REF!</definedName>
    <definedName name="__shared_32_0_17">#REF!*#REF!</definedName>
    <definedName name="__shared_32_0_2">#REF!*#REF!</definedName>
    <definedName name="__shared_32_0_3">#REF!*#REF!</definedName>
    <definedName name="__shared_32_0_4">#REF!*#REF!</definedName>
    <definedName name="__shared_32_0_5">#REF!*#REF!</definedName>
    <definedName name="__shared_32_0_6">#REF!*#REF!</definedName>
    <definedName name="__shared_32_0_7">#REF!*#REF!</definedName>
    <definedName name="__shared_32_0_8">#REF!*#REF!</definedName>
    <definedName name="__shared_32_0_9">#REF!*#REF!</definedName>
    <definedName name="__shared_33_0_0">#REF!*#REF!</definedName>
    <definedName name="__shared_33_0_1">#REF!*#REF!</definedName>
    <definedName name="__shared_33_0_2">#REF!*#REF!</definedName>
    <definedName name="__shared_34_0_0">+#REF!</definedName>
    <definedName name="__shared_34_0_1">#REF!+1</definedName>
    <definedName name="__shared_36_0_10">+#REF!*#REF!</definedName>
    <definedName name="__shared_36_0_11">+#REF!*#REF!</definedName>
    <definedName name="__shared_36_0_12">+#REF!*#REF!</definedName>
    <definedName name="__shared_36_0_14">+#REF!*#REF!</definedName>
    <definedName name="__shared_36_0_3">+#REF!*#REF!</definedName>
    <definedName name="__shared_36_0_37">+#REF!*#REF!</definedName>
    <definedName name="__shared_36_0_5">+#REF!*#REF!</definedName>
    <definedName name="__shared_36_0_6">+#REF!*#REF!</definedName>
    <definedName name="__shared_36_0_8">+#REF!*#REF!</definedName>
    <definedName name="__shared_37_0_1">+#REF!*#REF!</definedName>
    <definedName name="__shared_37_0_10">+#REF!*#REF!</definedName>
    <definedName name="__shared_37_0_3">+#REF!*#REF!</definedName>
    <definedName name="__shared_37_0_4">+#REF!*#REF!</definedName>
    <definedName name="__shared_37_0_6">+#REF!*#REF!</definedName>
    <definedName name="__shared_37_0_8">+#REF!*#REF!</definedName>
    <definedName name="__shared_37_0_9">+#REF!*#REF!</definedName>
    <definedName name="__shared_38_0_0">#REF!*#REF!</definedName>
    <definedName name="__shared_38_0_1">#REF!*#REF!</definedName>
    <definedName name="__shared_38_0_2">#REF!*#REF!</definedName>
    <definedName name="__shared_4_0_0">#REF!*#REF!</definedName>
    <definedName name="__shared_4_0_1">#REF!/1000*#REF!</definedName>
    <definedName name="__shared_4_0_10">#REF!*#REF!</definedName>
    <definedName name="__shared_4_0_100">#REF!/1000*#REF!</definedName>
    <definedName name="__shared_4_0_101">#REF!*#REF!</definedName>
    <definedName name="__shared_4_0_102">#REF!+#REF!+#REF!+#REF!+#REF!+#REF!+#REF!</definedName>
    <definedName name="__shared_4_0_11">#REF!/1000*#REF!</definedName>
    <definedName name="__shared_4_0_12">#REF!*#REF!</definedName>
    <definedName name="__shared_4_0_13">#REF!*#REF!</definedName>
    <definedName name="__shared_4_0_14">#REF!/1000*#REF!</definedName>
    <definedName name="__shared_4_0_15">#REF!+#REF!+#REF!+#REF!+#REF!+#REF!+#REF!</definedName>
    <definedName name="__shared_4_0_16">#REF!+#REF!+#REF!+#REF!+#REF!+#REF!+#REF!</definedName>
    <definedName name="__shared_4_0_17">#REF!+#REF!+#REF!+#REF!+#REF!+#REF!+#REF!</definedName>
    <definedName name="__shared_4_0_18">#REF!/1000*#REF!</definedName>
    <definedName name="__shared_4_0_19">#REF!*#REF!</definedName>
    <definedName name="__shared_4_0_2">#REF!*#REF!</definedName>
    <definedName name="__shared_4_0_20">#REF!+#REF!+#REF!+#REF!+#REF!+#REF!+#REF!</definedName>
    <definedName name="__shared_4_0_21">#REF!/1000*#REF!</definedName>
    <definedName name="__shared_4_0_22">#REF!*#REF!</definedName>
    <definedName name="__shared_4_0_23">#REF!*#REF!</definedName>
    <definedName name="__shared_4_0_24">#REF!/1000*#REF!</definedName>
    <definedName name="__shared_4_0_25">#REF!+#REF!+#REF!+#REF!+#REF!+#REF!+#REF!</definedName>
    <definedName name="__shared_4_0_26">#REF!+#REF!+#REF!+#REF!+#REF!+#REF!+#REF!</definedName>
    <definedName name="__shared_4_0_27">#REF!+#REF!+#REF!+#REF!+#REF!+#REF!+#REF!</definedName>
    <definedName name="__shared_4_0_28">#REF!/1000*#REF!</definedName>
    <definedName name="__shared_4_0_29">#REF!*#REF!</definedName>
    <definedName name="__shared_4_0_3">#REF!+#REF!+#REF!+#REF!+#REF!+#REF!+#REF!</definedName>
    <definedName name="__shared_4_0_30">#REF!+#REF!+#REF!+#REF!+#REF!+#REF!+#REF!</definedName>
    <definedName name="__shared_4_0_31">#REF!/1000*#REF!</definedName>
    <definedName name="__shared_4_0_32">#REF!*#REF!</definedName>
    <definedName name="__shared_4_0_33">#REF!*#REF!</definedName>
    <definedName name="__shared_4_0_34">#REF!/1000*#REF!</definedName>
    <definedName name="__shared_4_0_35">#REF!+#REF!+#REF!+#REF!+#REF!+#REF!+#REF!</definedName>
    <definedName name="__shared_4_0_36">40*#REF!</definedName>
    <definedName name="__shared_4_0_37">#REF!+#REF!+#REF!+#REF!+#REF!+#REF!+#REF!</definedName>
    <definedName name="__shared_4_0_38">#REF!/1000*#REF!</definedName>
    <definedName name="__shared_4_0_39">#REF!*#REF!</definedName>
    <definedName name="__shared_4_0_4">#REF!+#REF!+#REF!+#REF!+#REF!+#REF!+#REF!</definedName>
    <definedName name="__shared_4_0_40">#REF!+#REF!+#REF!+#REF!+#REF!+#REF!+#REF!</definedName>
    <definedName name="__shared_4_0_41">#REF!/1000*#REF!</definedName>
    <definedName name="__shared_4_0_42">#REF!*#REF!</definedName>
    <definedName name="__shared_4_0_43">#REF!+#REF!+#REF!+#REF!+#REF!+#REF!+#REF!</definedName>
    <definedName name="__shared_4_0_44">40*#REF!</definedName>
    <definedName name="__shared_4_0_45">#REF!*#REF!</definedName>
    <definedName name="__shared_4_0_46">#REF!/1000*#REF!</definedName>
    <definedName name="__shared_4_0_47">#REF!+#REF!+#REF!+#REF!+#REF!+#REF!+#REF!</definedName>
    <definedName name="__shared_4_0_48">40*#REF!</definedName>
    <definedName name="__shared_4_0_49">#REF!+#REF!+#REF!+#REF!+#REF!+#REF!+#REF!</definedName>
    <definedName name="__shared_4_0_5">#REF!/1000*#REF!</definedName>
    <definedName name="__shared_4_0_50">#REF!+#REF!+#REF!+#REF!+#REF!+#REF!+#REF!</definedName>
    <definedName name="__shared_4_0_51">#REF!/1000*#REF!</definedName>
    <definedName name="__shared_4_0_52">#REF!*#REF!</definedName>
    <definedName name="__shared_4_0_53">#REF!+#REF!+#REF!+#REF!+#REF!+#REF!+#REF!</definedName>
    <definedName name="__shared_4_0_54">#REF!/1000*#REF!</definedName>
    <definedName name="__shared_4_0_55">#REF!*#REF!</definedName>
    <definedName name="__shared_4_0_56">#REF!*#REF!</definedName>
    <definedName name="__shared_4_0_57">#REF!/1000*#REF!</definedName>
    <definedName name="__shared_4_0_58">#REF!+#REF!+#REF!+#REF!+#REF!+#REF!+#REF!</definedName>
    <definedName name="__shared_4_0_59">40*#REF!</definedName>
    <definedName name="__shared_4_0_6">+#REF!+1</definedName>
    <definedName name="__shared_4_0_60">#REF!+#REF!+#REF!+#REF!+#REF!+#REF!+#REF!</definedName>
    <definedName name="__shared_4_0_61">#REF!+#REF!+#REF!+#REF!+#REF!+#REF!+#REF!</definedName>
    <definedName name="__shared_4_0_62">#REF!/1000*#REF!</definedName>
    <definedName name="__shared_4_0_63">#REF!*#REF!</definedName>
    <definedName name="__shared_4_0_64">#REF!+#REF!+#REF!+#REF!+#REF!+#REF!+#REF!</definedName>
    <definedName name="__shared_4_0_65">#REF!/1000*#REF!</definedName>
    <definedName name="__shared_4_0_66">#REF!*#REF!</definedName>
    <definedName name="__shared_4_0_67">#REF!+#REF!+#REF!+#REF!+#REF!+#REF!+#REF!</definedName>
    <definedName name="__shared_4_0_68">#REF!/1000*#REF!</definedName>
    <definedName name="__shared_4_0_69">#REF!*#REF!</definedName>
    <definedName name="__shared_4_0_7">#REF!/1000*#REF!</definedName>
    <definedName name="__shared_4_0_70">#REF!*#REF!</definedName>
    <definedName name="__shared_4_0_71">#REF!/1000*#REF!</definedName>
    <definedName name="__shared_4_0_72">#REF!+#REF!+#REF!+#REF!+#REF!+#REF!+#REF!</definedName>
    <definedName name="__shared_4_0_73">#REF!+#REF!+#REF!+#REF!+#REF!+#REF!+#REF!</definedName>
    <definedName name="__shared_4_0_74">#REF!/1000*#REF!</definedName>
    <definedName name="__shared_4_0_75">#REF!*#REF!</definedName>
    <definedName name="__shared_4_0_79">#REF!+#REF!+#REF!+#REF!+#REF!+#REF!+#REF!</definedName>
    <definedName name="__shared_4_0_8">#REF!*#REF!</definedName>
    <definedName name="__shared_4_0_80">+#REF!/1000*#REF!</definedName>
    <definedName name="__shared_4_0_81">#REF!+#REF!+#REF!+#REF!+#REF!+#REF!+#REF!</definedName>
    <definedName name="__shared_4_0_83">#REF!+#REF!+#REF!+#REF!+#REF!+#REF!+#REF!</definedName>
    <definedName name="__shared_4_0_86">#REF!+#REF!+#REF!+#REF!+#REF!+#REF!+#REF!</definedName>
    <definedName name="__shared_4_0_87">+#REF!/1000*#REF!</definedName>
    <definedName name="__shared_4_0_88">#REF!+#REF!+#REF!+#REF!+#REF!+#REF!+#REF!</definedName>
    <definedName name="__shared_4_0_9">#REF!/1000*#REF!</definedName>
    <definedName name="__shared_4_0_90">#REF!+#REF!+#REF!+#REF!+#REF!+#REF!+#REF!</definedName>
    <definedName name="__shared_4_0_92">#REF!*#REF!</definedName>
    <definedName name="__shared_4_0_93">#REF!+#REF!+#REF!+#REF!+#REF!+#REF!</definedName>
    <definedName name="__shared_4_0_94">#REF!/1000*#REF!</definedName>
    <definedName name="__shared_4_0_95">#REF!*#REF!</definedName>
    <definedName name="__shared_4_0_96">#REF!+#REF!+#REF!+#REF!+#REF!+#REF!</definedName>
    <definedName name="__shared_4_0_97">#REF!/1000*#REF!</definedName>
    <definedName name="__shared_4_0_98">#REF!*#REF!</definedName>
    <definedName name="__shared_4_0_99">#REF!/1000*#REF!</definedName>
    <definedName name="__shared_40_0_0">#REF!*#REF!</definedName>
    <definedName name="__shared_40_0_1">#REF!*#REF!</definedName>
    <definedName name="__shared_43_0_0">#REF!*#REF!</definedName>
    <definedName name="__shared_43_0_1">#REF!*#REF!</definedName>
    <definedName name="__shared_43_0_10">#REF!+#REF!</definedName>
    <definedName name="__shared_43_0_11">+#REF!</definedName>
    <definedName name="__shared_43_0_12">#REF!*#REF!</definedName>
    <definedName name="__shared_43_0_13">+#REF!</definedName>
    <definedName name="__shared_43_0_14">+#REF!</definedName>
    <definedName name="__shared_43_0_15">#REF!*#REF!</definedName>
    <definedName name="__shared_43_0_16">+#REF!</definedName>
    <definedName name="__shared_43_0_17">+#REF!</definedName>
    <definedName name="__shared_43_0_18">#REF!*#REF!</definedName>
    <definedName name="__shared_43_0_19">+#REF!</definedName>
    <definedName name="__shared_43_0_2">#REF!*#REF!</definedName>
    <definedName name="__shared_43_0_20">#REF!*#REF!</definedName>
    <definedName name="__shared_43_0_21">+#REF!</definedName>
    <definedName name="__shared_43_0_22">#REF!*#REF!</definedName>
    <definedName name="__shared_43_0_23">#REF!/100*#REF!</definedName>
    <definedName name="__shared_43_0_29">#REF!*#REF!</definedName>
    <definedName name="__shared_43_0_3">#REF!*#REF!</definedName>
    <definedName name="__shared_43_0_30">#REF!+#REF!</definedName>
    <definedName name="__shared_43_0_31">#REF!/100*#REF!</definedName>
    <definedName name="__shared_43_0_37">#REF!*#REF!</definedName>
    <definedName name="__shared_43_0_38">#REF!+#REF!</definedName>
    <definedName name="__shared_43_0_39">#REF!/100*#REF!</definedName>
    <definedName name="__shared_43_0_4">#REF!*#REF!</definedName>
    <definedName name="__shared_43_0_45">#REF!*#REF!</definedName>
    <definedName name="__shared_43_0_46">#REF!+#REF!</definedName>
    <definedName name="__shared_43_0_47">#REF!/100*#REF!</definedName>
    <definedName name="__shared_43_0_5">#REF!*#REF!</definedName>
    <definedName name="__shared_43_0_53">#REF!*#REF!</definedName>
    <definedName name="__shared_43_0_54">#REF!+#REF!</definedName>
    <definedName name="__shared_43_0_55">#REF!*#REF!</definedName>
    <definedName name="__shared_43_0_56">#REF!/100*#REF!</definedName>
    <definedName name="__shared_43_0_6">#REF!*#REF!</definedName>
    <definedName name="__shared_43_0_62">#REF!*#REF!</definedName>
    <definedName name="__shared_43_0_63">#REF!+#REF!</definedName>
    <definedName name="__shared_43_0_64">#REF!*#REF!</definedName>
    <definedName name="__shared_43_0_65">#REF!/100*#REF!</definedName>
    <definedName name="__shared_43_0_71">#REF!*#REF!</definedName>
    <definedName name="__shared_43_0_72">#REF!+#REF!</definedName>
    <definedName name="__shared_43_0_73">#REF!/100*#REF!</definedName>
    <definedName name="__shared_43_0_79">#REF!*#REF!</definedName>
    <definedName name="__shared_43_0_80">#REF!+#REF!</definedName>
    <definedName name="__shared_43_0_9">#REF!*#REF!</definedName>
    <definedName name="__shared_44_0_0">+#REF!*#REF!</definedName>
    <definedName name="__shared_44_0_1">#REF!*#REF!</definedName>
    <definedName name="__shared_45_0_0">#REF!</definedName>
    <definedName name="__shared_45_0_1">#REF!*#REF!</definedName>
    <definedName name="__shared_45_0_3">#REF!*#REF!</definedName>
    <definedName name="__shared_45_0_4">#REF!+1</definedName>
    <definedName name="__shared_47_0_0">#REF!+1</definedName>
    <definedName name="__shared_47_0_1">#REF!+1</definedName>
    <definedName name="__shared_47_0_2">#REF!*#REF!</definedName>
    <definedName name="__shared_48_0_0">#REF!*#REF!</definedName>
    <definedName name="__shared_48_0_1">+#REF!</definedName>
    <definedName name="__shared_52_0_0">#REF!+1</definedName>
    <definedName name="__shared_52_0_1">#REF!+1</definedName>
    <definedName name="__shared_52_0_2">#REF!+1</definedName>
    <definedName name="__shared_52_0_3">#REF!+1</definedName>
    <definedName name="__shared_52_0_4">#REF!+1</definedName>
    <definedName name="__shared_53_0_0">#REF!*#REF!</definedName>
    <definedName name="__shared_7_0_0">+#REF!*#REF!</definedName>
    <definedName name="__shared_7_0_1">+#REF!*#REF!</definedName>
    <definedName name="__shared_7_0_2">+#REF!*#REF!</definedName>
    <definedName name="__shared_7_0_3">+#REF!*#REF!</definedName>
    <definedName name="__shared_7_0_4">+#REF!*#REF!</definedName>
    <definedName name="__shared_7_0_5">+#REF!*#REF!</definedName>
    <definedName name="__shared_7_0_6">+#REF!*#REF!</definedName>
    <definedName name="__shared_9_0_0">#REF!*#REF!</definedName>
    <definedName name="__shared_9_0_1">#REF!*#REF!</definedName>
    <definedName name="__shared_9_0_2">#REF!*#REF!</definedName>
    <definedName name="__shared_9_0_3">#REF!*#REF!</definedName>
    <definedName name="__shared_9_0_4">#REF!*#REF!</definedName>
    <definedName name="__shared_9_0_5">#REF!*#REF!</definedName>
    <definedName name="__shared_9_0_6">#REF!*#REF!</definedName>
    <definedName name="__shared_9_0_7">#REF!*#REF!</definedName>
    <definedName name="__shared_9_0_8">#REF!+1</definedName>
    <definedName name="__sho11">#REF!</definedName>
    <definedName name="__sho18">#REF!</definedName>
    <definedName name="__sho8">#REF!</definedName>
    <definedName name="__SL1520">#REF!</definedName>
    <definedName name="__SN3">#REF!</definedName>
    <definedName name="__SP1">#REF!</definedName>
    <definedName name="__SP2">{"Book1","RAB PASAR 30 AUG SCRAB.xls"}</definedName>
    <definedName name="__SP3">#REF!</definedName>
    <definedName name="__sp5">#REF!</definedName>
    <definedName name="__SPH2">#REF!</definedName>
    <definedName name="__SPR70">#REF!</definedName>
    <definedName name="__std100">#REF!</definedName>
    <definedName name="__std150">#REF!</definedName>
    <definedName name="__STD4">#REF!</definedName>
    <definedName name="__std50">#REF!</definedName>
    <definedName name="__std65">#REF!</definedName>
    <definedName name="__sts23">#REF!</definedName>
    <definedName name="__SUB01">#REF!</definedName>
    <definedName name="__SUB02">#REF!</definedName>
    <definedName name="__SUB03">#REF!</definedName>
    <definedName name="__SUB04">#REF!</definedName>
    <definedName name="__SUB05">#REF!</definedName>
    <definedName name="__SUB06">#REF!</definedName>
    <definedName name="__SUB07">#REF!</definedName>
    <definedName name="__SUB08">#REF!</definedName>
    <definedName name="__SUB09">#REF!</definedName>
    <definedName name="__SUM1">#REF!</definedName>
    <definedName name="__SUM2">#REF!</definedName>
    <definedName name="__SUM3">#REF!</definedName>
    <definedName name="__SUM4">#REF!</definedName>
    <definedName name="__SUM5">#REF!</definedName>
    <definedName name="__sw1">#REF!</definedName>
    <definedName name="__sw2">#REF!</definedName>
    <definedName name="__sw3">#REF!</definedName>
    <definedName name="__sw4">#REF!</definedName>
    <definedName name="__sw5">#REF!</definedName>
    <definedName name="__T916889">#REF!</definedName>
    <definedName name="__tb100">#REF!</definedName>
    <definedName name="__tb12">#REF!</definedName>
    <definedName name="__tb9">#REF!</definedName>
    <definedName name="__TBL1">#REF!</definedName>
    <definedName name="__TBL2">#REF!</definedName>
    <definedName name="__tbt1">#REF!</definedName>
    <definedName name="__tbt2">#REF!</definedName>
    <definedName name="__TDR8">#REF!</definedName>
    <definedName name="__tee4">#REF!</definedName>
    <definedName name="__tee6">#REF!</definedName>
    <definedName name="__teg2020">#REF!</definedName>
    <definedName name="__TIM200">#REF!</definedName>
    <definedName name="__TK1">#REF!</definedName>
    <definedName name="__TK10">#REF!</definedName>
    <definedName name="__TK11">#REF!</definedName>
    <definedName name="__TK12">#REF!</definedName>
    <definedName name="__TK13">#REF!</definedName>
    <definedName name="__TK14">#REF!</definedName>
    <definedName name="__TK15">#REF!</definedName>
    <definedName name="__TK16">#REF!</definedName>
    <definedName name="__TK17">#REF!</definedName>
    <definedName name="__TK18">#REF!</definedName>
    <definedName name="__TK2">#REF!</definedName>
    <definedName name="__TK3">#REF!</definedName>
    <definedName name="__TK4">#REF!</definedName>
    <definedName name="__TK5">#REF!</definedName>
    <definedName name="__TK6">#REF!</definedName>
    <definedName name="__TK7">#REF!</definedName>
    <definedName name="__TK8">#REF!</definedName>
    <definedName name="__TK9">#REF!</definedName>
    <definedName name="__TL1">#REF!</definedName>
    <definedName name="__tl11">#REF!</definedName>
    <definedName name="__TL2">#REF!</definedName>
    <definedName name="__tl20">#REF!</definedName>
    <definedName name="__tl220">#REF!</definedName>
    <definedName name="__TL3">#REF!</definedName>
    <definedName name="__tl40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lc20">#REF!</definedName>
    <definedName name="__TOP2">#REF!</definedName>
    <definedName name="__TSR3">#REF!</definedName>
    <definedName name="__tsv25">#REF!</definedName>
    <definedName name="__UA1">#REF!</definedName>
    <definedName name="__ua15">#REF!</definedName>
    <definedName name="__UA2">#REF!</definedName>
    <definedName name="__UA3">#REF!</definedName>
    <definedName name="__UA4">#REF!</definedName>
    <definedName name="__UA5">#REF!</definedName>
    <definedName name="__UA6">#REF!</definedName>
    <definedName name="__UA7">#REF!</definedName>
    <definedName name="__UA8">#REF!</definedName>
    <definedName name="__ub1">#REF!</definedName>
    <definedName name="__ub10">#REF!</definedName>
    <definedName name="__ub11">#REF!</definedName>
    <definedName name="__ub12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uk1">#REF!</definedName>
    <definedName name="__uk2">#REF!</definedName>
    <definedName name="__uk3">#REF!</definedName>
    <definedName name="__uk4">#REF!</definedName>
    <definedName name="__uk5">#REF!</definedName>
    <definedName name="__upn20100">#REF!</definedName>
    <definedName name="__upn2015">#REF!</definedName>
    <definedName name="__upn20150">#REF!</definedName>
    <definedName name="__upn2020">#REF!</definedName>
    <definedName name="__upn2025">#REF!</definedName>
    <definedName name="__upn2032">#REF!</definedName>
    <definedName name="__upn2040">#REF!</definedName>
    <definedName name="__upn2050">#REF!</definedName>
    <definedName name="__upn2065">#REF!</definedName>
    <definedName name="__upn2080">#REF!</definedName>
    <definedName name="__vd106">#REF!</definedName>
    <definedName name="__vd148">#REF!</definedName>
    <definedName name="__vd1810">#REF!</definedName>
    <definedName name="__vd2012">#REF!</definedName>
    <definedName name="__vd2014">#REF!</definedName>
    <definedName name="__vd2212">#REF!</definedName>
    <definedName name="__vd2612">#REF!</definedName>
    <definedName name="__vd44">#REF!</definedName>
    <definedName name="__vd66">#REF!</definedName>
    <definedName name="__vd86">#REF!</definedName>
    <definedName name="__VL100">#REF!</definedName>
    <definedName name="__VL200">#REF!</definedName>
    <definedName name="__VL250">#REF!</definedName>
    <definedName name="__vnt100">#REF!</definedName>
    <definedName name="__vnt40">#REF!</definedName>
    <definedName name="__vnt50">#REF!</definedName>
    <definedName name="__vnt80">#REF!</definedName>
    <definedName name="__vol2">#REF!</definedName>
    <definedName name="__wf150">#REF!</definedName>
    <definedName name="__xlfn.BAHTTEXT" hidden="1">#NAME?</definedName>
    <definedName name="__xlnm.Print_Area_7">#REF!</definedName>
    <definedName name="__xlnm.Print_Titles_1">(#REF!,#REF!)</definedName>
    <definedName name="__xlnm.Print_Titles_2">(#REF!,#REF!)</definedName>
    <definedName name="__xlnm.Print_Titles_3">(#REF!,#REF!)</definedName>
    <definedName name="__xlnm.Print_Titles_4">(#REF!,#REF!)</definedName>
    <definedName name="__xlnm.Print_Titles_5">(#REF!,#REF!)</definedName>
    <definedName name="__xlnm.Print_Titles_6">(#REF!,#REF!)</definedName>
    <definedName name="__YA1">#REF!</definedName>
    <definedName name="__YA21">#REF!</definedName>
    <definedName name="__YA22">#REF!</definedName>
    <definedName name="_0">#REF!</definedName>
    <definedName name="_0.01">#REF!</definedName>
    <definedName name="_0.02">#REF!</definedName>
    <definedName name="_0.03">#REF!</definedName>
    <definedName name="_0.04">#REF!</definedName>
    <definedName name="_0.05">#REF!</definedName>
    <definedName name="_0.06">#REF!</definedName>
    <definedName name="_0.07">#REF!</definedName>
    <definedName name="_0.08">#REF!</definedName>
    <definedName name="_0.09">#REF!</definedName>
    <definedName name="_012">#REF!</definedName>
    <definedName name="_016">#REF!</definedName>
    <definedName name="_017">#REF!</definedName>
    <definedName name="_1">#REF!</definedName>
    <definedName name="_1.">#REF!</definedName>
    <definedName name="_1.01">#REF!</definedName>
    <definedName name="_1.02">#REF!</definedName>
    <definedName name="_1.03">#REF!</definedName>
    <definedName name="_1.04">#REF!</definedName>
    <definedName name="_1.05">#REF!</definedName>
    <definedName name="_1.06">#REF!</definedName>
    <definedName name="_1.07">#REF!</definedName>
    <definedName name="_1.08">#REF!</definedName>
    <definedName name="_1.09">#REF!</definedName>
    <definedName name="_1.10">#REF!</definedName>
    <definedName name="_1.11">#REF!</definedName>
    <definedName name="_1.12">#REF!</definedName>
    <definedName name="_1.13">#REF!</definedName>
    <definedName name="_1.14">#REF!</definedName>
    <definedName name="_1.2A">#REF!</definedName>
    <definedName name="_1_______123Graph_ACHART_1" hidden="1">'[8]Cash Flow bulanan'!$K$203:$CX$203</definedName>
    <definedName name="_1___123Graph_ACHART_1" hidden="1">#REF!</definedName>
    <definedName name="_1__123Graph_ACHART_1">#REF!</definedName>
    <definedName name="_1_012">#REF!</definedName>
    <definedName name="_1_1">#REF!</definedName>
    <definedName name="_1_1_7">NA()</definedName>
    <definedName name="_1_2">#REF!</definedName>
    <definedName name="_1_2_7">NA()</definedName>
    <definedName name="_1_7">NA()</definedName>
    <definedName name="_1_m__Pemasangan_Cover_U___Ditch_80x120_t__12_Mesh_10__K_350">#REF!</definedName>
    <definedName name="_1_m__Pemasangan_Saluran_U___Ditch_80x80x120_t__10_Mesh_8__K_350">#REF!</definedName>
    <definedName name="_1_m2_bekisting_dinding_beton_biasa_dengan_multiflex_12_mm">#REF!</definedName>
    <definedName name="_1_m2_Pemasangan_Plesteran_1SP___4PP_Tebal_15_mm">#REF!</definedName>
    <definedName name="_1_m3_Beton_Mutu_f_c___7_4_Mpa_atau_K100__Menggunakan_Molen">#REF!</definedName>
    <definedName name="_1_m3_Beton_Mutu_fc____14_5_Mpa_atau_K175__Menggunakan_Molen">#REF!</definedName>
    <definedName name="_1_m3_Penggalian_Tanah_Biasa__Menggunakan_Alat_____TOTAL_HARGA__Rp.">#REF!</definedName>
    <definedName name="_1_m3_Timbunan_atau_urugan_kembali_tanah_pedel__Pemadatan_Dengan_Stamper">#REF!</definedName>
    <definedName name="_1_m3_Timbunan_Biasa_dari_sumber_galian__Pemadatan_Dengan_Stamper">#REF!</definedName>
    <definedName name="_1_Unit_Pasang_Kusen_dan_Daun_Jendela_Type_BV_1">[9]Anls!$J$1503</definedName>
    <definedName name="_1_Unit_Pasang_Kusen_dan_Daun_Jendela_Type_BV_2">[9]Anls!$J$1522</definedName>
    <definedName name="_1_Unit_Pasang_Kusen_dan_Daun_Jendela_Type_BV1">[10]Anls!$J$924</definedName>
    <definedName name="_1_Unit_Pasang_Kusen_dan_Daun_Jendela_Type_J1">[10]Anls!$J$854</definedName>
    <definedName name="_1_Unit_Pasang_Kusen_dan_Daun_Jendela_Type_J2">[10]Anls!$J$880</definedName>
    <definedName name="_1_Unit_Pasang_Kusen_dan_Daun_Jendela_Type_J3">[9]Anls!$J$1443</definedName>
    <definedName name="_1_Unit_Pasang_Kusen_dan_Daun_Jendela_Type_J4">[9]Anls!$J$1465</definedName>
    <definedName name="_1_Unit_Pasang_Kusen_dan_Daun_Jendela_Type_J5">[9]Anls!$J$1484</definedName>
    <definedName name="_1_Unit_Pasang_Kusen_dan_Daun_Pintu_Alumunium_Type_P3">[9]Anls!$J$1355</definedName>
    <definedName name="_1_Unit_Pasang_Kusen_dan_Daun_Pintu_Besi_Type_P4">[9]Anls!$J$1377</definedName>
    <definedName name="_1_Unit_Pasang_Kusen_dan_Daun_Pintu_Type_P1">[10]Anls!$J$828</definedName>
    <definedName name="_1_Unit_Pasang_Kusen_dan_Daun_Pintu_Type_P2">[9]Anls!$J$1333</definedName>
    <definedName name="_1_Unit_Pasang_Kusen_dan_Jendela_Type_PJ_1">[9]Anls!$J$1289</definedName>
    <definedName name="_1_Unit_Pasang_Kusen_dan_Kaca_Type_PU1__Pintu_Utama">[9]Anls!$J$1264</definedName>
    <definedName name="_10">#REF!</definedName>
    <definedName name="_10___123Graph_XCHART_3" hidden="1">#REF!</definedName>
    <definedName name="_10___Excel_BuiltIn_Print_Area_1_1">#REF!</definedName>
    <definedName name="_10__123Graph_BCHART_1" hidden="1">[11]Sheet1!$C$3:$C$9</definedName>
    <definedName name="_10__123Graph_XCHART_3" hidden="1">#REF!</definedName>
    <definedName name="_10000">#REF!</definedName>
    <definedName name="_10000_37">"$#REF!.$#REF!$#REF!"</definedName>
    <definedName name="_10FORM319_1_1">#REF!</definedName>
    <definedName name="_10MP_1011">#REF!</definedName>
    <definedName name="_11">#REF!</definedName>
    <definedName name="_11___123Graph_XCHART_5" hidden="1">#REF!</definedName>
    <definedName name="_11___Excel_BuiltIn_Print_Area_1_1_1_1">#REF!</definedName>
    <definedName name="_11__123Graph_XCHART_5" hidden="1">#REF!</definedName>
    <definedName name="_11_2">#REF!</definedName>
    <definedName name="_110">#REF!</definedName>
    <definedName name="_111">#REF!</definedName>
    <definedName name="_11FORM322_1_1">#REF!</definedName>
    <definedName name="_11MP_1012">#REF!</definedName>
    <definedName name="_12">#REF!</definedName>
    <definedName name="_12___Excel_BuiltIn_Print_Area_9_1">#REF!,#REF!</definedName>
    <definedName name="_12__123Graph_BCHART_1" hidden="1">#REF!</definedName>
    <definedName name="_12__123Graph_BCHART_2" hidden="1">'[11]DATA MENTAH'!$C$13:$C$147</definedName>
    <definedName name="_12_2">#REF!</definedName>
    <definedName name="_125">#REF!</definedName>
    <definedName name="_12FORM323_1_1">#REF!</definedName>
    <definedName name="_12MP_12">#REF!</definedName>
    <definedName name="_13">#REF!</definedName>
    <definedName name="_13___Excel_BuiltIn_Print_Titles_2_1_1_1">#REF!</definedName>
    <definedName name="_13__123Graph_BPROB_1" hidden="1">#N/A</definedName>
    <definedName name="_13FORM324_1_1">#REF!</definedName>
    <definedName name="_13MP_21">#REF!</definedName>
    <definedName name="_14">#REF!</definedName>
    <definedName name="_14__123Graph_BCHART_3" hidden="1">'[11]DATA MENTAH'!$H$13:$H$147</definedName>
    <definedName name="_14__Excel_BuiltIn_Print_Area_1_1">#REF!</definedName>
    <definedName name="_14FORM331_1_1">#REF!</definedName>
    <definedName name="_14MP_22">#REF!</definedName>
    <definedName name="_15">#REF!</definedName>
    <definedName name="_15__Excel_BuiltIn_Print_Area_1_1_1_1">#REF!</definedName>
    <definedName name="_15_320">#REF!</definedName>
    <definedName name="_15FORM346_1_1">#REF!</definedName>
    <definedName name="_15MP_318">#REF!</definedName>
    <definedName name="_16">#REF!</definedName>
    <definedName name="_16__123Graph_XCHART_1" hidden="1">[11]Sheet1!$B$3:$B$9</definedName>
    <definedName name="_16__Excel_BuiltIn_Print_Area_9_1">#REF!,#REF!</definedName>
    <definedName name="_16MP_322">#REF!</definedName>
    <definedName name="_17">#REF!</definedName>
    <definedName name="_17__123Graph_XPROB_1" hidden="1">#REF!</definedName>
    <definedName name="_17__Excel_BuiltIn_Print_Titles_2_1_1_1">#REF!</definedName>
    <definedName name="_175">#REF!</definedName>
    <definedName name="_17HAL2_3_1">#REF!</definedName>
    <definedName name="_17MP_33">#REF!</definedName>
    <definedName name="_18">#REF!</definedName>
    <definedName name="_18__123Graph_XCHART_2" hidden="1">'[11]DATA MENTAH'!$B$13:$B$147</definedName>
    <definedName name="_18_A_1">"'file://Server-win2000/div-proyek/PROYEK/TH-1996/9608/BQ-BARU/PAKET-I/BQ.xls'#$304_06.$#REF!$#REF!"</definedName>
    <definedName name="_18Uraian311_1_1">#REF!</definedName>
    <definedName name="_19">#REF!</definedName>
    <definedName name="_19Excel_BuiltIn_Print_Area_1_1">#REF!</definedName>
    <definedName name="_19Uraian312_1_1">#REF!</definedName>
    <definedName name="_1A_2_1">#REF!</definedName>
    <definedName name="_1DIV_1">#REF!</definedName>
    <definedName name="_1P">#REF!</definedName>
    <definedName name="_2">#REF!</definedName>
    <definedName name="_2.">#REF!</definedName>
    <definedName name="_2.1">#REF!</definedName>
    <definedName name="_2.2">#REF!</definedName>
    <definedName name="_2.3.3">#REF!</definedName>
    <definedName name="_2______123Graph_ACHART_1" hidden="1">'[8]Cash Flow bulanan'!$K$203:$CX$203</definedName>
    <definedName name="_2___123Graph_ACHART_1A" hidden="1">[12]A!$K$74:$AW$74</definedName>
    <definedName name="_2___123Graph_ACHART_2" hidden="1">#REF!</definedName>
    <definedName name="_2__123Graph_ACHART_1" hidden="1">#REF!</definedName>
    <definedName name="_2__123Graph_ACHART_1A" hidden="1">[13]A!$K$74:$AW$74</definedName>
    <definedName name="_2__123Graph_ACHART_2" hidden="1">#REF!</definedName>
    <definedName name="_2__123Graph_APROB_1" hidden="1">#REF!</definedName>
    <definedName name="_2__123Graph_BCHART_1" hidden="1">#REF!</definedName>
    <definedName name="_2__123Graph_BCHART_2" hidden="1">#REF!</definedName>
    <definedName name="_2_1">#REF!</definedName>
    <definedName name="_2_2">#REF!</definedName>
    <definedName name="_2_2_1">#REF!</definedName>
    <definedName name="_2_3">#N/A</definedName>
    <definedName name="_2_3_1">#REF!</definedName>
    <definedName name="_2_3_2">#REF!</definedName>
    <definedName name="_2_3_3">#REF!</definedName>
    <definedName name="_20">#REF!</definedName>
    <definedName name="_20__123Graph_XCHART_3" hidden="1">'[11]DATA MENTAH'!$B$13:$B$147</definedName>
    <definedName name="_20Uraian313_1_1">#REF!</definedName>
    <definedName name="_21">#REF!</definedName>
    <definedName name="_210">#REF!</definedName>
    <definedName name="_21247">#REF!</definedName>
    <definedName name="_2193">#REF!</definedName>
    <definedName name="_21FA">#REF!</definedName>
    <definedName name="_21PK">#REF!</definedName>
    <definedName name="_21Uraian314_1_1">#REF!</definedName>
    <definedName name="_22">#REF!</definedName>
    <definedName name="_22__123Graph_XCHART_5" hidden="1">[11]Sheet1!$B$12:$B$20</definedName>
    <definedName name="_22_422">#REF!</definedName>
    <definedName name="_220">#REF!</definedName>
    <definedName name="_224">#REF!</definedName>
    <definedName name="_225">#REF!</definedName>
    <definedName name="_22FA">#REF!</definedName>
    <definedName name="_22PK">#REF!</definedName>
    <definedName name="_22Uraian315_1_1">#REF!</definedName>
    <definedName name="_23">#REF!</definedName>
    <definedName name="_231">#REF!</definedName>
    <definedName name="_231FA">#REF!</definedName>
    <definedName name="_231PK">#REF!</definedName>
    <definedName name="_232">#REF!</definedName>
    <definedName name="_232FA">#REF!</definedName>
    <definedName name="_232PK">#REF!</definedName>
    <definedName name="_233">#REF!</definedName>
    <definedName name="_233FA">#REF!</definedName>
    <definedName name="_233PK">#REF!</definedName>
    <definedName name="_23Uraian319_1_1">#REF!</definedName>
    <definedName name="_24">#REF!</definedName>
    <definedName name="_241">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4Uraian322_1_1">#REF!</definedName>
    <definedName name="_25">#REF!</definedName>
    <definedName name="_250.175.7.11">#REF!</definedName>
    <definedName name="_25Uraian323_1_1">#REF!</definedName>
    <definedName name="_26">#REF!</definedName>
    <definedName name="_26Uraian324_1_1">#REF!</definedName>
    <definedName name="_27">#REF!</definedName>
    <definedName name="_27Uraian331_1_1">#REF!</definedName>
    <definedName name="_28">#REF!</definedName>
    <definedName name="_28_516">#REF!</definedName>
    <definedName name="_28Uraian346_1_1">#REF!</definedName>
    <definedName name="_29">#REF!</definedName>
    <definedName name="_2DIV_10">#REF!</definedName>
    <definedName name="_2Excel_BuiltIn_Print_Titles_1_1">#REF!</definedName>
    <definedName name="_2P">#REF!</definedName>
    <definedName name="_3">#REF!</definedName>
    <definedName name="_3.">#REF!</definedName>
    <definedName name="_3.2.2">#REF!</definedName>
    <definedName name="_3.3">#REF!</definedName>
    <definedName name="_3_____123Graph_ACHART_1" hidden="1">'[8]Cash Flow bulanan'!$K$203:$CX$203</definedName>
    <definedName name="_3___123Graph_ACHART_2A" hidden="1">[12]A!$K$74:$AW$74</definedName>
    <definedName name="_3___123Graph_ACHART_3" hidden="1">#REF!</definedName>
    <definedName name="_3__123Graph_ACHART_2A" hidden="1">[13]A!$K$74:$AW$74</definedName>
    <definedName name="_3__123Graph_ACHART_3" hidden="1">#REF!</definedName>
    <definedName name="_3__123Graph_BCHART_1" hidden="1">#REF!</definedName>
    <definedName name="_3__123Graph_XCHART_1" hidden="1">#REF!</definedName>
    <definedName name="_3_1_1">#REF!</definedName>
    <definedName name="_3_1_2">#REF!</definedName>
    <definedName name="_3_1_8">#REF!</definedName>
    <definedName name="_3_2_1">#REF!</definedName>
    <definedName name="_3_2_2">#REF!</definedName>
    <definedName name="_3_2_8">#REF!</definedName>
    <definedName name="_3_3">#REF!</definedName>
    <definedName name="_3_3_2">#REF!</definedName>
    <definedName name="_3_4">#REF!</definedName>
    <definedName name="_30">#REF!</definedName>
    <definedName name="_31">#REF!</definedName>
    <definedName name="_310">#REF!</definedName>
    <definedName name="_311">#REF!</definedName>
    <definedName name="_311FA">#REF!</definedName>
    <definedName name="_311PK">#REF!</definedName>
    <definedName name="_312">#REF!</definedName>
    <definedName name="_312FA">#REF!</definedName>
    <definedName name="_312PK">#REF!</definedName>
    <definedName name="_32">#REF!</definedName>
    <definedName name="_320">#REF!</definedName>
    <definedName name="_321">#REF!</definedName>
    <definedName name="_321FA">#REF!</definedName>
    <definedName name="_321PK">#REF!</definedName>
    <definedName name="_322">#REF!</definedName>
    <definedName name="_322FA">#REF!</definedName>
    <definedName name="_322PK">#REF!</definedName>
    <definedName name="_33">#REF!</definedName>
    <definedName name="_330">#REF!</definedName>
    <definedName name="_33FA">#REF!</definedName>
    <definedName name="_33PK">#REF!</definedName>
    <definedName name="_34">#REF!</definedName>
    <definedName name="_341">#REF!</definedName>
    <definedName name="_342">#REF!</definedName>
    <definedName name="_345">#REF!</definedName>
    <definedName name="_35">#REF!</definedName>
    <definedName name="_36">#REF!</definedName>
    <definedName name="_37">#REF!</definedName>
    <definedName name="_38">#REF!</definedName>
    <definedName name="_39">#REF!</definedName>
    <definedName name="_3DIV_2">#REF!</definedName>
    <definedName name="_3Excel_BuiltIn_Print_Area_1_1">#REF!</definedName>
    <definedName name="_4">#REF!</definedName>
    <definedName name="_4____123Graph_ACHART_1" hidden="1">'[8]Cash Flow bulanan'!$K$203:$CX$203</definedName>
    <definedName name="_4___123Graph_ACHART_5" hidden="1">#REF!</definedName>
    <definedName name="_4__123Graph_ACHART_1" hidden="1">#REF!</definedName>
    <definedName name="_4__123Graph_ACHART_1A" hidden="1">#REF!</definedName>
    <definedName name="_4__123Graph_ACHART_2" hidden="1">'[11]DATA MENTAH'!$G$13:$G$147</definedName>
    <definedName name="_4__123Graph_ACHART_5" hidden="1">#REF!</definedName>
    <definedName name="_4__123Graph_BPROB_1" hidden="1">#N/A</definedName>
    <definedName name="_4__123Graph_XCHART_1" hidden="1">#REF!</definedName>
    <definedName name="_4_1_1">#REF!</definedName>
    <definedName name="_4_1_2">#REF!</definedName>
    <definedName name="_4_2_2">#REF!</definedName>
    <definedName name="_40">#REF!</definedName>
    <definedName name="_41">#REF!</definedName>
    <definedName name="_410">#REF!</definedName>
    <definedName name="_411">#REF!</definedName>
    <definedName name="_411FA">#REF!</definedName>
    <definedName name="_411PK">#REF!</definedName>
    <definedName name="_412FA">#REF!</definedName>
    <definedName name="_412PK">#REF!</definedName>
    <definedName name="_42">#REF!</definedName>
    <definedName name="_420">#REF!</definedName>
    <definedName name="_421FA">#REF!</definedName>
    <definedName name="_421PK">#REF!</definedName>
    <definedName name="_422FA">#REF!</definedName>
    <definedName name="_422PK">#REF!</definedName>
    <definedName name="_423">#REF!</definedName>
    <definedName name="_424">#REF!</definedName>
    <definedName name="_43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4">#REF!</definedName>
    <definedName name="_45">#REF!</definedName>
    <definedName name="_45F_8">#REF!</definedName>
    <definedName name="_46">#REF!</definedName>
    <definedName name="_47">#REF!</definedName>
    <definedName name="_47K_23">#REF!</definedName>
    <definedName name="_48">#REF!</definedName>
    <definedName name="_48ONGKOS_ANGKUT">#REF!</definedName>
    <definedName name="_49">#REF!</definedName>
    <definedName name="_49RAB1_1">#REF!</definedName>
    <definedName name="_4DIV_3">#REF!</definedName>
    <definedName name="_4Excel_BuiltIn_Print_Area_1_1_1_1">#REF!</definedName>
    <definedName name="_4Excel_BuiltIn_Print_Area_20">(#REF!,#REF!)</definedName>
    <definedName name="_4Excel_BuiltIn_Print_Titles_1_1">"$#REF!.$A$1:$IV$210"</definedName>
    <definedName name="_4WORD_M_001_07">#REF!</definedName>
    <definedName name="_4WORD_O_005_E_">#REF!</definedName>
    <definedName name="_5">#REF!</definedName>
    <definedName name="_5.1">#REF!</definedName>
    <definedName name="_5.1.2">#REF!</definedName>
    <definedName name="_5_____Excel_BuiltIn_Print_Titles_2_1">#REF!,#REF!</definedName>
    <definedName name="_5___123Graph_ACHART_1" hidden="1">'[8]Cash Flow bulanan'!$K$203:$CX$203</definedName>
    <definedName name="_5___123Graph_BCHART_1" hidden="1">#REF!</definedName>
    <definedName name="_5__123Graph_ACHART_1" hidden="1">[14]A!$K$74:$AW$74</definedName>
    <definedName name="_5__123Graph_BCHART_1" hidden="1">#REF!</definedName>
    <definedName name="_5__123Graph_XPROB_1" hidden="1">#REF!</definedName>
    <definedName name="_5_1_">#REF!</definedName>
    <definedName name="_5_1_1">#REF!</definedName>
    <definedName name="_5_1_2">#REF!</definedName>
    <definedName name="_5_2">#REF!</definedName>
    <definedName name="_5_5">#REF!</definedName>
    <definedName name="_5_7_1">#REF!</definedName>
    <definedName name="_50">#REF!</definedName>
    <definedName name="_5000">#REF!</definedName>
    <definedName name="_5000_37">"$#REF!.$#REF!$#REF!"</definedName>
    <definedName name="_50RAB1_2">#REF!</definedName>
    <definedName name="_51">#REF!</definedName>
    <definedName name="_511">#REF!</definedName>
    <definedName name="_511FA">#REF!</definedName>
    <definedName name="_511PK">#REF!</definedName>
    <definedName name="_512">#REF!</definedName>
    <definedName name="_512FA">#REF!</definedName>
    <definedName name="_512PK">#REF!</definedName>
    <definedName name="_514">#REF!</definedName>
    <definedName name="_515">#REF!</definedName>
    <definedName name="_516">#REF!</definedName>
    <definedName name="_51RAB2_1">#REF!</definedName>
    <definedName name="_52">#REF!</definedName>
    <definedName name="_521FA">#REF!</definedName>
    <definedName name="_521PK">#REF!</definedName>
    <definedName name="_522">#REF!</definedName>
    <definedName name="_522FA">#REF!</definedName>
    <definedName name="_522PK">#REF!</definedName>
    <definedName name="_523">#REF!</definedName>
    <definedName name="_52RAB2_2">#REF!</definedName>
    <definedName name="_53">#REF!</definedName>
    <definedName name="_53UPAH___BAHAN">#REF!</definedName>
    <definedName name="_54">#REF!</definedName>
    <definedName name="_541FA">#REF!</definedName>
    <definedName name="_541PK">#REF!</definedName>
    <definedName name="_542FA">#REF!</definedName>
    <definedName name="_542PK">#REF!</definedName>
    <definedName name="_545_VLOOKUP_M18__M_49__N_173_2">#REF!</definedName>
    <definedName name="_55">#REF!</definedName>
    <definedName name="_550">#REF!</definedName>
    <definedName name="_56">#REF!</definedName>
    <definedName name="_57">#REF!</definedName>
    <definedName name="_58">#REF!</definedName>
    <definedName name="_59">#REF!</definedName>
    <definedName name="_5DIV_5">#REF!</definedName>
    <definedName name="_5Excel_BuiltIn_Print_Area_9_1">#REF!,#REF!</definedName>
    <definedName name="_5FORM311_1_1">#REF!</definedName>
    <definedName name="_6">#REF!</definedName>
    <definedName name="_6.1.1">#REF!</definedName>
    <definedName name="_6.6">#REF!</definedName>
    <definedName name="_6_____Excel_BuiltIn_Print_Titles_2_1_1">#REF!,#REF!</definedName>
    <definedName name="_6___123Graph_BCHART_2" hidden="1">#REF!</definedName>
    <definedName name="_6__123Graph_ACHART_1" hidden="1">'[8]Cash Flow bulanan'!$K$203:$CX$203</definedName>
    <definedName name="_6__123Graph_ACHART_2A" hidden="1">#REF!</definedName>
    <definedName name="_6__123Graph_ACHART_3" hidden="1">'[11]DATA MENTAH'!$I$13:$I$147</definedName>
    <definedName name="_6__123Graph_BCHART_2" hidden="1">#REF!</definedName>
    <definedName name="_6_1_1">#REF!</definedName>
    <definedName name="_6_1_2">#REF!</definedName>
    <definedName name="_6_1_7">#REF!</definedName>
    <definedName name="_6_10_2">#REF!</definedName>
    <definedName name="_6_3_6_a">#REF!</definedName>
    <definedName name="_6_3_6_c">#REF!</definedName>
    <definedName name="_6_3_7_a">#REF!</definedName>
    <definedName name="_6_7_1">#REF!</definedName>
    <definedName name="_6_7_2">#REF!</definedName>
    <definedName name="_6_8_1">#REF!</definedName>
    <definedName name="_6_8_5">#REF!</definedName>
    <definedName name="_60">#REF!</definedName>
    <definedName name="_61">#REF!</definedName>
    <definedName name="_611">#REF!</definedName>
    <definedName name="_611FA">#REF!</definedName>
    <definedName name="_611PK">#REF!</definedName>
    <definedName name="_612">#REF!</definedName>
    <definedName name="_612FA">#REF!</definedName>
    <definedName name="_612PK">#REF!</definedName>
    <definedName name="_618">#REF!</definedName>
    <definedName name="_62">#REF!</definedName>
    <definedName name="_621">#REF!</definedName>
    <definedName name="_621FA">#REF!</definedName>
    <definedName name="_621PK">#REF!</definedName>
    <definedName name="_622FA">#REF!</definedName>
    <definedName name="_622PK">#REF!</definedName>
    <definedName name="_623">#REF!</definedName>
    <definedName name="_623FA">#REF!</definedName>
    <definedName name="_623PK">#REF!</definedName>
    <definedName name="_63">#REF!</definedName>
    <definedName name="_632FA">#REF!</definedName>
    <definedName name="_632PK">#REF!</definedName>
    <definedName name="_633FA">#REF!</definedName>
    <definedName name="_633PK">#REF!</definedName>
    <definedName name="_634">#REF!</definedName>
    <definedName name="_634FA">#REF!</definedName>
    <definedName name="_634PK">#REF!</definedName>
    <definedName name="_635">#REF!</definedName>
    <definedName name="_635AFA">#REF!</definedName>
    <definedName name="_635APK">#REF!</definedName>
    <definedName name="_635FA">#REF!</definedName>
    <definedName name="_635PK">#REF!</definedName>
    <definedName name="_64">#REF!</definedName>
    <definedName name="_65">#REF!</definedName>
    <definedName name="_66">#REF!</definedName>
    <definedName name="_67">#REF!</definedName>
    <definedName name="_68">#REF!</definedName>
    <definedName name="_69">#REF!</definedName>
    <definedName name="_6DIV_6">#REF!</definedName>
    <definedName name="_6FORM312_1_1">#REF!</definedName>
    <definedName name="_7">#REF!</definedName>
    <definedName name="_7.1__2">#REF!</definedName>
    <definedName name="_7.1__2_13">#REF!</definedName>
    <definedName name="_7.1__2_36">#REF!</definedName>
    <definedName name="_7.1__2_37">#REF!</definedName>
    <definedName name="_7.1__2_46">#REF!</definedName>
    <definedName name="_7.4">#REF!</definedName>
    <definedName name="_7.9">#REF!</definedName>
    <definedName name="_7___123Graph_BCHART_3" hidden="1">#REF!</definedName>
    <definedName name="_7__123Graph_ACHART_1A" hidden="1">[14]A!$K$74:$AW$74</definedName>
    <definedName name="_7__123Graph_BCHART_3" hidden="1">#REF!</definedName>
    <definedName name="_7_1_2">#REF!</definedName>
    <definedName name="_7_1_5">#REF!</definedName>
    <definedName name="_7_1_5_a">#REF!</definedName>
    <definedName name="_7_1_8">#REF!</definedName>
    <definedName name="_7_10">#REF!</definedName>
    <definedName name="_7_13">#REF!</definedName>
    <definedName name="_7_3_1">#REF!</definedName>
    <definedName name="_7_3_2">#REF!</definedName>
    <definedName name="_7_6_4">#REF!</definedName>
    <definedName name="_7_6_5">#REF!</definedName>
    <definedName name="_70">#REF!</definedName>
    <definedName name="_710">#REF!</definedName>
    <definedName name="_711">#REF!</definedName>
    <definedName name="_711FA">#REF!</definedName>
    <definedName name="_711PK">#REF!</definedName>
    <definedName name="_712">#REF!</definedName>
    <definedName name="_712FA">#REF!</definedName>
    <definedName name="_712PK">#REF!</definedName>
    <definedName name="_715">#REF!</definedName>
    <definedName name="_720">#REF!</definedName>
    <definedName name="_722">#REF!</definedName>
    <definedName name="_725">#REF!</definedName>
    <definedName name="_72FA">#REF!</definedName>
    <definedName name="_72PK">#REF!</definedName>
    <definedName name="_740">#REF!</definedName>
    <definedName name="_74FA">#REF!</definedName>
    <definedName name="_74PK">#REF!</definedName>
    <definedName name="_750_KVA_X_64__">#REF!</definedName>
    <definedName name="_750_KVA_X_64___37">"$#REF!.$#REF!$#REF!"</definedName>
    <definedName name="_751FA">#REF!</definedName>
    <definedName name="_751PK">#REF!</definedName>
    <definedName name="_752FA">#REF!</definedName>
    <definedName name="_752PK">#REF!</definedName>
    <definedName name="_753">#REF!</definedName>
    <definedName name="_753FA">#REF!</definedName>
    <definedName name="_753PK">#REF!</definedName>
    <definedName name="_754FA">#REF!</definedName>
    <definedName name="_754PK">#REF!</definedName>
    <definedName name="_7DIV_7">#REF!</definedName>
    <definedName name="_7FORM313_1_1">#REF!</definedName>
    <definedName name="_8">#REF!</definedName>
    <definedName name="_8.1.7">#REF!</definedName>
    <definedName name="_8.1__1">#REF!</definedName>
    <definedName name="_8.1__2">#REF!</definedName>
    <definedName name="_8.1__5">#REF!</definedName>
    <definedName name="_8.2__1">#REF!</definedName>
    <definedName name="_8.2__2">#REF!</definedName>
    <definedName name="_8.2__3">#REF!</definedName>
    <definedName name="_8.2__4">#REF!</definedName>
    <definedName name="_8.2__5">#REF!</definedName>
    <definedName name="_8.3__1">#REF!</definedName>
    <definedName name="_8.3__3">#REF!</definedName>
    <definedName name="_8.4__1">#REF!</definedName>
    <definedName name="_8.4__10">#REF!</definedName>
    <definedName name="_8.4__12">#REF!</definedName>
    <definedName name="_8.4__2">#REF!</definedName>
    <definedName name="_8.4__3_a">#REF!</definedName>
    <definedName name="_8.4__4_a">#REF!</definedName>
    <definedName name="_8.4__5">#REF!</definedName>
    <definedName name="_8.4__6_a">#REF!</definedName>
    <definedName name="_8.4__6_b">#REF!</definedName>
    <definedName name="_8.4__7">#REF!</definedName>
    <definedName name="_8.5__1">#REF!</definedName>
    <definedName name="_8.6__3">#REF!</definedName>
    <definedName name="_8.7__4">#REF!</definedName>
    <definedName name="_8____Excel_BuiltIn_Print_Titles_2_1">#REF!,#REF!</definedName>
    <definedName name="_8___123Graph_XCHART_1" hidden="1">#REF!</definedName>
    <definedName name="_8__123Graph_ACHART_5" hidden="1">[11]Sheet1!$C$12:$C$20</definedName>
    <definedName name="_8__123Graph_APROB_1" hidden="1">#REF!</definedName>
    <definedName name="_8__123Graph_XCHART_1" hidden="1">#REF!</definedName>
    <definedName name="_8_1_1_4">#REF!</definedName>
    <definedName name="_8_1_1_5">#REF!</definedName>
    <definedName name="_8_1_2_3">#REF!</definedName>
    <definedName name="_8_1_2_4">#REF!</definedName>
    <definedName name="_8_1_4_1">#REF!</definedName>
    <definedName name="_8_1_4_5">#REF!</definedName>
    <definedName name="_8_1_4_6_a">#REF!</definedName>
    <definedName name="_8_1_4_6_b">#REF!</definedName>
    <definedName name="_8000">#REF!</definedName>
    <definedName name="_8000_37">"$#REF!.$#REF!$#REF!"</definedName>
    <definedName name="_810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FA">#REF!</definedName>
    <definedName name="_82PK">#REF!</definedName>
    <definedName name="_830">#REF!</definedName>
    <definedName name="_83FA">#REF!</definedName>
    <definedName name="_83PK">#REF!</definedName>
    <definedName name="_841">#REF!</definedName>
    <definedName name="_841FA">#REF!</definedName>
    <definedName name="_841PK">#REF!</definedName>
    <definedName name="_842">#REF!</definedName>
    <definedName name="_842FA">#REF!</definedName>
    <definedName name="_842PK">#REF!</definedName>
    <definedName name="_843">#REF!</definedName>
    <definedName name="_843FA">#REF!</definedName>
    <definedName name="_843PK">#REF!</definedName>
    <definedName name="_844">#REF!</definedName>
    <definedName name="_844FA">#REF!</definedName>
    <definedName name="_844PK">#REF!</definedName>
    <definedName name="_845">#REF!</definedName>
    <definedName name="_845FA">#REF!</definedName>
    <definedName name="_845PK">#REF!</definedName>
    <definedName name="_846">#REF!</definedName>
    <definedName name="_880">#REF!</definedName>
    <definedName name="_8DIV_9">#REF!</definedName>
    <definedName name="_8FORM314_1_1">#REF!</definedName>
    <definedName name="_9">#REF!</definedName>
    <definedName name="_9____Excel_BuiltIn_Print_Titles_2_1_1">#REF!,#REF!</definedName>
    <definedName name="_9___123Graph_XCHART_2" hidden="1">#REF!</definedName>
    <definedName name="_9__123Graph_ACHART_2A" hidden="1">[14]A!$K$74:$AW$74</definedName>
    <definedName name="_9__123Graph_XCHART_2" hidden="1">#REF!</definedName>
    <definedName name="_98">#REF!</definedName>
    <definedName name="_9DT_K">#REF!</definedName>
    <definedName name="_9FORM315_1_1">#REF!</definedName>
    <definedName name="_a">#REF!</definedName>
    <definedName name="_A.4.7.18">#REF!</definedName>
    <definedName name="_A.4.7.19">#REF!</definedName>
    <definedName name="_A_8">#REF!</definedName>
    <definedName name="_A01">#REF!</definedName>
    <definedName name="_A04">#REF!</definedName>
    <definedName name="_A1">#REF!</definedName>
    <definedName name="_A15">#REF!</definedName>
    <definedName name="_A16500">#REF!</definedName>
    <definedName name="_A17a">#REF!</definedName>
    <definedName name="_A17b">#REF!</definedName>
    <definedName name="_A2">#REF!</definedName>
    <definedName name="_A3">#REF!</definedName>
    <definedName name="_A4">#REF!</definedName>
    <definedName name="_AA1">#REF!</definedName>
    <definedName name="_AAD3">#N/A</definedName>
    <definedName name="_abs100">#REF!</definedName>
    <definedName name="_ADD1">#N/A</definedName>
    <definedName name="_ADD2">#N/A</definedName>
    <definedName name="_ADD3">#N/A</definedName>
    <definedName name="_add4">#N/A</definedName>
    <definedName name="_adt34">#REF!</definedName>
    <definedName name="_adt810">#REF!</definedName>
    <definedName name="_AHS2">#N/A</definedName>
    <definedName name="_ahu100">#REF!</definedName>
    <definedName name="_ahu150">#REF!</definedName>
    <definedName name="_air2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#N/A</definedName>
    <definedName name="_ana1">#REF!</definedName>
    <definedName name="_ana10">#REF!</definedName>
    <definedName name="_ana101">#REF!</definedName>
    <definedName name="_ana11">#REF!</definedName>
    <definedName name="_ana12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01">#REF!</definedName>
    <definedName name="_ana206">#REF!</definedName>
    <definedName name="_ana209">#REF!</definedName>
    <definedName name="_ana21">#REF!</definedName>
    <definedName name="_ana3">#REF!</definedName>
    <definedName name="_ana32">#REF!</definedName>
    <definedName name="_ana3201">#REF!</definedName>
    <definedName name="_ana33">#REF!</definedName>
    <definedName name="_ana34">#REF!</definedName>
    <definedName name="_ana4">#REF!</definedName>
    <definedName name="_ana5">#REF!</definedName>
    <definedName name="_ana6">#REF!</definedName>
    <definedName name="_ana7">#REF!</definedName>
    <definedName name="_ana8">#REF!</definedName>
    <definedName name="_ana9">#REF!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27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2">#REF!</definedName>
    <definedName name="_ANL4">#REF!</definedName>
    <definedName name="_ANL5">#REF!</definedName>
    <definedName name="_ANL6">#REF!</definedName>
    <definedName name="_ANL9">#REF!</definedName>
    <definedName name="_APP3">#N/A</definedName>
    <definedName name="_Aquaproof">#REF!</definedName>
    <definedName name="_arr3">{"Book1","4.09 FLORA DAN FAUNA.xls","4.22 PERLENGKAPAN SEKOLAH.xls"}</definedName>
    <definedName name="_ATB1">#REF!</definedName>
    <definedName name="_ATB2">#REF!</definedName>
    <definedName name="_ATB3">#REF!</definedName>
    <definedName name="_ATB4">#REF!</definedName>
    <definedName name="_atk1">#REF!</definedName>
    <definedName name="_b">#REF!</definedName>
    <definedName name="_B_37">"$#REF!.$#REF!$#REF!"</definedName>
    <definedName name="_B_8">#REF!</definedName>
    <definedName name="_B04">#REF!</definedName>
    <definedName name="_B06">#REF!</definedName>
    <definedName name="_B07">#REF!</definedName>
    <definedName name="_B1">#REF!</definedName>
    <definedName name="_B14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aa1">#REF!</definedName>
    <definedName name="_bab1">#REF!</definedName>
    <definedName name="_bab7104">#REF!</definedName>
    <definedName name="_bal20">#REF!</definedName>
    <definedName name="_bat1">#REF!</definedName>
    <definedName name="_bat15">#REF!</definedName>
    <definedName name="_bba12">#REF!</definedName>
    <definedName name="_bba14">#REF!</definedName>
    <definedName name="_bba17">#REF!</definedName>
    <definedName name="_bba2">#REF!</definedName>
    <definedName name="_bba6">#REF!</definedName>
    <definedName name="_bbg1">#REF!</definedName>
    <definedName name="_bbg2">#REF!</definedName>
    <definedName name="_bbm10">#REF!</definedName>
    <definedName name="_bbm3">#REF!</definedName>
    <definedName name="_bbm5">#REF!</definedName>
    <definedName name="_bbm8">#REF!</definedName>
    <definedName name="_BC1">#REF!</definedName>
    <definedName name="_bca1">#REF!</definedName>
    <definedName name="_bca3">#REF!</definedName>
    <definedName name="_bca4">#REF!</definedName>
    <definedName name="_bca5">#REF!</definedName>
    <definedName name="_bca6">#REF!</definedName>
    <definedName name="_bca8">#REF!</definedName>
    <definedName name="_bcv100">#REF!</definedName>
    <definedName name="_bcv125">#REF!</definedName>
    <definedName name="_bcv150">#REF!</definedName>
    <definedName name="_bda1">#REF!</definedName>
    <definedName name="_bda10">#REF!</definedName>
    <definedName name="_bda12">#REF!</definedName>
    <definedName name="_bda2">#REF!</definedName>
    <definedName name="_bda22">#REF!</definedName>
    <definedName name="_bda24">#REF!</definedName>
    <definedName name="_BDA3">#REF!</definedName>
    <definedName name="_BDA4">#REF!</definedName>
    <definedName name="_bda5">#REF!</definedName>
    <definedName name="_bda6">#REF!</definedName>
    <definedName name="_bda8">#REF!</definedName>
    <definedName name="_bda9">#REF!</definedName>
    <definedName name="_bea1">#REF!</definedName>
    <definedName name="_bea2">#REF!</definedName>
    <definedName name="_bea8">#REF!</definedName>
    <definedName name="_BEK1">#REF!</definedName>
    <definedName name="_BEK2">#REF!</definedName>
    <definedName name="_ben1">#REF!</definedName>
    <definedName name="_BES1">#REF!</definedName>
    <definedName name="_BES2">#REF!</definedName>
    <definedName name="_BES24">#REF!</definedName>
    <definedName name="_BES39">#REF!</definedName>
    <definedName name="_BET115">#REF!</definedName>
    <definedName name="_BET123">#REF!</definedName>
    <definedName name="_bet125">#REF!</definedName>
    <definedName name="_BET135">#REF!</definedName>
    <definedName name="_bet136">#REF!</definedName>
    <definedName name="_BET17">#REF!</definedName>
    <definedName name="_BET22">#REF!</definedName>
    <definedName name="_bet225">#REF!</definedName>
    <definedName name="_bet250">#REF!</definedName>
    <definedName name="_BET27">#REF!</definedName>
    <definedName name="_bet275">#REF!</definedName>
    <definedName name="_BET300">#REF!</definedName>
    <definedName name="_bet350">#REF!</definedName>
    <definedName name="_BET400">#REF!</definedName>
    <definedName name="_BEX05">#REF!</definedName>
    <definedName name="_bhn1">#REF!</definedName>
    <definedName name="_bhn10">#REF!</definedName>
    <definedName name="_bhn100">#REF!</definedName>
    <definedName name="_bhn101">#REF!</definedName>
    <definedName name="_bhn11">#REF!</definedName>
    <definedName name="_bhn12">#REF!</definedName>
    <definedName name="_bhn13">#REF!</definedName>
    <definedName name="_bhn14">#REF!</definedName>
    <definedName name="_bhn15">#REF!</definedName>
    <definedName name="_bhn16">#REF!</definedName>
    <definedName name="_bhn17">#REF!</definedName>
    <definedName name="_bhn18">#REF!</definedName>
    <definedName name="_bhn19">#REF!</definedName>
    <definedName name="_bhn2">#REF!</definedName>
    <definedName name="_bhn20">#REF!</definedName>
    <definedName name="_bhn21">#REF!</definedName>
    <definedName name="_bhn22">#REF!</definedName>
    <definedName name="_bhn23">#REF!</definedName>
    <definedName name="_bhn24">#REF!</definedName>
    <definedName name="_bhn25">#REF!</definedName>
    <definedName name="_bhn26">#REF!</definedName>
    <definedName name="_bhn27">#REF!</definedName>
    <definedName name="_bhn28">#REF!</definedName>
    <definedName name="_bhn29">#REF!</definedName>
    <definedName name="_bhn3">#REF!</definedName>
    <definedName name="_bhn30">#REF!</definedName>
    <definedName name="_bhn31">#REF!</definedName>
    <definedName name="_bhn32">#REF!</definedName>
    <definedName name="_bhn33">#REF!</definedName>
    <definedName name="_bhn34">#REF!</definedName>
    <definedName name="_bhn35">#REF!</definedName>
    <definedName name="_bhn36">#REF!</definedName>
    <definedName name="_bhn37">#REF!</definedName>
    <definedName name="_bhn38">#REF!</definedName>
    <definedName name="_bhn39">#REF!</definedName>
    <definedName name="_bhn4">#REF!</definedName>
    <definedName name="_bhn40">#REF!</definedName>
    <definedName name="_bhn41">#REF!</definedName>
    <definedName name="_bhn42">#REF!</definedName>
    <definedName name="_bhn43">#REF!</definedName>
    <definedName name="_bhn44">#REF!</definedName>
    <definedName name="_bhn45">#REF!</definedName>
    <definedName name="_bhn46">#REF!</definedName>
    <definedName name="_bhn47">#REF!</definedName>
    <definedName name="_bhn48">#REF!</definedName>
    <definedName name="_bhn49">#REF!</definedName>
    <definedName name="_bhn5">#REF!</definedName>
    <definedName name="_bhn50">#REF!</definedName>
    <definedName name="_bhn51">#REF!</definedName>
    <definedName name="_bhn52">#REF!</definedName>
    <definedName name="_bhn53">#REF!</definedName>
    <definedName name="_bhn54">#REF!</definedName>
    <definedName name="_bhn55">#REF!</definedName>
    <definedName name="_bhn56">#REF!</definedName>
    <definedName name="_bhn57">#REF!</definedName>
    <definedName name="_bhn58">#REF!</definedName>
    <definedName name="_bhn59">#REF!</definedName>
    <definedName name="_bhn6">#REF!</definedName>
    <definedName name="_bhn60">#REF!</definedName>
    <definedName name="_bhn61">#REF!</definedName>
    <definedName name="_bhn62">#REF!</definedName>
    <definedName name="_bhn63">#REF!</definedName>
    <definedName name="_bhn64">#REF!</definedName>
    <definedName name="_bhn65">#REF!</definedName>
    <definedName name="_bhn66">#REF!</definedName>
    <definedName name="_bhn67">#REF!</definedName>
    <definedName name="_bhn68">#REF!</definedName>
    <definedName name="_bhn69">#REF!</definedName>
    <definedName name="_bhn7">#REF!</definedName>
    <definedName name="_bhn70">#REF!</definedName>
    <definedName name="_bhn71">#REF!</definedName>
    <definedName name="_bhn72">#REF!</definedName>
    <definedName name="_bhn73">#REF!</definedName>
    <definedName name="_bhn74">#REF!</definedName>
    <definedName name="_bhn75">#REF!</definedName>
    <definedName name="_bhn76">#REF!</definedName>
    <definedName name="_bhn77">#REF!</definedName>
    <definedName name="_bhn78">#REF!</definedName>
    <definedName name="_bhn79">#REF!</definedName>
    <definedName name="_bhn8">#REF!</definedName>
    <definedName name="_bhn80">#REF!</definedName>
    <definedName name="_bhn81">#REF!</definedName>
    <definedName name="_bhn82">#REF!</definedName>
    <definedName name="_bhn83">#REF!</definedName>
    <definedName name="_bhn84">#REF!</definedName>
    <definedName name="_bhn85">#REF!</definedName>
    <definedName name="_bhn86">#REF!</definedName>
    <definedName name="_bhn87">#REF!</definedName>
    <definedName name="_bhn88">#REF!</definedName>
    <definedName name="_bhn89">#REF!</definedName>
    <definedName name="_bhn9">#REF!</definedName>
    <definedName name="_bhn90">#REF!</definedName>
    <definedName name="_bhn91">#REF!</definedName>
    <definedName name="_bhn92">#REF!</definedName>
    <definedName name="_bhn93">#REF!</definedName>
    <definedName name="_bhn94">#REF!</definedName>
    <definedName name="_bhn95">#REF!</definedName>
    <definedName name="_bhn96">#REF!</definedName>
    <definedName name="_bhn97">#REF!</definedName>
    <definedName name="_bhn98">#REF!</definedName>
    <definedName name="_bhn99">#REF!</definedName>
    <definedName name="_bia15">#REF!</definedName>
    <definedName name="_BIS1">#REF!</definedName>
    <definedName name="_BIS20">#REF!</definedName>
    <definedName name="_bis30">#REF!</definedName>
    <definedName name="_BKR35">#REF!</definedName>
    <definedName name="_BKR612">#REF!</definedName>
    <definedName name="_box1">#REF!</definedName>
    <definedName name="_box2">#REF!</definedName>
    <definedName name="_box3">#REF!</definedName>
    <definedName name="_bpl32">#REF!</definedName>
    <definedName name="_bpl9">#REF!</definedName>
    <definedName name="_BPM2">#REF!</definedName>
    <definedName name="_bpm57">#REF!</definedName>
    <definedName name="_BRC09">#REF!</definedName>
    <definedName name="_BRC12">#REF!</definedName>
    <definedName name="_BSB24">#REF!</definedName>
    <definedName name="_BSB39">#REF!</definedName>
    <definedName name="_bsc100">#REF!</definedName>
    <definedName name="_bsd1600">#REF!</definedName>
    <definedName name="_bsd2500">#REF!</definedName>
    <definedName name="_bsd4000">#REF!</definedName>
    <definedName name="_btc13">#REF!</definedName>
    <definedName name="_btc15">#REF!</definedName>
    <definedName name="_btn175">#REF!</definedName>
    <definedName name="_btx05">#REF!</definedName>
    <definedName name="_bud3500">#REF!</definedName>
    <definedName name="_bv">#REF!</definedName>
    <definedName name="_c">#REF!</definedName>
    <definedName name="_C_37">"$#REF!.$AP$21"</definedName>
    <definedName name="_C_8">#REF!</definedName>
    <definedName name="_C1">#REF!</definedName>
    <definedName name="_C10">#REF!</definedName>
    <definedName name="_C11">#REF!</definedName>
    <definedName name="_C12">#REF!</definedName>
    <definedName name="_C13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7">#REF!</definedName>
    <definedName name="_C8">#REF!</definedName>
    <definedName name="_C9">#REF!</definedName>
    <definedName name="_caa2">#REF!</definedName>
    <definedName name="_caa3">#REF!</definedName>
    <definedName name="_caa4">#REF!</definedName>
    <definedName name="_caa5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AT3">#REF!</definedName>
    <definedName name="_ccb32">#REF!</definedName>
    <definedName name="_CCE6">#REF!</definedName>
    <definedName name="_CCF2">#REF!</definedName>
    <definedName name="_cgb12">#REF!</definedName>
    <definedName name="_cgb13">#REF!</definedName>
    <definedName name="_CH1..H1___C__R">#REF!</definedName>
    <definedName name="_CH1..H1___C__R_37">"$#REF!.$#REF!$#REF!"</definedName>
    <definedName name="_CH11..H11___C_">#REF!</definedName>
    <definedName name="_CH11..H11___C__37">"$#REF!.$#REF!$#REF!"</definedName>
    <definedName name="_CH13..H13___C_">#REF!</definedName>
    <definedName name="_CH13..H13___C__37">"$#REF!.$#REF!$#REF!"</definedName>
    <definedName name="_CH15..H15___C_">#REF!</definedName>
    <definedName name="_CH15..H15___C__37">"$#REF!.$#REF!$#REF!"</definedName>
    <definedName name="_CH17..H17___C_">#REF!</definedName>
    <definedName name="_CH17..H17___C__37">"$#REF!.$#REF!$#REF!"</definedName>
    <definedName name="_CH19..H19___C_">#REF!</definedName>
    <definedName name="_CH19..H19___C__37">"$#REF!.$#REF!$#REF!"</definedName>
    <definedName name="_CH21..H21___C_">#REF!</definedName>
    <definedName name="_CH21..H21___C__37">"$#REF!.$#REF!$#REF!"</definedName>
    <definedName name="_CH23..H23___C_">#REF!</definedName>
    <definedName name="_CH23..H23___C__37">"$#REF!.$#REF!$#REF!"</definedName>
    <definedName name="_CH25..H25___C_">#REF!</definedName>
    <definedName name="_CH25..H25___C__37">"$#REF!.$#REF!$#REF!"</definedName>
    <definedName name="_CH27..H27___C_">#REF!</definedName>
    <definedName name="_CH27..H27___C__37">"$#REF!.$#REF!$#REF!"</definedName>
    <definedName name="_CH29..H29___C_">#REF!</definedName>
    <definedName name="_CH29..H29___C__37">"$#REF!.$#REF!$#REF!"</definedName>
    <definedName name="_CH3..H3___C__R">#REF!</definedName>
    <definedName name="_CH3..H3___C__R_37">"$#REF!.$#REF!$#REF!"</definedName>
    <definedName name="_CH31..H31___C_">#REF!</definedName>
    <definedName name="_CH31..H31___C__37">"$#REF!.$#REF!$#REF!"</definedName>
    <definedName name="_CH33..H33___C_">#REF!</definedName>
    <definedName name="_CH33..H33___C__37">"$#REF!.$#REF!$#REF!"</definedName>
    <definedName name="_CH35..H35___C_">#REF!</definedName>
    <definedName name="_CH35..H35___C__37">"$#REF!.$#REF!$#REF!"</definedName>
    <definedName name="_CH37..H37___C_">#REF!</definedName>
    <definedName name="_CH37..H37___C__37">"$#REF!.$#REF!$#REF!"</definedName>
    <definedName name="_CH39..H39___C_">#REF!</definedName>
    <definedName name="_CH39..H39___C__37">"$#REF!.$#REF!$#REF!"</definedName>
    <definedName name="_CH41..H41___C_">#REF!</definedName>
    <definedName name="_CH41..H41___C__37">"$#REF!.$#REF!$#REF!"</definedName>
    <definedName name="_CH43..H43___C_">#REF!</definedName>
    <definedName name="_CH43..H43___C__37">"$#REF!.$#REF!$#REF!"</definedName>
    <definedName name="_CH45..H45___C_">#REF!</definedName>
    <definedName name="_CH45..H45___C__37">"$#REF!.$#REF!$#REF!"</definedName>
    <definedName name="_CH5..H5___C__R">#REF!</definedName>
    <definedName name="_CH5..H5___C__R_37">"$#REF!.$#REF!$#REF!"</definedName>
    <definedName name="_CH7..H7___C__R">#REF!</definedName>
    <definedName name="_CH7..H7___C__R_37">"$#REF!.$#REF!$#REF!"</definedName>
    <definedName name="_CH9..H9___C__R">#REF!</definedName>
    <definedName name="_CH9..H9___C__R_37">"$#REF!.$#REF!$#REF!"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od50">#REF!</definedName>
    <definedName name="_COR123">#REF!</definedName>
    <definedName name="_COR135">#REF!</definedName>
    <definedName name="_ctb4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_37">"$#REF!.$#REF!$#REF!"</definedName>
    <definedName name="_D_8">#REF!</definedName>
    <definedName name="_D02">#REF!</definedName>
    <definedName name="_D021">#REF!</definedName>
    <definedName name="_D1">#REF!</definedName>
    <definedName name="_D2">#REF!</definedName>
    <definedName name="_D3">#REF!</definedName>
    <definedName name="_D35">#REF!</definedName>
    <definedName name="_D4">#REF!</definedName>
    <definedName name="_D5">#REF!</definedName>
    <definedName name="_D612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n400">#REF!</definedName>
    <definedName name="_ddn600">#REF!</definedName>
    <definedName name="_DEC41">#REF!</definedName>
    <definedName name="_DEC42">#N/A</definedName>
    <definedName name="_der4">{"Book1","4.09 FLORA DAN FAUNA.xls","4.22 PERLENGKAPAN SEKOLAH.xls"}</definedName>
    <definedName name="_dgt1">#REF!</definedName>
    <definedName name="_dgt10">#REF!</definedName>
    <definedName name="_dgt11">#REF!</definedName>
    <definedName name="_dgt12">#REF!</definedName>
    <definedName name="_dgt13">#REF!</definedName>
    <definedName name="_dgt14">#REF!</definedName>
    <definedName name="_dgt15">#REF!</definedName>
    <definedName name="_dgt16">#REF!</definedName>
    <definedName name="_dgt18">#REF!</definedName>
    <definedName name="_dgt19">#REF!</definedName>
    <definedName name="_dgt2">#REF!</definedName>
    <definedName name="_dgt3">#REF!</definedName>
    <definedName name="_dgt4">#REF!</definedName>
    <definedName name="_dgt5">#REF!</definedName>
    <definedName name="_dgt6">#REF!</definedName>
    <definedName name="_dgt7">#REF!</definedName>
    <definedName name="_dgt8">#REF!</definedName>
    <definedName name="_dgt9">#REF!</definedName>
    <definedName name="_dia10">#REF!</definedName>
    <definedName name="_dia13">#REF!</definedName>
    <definedName name="_dia16">#REF!</definedName>
    <definedName name="_dia19">#REF!</definedName>
    <definedName name="_Dia22">#REF!</definedName>
    <definedName name="_Dia25">#REF!</definedName>
    <definedName name="_dia6">#REF!</definedName>
    <definedName name="_dia8">#REF!</definedName>
    <definedName name="_dig1">#REF!</definedName>
    <definedName name="_dig10">#REF!</definedName>
    <definedName name="_dig11">#REF!</definedName>
    <definedName name="_dig12">#REF!</definedName>
    <definedName name="_dig13">#REF!</definedName>
    <definedName name="_dig14">#REF!</definedName>
    <definedName name="_dig15">#REF!</definedName>
    <definedName name="_dig16">#REF!</definedName>
    <definedName name="_dig2">#REF!</definedName>
    <definedName name="_dig3">#REF!</definedName>
    <definedName name="_dig4">#REF!</definedName>
    <definedName name="_dig5">#REF!</definedName>
    <definedName name="_dig6">#REF!</definedName>
    <definedName name="_dig7">#REF!</definedName>
    <definedName name="_dig8">#REF!</definedName>
    <definedName name="_dig9">#REF!</definedName>
    <definedName name="_dil60">#REF!</definedName>
    <definedName name="_dip02">#REF!</definedName>
    <definedName name="_dir4">#REF!</definedName>
    <definedName name="_dir5">#REF!</definedName>
    <definedName name="_Dist_Bin" hidden="1">#REF!</definedName>
    <definedName name="_Dist_Values" hidden="1">#REF!</definedName>
    <definedName name="_DIV1">#REF!</definedName>
    <definedName name="_DIV1_1">#REF!</definedName>
    <definedName name="_DIV1_13">#REF!</definedName>
    <definedName name="_DIV1_28">#REF!</definedName>
    <definedName name="_DIV1_37">#REF!</definedName>
    <definedName name="_DIV1_7">#REF!</definedName>
    <definedName name="_DIV10">#REF!</definedName>
    <definedName name="_DIV10_1">#REF!</definedName>
    <definedName name="_DIV10_13">#REF!</definedName>
    <definedName name="_DIV10_28">#REF!</definedName>
    <definedName name="_DIV10_37">#REF!</definedName>
    <definedName name="_DIV10_7">#REF!</definedName>
    <definedName name="_DIV11">#REF!</definedName>
    <definedName name="_DIV11_1">#REF!</definedName>
    <definedName name="_DIV11_13">#REF!</definedName>
    <definedName name="_DIV11_28">#REF!</definedName>
    <definedName name="_DIV11_29">#REF!</definedName>
    <definedName name="_DIV11_30">#REF!</definedName>
    <definedName name="_DIV11_31">#REF!</definedName>
    <definedName name="_DIV11_36">#REF!</definedName>
    <definedName name="_DIV11_37">#REF!</definedName>
    <definedName name="_DIV11_7">#REF!</definedName>
    <definedName name="_DIV2">#REF!</definedName>
    <definedName name="_DIV2_1">#REF!</definedName>
    <definedName name="_DIV2_13">#REF!</definedName>
    <definedName name="_DIV2_28">#REF!</definedName>
    <definedName name="_DIV2_37">#REF!</definedName>
    <definedName name="_DIV2_7">#REF!</definedName>
    <definedName name="_DIV3">#REF!</definedName>
    <definedName name="_DIV3_1">#REF!</definedName>
    <definedName name="_DIV3_13">#REF!</definedName>
    <definedName name="_DIV3_28">#REF!</definedName>
    <definedName name="_DIV3_37">#REF!</definedName>
    <definedName name="_DIV3_7">#REF!</definedName>
    <definedName name="_div33">#REF!</definedName>
    <definedName name="_DIV4">#REF!</definedName>
    <definedName name="_DIV4_1">#REF!</definedName>
    <definedName name="_DIV4_13">#REF!</definedName>
    <definedName name="_DIV4_28">#REF!</definedName>
    <definedName name="_DIV4_37">#REF!</definedName>
    <definedName name="_DIV4_7">#REF!</definedName>
    <definedName name="_DIV5">#REF!</definedName>
    <definedName name="_DIV5_1">#REF!</definedName>
    <definedName name="_DIV5_13">#REF!</definedName>
    <definedName name="_DIV5_28">#REF!</definedName>
    <definedName name="_DIV5_37">#REF!</definedName>
    <definedName name="_DIV5_7">#REF!</definedName>
    <definedName name="_div55">#REF!</definedName>
    <definedName name="_DIV6">#REF!</definedName>
    <definedName name="_DIV6_1">#REF!</definedName>
    <definedName name="_DIV6_13">#REF!</definedName>
    <definedName name="_DIV6_28">#REF!</definedName>
    <definedName name="_DIV6_37">#REF!</definedName>
    <definedName name="_DIV6_7">#REF!</definedName>
    <definedName name="_DIV7">#REF!</definedName>
    <definedName name="_DIV7_1">#REF!</definedName>
    <definedName name="_DIV7_13">#REF!</definedName>
    <definedName name="_DIV7_28">#REF!</definedName>
    <definedName name="_DIV7_37">#REF!</definedName>
    <definedName name="_DIV7_7">#REF!</definedName>
    <definedName name="_div710">#REF!</definedName>
    <definedName name="_div777">#REF!</definedName>
    <definedName name="_DIV8">#REF!</definedName>
    <definedName name="_DIV8_1">#REF!</definedName>
    <definedName name="_DIV8_13">#REF!</definedName>
    <definedName name="_DIV8_28">#REF!</definedName>
    <definedName name="_DIV8_36">#REF!</definedName>
    <definedName name="_DIV8_37">#REF!</definedName>
    <definedName name="_DIV8_7">#REF!</definedName>
    <definedName name="_div88">#REF!</definedName>
    <definedName name="_DIV9">#REF!</definedName>
    <definedName name="_DIV9_1">#REF!</definedName>
    <definedName name="_DIV9_13">#REF!</definedName>
    <definedName name="_DIV9_28">#REF!</definedName>
    <definedName name="_DIV9_37">#REF!</definedName>
    <definedName name="_DIV9_7">#REF!</definedName>
    <definedName name="_div99">#REF!</definedName>
    <definedName name="_dld60">#REF!</definedName>
    <definedName name="_dlh20">#REF!</definedName>
    <definedName name="_dlh50">#REF!</definedName>
    <definedName name="_doc5">{"Book1","4.09 FLORA DAN FAUNA.xls","4.22 PERLENGKAPAN SEKOLAH.xls"}</definedName>
    <definedName name="_dop50">#REF!</definedName>
    <definedName name="_dti100">#REF!</definedName>
    <definedName name="_dti60">#REF!</definedName>
    <definedName name="_dti80">#REF!</definedName>
    <definedName name="_DTR3">#REF!</definedName>
    <definedName name="_e">#REF!</definedName>
    <definedName name="_E_37">"$#REF!.$AP$19"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ag1010">#REF!</definedName>
    <definedName name="_eag1414">#REF!</definedName>
    <definedName name="_eag88">#REF!</definedName>
    <definedName name="_EEE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EE34">#REF!</definedName>
    <definedName name="_EEE35">#REF!</definedName>
    <definedName name="_EEE36">#REF!</definedName>
    <definedName name="_EEE37">#REF!</definedName>
    <definedName name="_EEE38">#REF!</definedName>
    <definedName name="_EEE39">#REF!</definedName>
    <definedName name="_EEE40">#REF!</definedName>
    <definedName name="_EEE41">#REF!</definedName>
    <definedName name="_EEE42">#REF!</definedName>
    <definedName name="_EEE43">#REF!</definedName>
    <definedName name="_EEE44">#REF!</definedName>
    <definedName name="_EEE45">#REF!</definedName>
    <definedName name="_EEE46">#REF!</definedName>
    <definedName name="_EEE47">#REF!</definedName>
    <definedName name="_EEE48">#REF!</definedName>
    <definedName name="_EEE49">#REF!</definedName>
    <definedName name="_EEE50">#REF!</definedName>
    <definedName name="_EEE51">#REF!</definedName>
    <definedName name="_EEE52">#REF!</definedName>
    <definedName name="_EEE53">#REF!</definedName>
    <definedName name="_EEE54">#REF!</definedName>
    <definedName name="_EEE55">#REF!</definedName>
    <definedName name="_EEE56">#REF!</definedName>
    <definedName name="_EEE57">#REF!</definedName>
    <definedName name="_EEE58">#REF!</definedName>
    <definedName name="_EEE59">#REF!</definedName>
    <definedName name="_EEE60">#REF!</definedName>
    <definedName name="_EER03">#REF!</definedName>
    <definedName name="_EER05">#REF!</definedName>
    <definedName name="_EER06">#REF!</definedName>
    <definedName name="_EER08">#REF!</definedName>
    <definedName name="_EER13">#REF!</definedName>
    <definedName name="_EER17">#REF!</definedName>
    <definedName name="_EER24">#REF!</definedName>
    <definedName name="_EER25">#REF!</definedName>
    <definedName name="_EER26">#REF!</definedName>
    <definedName name="_EER47">#REF!</definedName>
    <definedName name="_EER48">#REF!</definedName>
    <definedName name="_EER56">#REF!</definedName>
    <definedName name="_EER57">#REF!</definedName>
    <definedName name="_EER58">#REF!</definedName>
    <definedName name="_EER59">#REF!</definedName>
    <definedName name="_EER60">#REF!</definedName>
    <definedName name="_EI311a">#REF!</definedName>
    <definedName name="_EI313">#REF!</definedName>
    <definedName name="_EI314">#REF!</definedName>
    <definedName name="_EI315">#REF!</definedName>
    <definedName name="_EI317">#REF!</definedName>
    <definedName name="_EI318">#REF!</definedName>
    <definedName name="_EI321a">#REF!</definedName>
    <definedName name="_EI321b">#REF!</definedName>
    <definedName name="_EI341">#REF!</definedName>
    <definedName name="_EI351a">#REF!</definedName>
    <definedName name="_EI352b">#REF!</definedName>
    <definedName name="_EI421">#REF!</definedName>
    <definedName name="_EI422">#REF!</definedName>
    <definedName name="_EI422a">#REF!</definedName>
    <definedName name="_EI426">#REF!</definedName>
    <definedName name="_EI512">#REF!</definedName>
    <definedName name="_EI531b">#REF!</definedName>
    <definedName name="_EI531c">#REF!</definedName>
    <definedName name="_EI531d">#REF!</definedName>
    <definedName name="_EI532a">#REF!</definedName>
    <definedName name="_EI532c">#REF!</definedName>
    <definedName name="_EI533">#REF!</definedName>
    <definedName name="_EI551">#REF!</definedName>
    <definedName name="_EI611">#REF!</definedName>
    <definedName name="_EI612">#REF!</definedName>
    <definedName name="_EI621">#REF!</definedName>
    <definedName name="_EI622">#REF!</definedName>
    <definedName name="_EI631">#REF!</definedName>
    <definedName name="_EI633">#REF!</definedName>
    <definedName name="_EI633a">#REF!</definedName>
    <definedName name="_EI634a">#REF!</definedName>
    <definedName name="_EI635">#REF!</definedName>
    <definedName name="_EI635a">#REF!</definedName>
    <definedName name="_EI635c">#REF!</definedName>
    <definedName name="_EI636a">#REF!</definedName>
    <definedName name="_EI636c">#REF!</definedName>
    <definedName name="_EI637a">#REF!</definedName>
    <definedName name="_EI712">#REF!</definedName>
    <definedName name="_EI713">#REF!</definedName>
    <definedName name="_EI713a">#REF!</definedName>
    <definedName name="_EI713b">#REF!</definedName>
    <definedName name="_EI714">#REF!</definedName>
    <definedName name="_EI714b">#REF!</definedName>
    <definedName name="_EI7151">#REF!</definedName>
    <definedName name="_EI7152">#REF!</definedName>
    <definedName name="_EI7155">#REF!</definedName>
    <definedName name="_EI715a">#REF!</definedName>
    <definedName name="_EI715b">#REF!</definedName>
    <definedName name="_EI715b1">#REF!</definedName>
    <definedName name="_EI716a">#REF!</definedName>
    <definedName name="_EI716b">#REF!</definedName>
    <definedName name="_EI718">#REF!</definedName>
    <definedName name="_EI718a">#REF!</definedName>
    <definedName name="_EI718b">#REF!</definedName>
    <definedName name="_EI731">#REF!</definedName>
    <definedName name="_EI733">#REF!</definedName>
    <definedName name="_EI741a">#REF!</definedName>
    <definedName name="_EI742a">#REF!</definedName>
    <definedName name="_EI7619B">#REF!</definedName>
    <definedName name="_EI79">#REF!</definedName>
    <definedName name="_EI791a">#REF!</definedName>
    <definedName name="_EI791b">#REF!</definedName>
    <definedName name="_EI815">#REF!</definedName>
    <definedName name="_EI815a">#REF!</definedName>
    <definedName name="_EI815b">#REF!</definedName>
    <definedName name="_EI841">#REF!</definedName>
    <definedName name="_EJA2">#REF!</definedName>
    <definedName name="_EL">#REF!</definedName>
    <definedName name="_elb3">#REF!</definedName>
    <definedName name="_Eqp1">#REF!</definedName>
    <definedName name="_Eqp2">#REF!</definedName>
    <definedName name="_ERF2">#REF!</definedName>
    <definedName name="_ESA96">#REF!</definedName>
    <definedName name="_ewr4">#REF!</definedName>
    <definedName name="_exc03">#REF!</definedName>
    <definedName name="_f">#REF!</definedName>
    <definedName name="_F_2">#REF!</definedName>
    <definedName name="_F_23">"$#REF!.$#REF!$#REF!"</definedName>
    <definedName name="_F_3">#REF!</definedName>
    <definedName name="_F02">#REF!</definedName>
    <definedName name="_F1">#REF!</definedName>
    <definedName name="_F10">#REF!</definedName>
    <definedName name="_F11">#REF!</definedName>
    <definedName name="_F12">#REF!</definedName>
    <definedName name="_F13">#REF!</definedName>
    <definedName name="_F2">#REF!</definedName>
    <definedName name="_F3">#REF!</definedName>
    <definedName name="_F4">#REF!</definedName>
    <definedName name="_F5">#REF!</definedName>
    <definedName name="_F50">#REF!</definedName>
    <definedName name="_F50a">#REF!</definedName>
    <definedName name="_F51">#REF!</definedName>
    <definedName name="_F51a">#REF!</definedName>
    <definedName name="_F52">#REF!</definedName>
    <definedName name="_F52a">#REF!</definedName>
    <definedName name="_F53">#REF!</definedName>
    <definedName name="_F53a">#REF!</definedName>
    <definedName name="_F53b">#REF!</definedName>
    <definedName name="_F53c">#REF!</definedName>
    <definedName name="_F6">#REF!</definedName>
    <definedName name="_F7">#REF!</definedName>
    <definedName name="_F8">#REF!</definedName>
    <definedName name="_F9">#REF!</definedName>
    <definedName name="_fdd100">#REF!</definedName>
    <definedName name="_fdd3">#REF!</definedName>
    <definedName name="_fdu2">#REF!</definedName>
    <definedName name="_fh131205" hidden="1">{#N/A,#N/A,FALSE,"REK";#N/A,#N/A,FALSE,"rab"}</definedName>
    <definedName name="_Fill">#REF!</definedName>
    <definedName name="_xlnm._FilterDatabase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#REF!</definedName>
    <definedName name="_fjd150">#REF!</definedName>
    <definedName name="_fjd50">#REF!</definedName>
    <definedName name="_fjd65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34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vd100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#REF!</definedName>
    <definedName name="_G_37">"$#REF!.$AL$34"</definedName>
    <definedName name="_gal1">#REF!</definedName>
    <definedName name="_gal14">#REF!</definedName>
    <definedName name="_gal2">#REF!</definedName>
    <definedName name="_gal4">#REF!</definedName>
    <definedName name="_gal6">#REF!</definedName>
    <definedName name="_gal8">#REF!</definedName>
    <definedName name="_gal9">#REF!</definedName>
    <definedName name="_gaw100">#REF!</definedName>
    <definedName name="_gaw150">#REF!</definedName>
    <definedName name="_gaw32">#REF!</definedName>
    <definedName name="_gaw50">#REF!</definedName>
    <definedName name="_gaw65">#REF!</definedName>
    <definedName name="_gaw80">#REF!</definedName>
    <definedName name="_gbs1">#REF!</definedName>
    <definedName name="_gbs2">#REF!</definedName>
    <definedName name="_gbs3">#REF!</definedName>
    <definedName name="_gbs4">#REF!</definedName>
    <definedName name="_gbs5">#REF!</definedName>
    <definedName name="_ggv100">#REF!</definedName>
    <definedName name="_ggv150">#REF!</definedName>
    <definedName name="_ggv20">#REF!</definedName>
    <definedName name="_ggv25">#REF!</definedName>
    <definedName name="_ggv32">#REF!</definedName>
    <definedName name="_ggv40">#REF!</definedName>
    <definedName name="_ggv50">#REF!</definedName>
    <definedName name="_ggv65">#REF!</definedName>
    <definedName name="_ggv75">#REF!</definedName>
    <definedName name="_GIP05">#REF!</definedName>
    <definedName name="_GIP1">#REF!</definedName>
    <definedName name="_GIP15">#REF!</definedName>
    <definedName name="_gip15_2">#REF!</definedName>
    <definedName name="_GIP2">#REF!</definedName>
    <definedName name="_GIP3">#REF!</definedName>
    <definedName name="_GIP34">#REF!</definedName>
    <definedName name="_gip4">#REF!</definedName>
    <definedName name="_gis150">#REF!</definedName>
    <definedName name="_GIS200">#REF!</definedName>
    <definedName name="_GIS400">#REF!</definedName>
    <definedName name="_giv1">#REF!</definedName>
    <definedName name="_gk2" hidden="1">#REF!</definedName>
    <definedName name="_gnt1">#REF!</definedName>
    <definedName name="_gnt2">#REF!</definedName>
    <definedName name="_gol1">#REF!</definedName>
    <definedName name="_GOTO_A1227__M_">#REF!</definedName>
    <definedName name="_GOTO_A1350__M_">#REF!</definedName>
    <definedName name="_GOTO_A3__M_WS3">#REF!</definedName>
    <definedName name="_GOTO_A30__M_WS">#REF!</definedName>
    <definedName name="_GOTO_A51__M_WS">#REF!</definedName>
    <definedName name="_GOTO_A735__M_W">#REF!</definedName>
    <definedName name="_GOTO_A833__M_W">#REF!</definedName>
    <definedName name="_GOTO_V30__M_WS">#REF!</definedName>
    <definedName name="_grb1">#REF!</definedName>
    <definedName name="_GRB2">#REF!</definedName>
    <definedName name="_GRB3">#REF!</definedName>
    <definedName name="_grb4">#REF!</definedName>
    <definedName name="_grb6">#REF!</definedName>
    <definedName name="_grc1">#REF!</definedName>
    <definedName name="_Grc4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#REF!</definedName>
    <definedName name="_gvd25">#REF!</definedName>
    <definedName name="_gvd32">#REF!</definedName>
    <definedName name="_gvd40">#REF!</definedName>
    <definedName name="_gvd50">#REF!</definedName>
    <definedName name="_gvd65">#REF!</definedName>
    <definedName name="_gvd80">#REF!</definedName>
    <definedName name="_gvg100">#REF!</definedName>
    <definedName name="_gyp9">#REF!</definedName>
    <definedName name="_H">#REF!</definedName>
    <definedName name="_H_37">"$#REF!.$AI$34"</definedName>
    <definedName name="_H1">#REF!</definedName>
    <definedName name="_H66773">#REF!</definedName>
    <definedName name="_ha33">#REF!</definedName>
    <definedName name="_HAB01">#REF!</definedName>
    <definedName name="_HAB02">#REF!</definedName>
    <definedName name="_HAB03">#REF!</definedName>
    <definedName name="_HAB04">#REF!</definedName>
    <definedName name="_HAB05">#REF!</definedName>
    <definedName name="_HAB06">#REF!</definedName>
    <definedName name="_HAB07">#REF!</definedName>
    <definedName name="_HAB08">#REF!</definedName>
    <definedName name="_HAB09">#REF!</definedName>
    <definedName name="_HAB10">#REF!</definedName>
    <definedName name="_HAB11">#REF!</definedName>
    <definedName name="_HAB12">#REF!</definedName>
    <definedName name="_HAB13">#REF!</definedName>
    <definedName name="_HAB14">#REF!</definedName>
    <definedName name="_HAB15">#REF!</definedName>
    <definedName name="_HAB16">#REF!</definedName>
    <definedName name="_HAB17">#REF!</definedName>
    <definedName name="_HAB18">#REF!</definedName>
    <definedName name="_HAB19">#REF!</definedName>
    <definedName name="_HAB20">#REF!</definedName>
    <definedName name="_HAB21">#REF!</definedName>
    <definedName name="_HAB22">#REF!</definedName>
    <definedName name="_HAB23">#REF!</definedName>
    <definedName name="_HAB24">#REF!</definedName>
    <definedName name="_HAB25">#REF!</definedName>
    <definedName name="_HAB26">#REF!</definedName>
    <definedName name="_HAB27">#REF!</definedName>
    <definedName name="_HAB28">#REF!</definedName>
    <definedName name="_HAB29">#REF!</definedName>
    <definedName name="_HAB30">#REF!</definedName>
    <definedName name="_HAB31">#REF!</definedName>
    <definedName name="_HAB32">#REF!</definedName>
    <definedName name="_HAB33">#REF!</definedName>
    <definedName name="_HAB34">#REF!</definedName>
    <definedName name="_HAB35">#REF!</definedName>
    <definedName name="_HAB36">#REF!</definedName>
    <definedName name="_HAB37">#REF!</definedName>
    <definedName name="_HAB38">#REF!</definedName>
    <definedName name="_HAB39">#REF!</definedName>
    <definedName name="_HAB40">#REF!</definedName>
    <definedName name="_HAE001">#REF!</definedName>
    <definedName name="_HAE020">#REF!</definedName>
    <definedName name="_HAE031">#REF!</definedName>
    <definedName name="_HAE052">#REF!</definedName>
    <definedName name="_HAE053">#REF!</definedName>
    <definedName name="_HAE080">#REF!</definedName>
    <definedName name="_HAE081">#REF!</definedName>
    <definedName name="_HAE084">#REF!</definedName>
    <definedName name="_HAE087">#REF!</definedName>
    <definedName name="_HAE089">#REF!</definedName>
    <definedName name="_HAE130">#REF!</definedName>
    <definedName name="_HAE153">#REF!</definedName>
    <definedName name="_HAE155">#REF!</definedName>
    <definedName name="_HAE157">#REF!</definedName>
    <definedName name="_HAE182">#REF!</definedName>
    <definedName name="_HAE211">#REF!</definedName>
    <definedName name="_HAE212">#REF!</definedName>
    <definedName name="_HAE251">#REF!</definedName>
    <definedName name="_HAE301">#REF!</definedName>
    <definedName name="_HAE341">#REF!</definedName>
    <definedName name="_HAL1">#REF!</definedName>
    <definedName name="_HAL1_1">#REF!</definedName>
    <definedName name="_HAL1_13">#REF!</definedName>
    <definedName name="_HAL1_28">#REF!</definedName>
    <definedName name="_HAL1_36">#REF!</definedName>
    <definedName name="_HAL1_37">#REF!</definedName>
    <definedName name="_HAL10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17">#REF!</definedName>
    <definedName name="_HAL18">#REF!</definedName>
    <definedName name="_HAL19">#REF!</definedName>
    <definedName name="_HAL2">#REF!</definedName>
    <definedName name="_HAL2_1">#REF!</definedName>
    <definedName name="_HAL2_11">#REF!</definedName>
    <definedName name="_HAL2_12">#REF!</definedName>
    <definedName name="_HAL2_13">#REF!</definedName>
    <definedName name="_HAL2_28">#REF!</definedName>
    <definedName name="_HAL2_36">#REF!</definedName>
    <definedName name="_HAL2_37">#REF!</definedName>
    <definedName name="_HAL20">#REF!</definedName>
    <definedName name="_HAL21">#REF!</definedName>
    <definedName name="_hal22">#REF!</definedName>
    <definedName name="_HAL3">#REF!</definedName>
    <definedName name="_HAL3_13">#REF!</definedName>
    <definedName name="_HAL3_28">#REF!</definedName>
    <definedName name="_HAL3_36">#REF!</definedName>
    <definedName name="_HAL3_37">#REF!</definedName>
    <definedName name="_HAL4">#REF!</definedName>
    <definedName name="_HAL4_13">#REF!</definedName>
    <definedName name="_HAL4_28">#REF!</definedName>
    <definedName name="_HAL4_36">#REF!</definedName>
    <definedName name="_HAL4_37">#REF!</definedName>
    <definedName name="_hal44">#REF!</definedName>
    <definedName name="_HAL5">#REF!</definedName>
    <definedName name="_HAL5_13">#REF!</definedName>
    <definedName name="_HAL5_28">#REF!</definedName>
    <definedName name="_HAL5_36">#REF!</definedName>
    <definedName name="_HAL5_37">#REF!</definedName>
    <definedName name="_HAL6">#REF!</definedName>
    <definedName name="_HAL6_13">#REF!</definedName>
    <definedName name="_HAL6_28">#REF!</definedName>
    <definedName name="_HAL6_36">#REF!</definedName>
    <definedName name="_HAL6_37">#REF!</definedName>
    <definedName name="_HAL7">#REF!</definedName>
    <definedName name="_HAL7_13">#REF!</definedName>
    <definedName name="_HAL7_28">#REF!</definedName>
    <definedName name="_HAL7_36">#REF!</definedName>
    <definedName name="_HAL7_37">#REF!</definedName>
    <definedName name="_HAL8">#REF!</definedName>
    <definedName name="_HAL8_13">#REF!</definedName>
    <definedName name="_HAL8_28">#REF!</definedName>
    <definedName name="_HAL8_36">#REF!</definedName>
    <definedName name="_HAL8_37">#REF!</definedName>
    <definedName name="_HAL9">#REF!</definedName>
    <definedName name="_hdw1">#REF!</definedName>
    <definedName name="_HSA001">#REF!</definedName>
    <definedName name="_HSA002">#REF!</definedName>
    <definedName name="_HSA004">#REF!</definedName>
    <definedName name="_HSA005">#REF!</definedName>
    <definedName name="_HSA007">#REF!</definedName>
    <definedName name="_HSA016">#REF!</definedName>
    <definedName name="_HSA017">#REF!</definedName>
    <definedName name="_HSA018">#REF!</definedName>
    <definedName name="_HSA022">#REF!</definedName>
    <definedName name="_HSA027">#REF!</definedName>
    <definedName name="_HSA028">#REF!</definedName>
    <definedName name="_HSA030">#REF!</definedName>
    <definedName name="_HSA031">#REF!</definedName>
    <definedName name="_HSA036">#REF!</definedName>
    <definedName name="_HSA038">#REF!</definedName>
    <definedName name="_HSA039">#REF!</definedName>
    <definedName name="_HSA041">#REF!</definedName>
    <definedName name="_HSA042">#REF!</definedName>
    <definedName name="_HSA043">#REF!</definedName>
    <definedName name="_HSA046">#REF!</definedName>
    <definedName name="_HSA047">#REF!</definedName>
    <definedName name="_HSA049">#REF!</definedName>
    <definedName name="_HSA050">#REF!</definedName>
    <definedName name="_HSA054">#REF!</definedName>
    <definedName name="_HSA064">#REF!</definedName>
    <definedName name="_HSA065">#REF!</definedName>
    <definedName name="_HSA071">#REF!</definedName>
    <definedName name="_HSA074">#REF!</definedName>
    <definedName name="_HSA075">#REF!</definedName>
    <definedName name="_HSA079">#REF!</definedName>
    <definedName name="_HSA081">#REF!</definedName>
    <definedName name="_HSA087">#REF!</definedName>
    <definedName name="_HSA088">#REF!</definedName>
    <definedName name="_HSA089">#REF!</definedName>
    <definedName name="_HSA091">#REF!</definedName>
    <definedName name="_HSA097">#REF!</definedName>
    <definedName name="_HSA099">#REF!</definedName>
    <definedName name="_HSA101">#REF!</definedName>
    <definedName name="_HSA104">#REF!</definedName>
    <definedName name="_HSA105">#REF!</definedName>
    <definedName name="_HSA106">#REF!</definedName>
    <definedName name="_HSA108">#REF!</definedName>
    <definedName name="_HSA111">#REF!</definedName>
    <definedName name="_HSA114">#REF!</definedName>
    <definedName name="_HSA116">#REF!</definedName>
    <definedName name="_HSA121">#REF!</definedName>
    <definedName name="_HSA124">#REF!</definedName>
    <definedName name="_HSA125">#REF!</definedName>
    <definedName name="_HSA137">#REF!</definedName>
    <definedName name="_HSA139">#REF!</definedName>
    <definedName name="_HSA144">#REF!</definedName>
    <definedName name="_HSB040">#REF!</definedName>
    <definedName name="_HSB041">#REF!</definedName>
    <definedName name="_HSB043">#REF!</definedName>
    <definedName name="_HSB046">#REF!</definedName>
    <definedName name="_HSB047">#REF!</definedName>
    <definedName name="_HSB048">#REF!</definedName>
    <definedName name="_HSB050">#REF!</definedName>
    <definedName name="_HSG001">#REF!</definedName>
    <definedName name="_HUB1">#REF!</definedName>
    <definedName name="_HUB2">#REF!</definedName>
    <definedName name="_HUB3">#REF!</definedName>
    <definedName name="_I">#REF!</definedName>
    <definedName name="_I_37">"$#REF!.$AH$34"</definedName>
    <definedName name="_I_8">#REF!</definedName>
    <definedName name="_Ibr1">#REF!</definedName>
    <definedName name="_ilp1">#REF!</definedName>
    <definedName name="_ins1">#REF!</definedName>
    <definedName name="_int1">#REF!</definedName>
    <definedName name="_int2">#REF!</definedName>
    <definedName name="_IPR1">#REF!</definedName>
    <definedName name="_IPR21">#REF!</definedName>
    <definedName name="_j">#REF!</definedName>
    <definedName name="_J_37">"$#REF!.$#REF!$#REF!"</definedName>
    <definedName name="_J2">#REF!</definedName>
    <definedName name="_j3">#REF!</definedName>
    <definedName name="_j3a">#REF!</definedName>
    <definedName name="_j4">#REF!</definedName>
    <definedName name="_JBV1">#REF!</definedName>
    <definedName name="_JBV2">#REF!</definedName>
    <definedName name="_JK1">#REF!</definedName>
    <definedName name="_JK10">#REF!</definedName>
    <definedName name="_JK11">#REF!</definedName>
    <definedName name="_JK2">#REF!</definedName>
    <definedName name="_JK3">#REF!</definedName>
    <definedName name="_JK4">#REF!</definedName>
    <definedName name="_JK5">#REF!</definedName>
    <definedName name="_JK51">#REF!</definedName>
    <definedName name="_JK6">#REF!</definedName>
    <definedName name="_jk64">#REF!</definedName>
    <definedName name="_JK7">#REF!</definedName>
    <definedName name="_JK9">#REF!</definedName>
    <definedName name="_JML1">#REF!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P7">#REF!</definedName>
    <definedName name="_JP8">#REF!</definedName>
    <definedName name="_JP9">#REF!</definedName>
    <definedName name="_JTD16">#REF!</definedName>
    <definedName name="_JTD6">#REF!</definedName>
    <definedName name="_JTD8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_37">"$#REF!.$#REF!$#REF!"</definedName>
    <definedName name="_K1">#REF!</definedName>
    <definedName name="_K2">#REF!</definedName>
    <definedName name="_K3">#REF!</definedName>
    <definedName name="_K4">#REF!</definedName>
    <definedName name="_kac5">#REF!</definedName>
    <definedName name="_kap11000">#REF!</definedName>
    <definedName name="_kap2200">#REF!</definedName>
    <definedName name="_kap3000">#REF!</definedName>
    <definedName name="_kap4500">#REF!</definedName>
    <definedName name="_kap5500">#REF!</definedName>
    <definedName name="_kap6500">#REF!</definedName>
    <definedName name="_kap9000">#REF!</definedName>
    <definedName name="_kco7">#REF!</definedName>
    <definedName name="_KEG1">#REF!</definedName>
    <definedName name="_ker10">#REF!</definedName>
    <definedName name="_ker1020">#REF!</definedName>
    <definedName name="_ker15">#REF!</definedName>
    <definedName name="_ker20">#REF!</definedName>
    <definedName name="_ker2020">#REF!</definedName>
    <definedName name="_ker2025">#REF!</definedName>
    <definedName name="_ker25">#REF!</definedName>
    <definedName name="_ker30">#REF!</definedName>
    <definedName name="_ker3030">#REF!</definedName>
    <definedName name="_ker40">#REF!</definedName>
    <definedName name="_KER4040">#REF!</definedName>
    <definedName name="_Key1">#REF!</definedName>
    <definedName name="_Key2">#REF!</definedName>
    <definedName name="_kht20">#REF!</definedName>
    <definedName name="_kht40">#REF!</definedName>
    <definedName name="_kht50">#REF!</definedName>
    <definedName name="_KL125">#REF!</definedName>
    <definedName name="_ko2">#REF!</definedName>
    <definedName name="_kof1">#REF!</definedName>
    <definedName name="_kol12">#REF!</definedName>
    <definedName name="_kol20">#REF!</definedName>
    <definedName name="_KOL30">#REF!</definedName>
    <definedName name="_kp1">#REF!</definedName>
    <definedName name="_kp12">#REF!</definedName>
    <definedName name="_kp23">#REF!</definedName>
    <definedName name="_kp57">#REF!</definedName>
    <definedName name="_kr1">#REF!</definedName>
    <definedName name="_kr15">#REF!</definedName>
    <definedName name="_kr2">#REF!</definedName>
    <definedName name="_kr25">#REF!</definedName>
    <definedName name="_kr3">#REF!</definedName>
    <definedName name="_kr4">#REF!</definedName>
    <definedName name="_krl1">#REF!</definedName>
    <definedName name="_krl12">#REF!</definedName>
    <definedName name="_krl23">#REF!</definedName>
    <definedName name="_krm2020">#REF!</definedName>
    <definedName name="_krm2025">#REF!</definedName>
    <definedName name="_krm3030">#REF!</definedName>
    <definedName name="_krm4040">#REF!</definedName>
    <definedName name="_kv2">#REF!</definedName>
    <definedName name="_kwh1">#REF!</definedName>
    <definedName name="_kwh3">#REF!</definedName>
    <definedName name="_L">"$#REF!.$AP$27"</definedName>
    <definedName name="_L_37">"$#REF!.$AP$27"</definedName>
    <definedName name="_lad400">#REF!</definedName>
    <definedName name="_lad600">#REF!</definedName>
    <definedName name="_lad800">#REF!</definedName>
    <definedName name="_lan20">#REF!</definedName>
    <definedName name="_lb1">#REF!</definedName>
    <definedName name="_lb10">#REF!</definedName>
    <definedName name="_lb2">#REF!</definedName>
    <definedName name="_lb3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R1">#REF!</definedName>
    <definedName name="_LBR2">#REF!</definedName>
    <definedName name="_LBR3">#REF!</definedName>
    <definedName name="_LBR4">#REF!</definedName>
    <definedName name="_LCM2">#REF!</definedName>
    <definedName name="_LCM3">#REF!</definedName>
    <definedName name="_ldp60">#REF!</definedName>
    <definedName name="_lh50">#REF!</definedName>
    <definedName name="_LI7102">#REF!</definedName>
    <definedName name="_LI7103a">#REF!</definedName>
    <definedName name="_lis320">#REF!</definedName>
    <definedName name="_lis330">#REF!</definedName>
    <definedName name="_list_keramik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mb1">#REF!</definedName>
    <definedName name="_lok2">#REF!</definedName>
    <definedName name="_LOK3">#REF!</definedName>
    <definedName name="_lp100">#REF!</definedName>
    <definedName name="_lp25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lt1">#REF!</definedName>
    <definedName name="_lt2">#REF!</definedName>
    <definedName name="_lt3">#REF!</definedName>
    <definedName name="_lt4">#REF!</definedName>
    <definedName name="_lt40">#REF!</definedName>
    <definedName name="_lt5">#REF!</definedName>
    <definedName name="_lt6">#REF!</definedName>
    <definedName name="_lt7">#REF!</definedName>
    <definedName name="_lt8">#REF!</definedName>
    <definedName name="_lubang_drainase">#REF!</definedName>
    <definedName name="_M">#REF!</definedName>
    <definedName name="_M_1">#REF!</definedName>
    <definedName name="_M_2">#REF!</definedName>
    <definedName name="_M_23">"$#REF!.$K$1"</definedName>
    <definedName name="_M_4">#REF!</definedName>
    <definedName name="_M_5">#REF!</definedName>
    <definedName name="_MAC12">#REF!</definedName>
    <definedName name="_MAC46">#REF!</definedName>
    <definedName name="_man2">#REF!</definedName>
    <definedName name="_Mar1">#REF!</definedName>
    <definedName name="_mas1">{"Book1","4.09 FLORA DAN FAUNA.xls","4.22 PERLENGKAPAN SEKOLAH.xls"}</definedName>
    <definedName name="_mas12">{"Book1","4.09 FLORA DAN FAUNA.xls","4.22 PERLENGKAPAN SEKOLAH.xls"}</definedName>
    <definedName name="_mas2">{"Book1","4.09 FLORA DAN FAUNA.xls","4.22 PERLENGKAPAN SEKOLAH.xls"}</definedName>
    <definedName name="_mas3">{"Book1","4.09 FLORA DAN FAUNA.xls","4.22 PERLENGKAPAN SEKOLAH.xls"}</definedName>
    <definedName name="_mas4">{"Book1","4.09 FLORA DAN FAUNA.xls","4.22 PERLENGKAPAN SEKOLAH.xls"}</definedName>
    <definedName name="_mas5">{"Book1","4.09 FLORA DAN FAUNA.xls","4.22 PERLENGKAPAN SEKOLAH.xls"}</definedName>
    <definedName name="_mas6">{"Book1","4.09 FLORA DAN FAUNA.xls","4.22 PERLENGKAPAN SEKOLAH.xls"}</definedName>
    <definedName name="_mas7">{"Book1","4.09 FLORA DAN FAUNA.xls","4.22 PERLENGKAPAN SEKOLAH.xls"}</definedName>
    <definedName name="_mas8">{"Book1","4.09 FLORA DAN FAUNA.xls","4.22 PERLENGKAPAN SEKOLAH.xls"}</definedName>
    <definedName name="_mas9">{"Book1","4.09 FLORA DAN FAUNA.xls","4.22 PERLENGKAPAN SEKOLAH.xls"}</definedName>
    <definedName name="_mc2">#REF!</definedName>
    <definedName name="_mc6">#REF!</definedName>
    <definedName name="_mcb10103">#REF!</definedName>
    <definedName name="_md1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{"Book1","4.09 FLORA DAN FAUNA.xls","4.22 PERLENGKAPAN SEKOLAH.xls"}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{"Book1","4.09 FLORA DAN FAUNA.xls","4.22 PERLENGKAPAN SEKOLAH.xls"}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>{"Book1","4.09 FLORA DAN FAUNA.xls","4.22 PERLENGKAPAN SEKOLAH.xls"}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">{"Book1","4.09 FLORA DAN FAUNA.xls","4.22 PERLENGKAPAN SEKOLAH.xls"}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">{"Book1","4.09 FLORA DAN FAUNA.xls","4.22 PERLENGKAPAN SEKOLAH.xls"}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9">{"Book1","4.09 FLORA DAN FAUNA.xls","4.22 PERLENGKAPAN SEKOLAH.xls"}</definedName>
    <definedName name="_MEI92">#REF!</definedName>
    <definedName name="_mek1">{"Book1","4.09 FLORA DAN FAUNA.xls","4.22 PERLENGKAPAN SEKOLAH.xls"}</definedName>
    <definedName name="_mek2">{"Book1","4.09 FLORA DAN FAUNA.xls","4.22 PERLENGKAPAN SEKOLAH.xls"}</definedName>
    <definedName name="_mek3">{"Book1","4.09 FLORA DAN FAUNA.xls","4.22 PERLENGKAPAN SEKOLAH.xls"}</definedName>
    <definedName name="_mek5">{"Book1","4.09 FLORA DAN FAUNA.xls","4.22 PERLENGKAPAN SEKOLAH.xls"}</definedName>
    <definedName name="_mek87">{"Book1","4.09 FLORA DAN FAUNA.xls","4.22 PERLENGKAPAN SEKOLAH.xls"}</definedName>
    <definedName name="_mek9">{"Book1","4.09 FLORA DAN FAUNA.xls","4.22 PERLENGKAPAN SEKOLAH.xls"}</definedName>
    <definedName name="_meq12">{"Book1","4.09 FLORA DAN FAUNA.xls","4.22 PERLENGKAPAN SEKOLAH.xls"}</definedName>
    <definedName name="_MER57">#REF!</definedName>
    <definedName name="_Misccelaneous">#REF!</definedName>
    <definedName name="_mix300">#REF!</definedName>
    <definedName name="_MKM2">#REF!</definedName>
    <definedName name="_MKM3">#REF!</definedName>
    <definedName name="_MMM01">#REF!</definedName>
    <definedName name="_MMM01a">#REF!</definedName>
    <definedName name="_MMM02">#REF!</definedName>
    <definedName name="_MMM03">#REF!</definedName>
    <definedName name="_MMM03a">#REF!</definedName>
    <definedName name="_MMM04">#REF!</definedName>
    <definedName name="_MMM04a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7a">#REF!</definedName>
    <definedName name="_MMM18">#REF!</definedName>
    <definedName name="_MMM18_44">#REF!</definedName>
    <definedName name="_MMM18_48">#REF!</definedName>
    <definedName name="_MMM19">#REF!</definedName>
    <definedName name="_MMM19_44">#REF!</definedName>
    <definedName name="_MMM19_48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2a">#REF!</definedName>
    <definedName name="_MMM32c">#REF!</definedName>
    <definedName name="_MMM33">#REF!</definedName>
    <definedName name="_MMM34">#REF!</definedName>
    <definedName name="_MMM35">#REF!</definedName>
    <definedName name="_MMM35a">#REF!</definedName>
    <definedName name="_MMM36">#REF!</definedName>
    <definedName name="_MMM37">#REF!</definedName>
    <definedName name="_MMM38">#REF!</definedName>
    <definedName name="_MMM38_13">#REF!</definedName>
    <definedName name="_MMM38_36">#REF!</definedName>
    <definedName name="_MMM38_37">#REF!</definedName>
    <definedName name="_MMM39">#REF!</definedName>
    <definedName name="_MMM39a">#REF!</definedName>
    <definedName name="_MMM39d">#REF!</definedName>
    <definedName name="_MMM40">#REF!</definedName>
    <definedName name="_MMM41">#REF!</definedName>
    <definedName name="_MMM411">#REF!</definedName>
    <definedName name="_MMM416">#REF!</definedName>
    <definedName name="_MMM41a">#REF!</definedName>
    <definedName name="_MMM41b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8_44">#REF!</definedName>
    <definedName name="_MMM48_48">#REF!</definedName>
    <definedName name="_MMM49">#REF!</definedName>
    <definedName name="_MMM50">#REF!</definedName>
    <definedName name="_MMM50_44">#REF!</definedName>
    <definedName name="_MMM50_48">#REF!</definedName>
    <definedName name="_MMM51">#REF!</definedName>
    <definedName name="_MMM51_44">#REF!</definedName>
    <definedName name="_MMM51_48">#REF!</definedName>
    <definedName name="_MMM52">#REF!</definedName>
    <definedName name="_MMM52_44">#REF!</definedName>
    <definedName name="_MMM52_48">#REF!</definedName>
    <definedName name="_MMM53">#REF!</definedName>
    <definedName name="_MMM54">#REF!</definedName>
    <definedName name="_MMM55">#REF!</definedName>
    <definedName name="_MMM56">#REF!</definedName>
    <definedName name="_MMM57">#REF!</definedName>
    <definedName name="_MMM57a">#REF!</definedName>
    <definedName name="_MMM58a">#REF!</definedName>
    <definedName name="_MMM58c">#REF!</definedName>
    <definedName name="_MMM58d">#REF!</definedName>
    <definedName name="_MMM58e">#REF!</definedName>
    <definedName name="_MMM58f">#REF!</definedName>
    <definedName name="_MMM58g">#REF!</definedName>
    <definedName name="_MMM59">#REF!</definedName>
    <definedName name="_MMM61">#REF!</definedName>
    <definedName name="_MMM62a">#REF!</definedName>
    <definedName name="_MMM62b">#REF!</definedName>
    <definedName name="_MMM62c">#REF!</definedName>
    <definedName name="_MMM64">#REF!</definedName>
    <definedName name="_MMM65">#REF!</definedName>
    <definedName name="_MMM66">#REF!</definedName>
    <definedName name="_MMM67">#REF!</definedName>
    <definedName name="_MMM68">#REF!</definedName>
    <definedName name="_MMM69">#REF!</definedName>
    <definedName name="_MMM71">#REF!</definedName>
    <definedName name="_MMM72">#REF!</definedName>
    <definedName name="_MMM73a">#REF!</definedName>
    <definedName name="_MMM73c">#REF!</definedName>
    <definedName name="_MMM73d">#REF!</definedName>
    <definedName name="_MMM73e">#REF!</definedName>
    <definedName name="_MMM74b">#REF!</definedName>
    <definedName name="_MMM74d">#REF!</definedName>
    <definedName name="_MMM74f">#REF!</definedName>
    <definedName name="_MMM75">#REF!</definedName>
    <definedName name="_MMM76">#REF!</definedName>
    <definedName name="_MMM77">#REF!</definedName>
    <definedName name="_MMM78">#REF!</definedName>
    <definedName name="_MMM79">#REF!</definedName>
    <definedName name="_MMM80">#REF!</definedName>
    <definedName name="_MMM81">#REF!</definedName>
    <definedName name="_MMM82">#REF!</definedName>
    <definedName name="_MMM83">#REF!</definedName>
    <definedName name="_MMM84">#REF!</definedName>
    <definedName name="_MMM85">#REF!</definedName>
    <definedName name="_MMM86">#REF!</definedName>
    <definedName name="_mos2">#REF!</definedName>
    <definedName name="_mos2_1">#REF!</definedName>
    <definedName name="_mos2_1_7">NA()</definedName>
    <definedName name="_mos2_2">#REF!</definedName>
    <definedName name="_mos2_2_7">NA()</definedName>
    <definedName name="_mos2_7">NA()</definedName>
    <definedName name="_mou1">#REF!</definedName>
    <definedName name="_mpn20100">#REF!</definedName>
    <definedName name="_mpn2015">#REF!</definedName>
    <definedName name="_mpn20150">#REF!</definedName>
    <definedName name="_mpn2020">#REF!</definedName>
    <definedName name="_mpn2025">#REF!</definedName>
    <definedName name="_mpn2032">#REF!</definedName>
    <definedName name="_mpn2040">#REF!</definedName>
    <definedName name="_mpn2050">#REF!</definedName>
    <definedName name="_mpn2065">#REF!</definedName>
    <definedName name="_mpn2080">#REF!</definedName>
    <definedName name="_mu1">#REF!</definedName>
    <definedName name="_mu2">#REF!</definedName>
    <definedName name="_mu200">#REF!</definedName>
    <definedName name="_mu250">#REF!</definedName>
    <definedName name="_mu300">#REF!</definedName>
    <definedName name="_mu301">#REF!</definedName>
    <definedName name="_mu380">#REF!</definedName>
    <definedName name="_mu400">#REF!</definedName>
    <definedName name="_mu440">#REF!</definedName>
    <definedName name="_mu450">#REF!</definedName>
    <definedName name="_muo2">#REF!</definedName>
    <definedName name="_N">"$#REF!.$AP$23"</definedName>
    <definedName name="_N_37">"$#REF!.$AP$23"</definedName>
    <definedName name="_NCL100">#REF!</definedName>
    <definedName name="_NCL200">#REF!</definedName>
    <definedName name="_NCL250">#REF!</definedName>
    <definedName name="_NE1">#REF!</definedName>
    <definedName name="_new5">#N/A</definedName>
    <definedName name="_nin190">#REF!</definedName>
    <definedName name="_nip1">#REF!</definedName>
    <definedName name="_nip2">#REF!</definedName>
    <definedName name="_no6">#REF!</definedName>
    <definedName name="_no6_37">#REF!</definedName>
    <definedName name="_NR1">#REF!</definedName>
    <definedName name="_NYA1">#REF!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">"$#REF!.$AP$29"</definedName>
    <definedName name="_O_37">"$#REF!.$AP$29"</definedName>
    <definedName name="_off1">#REF!</definedName>
    <definedName name="_OP1">#REF!</definedName>
    <definedName name="_OP10">#REF!</definedName>
    <definedName name="_OP3">#REF!</definedName>
    <definedName name="_Order1">255</definedName>
    <definedName name="_Order2">0</definedName>
    <definedName name="_p">#REF!</definedName>
    <definedName name="_P_37">"$#REF!.$AJ$34"</definedName>
    <definedName name="_P_8">#REF!</definedName>
    <definedName name="_p1">#REF!</definedName>
    <definedName name="_P14">#REF!</definedName>
    <definedName name="_P2">#REF!</definedName>
    <definedName name="_P3">#REF!</definedName>
    <definedName name="_p4">#REF!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2">#REF!</definedName>
    <definedName name="_PA21">#REF!</definedName>
    <definedName name="_PA2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b100">#REF!</definedName>
    <definedName name="_pab125">#REF!</definedName>
    <definedName name="_pab126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">#REF!</definedName>
    <definedName name="_pak100">#REF!</definedName>
    <definedName name="_pak150">#REF!</definedName>
    <definedName name="_Pak2">#REF!</definedName>
    <definedName name="_pak3">#REF!</definedName>
    <definedName name="_pak4">#REF!</definedName>
    <definedName name="_pak5">#REF!</definedName>
    <definedName name="_pak50">#REF!</definedName>
    <definedName name="_pak6">#REF!</definedName>
    <definedName name="_pak80">#REF!</definedName>
    <definedName name="_pal2828">#REF!</definedName>
    <definedName name="_pan1">#REF!</definedName>
    <definedName name="_pan2">#REF!</definedName>
    <definedName name="_pap20">#REF!</definedName>
    <definedName name="_pas12">#REF!</definedName>
    <definedName name="_PAS13">#REF!</definedName>
    <definedName name="_PAS138">#REF!</definedName>
    <definedName name="_PAS14">#REF!</definedName>
    <definedName name="_PAS15">#REF!</definedName>
    <definedName name="_pav16">#REF!</definedName>
    <definedName name="_pav18">#REF!</definedName>
    <definedName name="_pav26">#REF!</definedName>
    <definedName name="_pav28">#REF!</definedName>
    <definedName name="_pav6">#REF!</definedName>
    <definedName name="_pav8">#REF!</definedName>
    <definedName name="_pb1">#REF!</definedName>
    <definedName name="_PB2">#REF!</definedName>
    <definedName name="_PB3">#REF!</definedName>
    <definedName name="_pb34">#REF!</definedName>
    <definedName name="_pb4">#REF!</definedName>
    <definedName name="_pbf3">#REF!</definedName>
    <definedName name="_pbf4">#REF!</definedName>
    <definedName name="_pbm13">#REF!</definedName>
    <definedName name="_pbm1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BT12">#REF!</definedName>
    <definedName name="_PC1">#REF!</definedName>
    <definedName name="_pc2">#REF!</definedName>
    <definedName name="_pc40">#REF!</definedName>
    <definedName name="_PC450">#REF!</definedName>
    <definedName name="_pc50">#REF!</definedName>
    <definedName name="_PC600">#REF!</definedName>
    <definedName name="_pc80">#REF!</definedName>
    <definedName name="_pcf80">#REF!</definedName>
    <definedName name="_PCI160800">#REF!</definedName>
    <definedName name="_PCI170">#REF!</definedName>
    <definedName name="_PCI210">#REF!</definedName>
    <definedName name="_PCI210800">#REF!</definedName>
    <definedName name="_PCI25">#REF!</definedName>
    <definedName name="_PCI26">#REF!</definedName>
    <definedName name="_PD1">#REF!</definedName>
    <definedName name="_PDD4">#REF!</definedName>
    <definedName name="_pek1">#REF!</definedName>
    <definedName name="_PEK10">#REF!</definedName>
    <definedName name="_PEK11">#REF!</definedName>
    <definedName name="_PEK12">#REF!</definedName>
    <definedName name="_pek2">#REF!</definedName>
    <definedName name="_pek3">#REF!</definedName>
    <definedName name="_PEK4">#REF!</definedName>
    <definedName name="_PEK5">#REF!</definedName>
    <definedName name="_PEK6">#REF!</definedName>
    <definedName name="_PEK7">#REF!</definedName>
    <definedName name="_PEK8">#REF!</definedName>
    <definedName name="_PEK9">#REF!</definedName>
    <definedName name="_Pemasangan_Plafon_Luar_Kisi_Kisi__2x2_3_cm__">#REF!</definedName>
    <definedName name="_pembongkaran_talud_gedeg">#REF!</definedName>
    <definedName name="_per1">#REF!</definedName>
    <definedName name="_per10">#REF!</definedName>
    <definedName name="_per2">#REF!</definedName>
    <definedName name="_per3">#REF!</definedName>
    <definedName name="_per4">#REF!</definedName>
    <definedName name="_per5">#REF!</definedName>
    <definedName name="_per6">#REF!</definedName>
    <definedName name="_per7">#REF!</definedName>
    <definedName name="_per8">#REF!</definedName>
    <definedName name="_per9">#REF!</definedName>
    <definedName name="_pfe6">#REF!</definedName>
    <definedName name="_PG1">#REF!</definedName>
    <definedName name="_PG2">#REF!</definedName>
    <definedName name="_PG3">#REF!</definedName>
    <definedName name="_pgs112">#REF!</definedName>
    <definedName name="_pgs12">#REF!</definedName>
    <definedName name="_ph100">#REF!</definedName>
    <definedName name="_ph150">#REF!</definedName>
    <definedName name="_phf100">#REF!</definedName>
    <definedName name="_phf150">#REF!</definedName>
    <definedName name="_pip2">#REF!</definedName>
    <definedName name="_pj1">#REF!</definedName>
    <definedName name="_pj2">#REF!</definedName>
    <definedName name="_PJ3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jg1">#REF!</definedName>
    <definedName name="_pjg2">#REF!</definedName>
    <definedName name="_pk1">#REF!</definedName>
    <definedName name="_PL1">#REF!</definedName>
    <definedName name="_PL2">#REF!</definedName>
    <definedName name="_PL3">#REF!</definedName>
    <definedName name="_pld13">#REF!</definedName>
    <definedName name="_ple13">#REF!</definedName>
    <definedName name="_ple15">#REF!</definedName>
    <definedName name="_pn20100">#REF!</definedName>
    <definedName name="_pn2015">#REF!</definedName>
    <definedName name="_pn20150">#REF!</definedName>
    <definedName name="_pn2020">#REF!</definedName>
    <definedName name="_pn2025">#REF!</definedName>
    <definedName name="_pn2032">#REF!</definedName>
    <definedName name="_pn2040">#REF!</definedName>
    <definedName name="_pn2050">#REF!</definedName>
    <definedName name="_pn2065">#REF!</definedName>
    <definedName name="_pn2080">#REF!</definedName>
    <definedName name="_PO1">#REF!</definedName>
    <definedName name="_po1000">#REF!</definedName>
    <definedName name="_PO2">#REF!</definedName>
    <definedName name="_PO2_1">#REF!</definedName>
    <definedName name="_PO2_1_7">"#REF!"</definedName>
    <definedName name="_PO2_2">#REF!</definedName>
    <definedName name="_PO2_2_7">"#REF!"</definedName>
    <definedName name="_PO2_7">"#REF!"</definedName>
    <definedName name="_PO3">#REF!</definedName>
    <definedName name="_PO4">#REF!</definedName>
    <definedName name="_pol10">#REF!</definedName>
    <definedName name="_pol12">#REF!</definedName>
    <definedName name="_pol16">#REF!</definedName>
    <definedName name="_pol8">#REF!</definedName>
    <definedName name="_pp3">#REF!</definedName>
    <definedName name="_pp4">#REF!</definedName>
    <definedName name="_ppn1">#REF!</definedName>
    <definedName name="_Pr12">#REF!</definedName>
    <definedName name="_Pr13">#REF!</definedName>
    <definedName name="_Pr14">#REF!</definedName>
    <definedName name="_Pr15">#REF!</definedName>
    <definedName name="_Pr16">#REF!</definedName>
    <definedName name="_Pr17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C019">#REF!</definedName>
    <definedName name="_PSC052">#REF!</definedName>
    <definedName name="_PSC084">#REF!</definedName>
    <definedName name="_pt1">#REF!</definedName>
    <definedName name="_PT10">#REF!</definedName>
    <definedName name="_PT11">#REF!</definedName>
    <definedName name="_PT12">#REF!</definedName>
    <definedName name="_PT13">#REF!</definedName>
    <definedName name="_PT14">#REF!</definedName>
    <definedName name="_PT15">#REF!</definedName>
    <definedName name="_PT16">#REF!</definedName>
    <definedName name="_PT17">#REF!</definedName>
    <definedName name="_PT18">#REF!</definedName>
    <definedName name="_PT19">#REF!</definedName>
    <definedName name="_pt2">#REF!</definedName>
    <definedName name="_PT3">#REF!</definedName>
    <definedName name="_PT4">#REF!</definedName>
    <definedName name="_PT5">#REF!</definedName>
    <definedName name="_PT6">#REF!</definedName>
    <definedName name="_PT7">#REF!</definedName>
    <definedName name="_PT8">#REF!</definedName>
    <definedName name="_PT9">#REF!</definedName>
    <definedName name="_PTS6">#REF!</definedName>
    <definedName name="_PTS7">#REF!</definedName>
    <definedName name="_PTS8">#REF!</definedName>
    <definedName name="_PV1">#REF!</definedName>
    <definedName name="_pv100">#REF!</definedName>
    <definedName name="_pv40">#REF!</definedName>
    <definedName name="_pv50">#REF!</definedName>
    <definedName name="_pv80">#REF!</definedName>
    <definedName name="_pvc1">#REF!</definedName>
    <definedName name="_PVC100">#REF!</definedName>
    <definedName name="_pvc110">#REF!</definedName>
    <definedName name="_pvc12">#REF!</definedName>
    <definedName name="_pvc13">#REF!</definedName>
    <definedName name="_PVC150">#REF!</definedName>
    <definedName name="_pvc160">#REF!</definedName>
    <definedName name="_PVC2">#REF!</definedName>
    <definedName name="_pvc20">#REF!</definedName>
    <definedName name="_pvc200">#REF!</definedName>
    <definedName name="_pvc25">#REF!</definedName>
    <definedName name="_pvc250">#REF!</definedName>
    <definedName name="_pvc3">#REF!</definedName>
    <definedName name="_pvc300">#REF!</definedName>
    <definedName name="_pvc32">#REF!</definedName>
    <definedName name="_pvc34">#REF!</definedName>
    <definedName name="_pvc350">#REF!</definedName>
    <definedName name="_pvc4">#REF!</definedName>
    <definedName name="_pvc4_2">#REF!</definedName>
    <definedName name="_pvc40">#REF!</definedName>
    <definedName name="_pvc400">#REF!</definedName>
    <definedName name="_pvc44">#REF!</definedName>
    <definedName name="_pvc50">#REF!</definedName>
    <definedName name="_pvc58">#REF!</definedName>
    <definedName name="_pvc6">#REF!</definedName>
    <definedName name="_pvc63">#REF!</definedName>
    <definedName name="_pvc65">#REF!</definedName>
    <definedName name="_pvc75">#REF!</definedName>
    <definedName name="_pvc8">#REF!</definedName>
    <definedName name="_pvc80">#REF!</definedName>
    <definedName name="_pvc90">#REF!</definedName>
    <definedName name="_pvf100">#REF!</definedName>
    <definedName name="_pvf80">#REF!</definedName>
    <definedName name="_Q">#REF!</definedName>
    <definedName name="_Q_1">#REF!</definedName>
    <definedName name="_Q_1_2">#REF!</definedName>
    <definedName name="_Q_15">#REF!</definedName>
    <definedName name="_Q_2">#REF!</definedName>
    <definedName name="_Q_2_1">#REF!</definedName>
    <definedName name="_Q_23">"$#REF!.$#REF!#REF!"</definedName>
    <definedName name="_Q_3">#REF!</definedName>
    <definedName name="_Q_3_2">#REF!</definedName>
    <definedName name="_Q_4">#REF!</definedName>
    <definedName name="_Q_4_2">#REF!</definedName>
    <definedName name="_Q_5">#REF!</definedName>
    <definedName name="_Q_6">#REF!</definedName>
    <definedName name="_Q_7">#REF!</definedName>
    <definedName name="_Q_8">#REF!</definedName>
    <definedName name="_Q_9">#REF!</definedName>
    <definedName name="_qmd15">#REF!</definedName>
    <definedName name="_qmd20">#REF!</definedName>
    <definedName name="_QS1">#REF!</definedName>
    <definedName name="_QS10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R">#REF!</definedName>
    <definedName name="_R_37">"$#REF!.$AE$34"</definedName>
    <definedName name="_R_8">#REF!</definedName>
    <definedName name="_R1">#REF!</definedName>
    <definedName name="_R2">#REF!</definedName>
    <definedName name="_R3">#REF!</definedName>
    <definedName name="_R4">#REF!</definedName>
    <definedName name="_r5">#REF!</definedName>
    <definedName name="_RAB1">#REF!</definedName>
    <definedName name="_RAB2">#REF!</definedName>
    <definedName name="_RAB5">#REF!</definedName>
    <definedName name="_Rangka_Plafon_Hanger_">#REF!</definedName>
    <definedName name="_Rangka_Plafon_Luar__Overstek__">#REF!</definedName>
    <definedName name="_rd4">#REF!</definedName>
    <definedName name="_rd6">#REF!</definedName>
    <definedName name="_rd8">#REF!</definedName>
    <definedName name="_rdd100">#REF!</definedName>
    <definedName name="_rdd150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K1">{"Book1","RAB PASAR 30 AUG SCRAB.xls"}</definedName>
    <definedName name="_REK3">{"Book1","RAB PASAR 30 AUG SCRAB.xls"}</definedName>
    <definedName name="_rek4">#REF!</definedName>
    <definedName name="_rek5">#REF!</definedName>
    <definedName name="_RF3">#REF!</definedName>
    <definedName name="_RIGHT__M_WS1__">#REF!</definedName>
    <definedName name="_RIGHT__M_WS10_">#REF!</definedName>
    <definedName name="_RIGHT__M_WS11_">#REF!</definedName>
    <definedName name="_RIGHT__M_WS3__">#REF!</definedName>
    <definedName name="_RIGHT__M_WS5__">#REF!</definedName>
    <definedName name="_RIGHT__M_WS9__">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2">#REF!</definedName>
    <definedName name="_RM300">#REF!</definedName>
    <definedName name="_rms1">IF(#REF!="1","satu ",IF(#REF!="2","dua ",IF(#REF!="3","tiga ",IF(#REF!="4","empat ",[0]!_rms2))))</definedName>
    <definedName name="_rms2">IF(#REF!="5","lima ",IF(#REF!="6","enam ",IF(#REF!="7","tujuh ",IF(#REF!="8","delapan ",IF(#REF!="9","sembilan ",)))))</definedName>
    <definedName name="_rng1">#REF!</definedName>
    <definedName name="_rng2">#REF!</definedName>
    <definedName name="_RR1">#REF!</definedName>
    <definedName name="_RR11">#REF!</definedName>
    <definedName name="_RR12">#REF!</definedName>
    <definedName name="_RR13">#REF!</definedName>
    <definedName name="_RR14">#REF!</definedName>
    <definedName name="_RR14a">#REF!</definedName>
    <definedName name="_RR15">#REF!</definedName>
    <definedName name="_RR16">#REF!</definedName>
    <definedName name="_RR17">#REF!</definedName>
    <definedName name="_RR18">#REF!</definedName>
    <definedName name="_RR19">#REF!</definedName>
    <definedName name="_RR1a">#REF!</definedName>
    <definedName name="_RR1b">#REF!</definedName>
    <definedName name="_RR1c">#REF!</definedName>
    <definedName name="_RR20">#REF!</definedName>
    <definedName name="_RR21">#REF!</definedName>
    <definedName name="_RR23">#REF!</definedName>
    <definedName name="_RR24">#REF!</definedName>
    <definedName name="_RR3">#REF!</definedName>
    <definedName name="_RR4">#REF!</definedName>
    <definedName name="_RR5">#REF!</definedName>
    <definedName name="_RR6">#REF!</definedName>
    <definedName name="_RR6a">#REF!</definedName>
    <definedName name="_RR6b">#REF!</definedName>
    <definedName name="_RR7a">#REF!</definedName>
    <definedName name="_RR7b">#REF!</definedName>
    <definedName name="_RR7c">#REF!</definedName>
    <definedName name="_RR7d">#REF!</definedName>
    <definedName name="_RR8">#REF!</definedName>
    <definedName name="_S">#REF!</definedName>
    <definedName name="_S_1">#REF!</definedName>
    <definedName name="_S_1_2">#REF!</definedName>
    <definedName name="_S_10">#REF!</definedName>
    <definedName name="_S_10_2">#REF!</definedName>
    <definedName name="_S_10_3">#REF!</definedName>
    <definedName name="_S_11">#REF!</definedName>
    <definedName name="_S_11_2">#REF!</definedName>
    <definedName name="_S_11_3">#REF!</definedName>
    <definedName name="_S_12">#REF!</definedName>
    <definedName name="_S_12_2">#REF!</definedName>
    <definedName name="_S_12_3">#REF!</definedName>
    <definedName name="_S_15">#REF!</definedName>
    <definedName name="_S_2">#REF!</definedName>
    <definedName name="_S_2_1">#REF!</definedName>
    <definedName name="_S_2_2">#REF!</definedName>
    <definedName name="_S_2_3">#REF!</definedName>
    <definedName name="_S_23">"$#REF!.$Q$85"</definedName>
    <definedName name="_S_3">#REF!</definedName>
    <definedName name="_S_3_1">#REF!</definedName>
    <definedName name="_S_3_2">#REF!</definedName>
    <definedName name="_S_3_3">#REF!</definedName>
    <definedName name="_S_4">#REF!</definedName>
    <definedName name="_S_4_2">#REF!</definedName>
    <definedName name="_S_5">#REF!</definedName>
    <definedName name="_S_6">#REF!</definedName>
    <definedName name="_S_7">#REF!</definedName>
    <definedName name="_S_7_2">#REF!</definedName>
    <definedName name="_S_7_3">#REF!</definedName>
    <definedName name="_S_8">#REF!</definedName>
    <definedName name="_S_9">#REF!</definedName>
    <definedName name="_S1">#REF!</definedName>
    <definedName name="_S2">#REF!</definedName>
    <definedName name="_sad1010">#REF!</definedName>
    <definedName name="_sad1212">#REF!</definedName>
    <definedName name="_sad1414">#REF!</definedName>
    <definedName name="_sad1717">#REF!</definedName>
    <definedName name="_sad266">#REF!</definedName>
    <definedName name="_sad88">#REF!</definedName>
    <definedName name="_sal20">#REF!</definedName>
    <definedName name="_sc1">#REF!</definedName>
    <definedName name="_SC2">#REF!</definedName>
    <definedName name="_sc3">#REF!</definedName>
    <definedName name="_scf1">#REF!</definedName>
    <definedName name="_scf2">#REF!</definedName>
    <definedName name="_scf3">#REF!</definedName>
    <definedName name="_scf4">#REF!</definedName>
    <definedName name="_sen1">#REF!</definedName>
    <definedName name="_sen2">#REF!</definedName>
    <definedName name="_sen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ho11">#REF!</definedName>
    <definedName name="_sho18">#REF!</definedName>
    <definedName name="_sho8">#REF!</definedName>
    <definedName name="_sk3">#REF!</definedName>
    <definedName name="_SL1520">#REF!</definedName>
    <definedName name="_SN3">#REF!</definedName>
    <definedName name="_SNI0115">#REF!</definedName>
    <definedName name="_SNI0116">#REF!</definedName>
    <definedName name="_SNI1111">#REF!</definedName>
    <definedName name="_SNI11110">#REF!</definedName>
    <definedName name="_SNI1114">#REF!</definedName>
    <definedName name="_SNI1115">#REF!</definedName>
    <definedName name="_SNI11212">#REF!</definedName>
    <definedName name="_SNI1122">#REF!</definedName>
    <definedName name="_SNI1132">#REF!</definedName>
    <definedName name="_SNI1141">#REF!</definedName>
    <definedName name="_SNI1212">#REF!</definedName>
    <definedName name="_SNI13227">#REF!</definedName>
    <definedName name="_SNI1331">#REF!</definedName>
    <definedName name="_SNI61">#REF!</definedName>
    <definedName name="_SNI61a">#REF!</definedName>
    <definedName name="_SNI65">#REF!</definedName>
    <definedName name="_son150">#REF!</definedName>
    <definedName name="_Sort">#REF!</definedName>
    <definedName name="_SP1">#REF!</definedName>
    <definedName name="_SP2">#REF!</definedName>
    <definedName name="_SP3">#REF!</definedName>
    <definedName name="_sp5">#REF!</definedName>
    <definedName name="_SPH2">#REF!</definedName>
    <definedName name="_SPR70">#REF!</definedName>
    <definedName name="_SPT2">#REF!</definedName>
    <definedName name="_std100">#REF!</definedName>
    <definedName name="_std150">#REF!</definedName>
    <definedName name="_STD4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ts23">#REF!</definedName>
    <definedName name="_SUB01">#REF!</definedName>
    <definedName name="_SUB02">#REF!</definedName>
    <definedName name="_SUB03">#REF!</definedName>
    <definedName name="_SUB04">#REF!</definedName>
    <definedName name="_SUB05">#REF!</definedName>
    <definedName name="_SUB06">#REF!</definedName>
    <definedName name="_SUB07">#REF!</definedName>
    <definedName name="_SUB08">#REF!</definedName>
    <definedName name="_SUB09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sur11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T">#REF!</definedName>
    <definedName name="_T_37">"$#REF!.$AP$25"</definedName>
    <definedName name="_T_8">#REF!</definedName>
    <definedName name="_T916889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00">#REF!</definedName>
    <definedName name="_tb12">#REF!</definedName>
    <definedName name="_tb9">#REF!</definedName>
    <definedName name="_TBL1">#REF!</definedName>
    <definedName name="_TBL2">#REF!</definedName>
    <definedName name="_tbt1">#REF!</definedName>
    <definedName name="_tbt2">#REF!</definedName>
    <definedName name="_TDR8">#REF!</definedName>
    <definedName name="_tee4">#REF!</definedName>
    <definedName name="_tee6">#REF!</definedName>
    <definedName name="_teg2020">#REF!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IM200">#REF!</definedName>
    <definedName name="_tk04">#REF!</definedName>
    <definedName name="_TK1">#REF!</definedName>
    <definedName name="_TK10">#REF!</definedName>
    <definedName name="_TK11">#REF!</definedName>
    <definedName name="_TK12">#REF!</definedName>
    <definedName name="_TK13">#REF!</definedName>
    <definedName name="_TK14">#REF!</definedName>
    <definedName name="_TK15">#REF!</definedName>
    <definedName name="_TK16">#REF!</definedName>
    <definedName name="_TK17">#REF!</definedName>
    <definedName name="_TK18">#REF!</definedName>
    <definedName name="_TK2">#REF!</definedName>
    <definedName name="_TK3">#REF!</definedName>
    <definedName name="_TK4">#REF!</definedName>
    <definedName name="_TK5">#REF!</definedName>
    <definedName name="_TK6">#REF!</definedName>
    <definedName name="_TK7">#REF!</definedName>
    <definedName name="_TK8">#REF!</definedName>
    <definedName name="_TK9">#REF!</definedName>
    <definedName name="_TL1">#REF!</definedName>
    <definedName name="_tl11">#REF!</definedName>
    <definedName name="_TL2">#REF!</definedName>
    <definedName name="_tl20">#REF!</definedName>
    <definedName name="_tl220">#REF!</definedName>
    <definedName name="_TL3">#REF!</definedName>
    <definedName name="_tl40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OP2">#REF!</definedName>
    <definedName name="_TS1">#REF!</definedName>
    <definedName name="_TS2">#REF!</definedName>
    <definedName name="_tsI3">#N/A</definedName>
    <definedName name="_TSR3">#REF!</definedName>
    <definedName name="_tsv25">#REF!</definedName>
    <definedName name="_U">#REF!</definedName>
    <definedName name="_U_37">"$#REF!.$AP$31"</definedName>
    <definedName name="_U_8">#REF!</definedName>
    <definedName name="_UA09">#REF!</definedName>
    <definedName name="_UA1">#REF!</definedName>
    <definedName name="_ua15">#REF!</definedName>
    <definedName name="_UA2">#REF!</definedName>
    <definedName name="_UA3">#REF!</definedName>
    <definedName name="_UA4">#REF!</definedName>
    <definedName name="_UA5">#REF!</definedName>
    <definedName name="_UA6">#REF!</definedName>
    <definedName name="_UA7">#REF!</definedName>
    <definedName name="_UA8">#REF!</definedName>
    <definedName name="_ub1">#REF!</definedName>
    <definedName name="_ub10">#REF!</definedName>
    <definedName name="_ub11">#REF!</definedName>
    <definedName name="_ub12">#REF!</definedName>
    <definedName name="_ub2">#REF!</definedName>
    <definedName name="_ub3">#REF!</definedName>
    <definedName name="_ub4">#REF!</definedName>
    <definedName name="_ub5">#REF!</definedName>
    <definedName name="_ub6">#REF!</definedName>
    <definedName name="_ub7">#REF!</definedName>
    <definedName name="_ub8">#REF!</definedName>
    <definedName name="_ub9">#REF!</definedName>
    <definedName name="_UD1">#REF!</definedName>
    <definedName name="_uk1">#REF!</definedName>
    <definedName name="_uk2">#REF!</definedName>
    <definedName name="_uk3">#REF!</definedName>
    <definedName name="_uk4">#REF!</definedName>
    <definedName name="_uk5">#REF!</definedName>
    <definedName name="_uls60">#REF!</definedName>
    <definedName name="_up05">#N/A</definedName>
    <definedName name="_UP15">#N/A</definedName>
    <definedName name="_UP2">#REF!</definedName>
    <definedName name="_UP20">#N/A</definedName>
    <definedName name="_upn20100">#REF!</definedName>
    <definedName name="_upn2015">#REF!</definedName>
    <definedName name="_upn20150">#REF!</definedName>
    <definedName name="_upn2020">#REF!</definedName>
    <definedName name="_upn2025">#REF!</definedName>
    <definedName name="_upn2032">#REF!</definedName>
    <definedName name="_upn2040">#REF!</definedName>
    <definedName name="_upn2050">#REF!</definedName>
    <definedName name="_upn2065">#REF!</definedName>
    <definedName name="_upn2080">#REF!</definedName>
    <definedName name="_V">"$#REF!.$#REF!$#REF!"</definedName>
    <definedName name="_V_37">"$#REF!.$#REF!$#REF!"</definedName>
    <definedName name="_vd106">#REF!</definedName>
    <definedName name="_vd148">#REF!</definedName>
    <definedName name="_vd1810">#REF!</definedName>
    <definedName name="_vd2012">#REF!</definedName>
    <definedName name="_vd2014">#REF!</definedName>
    <definedName name="_vd2212">#REF!</definedName>
    <definedName name="_vd2612">#REF!</definedName>
    <definedName name="_vd44">#REF!</definedName>
    <definedName name="_vd66">#REF!</definedName>
    <definedName name="_vd86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VOL1">#REF!</definedName>
    <definedName name="_vol2">#REF!</definedName>
    <definedName name="_W">#REF!</definedName>
    <definedName name="_W_1">#REF!</definedName>
    <definedName name="_W_1_2">#REF!</definedName>
    <definedName name="_W_15">#REF!</definedName>
    <definedName name="_W_2">#REF!</definedName>
    <definedName name="_W_23">"$#REF!.$#REF!#REF!"</definedName>
    <definedName name="_W_3">#REF!</definedName>
    <definedName name="_W_3_2">#REF!</definedName>
    <definedName name="_W_4">#REF!</definedName>
    <definedName name="_W_4_2">#REF!</definedName>
    <definedName name="_W_5">#REF!</definedName>
    <definedName name="_W_6">#REF!</definedName>
    <definedName name="_W_7">#REF!</definedName>
    <definedName name="_W_8">#REF!</definedName>
    <definedName name="_W_9">#REF!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bk175">#REF!</definedName>
    <definedName name="_wbk175_37">#REF!</definedName>
    <definedName name="_wbk300">#REF!</definedName>
    <definedName name="_wbk300_37">#REF!</definedName>
    <definedName name="_wbk350">#REF!</definedName>
    <definedName name="_wbk350_37">#REF!</definedName>
    <definedName name="_we3">#REF!</definedName>
    <definedName name="_wf150">#REF!</definedName>
    <definedName name="_WQ">"'file:////Boyo di sini/chitos/SMG/proyek/9903/bq/bq-ars/BQ-PS&amp;A.xls'#$BAG_2.$#REF!#REF!"</definedName>
    <definedName name="_WQ_1">#REF!</definedName>
    <definedName name="_WQ_15">#REF!</definedName>
    <definedName name="_WQ_2">#REF!</definedName>
    <definedName name="_WQ_2_1">#REF!</definedName>
    <definedName name="_WQ_23">"'file:////Boyo di sini/chitos/SMG/proyek/9903/bq/bq-ars/BQ-PS&amp;A.xls'#$BAG_2.$#REF!#REF!"</definedName>
    <definedName name="_WQ_3">#REF!</definedName>
    <definedName name="_WQ_4">#REF!</definedName>
    <definedName name="_WQ_5">#REF!</definedName>
    <definedName name="_WQ_6">#REF!</definedName>
    <definedName name="_WQ_7">#REF!</definedName>
    <definedName name="_x">"$#REF!.$#REF!$#REF!"</definedName>
    <definedName name="_x_23">"$#REF!.$J$141"</definedName>
    <definedName name="_x1">#REF!</definedName>
    <definedName name="_x2">#REF!</definedName>
    <definedName name="_x3">#REF!</definedName>
    <definedName name="_x4">#REF!</definedName>
    <definedName name="_Y">"$#REF!.$AK$34"</definedName>
    <definedName name="_Y_37">"$#REF!.$AK$34"</definedName>
    <definedName name="_YA1">#REF!</definedName>
    <definedName name="_YA21">#REF!</definedName>
    <definedName name="_YA22">#REF!</definedName>
    <definedName name="_Z">"$#REF!.$AP$34"</definedName>
    <definedName name="_Z_37">"$#REF!.$AP$34"</definedName>
    <definedName name="a">#N/A</definedName>
    <definedName name="A.">#REF!</definedName>
    <definedName name="A._17">#REF!</definedName>
    <definedName name="A._6">"#REF!"</definedName>
    <definedName name="A._7">"#REF!"</definedName>
    <definedName name="a.0">#REF!</definedName>
    <definedName name="a.0.1">#REF!</definedName>
    <definedName name="A.001">#REF!</definedName>
    <definedName name="A.002">#REF!</definedName>
    <definedName name="A.003">#REF!</definedName>
    <definedName name="A.004">#REF!</definedName>
    <definedName name="A.005">#REF!</definedName>
    <definedName name="A.006">#REF!</definedName>
    <definedName name="A.007">#REF!</definedName>
    <definedName name="A.008">#REF!</definedName>
    <definedName name="A.009">#REF!</definedName>
    <definedName name="A.01">#REF!</definedName>
    <definedName name="A.010">#REF!</definedName>
    <definedName name="A.011">#REF!</definedName>
    <definedName name="A.012">#REF!</definedName>
    <definedName name="A.013">#REF!</definedName>
    <definedName name="A.014">#REF!</definedName>
    <definedName name="A.015">#REF!</definedName>
    <definedName name="A.016">#REF!</definedName>
    <definedName name="A.017">#REF!</definedName>
    <definedName name="A.018">#REF!</definedName>
    <definedName name="A.019">#REF!</definedName>
    <definedName name="A.02">#REF!</definedName>
    <definedName name="A.020">#REF!</definedName>
    <definedName name="A.021">#REF!</definedName>
    <definedName name="A.022">#REF!</definedName>
    <definedName name="A.023">#REF!</definedName>
    <definedName name="A.024">#REF!</definedName>
    <definedName name="A.025">#REF!</definedName>
    <definedName name="A.026">#REF!</definedName>
    <definedName name="A.027">#REF!</definedName>
    <definedName name="A.028">#REF!</definedName>
    <definedName name="A.029">#REF!</definedName>
    <definedName name="A.02a">#REF!</definedName>
    <definedName name="A.02b">#REF!</definedName>
    <definedName name="A.03">#REF!</definedName>
    <definedName name="A.030">#REF!</definedName>
    <definedName name="A.031">#REF!</definedName>
    <definedName name="A.032">#REF!</definedName>
    <definedName name="A.033">#REF!</definedName>
    <definedName name="A.034">#REF!</definedName>
    <definedName name="A.035">#REF!</definedName>
    <definedName name="A.036">#REF!</definedName>
    <definedName name="A.037">#REF!</definedName>
    <definedName name="A.038">#REF!</definedName>
    <definedName name="A.039">#REF!</definedName>
    <definedName name="A.03b">#REF!</definedName>
    <definedName name="A.04">#REF!</definedName>
    <definedName name="A.040">#REF!</definedName>
    <definedName name="A.041">#REF!</definedName>
    <definedName name="A.042">#REF!</definedName>
    <definedName name="A.043">#REF!</definedName>
    <definedName name="A.044">#REF!</definedName>
    <definedName name="A.045">#REF!</definedName>
    <definedName name="A.046">#REF!</definedName>
    <definedName name="A.047">#REF!</definedName>
    <definedName name="A.048">#REF!</definedName>
    <definedName name="A.049">#REF!</definedName>
    <definedName name="A.05">#REF!</definedName>
    <definedName name="A.050">#REF!</definedName>
    <definedName name="A.051">#REF!</definedName>
    <definedName name="A.052">#REF!</definedName>
    <definedName name="A.053">#REF!</definedName>
    <definedName name="A.054">#REF!</definedName>
    <definedName name="A.055">#REF!</definedName>
    <definedName name="A.056">#REF!</definedName>
    <definedName name="A.057">#REF!</definedName>
    <definedName name="A.058">#REF!</definedName>
    <definedName name="A.059">#REF!</definedName>
    <definedName name="A.06">#REF!</definedName>
    <definedName name="A.060">#REF!</definedName>
    <definedName name="A.061">#REF!</definedName>
    <definedName name="A.062">#REF!</definedName>
    <definedName name="A.063">#REF!</definedName>
    <definedName name="A.064">#REF!</definedName>
    <definedName name="A.065">#REF!</definedName>
    <definedName name="A.066">#REF!</definedName>
    <definedName name="A.067">#REF!</definedName>
    <definedName name="A.068">#REF!</definedName>
    <definedName name="A.069">#REF!</definedName>
    <definedName name="A.06b">#REF!</definedName>
    <definedName name="A.07">#REF!</definedName>
    <definedName name="A.070">#REF!</definedName>
    <definedName name="A.071">#REF!</definedName>
    <definedName name="A.072">#REF!</definedName>
    <definedName name="A.073">#REF!</definedName>
    <definedName name="A.074">#REF!</definedName>
    <definedName name="A.075">#REF!</definedName>
    <definedName name="A.076">#REF!</definedName>
    <definedName name="A.077">#REF!</definedName>
    <definedName name="A.078">#REF!</definedName>
    <definedName name="A.079">#REF!</definedName>
    <definedName name="A.07c">#REF!</definedName>
    <definedName name="A.08">#REF!</definedName>
    <definedName name="A.080">#REF!</definedName>
    <definedName name="A.081">#REF!</definedName>
    <definedName name="A.082">#REF!</definedName>
    <definedName name="A.083">#REF!</definedName>
    <definedName name="A.084">#REF!</definedName>
    <definedName name="A.085">#REF!</definedName>
    <definedName name="A.086">#REF!</definedName>
    <definedName name="A.087">#REF!</definedName>
    <definedName name="A.088">#REF!</definedName>
    <definedName name="A.089">#REF!</definedName>
    <definedName name="A.08a">#REF!</definedName>
    <definedName name="A.08b">#REF!</definedName>
    <definedName name="A.08c">#REF!</definedName>
    <definedName name="A.08d">#REF!</definedName>
    <definedName name="A.08e">#REF!</definedName>
    <definedName name="A.08f">#REF!</definedName>
    <definedName name="A.09">#REF!</definedName>
    <definedName name="A.090">#REF!</definedName>
    <definedName name="A.091">#REF!</definedName>
    <definedName name="A.092">#REF!</definedName>
    <definedName name="A.093">#REF!</definedName>
    <definedName name="A.094">#REF!</definedName>
    <definedName name="A.095">#REF!</definedName>
    <definedName name="A.096">#REF!</definedName>
    <definedName name="A.097">#REF!</definedName>
    <definedName name="A.098">#REF!</definedName>
    <definedName name="A.099">#REF!</definedName>
    <definedName name="A.09a">#REF!</definedName>
    <definedName name="A.09b">#REF!</definedName>
    <definedName name="a.1">#REF!</definedName>
    <definedName name="a.1.a">#REF!</definedName>
    <definedName name="a.1_g.1">#REF!</definedName>
    <definedName name="A.10">#REF!</definedName>
    <definedName name="A.100">#REF!</definedName>
    <definedName name="A.101">#REF!</definedName>
    <definedName name="A.101.10">#REF!</definedName>
    <definedName name="A.101.10B">#REF!</definedName>
    <definedName name="A.101.10E">#REF!</definedName>
    <definedName name="A.101.13">#REF!</definedName>
    <definedName name="A.101.13B">#REF!</definedName>
    <definedName name="A.101.13E">#REF!</definedName>
    <definedName name="A.101.14">#REF!</definedName>
    <definedName name="A.101.14B">#REF!</definedName>
    <definedName name="A.101.14E">#REF!</definedName>
    <definedName name="A.101.15">#REF!</definedName>
    <definedName name="A.101.15B">#REF!</definedName>
    <definedName name="A.101.15E">#REF!</definedName>
    <definedName name="A.101.16">#REF!</definedName>
    <definedName name="A.101.16B">#REF!</definedName>
    <definedName name="A.101.16E">#REF!</definedName>
    <definedName name="A.101.19">#REF!</definedName>
    <definedName name="A.101.19B">#REF!</definedName>
    <definedName name="A.101.19E">#REF!</definedName>
    <definedName name="A.101.2">#REF!</definedName>
    <definedName name="A.101.20">#REF!</definedName>
    <definedName name="A.101.20B">#REF!</definedName>
    <definedName name="A.101.20E">#REF!</definedName>
    <definedName name="A.101.21">#REF!</definedName>
    <definedName name="A.101.21B">#REF!</definedName>
    <definedName name="A.101.21E">#REF!</definedName>
    <definedName name="A.101.2B">#REF!</definedName>
    <definedName name="A.101.2E">#REF!</definedName>
    <definedName name="A.101.4">#REF!</definedName>
    <definedName name="A.101.4B">#REF!</definedName>
    <definedName name="A.101.4E">#REF!</definedName>
    <definedName name="A.101.5">#REF!</definedName>
    <definedName name="A.101.5B">#REF!</definedName>
    <definedName name="A.101.5E">#REF!</definedName>
    <definedName name="A.101.6">#REF!</definedName>
    <definedName name="A.101.6B">#REF!</definedName>
    <definedName name="A.101.6E">#REF!</definedName>
    <definedName name="A.101.7">#REF!</definedName>
    <definedName name="A.101.7B">#REF!</definedName>
    <definedName name="A.101.7E">#REF!</definedName>
    <definedName name="A.101.8">#REF!</definedName>
    <definedName name="A.101.8B">#REF!</definedName>
    <definedName name="A.101.8E">#REF!</definedName>
    <definedName name="A.101.9">#REF!</definedName>
    <definedName name="A.101.9B">#REF!</definedName>
    <definedName name="A.101.9E">#REF!</definedName>
    <definedName name="A.101.B">#REF!</definedName>
    <definedName name="A.102">#REF!</definedName>
    <definedName name="A.102.1">#REF!</definedName>
    <definedName name="A.102.10">#REF!</definedName>
    <definedName name="A.102.10B">#REF!</definedName>
    <definedName name="A.102.10E">#REF!</definedName>
    <definedName name="A.102.11">#REF!</definedName>
    <definedName name="A.102.11B">#REF!</definedName>
    <definedName name="A.102.11E">#REF!</definedName>
    <definedName name="A.102.12">#REF!</definedName>
    <definedName name="A.102.12B">#REF!</definedName>
    <definedName name="A.102.12E">#REF!</definedName>
    <definedName name="A.102.1B">#REF!</definedName>
    <definedName name="A.102.1E">#REF!</definedName>
    <definedName name="A.102.2">#REF!</definedName>
    <definedName name="A.102.2B">#REF!</definedName>
    <definedName name="A.102.2E">#REF!</definedName>
    <definedName name="A.102.3">#REF!</definedName>
    <definedName name="A.102.3B">#REF!</definedName>
    <definedName name="A.102.3E">#REF!</definedName>
    <definedName name="A.102.8">#REF!</definedName>
    <definedName name="A.102.8B">#REF!</definedName>
    <definedName name="A.102.8E">#REF!</definedName>
    <definedName name="A.102.9">#REF!</definedName>
    <definedName name="A.102.9B">#REF!</definedName>
    <definedName name="A.102.9E">#REF!</definedName>
    <definedName name="A.102.B">#REF!</definedName>
    <definedName name="A.103">#REF!</definedName>
    <definedName name="A.103.5">#REF!</definedName>
    <definedName name="A.103.5B">#REF!</definedName>
    <definedName name="A.103.5E">#REF!</definedName>
    <definedName name="A.103.6">#REF!</definedName>
    <definedName name="A.103.6B">#REF!</definedName>
    <definedName name="A.103.6E">#REF!</definedName>
    <definedName name="A.103.9">#REF!</definedName>
    <definedName name="A.103.9B">#REF!</definedName>
    <definedName name="A.103.9E">#REF!</definedName>
    <definedName name="A.103.B">#REF!</definedName>
    <definedName name="A.104">#REF!</definedName>
    <definedName name="A.104.B">#REF!</definedName>
    <definedName name="A.105">#REF!</definedName>
    <definedName name="A.105.19">#REF!</definedName>
    <definedName name="A.105.19B">#REF!</definedName>
    <definedName name="A.105.19E">#REF!</definedName>
    <definedName name="A.105.20">#REF!</definedName>
    <definedName name="A.105.20B">#REF!</definedName>
    <definedName name="A.105.20E">#REF!</definedName>
    <definedName name="A.105.4">#REF!</definedName>
    <definedName name="A.105.4B">#REF!</definedName>
    <definedName name="A.105.4E">#REF!</definedName>
    <definedName name="A.105.B">#REF!</definedName>
    <definedName name="A.106">#REF!</definedName>
    <definedName name="A.107">#REF!</definedName>
    <definedName name="A.107.1">#REF!</definedName>
    <definedName name="A.107.10E">#REF!</definedName>
    <definedName name="A.107.15">#REF!</definedName>
    <definedName name="A.107.15B">#REF!</definedName>
    <definedName name="A.107.15E">#REF!</definedName>
    <definedName name="A.107.16">#REF!</definedName>
    <definedName name="A.107.16B">#REF!</definedName>
    <definedName name="A.107.16E">#REF!</definedName>
    <definedName name="A.107.17">#REF!</definedName>
    <definedName name="A.107.17B">#REF!</definedName>
    <definedName name="A.107.17E">#REF!</definedName>
    <definedName name="A.107.18">#REF!</definedName>
    <definedName name="A.107.18B">#REF!</definedName>
    <definedName name="A.107.18E">#REF!</definedName>
    <definedName name="A.107.19">#REF!</definedName>
    <definedName name="A.107.19B">#REF!</definedName>
    <definedName name="A.107.19E">#REF!</definedName>
    <definedName name="A.107.1B">#REF!</definedName>
    <definedName name="A.107.1E">#REF!</definedName>
    <definedName name="A.107.20">#REF!</definedName>
    <definedName name="A.107.20B">#REF!</definedName>
    <definedName name="A.107.20E">#REF!</definedName>
    <definedName name="A.107.27">#REF!</definedName>
    <definedName name="A.107.27B">#REF!</definedName>
    <definedName name="A.107.27E">#REF!</definedName>
    <definedName name="A.107.28">#REF!</definedName>
    <definedName name="A.107.28B">#REF!</definedName>
    <definedName name="A.107.28E">#REF!</definedName>
    <definedName name="A.107.5">#REF!</definedName>
    <definedName name="A.107.5B">#REF!</definedName>
    <definedName name="A.107.5E">#REF!</definedName>
    <definedName name="A.107.B">#REF!</definedName>
    <definedName name="A.108">#REF!</definedName>
    <definedName name="A.109">#REF!</definedName>
    <definedName name="a.10a">#REF!</definedName>
    <definedName name="A.10b">#REF!</definedName>
    <definedName name="A.11">#REF!</definedName>
    <definedName name="a.11.a">#REF!</definedName>
    <definedName name="A.110">#REF!</definedName>
    <definedName name="A.110.1">#REF!</definedName>
    <definedName name="A.110.10">#REF!</definedName>
    <definedName name="A.110.10B">#REF!</definedName>
    <definedName name="A.110.11">#REF!</definedName>
    <definedName name="A.110.11B">#REF!</definedName>
    <definedName name="A.110.11E">#REF!</definedName>
    <definedName name="A.110.12">#REF!</definedName>
    <definedName name="A.110.12B">#REF!</definedName>
    <definedName name="A.110.12E">#REF!</definedName>
    <definedName name="A.110.13">#REF!</definedName>
    <definedName name="A.110.13B">#REF!</definedName>
    <definedName name="A.110.13E">#REF!</definedName>
    <definedName name="A.110.14">#REF!</definedName>
    <definedName name="A.110.14B">#REF!</definedName>
    <definedName name="A.110.14E">#REF!</definedName>
    <definedName name="A.110.15">#REF!</definedName>
    <definedName name="A.110.15B">#REF!</definedName>
    <definedName name="A.110.15E">#REF!</definedName>
    <definedName name="A.110.16">#REF!</definedName>
    <definedName name="A.110.16B">#REF!</definedName>
    <definedName name="A.110.16E">#REF!</definedName>
    <definedName name="A.110.17">#REF!</definedName>
    <definedName name="A.110.17B">#REF!</definedName>
    <definedName name="A.110.17E">#REF!</definedName>
    <definedName name="A.110.1B">#REF!</definedName>
    <definedName name="A.110.1E">#REF!</definedName>
    <definedName name="A.110.8">#REF!</definedName>
    <definedName name="A.110.8B">#REF!</definedName>
    <definedName name="A.110.8E">#REF!</definedName>
    <definedName name="A.110.9">#REF!</definedName>
    <definedName name="A.110.9B">#REF!</definedName>
    <definedName name="A.110.B">#REF!</definedName>
    <definedName name="A.111">#REF!</definedName>
    <definedName name="A.112">#REF!</definedName>
    <definedName name="A.113">#REF!</definedName>
    <definedName name="A.114">#REF!</definedName>
    <definedName name="A.115">#REF!</definedName>
    <definedName name="A.116">#REF!</definedName>
    <definedName name="A.117">#REF!</definedName>
    <definedName name="A.118">#REF!</definedName>
    <definedName name="A.119">#REF!</definedName>
    <definedName name="A.12">#REF!</definedName>
    <definedName name="A.120">#REF!</definedName>
    <definedName name="A.121">#REF!</definedName>
    <definedName name="A.122">#REF!</definedName>
    <definedName name="A.123">#REF!</definedName>
    <definedName name="A.124">#REF!</definedName>
    <definedName name="A.125">#REF!</definedName>
    <definedName name="A.126">#REF!</definedName>
    <definedName name="A.127">#REF!</definedName>
    <definedName name="A.128">#REF!</definedName>
    <definedName name="A.129">#REF!</definedName>
    <definedName name="A.13">#REF!</definedName>
    <definedName name="A.130">#REF!</definedName>
    <definedName name="A.131">#REF!</definedName>
    <definedName name="A.132">#REF!</definedName>
    <definedName name="A.133">#REF!</definedName>
    <definedName name="A.134">#REF!</definedName>
    <definedName name="A.135">#REF!</definedName>
    <definedName name="A.136">#REF!</definedName>
    <definedName name="A.137">#REF!</definedName>
    <definedName name="A.138">#REF!</definedName>
    <definedName name="A.139">#REF!</definedName>
    <definedName name="A.14">#REF!</definedName>
    <definedName name="A.140">#REF!</definedName>
    <definedName name="A.141">#REF!</definedName>
    <definedName name="A.142">#REF!</definedName>
    <definedName name="A.143">#REF!</definedName>
    <definedName name="A.144">#REF!</definedName>
    <definedName name="A.145">#REF!</definedName>
    <definedName name="A.146">#REF!</definedName>
    <definedName name="A.147">#REF!</definedName>
    <definedName name="A.148">#REF!</definedName>
    <definedName name="A.149">#REF!</definedName>
    <definedName name="A.15">#REF!</definedName>
    <definedName name="a.15.1">#REF!</definedName>
    <definedName name="a.15.2">#REF!</definedName>
    <definedName name="A.150">#REF!</definedName>
    <definedName name="A.151">#REF!</definedName>
    <definedName name="A.152">#REF!</definedName>
    <definedName name="A.153">#REF!</definedName>
    <definedName name="A.154">#REF!</definedName>
    <definedName name="A.155">#REF!</definedName>
    <definedName name="A.156">#REF!</definedName>
    <definedName name="A.157">#REF!</definedName>
    <definedName name="A.158">#REF!</definedName>
    <definedName name="A.159">#REF!</definedName>
    <definedName name="A.16">#REF!</definedName>
    <definedName name="a.16.a">#REF!</definedName>
    <definedName name="a.16.b">#REF!</definedName>
    <definedName name="A.160">#REF!</definedName>
    <definedName name="A.161">#REF!</definedName>
    <definedName name="A.162">#REF!</definedName>
    <definedName name="A.163">#REF!</definedName>
    <definedName name="A.164">#REF!</definedName>
    <definedName name="A.165">#REF!</definedName>
    <definedName name="A.166">#REF!</definedName>
    <definedName name="A.167">#REF!</definedName>
    <definedName name="A.168">#REF!</definedName>
    <definedName name="A.169">#REF!</definedName>
    <definedName name="a.16a">#REF!</definedName>
    <definedName name="A.17">#REF!</definedName>
    <definedName name="A.170">#REF!</definedName>
    <definedName name="A.171">#REF!</definedName>
    <definedName name="A.172">#REF!</definedName>
    <definedName name="A.173">#REF!</definedName>
    <definedName name="A.174">#REF!</definedName>
    <definedName name="A.175">#REF!</definedName>
    <definedName name="A.176">#REF!</definedName>
    <definedName name="A.177">#REF!</definedName>
    <definedName name="A.178">#REF!</definedName>
    <definedName name="A.179">#REF!</definedName>
    <definedName name="A.18">#REF!</definedName>
    <definedName name="a.18.a">#REF!</definedName>
    <definedName name="A.180">#REF!</definedName>
    <definedName name="A.181">#REF!</definedName>
    <definedName name="A.182">#REF!</definedName>
    <definedName name="A.183">#REF!</definedName>
    <definedName name="A.184">#REF!</definedName>
    <definedName name="A.185">#REF!</definedName>
    <definedName name="A.186">#REF!</definedName>
    <definedName name="A.187">#REF!</definedName>
    <definedName name="A.188">#REF!</definedName>
    <definedName name="A.189">#REF!</definedName>
    <definedName name="A.18a">#REF!</definedName>
    <definedName name="a.18a.i">#REF!</definedName>
    <definedName name="A.18b">#REF!</definedName>
    <definedName name="A.19">#REF!</definedName>
    <definedName name="A.190">#REF!</definedName>
    <definedName name="A.191">#REF!</definedName>
    <definedName name="A.192">#REF!</definedName>
    <definedName name="A.193">#REF!</definedName>
    <definedName name="A.194">#REF!</definedName>
    <definedName name="A.195">#REF!</definedName>
    <definedName name="A.196">#REF!</definedName>
    <definedName name="A.197">#REF!</definedName>
    <definedName name="A.198">#REF!</definedName>
    <definedName name="A.199">#REF!</definedName>
    <definedName name="A.2">#REF!</definedName>
    <definedName name="A.20">#REF!</definedName>
    <definedName name="A.200">#REF!</definedName>
    <definedName name="A.201">#REF!</definedName>
    <definedName name="A.202">#REF!</definedName>
    <definedName name="A.203">#REF!</definedName>
    <definedName name="A.204">#REF!</definedName>
    <definedName name="A.205">#REF!</definedName>
    <definedName name="A.206">#REF!</definedName>
    <definedName name="A.207">#REF!</definedName>
    <definedName name="A.208">#REF!</definedName>
    <definedName name="A.209">#REF!</definedName>
    <definedName name="A.21">#REF!</definedName>
    <definedName name="A.210">#REF!</definedName>
    <definedName name="A.211">#REF!</definedName>
    <definedName name="A.212">#REF!</definedName>
    <definedName name="A.213">#REF!</definedName>
    <definedName name="A.214">#REF!</definedName>
    <definedName name="A.215">#REF!</definedName>
    <definedName name="A.216">#REF!</definedName>
    <definedName name="A.217">#REF!</definedName>
    <definedName name="A.218">#REF!</definedName>
    <definedName name="A.219">#REF!</definedName>
    <definedName name="A.22">#REF!</definedName>
    <definedName name="A.220">#REF!</definedName>
    <definedName name="A.221">#REF!</definedName>
    <definedName name="A.222">#REF!</definedName>
    <definedName name="A.223">#REF!</definedName>
    <definedName name="A.224">#REF!</definedName>
    <definedName name="A.225">#REF!</definedName>
    <definedName name="A.226">#REF!</definedName>
    <definedName name="A.227">#REF!</definedName>
    <definedName name="A.228">#REF!</definedName>
    <definedName name="A.229">#REF!</definedName>
    <definedName name="A.23">#REF!</definedName>
    <definedName name="A.230">#REF!</definedName>
    <definedName name="A.231">#REF!</definedName>
    <definedName name="A.232">#REF!</definedName>
    <definedName name="A.233">#REF!</definedName>
    <definedName name="A.234">#REF!</definedName>
    <definedName name="A.235">#REF!</definedName>
    <definedName name="A.236">#REF!</definedName>
    <definedName name="A.237">#REF!</definedName>
    <definedName name="A.238">#REF!</definedName>
    <definedName name="A.239">#REF!</definedName>
    <definedName name="A.24">#REF!</definedName>
    <definedName name="A.240">#REF!</definedName>
    <definedName name="A.241">#REF!</definedName>
    <definedName name="A.242">#REF!</definedName>
    <definedName name="A.243">#REF!</definedName>
    <definedName name="A.244">#REF!</definedName>
    <definedName name="A.245">#REF!</definedName>
    <definedName name="A.246">#REF!</definedName>
    <definedName name="A.247">#REF!</definedName>
    <definedName name="A.248">#REF!</definedName>
    <definedName name="A.249">#REF!</definedName>
    <definedName name="A.25">#REF!</definedName>
    <definedName name="A.250">#REF!</definedName>
    <definedName name="A.251">#REF!</definedName>
    <definedName name="A.252">#REF!</definedName>
    <definedName name="A.253">#REF!</definedName>
    <definedName name="A.254">#REF!</definedName>
    <definedName name="A.255">#REF!</definedName>
    <definedName name="A.256">#REF!</definedName>
    <definedName name="A.257">#REF!</definedName>
    <definedName name="A.258">#REF!</definedName>
    <definedName name="A.259">#REF!</definedName>
    <definedName name="A.26">#REF!</definedName>
    <definedName name="A.260">#REF!</definedName>
    <definedName name="A.261">#REF!</definedName>
    <definedName name="A.262">#REF!</definedName>
    <definedName name="A.263">#REF!</definedName>
    <definedName name="A.264">#REF!</definedName>
    <definedName name="A.265">#REF!</definedName>
    <definedName name="A.266">#REF!</definedName>
    <definedName name="A.267">#REF!</definedName>
    <definedName name="A.268">#REF!</definedName>
    <definedName name="A.269">#REF!</definedName>
    <definedName name="A.27">#REF!</definedName>
    <definedName name="A.270">#REF!</definedName>
    <definedName name="A.271">#REF!</definedName>
    <definedName name="A.272">#REF!</definedName>
    <definedName name="A.273">#REF!</definedName>
    <definedName name="A.274">#REF!</definedName>
    <definedName name="A.275">#REF!</definedName>
    <definedName name="A.276">#REF!</definedName>
    <definedName name="A.277">#REF!</definedName>
    <definedName name="A.278">#REF!</definedName>
    <definedName name="A.279">#REF!</definedName>
    <definedName name="A.28">#REF!</definedName>
    <definedName name="A.280">#REF!</definedName>
    <definedName name="A.281">#REF!</definedName>
    <definedName name="A.282">#REF!</definedName>
    <definedName name="A.283">#REF!</definedName>
    <definedName name="A.284">#REF!</definedName>
    <definedName name="A.285">#REF!</definedName>
    <definedName name="A.286">#REF!</definedName>
    <definedName name="A.287">#REF!</definedName>
    <definedName name="A.288">#REF!</definedName>
    <definedName name="A.289">#REF!</definedName>
    <definedName name="A.29">#REF!</definedName>
    <definedName name="A.290">#REF!</definedName>
    <definedName name="A.291">#REF!</definedName>
    <definedName name="A.292">#REF!</definedName>
    <definedName name="A.293">#REF!</definedName>
    <definedName name="A.294">#REF!</definedName>
    <definedName name="A.295">#REF!</definedName>
    <definedName name="A.296">#REF!</definedName>
    <definedName name="A.297">#REF!</definedName>
    <definedName name="A.298">#REF!</definedName>
    <definedName name="A.299">#REF!</definedName>
    <definedName name="A.2a">#REF!</definedName>
    <definedName name="A.3">#REF!</definedName>
    <definedName name="a.3.1">#REF!</definedName>
    <definedName name="A.30">#REF!</definedName>
    <definedName name="A.300">#REF!</definedName>
    <definedName name="A.301">#REF!</definedName>
    <definedName name="A.302">#REF!</definedName>
    <definedName name="A.303">#REF!</definedName>
    <definedName name="A.304">#REF!</definedName>
    <definedName name="A.305">#REF!</definedName>
    <definedName name="A.306">#REF!</definedName>
    <definedName name="A.307">#REF!</definedName>
    <definedName name="A.308">#REF!</definedName>
    <definedName name="A.309">#REF!</definedName>
    <definedName name="A.31">#REF!</definedName>
    <definedName name="A.310">#REF!</definedName>
    <definedName name="A.311">#REF!</definedName>
    <definedName name="A.312">#REF!</definedName>
    <definedName name="A.313">#REF!</definedName>
    <definedName name="A.314">#REF!</definedName>
    <definedName name="A.315">#REF!</definedName>
    <definedName name="A.316">#REF!</definedName>
    <definedName name="A.317">#REF!</definedName>
    <definedName name="A.318">#REF!</definedName>
    <definedName name="A.319">#REF!</definedName>
    <definedName name="A.32">#REF!</definedName>
    <definedName name="A.320">#REF!</definedName>
    <definedName name="A.321">#REF!</definedName>
    <definedName name="A.322">#REF!</definedName>
    <definedName name="A.323">#REF!</definedName>
    <definedName name="A.324">#REF!</definedName>
    <definedName name="A.325">#REF!</definedName>
    <definedName name="A.326">#REF!</definedName>
    <definedName name="A.327">#REF!</definedName>
    <definedName name="A.328">#REF!</definedName>
    <definedName name="A.329">#REF!</definedName>
    <definedName name="A.33">#REF!</definedName>
    <definedName name="A.330">#REF!</definedName>
    <definedName name="A.331">#REF!</definedName>
    <definedName name="A.332">#REF!</definedName>
    <definedName name="A.333">#REF!</definedName>
    <definedName name="A.334">#REF!</definedName>
    <definedName name="A.335">#REF!</definedName>
    <definedName name="A.336">#REF!</definedName>
    <definedName name="A.337">#REF!</definedName>
    <definedName name="A.338">#REF!</definedName>
    <definedName name="A.339">#REF!</definedName>
    <definedName name="A.34">#REF!</definedName>
    <definedName name="A.340">#REF!</definedName>
    <definedName name="A.341">#REF!</definedName>
    <definedName name="A.342">#REF!</definedName>
    <definedName name="A.343">#REF!</definedName>
    <definedName name="A.344">#REF!</definedName>
    <definedName name="A.345">#REF!</definedName>
    <definedName name="A.346">#REF!</definedName>
    <definedName name="A.347">#REF!</definedName>
    <definedName name="A.348">#REF!</definedName>
    <definedName name="A.349">#REF!</definedName>
    <definedName name="A.35">#REF!</definedName>
    <definedName name="A.350">#REF!</definedName>
    <definedName name="A.351">#REF!</definedName>
    <definedName name="A.352">#REF!</definedName>
    <definedName name="A.353">#REF!</definedName>
    <definedName name="A.354">#REF!</definedName>
    <definedName name="A.355">#REF!</definedName>
    <definedName name="A.356">#REF!</definedName>
    <definedName name="A.357">#REF!</definedName>
    <definedName name="A.358">#REF!</definedName>
    <definedName name="A.359">#REF!</definedName>
    <definedName name="A.36">#REF!</definedName>
    <definedName name="A.360">#REF!</definedName>
    <definedName name="A.361">#REF!</definedName>
    <definedName name="A.362">#REF!</definedName>
    <definedName name="A.363">#REF!</definedName>
    <definedName name="A.364">#REF!</definedName>
    <definedName name="A.365">#REF!</definedName>
    <definedName name="A.366">#REF!</definedName>
    <definedName name="A.367">#REF!</definedName>
    <definedName name="A.368">#REF!</definedName>
    <definedName name="A.369">#REF!</definedName>
    <definedName name="A.37">#REF!</definedName>
    <definedName name="A.370">#REF!</definedName>
    <definedName name="A.371">#REF!</definedName>
    <definedName name="A.372">#REF!</definedName>
    <definedName name="A.373">#REF!</definedName>
    <definedName name="A.374">#REF!</definedName>
    <definedName name="A.375">#REF!</definedName>
    <definedName name="A.376">#REF!</definedName>
    <definedName name="A.377">#REF!</definedName>
    <definedName name="A.378">#REF!</definedName>
    <definedName name="A.379">#REF!</definedName>
    <definedName name="A.380">#REF!</definedName>
    <definedName name="A.381">#REF!</definedName>
    <definedName name="A.382">#REF!</definedName>
    <definedName name="A.383">#REF!</definedName>
    <definedName name="A.384">#REF!</definedName>
    <definedName name="A.385">#REF!</definedName>
    <definedName name="A.386">#REF!</definedName>
    <definedName name="A.387">#REF!</definedName>
    <definedName name="A.388">#REF!</definedName>
    <definedName name="A.389">#REF!</definedName>
    <definedName name="A.390">#REF!</definedName>
    <definedName name="A.391">#REF!</definedName>
    <definedName name="A.392">#REF!</definedName>
    <definedName name="A.393">#REF!</definedName>
    <definedName name="A.394">#REF!</definedName>
    <definedName name="A.395">#REF!</definedName>
    <definedName name="A.396">#REF!</definedName>
    <definedName name="A.397">#REF!</definedName>
    <definedName name="A.398">#REF!</definedName>
    <definedName name="A.399">#REF!</definedName>
    <definedName name="A.4">#REF!</definedName>
    <definedName name="a.4.1">#REF!</definedName>
    <definedName name="a.4.2">#REF!</definedName>
    <definedName name="A.400">#REF!</definedName>
    <definedName name="A.401">#REF!</definedName>
    <definedName name="A.402">#REF!</definedName>
    <definedName name="A.403">#REF!</definedName>
    <definedName name="A.404">#REF!</definedName>
    <definedName name="A.405">#REF!</definedName>
    <definedName name="A.406">#REF!</definedName>
    <definedName name="A.407">#REF!</definedName>
    <definedName name="A.408">#REF!</definedName>
    <definedName name="A.409">#REF!</definedName>
    <definedName name="A.410">#REF!</definedName>
    <definedName name="A.411">#REF!</definedName>
    <definedName name="A.412">#REF!</definedName>
    <definedName name="A.413">#REF!</definedName>
    <definedName name="A.414">#REF!</definedName>
    <definedName name="A.415">#REF!</definedName>
    <definedName name="A.416">#REF!</definedName>
    <definedName name="A.417">#REF!</definedName>
    <definedName name="A.418">#REF!</definedName>
    <definedName name="A.419">#REF!</definedName>
    <definedName name="A.420">#REF!</definedName>
    <definedName name="A.421">#REF!</definedName>
    <definedName name="A.422">#REF!</definedName>
    <definedName name="A.423">#REF!</definedName>
    <definedName name="A.424">#REF!</definedName>
    <definedName name="A.425">#REF!</definedName>
    <definedName name="A.426">#REF!</definedName>
    <definedName name="A.427">#REF!</definedName>
    <definedName name="A.428">#REF!</definedName>
    <definedName name="A.429">#REF!</definedName>
    <definedName name="A.430">#REF!</definedName>
    <definedName name="A.431">#REF!</definedName>
    <definedName name="A.432">#REF!</definedName>
    <definedName name="A.433">#REF!</definedName>
    <definedName name="A.434">#REF!</definedName>
    <definedName name="A.435">#REF!</definedName>
    <definedName name="A.436">#REF!</definedName>
    <definedName name="A.437">#REF!</definedName>
    <definedName name="A.438">#REF!</definedName>
    <definedName name="A.439">#REF!</definedName>
    <definedName name="A.440">#REF!</definedName>
    <definedName name="A.441">#REF!</definedName>
    <definedName name="A.442">#REF!</definedName>
    <definedName name="A.443">#REF!</definedName>
    <definedName name="A.444">#REF!</definedName>
    <definedName name="A.445">#REF!</definedName>
    <definedName name="A.446">#REF!</definedName>
    <definedName name="A.447">#REF!</definedName>
    <definedName name="A.448">#REF!</definedName>
    <definedName name="A.449">#REF!</definedName>
    <definedName name="A.450">#REF!</definedName>
    <definedName name="A.451">#REF!</definedName>
    <definedName name="A.452">#REF!</definedName>
    <definedName name="A.453">#REF!</definedName>
    <definedName name="A.454">#REF!</definedName>
    <definedName name="A.455">#REF!</definedName>
    <definedName name="A.456">#REF!</definedName>
    <definedName name="A.457">#REF!</definedName>
    <definedName name="A.458">#REF!</definedName>
    <definedName name="A.459">#REF!</definedName>
    <definedName name="A.460">#REF!</definedName>
    <definedName name="A.461">#REF!</definedName>
    <definedName name="A.462">#REF!</definedName>
    <definedName name="A.463">#REF!</definedName>
    <definedName name="A.464">#REF!</definedName>
    <definedName name="A.465">#REF!</definedName>
    <definedName name="A.466">#REF!</definedName>
    <definedName name="A.467">#REF!</definedName>
    <definedName name="A.468">#REF!</definedName>
    <definedName name="A.469">#REF!</definedName>
    <definedName name="A.470">#REF!</definedName>
    <definedName name="A.471">#REF!</definedName>
    <definedName name="A.472">#REF!</definedName>
    <definedName name="A.473">#REF!</definedName>
    <definedName name="A.474">#REF!</definedName>
    <definedName name="A.475">#REF!</definedName>
    <definedName name="A.476">#REF!</definedName>
    <definedName name="A.477">#REF!</definedName>
    <definedName name="A.478">#REF!</definedName>
    <definedName name="A.479">#REF!</definedName>
    <definedName name="A.480">#REF!</definedName>
    <definedName name="A.481">#REF!</definedName>
    <definedName name="A.482">#REF!</definedName>
    <definedName name="A.483">#REF!</definedName>
    <definedName name="A.484">#REF!</definedName>
    <definedName name="A.485">#REF!</definedName>
    <definedName name="A.486">#REF!</definedName>
    <definedName name="A.487">#REF!</definedName>
    <definedName name="A.488">#REF!</definedName>
    <definedName name="A.489">#REF!</definedName>
    <definedName name="A.490">#REF!</definedName>
    <definedName name="A.491">#REF!</definedName>
    <definedName name="A.492">#REF!</definedName>
    <definedName name="A.493">#REF!</definedName>
    <definedName name="A.494">#REF!</definedName>
    <definedName name="A.495">#REF!</definedName>
    <definedName name="A.496">#REF!</definedName>
    <definedName name="A.497">#REF!</definedName>
    <definedName name="A.498">#REF!</definedName>
    <definedName name="A.499">#REF!</definedName>
    <definedName name="A.5">#REF!</definedName>
    <definedName name="A.500">#REF!</definedName>
    <definedName name="A.501">#REF!</definedName>
    <definedName name="A.502">#REF!</definedName>
    <definedName name="A.503">#REF!</definedName>
    <definedName name="A.504">#REF!</definedName>
    <definedName name="A.505">#REF!</definedName>
    <definedName name="A.506">#REF!</definedName>
    <definedName name="A.507">#REF!</definedName>
    <definedName name="A.508">#REF!</definedName>
    <definedName name="A.509">#REF!</definedName>
    <definedName name="A.510">#REF!</definedName>
    <definedName name="A.511">#REF!</definedName>
    <definedName name="A.512">#REF!</definedName>
    <definedName name="A.513">#REF!</definedName>
    <definedName name="A.514">#REF!</definedName>
    <definedName name="A.515">#REF!</definedName>
    <definedName name="A.516">#REF!</definedName>
    <definedName name="A.517">#REF!</definedName>
    <definedName name="A.518">#REF!</definedName>
    <definedName name="A.519">#REF!</definedName>
    <definedName name="A.520">#REF!</definedName>
    <definedName name="A.521">#REF!</definedName>
    <definedName name="A.522">#REF!</definedName>
    <definedName name="A.523">#REF!</definedName>
    <definedName name="A.524">#REF!</definedName>
    <definedName name="A.525">#REF!</definedName>
    <definedName name="A.526">#REF!</definedName>
    <definedName name="A.527">#REF!</definedName>
    <definedName name="A.528">#REF!</definedName>
    <definedName name="A.529">#REF!</definedName>
    <definedName name="A.530">#REF!</definedName>
    <definedName name="A.531">#REF!</definedName>
    <definedName name="A.532">#REF!</definedName>
    <definedName name="A.533">#REF!</definedName>
    <definedName name="A.534">#REF!</definedName>
    <definedName name="A.535">#REF!</definedName>
    <definedName name="A.536">#REF!</definedName>
    <definedName name="A.537">#REF!</definedName>
    <definedName name="A.538">#REF!</definedName>
    <definedName name="A.539">#REF!</definedName>
    <definedName name="A.540">#REF!</definedName>
    <definedName name="A.541">#REF!</definedName>
    <definedName name="A.542">#REF!</definedName>
    <definedName name="A.543">#REF!</definedName>
    <definedName name="A.544">#REF!</definedName>
    <definedName name="A.545">#REF!</definedName>
    <definedName name="A.546">#REF!</definedName>
    <definedName name="A.547">#REF!</definedName>
    <definedName name="A.548">#REF!</definedName>
    <definedName name="A.549">#REF!</definedName>
    <definedName name="A.550">#REF!</definedName>
    <definedName name="A.551">#REF!</definedName>
    <definedName name="A.552">#REF!</definedName>
    <definedName name="A.553">#REF!</definedName>
    <definedName name="A.554">#REF!</definedName>
    <definedName name="A.555">#REF!</definedName>
    <definedName name="A.556">#REF!</definedName>
    <definedName name="A.557">#REF!</definedName>
    <definedName name="A.558">#REF!</definedName>
    <definedName name="A.559">#REF!</definedName>
    <definedName name="A.560">#REF!</definedName>
    <definedName name="A.561">#REF!</definedName>
    <definedName name="A.562">#REF!</definedName>
    <definedName name="A.563">#REF!</definedName>
    <definedName name="A.564">#REF!</definedName>
    <definedName name="A.565">#REF!</definedName>
    <definedName name="A.566">#REF!</definedName>
    <definedName name="A.567">#REF!</definedName>
    <definedName name="A.568">#REF!</definedName>
    <definedName name="A.569">#REF!</definedName>
    <definedName name="A.570">#REF!</definedName>
    <definedName name="A.571">#REF!</definedName>
    <definedName name="A.572">#REF!</definedName>
    <definedName name="A.573">#REF!</definedName>
    <definedName name="A.574">#REF!</definedName>
    <definedName name="A.575">#REF!</definedName>
    <definedName name="A.576">#REF!</definedName>
    <definedName name="A.577">#REF!</definedName>
    <definedName name="A.578">#REF!</definedName>
    <definedName name="A.579">#REF!</definedName>
    <definedName name="A.580">#REF!</definedName>
    <definedName name="A.581">#REF!</definedName>
    <definedName name="A.582">#REF!</definedName>
    <definedName name="A.583">#REF!</definedName>
    <definedName name="A.584">#REF!</definedName>
    <definedName name="A.585">#REF!</definedName>
    <definedName name="A.586">#REF!</definedName>
    <definedName name="A.587">#REF!</definedName>
    <definedName name="A.588">#REF!</definedName>
    <definedName name="A.589">#REF!</definedName>
    <definedName name="A.590">#REF!</definedName>
    <definedName name="A.591">#REF!</definedName>
    <definedName name="A.592">#REF!</definedName>
    <definedName name="A.593">#REF!</definedName>
    <definedName name="A.594">#REF!</definedName>
    <definedName name="A.595">#REF!</definedName>
    <definedName name="A.596">#REF!</definedName>
    <definedName name="A.597">#REF!</definedName>
    <definedName name="A.598">#REF!</definedName>
    <definedName name="A.599">#REF!</definedName>
    <definedName name="A.5a">#REF!</definedName>
    <definedName name="A.6">#REF!</definedName>
    <definedName name="a.6.1">#REF!</definedName>
    <definedName name="a.6.11">#REF!</definedName>
    <definedName name="a.6.11.a">#REF!</definedName>
    <definedName name="A.6.16">#REF!</definedName>
    <definedName name="A.6.2">#REF!</definedName>
    <definedName name="A.6.5">#REF!</definedName>
    <definedName name="A.6.5a">#REF!</definedName>
    <definedName name="A.6.6">#REF!</definedName>
    <definedName name="A.6.7">#REF!</definedName>
    <definedName name="a.6.9">#REF!</definedName>
    <definedName name="a.6.a">#REF!</definedName>
    <definedName name="a.6.b">#REF!</definedName>
    <definedName name="a.6.c">#REF!</definedName>
    <definedName name="a.6.d">#REF!</definedName>
    <definedName name="a.6.e">#REF!</definedName>
    <definedName name="a.6.f">#REF!</definedName>
    <definedName name="A.6_1">#REF!</definedName>
    <definedName name="A.600">#REF!</definedName>
    <definedName name="A.601">#REF!</definedName>
    <definedName name="A.602">#REF!</definedName>
    <definedName name="A.603">#REF!</definedName>
    <definedName name="A.604">#REF!</definedName>
    <definedName name="A.605">#REF!</definedName>
    <definedName name="A.606">#REF!</definedName>
    <definedName name="A.607">#REF!</definedName>
    <definedName name="A.608">#REF!</definedName>
    <definedName name="A.609">#REF!</definedName>
    <definedName name="A.610">#REF!</definedName>
    <definedName name="A.611">#REF!</definedName>
    <definedName name="A.612">#REF!</definedName>
    <definedName name="A.613">#REF!</definedName>
    <definedName name="A.614">#REF!</definedName>
    <definedName name="A.615">#REF!</definedName>
    <definedName name="A.616">#REF!</definedName>
    <definedName name="A.617">#REF!</definedName>
    <definedName name="A.618">#REF!</definedName>
    <definedName name="A.619">#REF!</definedName>
    <definedName name="A.620">#REF!</definedName>
    <definedName name="A.621">#REF!</definedName>
    <definedName name="A.622">#REF!</definedName>
    <definedName name="A.623">#REF!</definedName>
    <definedName name="A.624">#REF!</definedName>
    <definedName name="A.625">#REF!</definedName>
    <definedName name="A.626">#REF!</definedName>
    <definedName name="A.627">#REF!</definedName>
    <definedName name="A.628">#REF!</definedName>
    <definedName name="A.629">#REF!</definedName>
    <definedName name="A.630">#REF!</definedName>
    <definedName name="A.631">#REF!</definedName>
    <definedName name="A.632">#REF!</definedName>
    <definedName name="A.633">#REF!</definedName>
    <definedName name="a.633a">#REF!</definedName>
    <definedName name="A.634">#REF!</definedName>
    <definedName name="A.635">#REF!</definedName>
    <definedName name="A.636">#REF!</definedName>
    <definedName name="A.637">#REF!</definedName>
    <definedName name="A.638">#REF!</definedName>
    <definedName name="A.639">#REF!</definedName>
    <definedName name="A.640">#REF!</definedName>
    <definedName name="A.641">#REF!</definedName>
    <definedName name="A.642">#REF!</definedName>
    <definedName name="A.643">#REF!</definedName>
    <definedName name="A.644">#REF!</definedName>
    <definedName name="A.645">#REF!</definedName>
    <definedName name="A.646">#REF!</definedName>
    <definedName name="A.647">#REF!</definedName>
    <definedName name="A.648">#REF!</definedName>
    <definedName name="A.649">#REF!</definedName>
    <definedName name="A.650">#REF!</definedName>
    <definedName name="A.651">#REF!</definedName>
    <definedName name="A.652">#REF!</definedName>
    <definedName name="a.6I">#REF!</definedName>
    <definedName name="a.6ii.a">#REF!</definedName>
    <definedName name="A.7">#REF!</definedName>
    <definedName name="a.715">#REF!</definedName>
    <definedName name="a.731">#REF!</definedName>
    <definedName name="a.79">#REF!</definedName>
    <definedName name="A.7a">#REF!</definedName>
    <definedName name="A.8">#REF!</definedName>
    <definedName name="a.8.1">#REF!</definedName>
    <definedName name="a.841">#REF!</definedName>
    <definedName name="a.843">#REF!</definedName>
    <definedName name="a.845">#REF!</definedName>
    <definedName name="a.846">#REF!</definedName>
    <definedName name="A.9">#REF!</definedName>
    <definedName name="A_001">#REF!</definedName>
    <definedName name="A_002">#REF!</definedName>
    <definedName name="A_003">#REF!</definedName>
    <definedName name="A_004">#REF!</definedName>
    <definedName name="A_005">#REF!</definedName>
    <definedName name="A_006">#REF!</definedName>
    <definedName name="A_007">#REF!</definedName>
    <definedName name="A_008">#REF!</definedName>
    <definedName name="A_009">[15]HARGA!#REF!</definedName>
    <definedName name="A_01">#REF!</definedName>
    <definedName name="A_010">#REF!</definedName>
    <definedName name="A_011">#REF!</definedName>
    <definedName name="A_012">#REF!</definedName>
    <definedName name="A_013">#REF!</definedName>
    <definedName name="A_014">#REF!</definedName>
    <definedName name="A_015">#REF!</definedName>
    <definedName name="A_016">#REF!</definedName>
    <definedName name="A_017">#REF!</definedName>
    <definedName name="A_018">#REF!</definedName>
    <definedName name="A_019">#REF!</definedName>
    <definedName name="A_02">#REF!</definedName>
    <definedName name="A_020">#REF!</definedName>
    <definedName name="A_021">#REF!</definedName>
    <definedName name="A_022">#REF!</definedName>
    <definedName name="A_023">#REF!</definedName>
    <definedName name="A_023a">#REF!</definedName>
    <definedName name="A_024">#REF!</definedName>
    <definedName name="A_025">#REF!</definedName>
    <definedName name="A_026">#REF!</definedName>
    <definedName name="A_027">#REF!</definedName>
    <definedName name="A_028">#REF!</definedName>
    <definedName name="A_029">#REF!</definedName>
    <definedName name="A_03">#REF!</definedName>
    <definedName name="A_030">#REF!</definedName>
    <definedName name="A_031">#REF!</definedName>
    <definedName name="A_032">#REF!</definedName>
    <definedName name="A_033">#REF!</definedName>
    <definedName name="A_034">#REF!</definedName>
    <definedName name="A_035">#REF!</definedName>
    <definedName name="A_036">#REF!</definedName>
    <definedName name="A_037">#REF!</definedName>
    <definedName name="A_038">#REF!</definedName>
    <definedName name="A_039">#REF!</definedName>
    <definedName name="A_04">#REF!</definedName>
    <definedName name="A_040">#REF!</definedName>
    <definedName name="A_041">#REF!</definedName>
    <definedName name="A_042">#REF!</definedName>
    <definedName name="A_043">#REF!</definedName>
    <definedName name="A_044">#REF!</definedName>
    <definedName name="A_045">#REF!</definedName>
    <definedName name="A_046">#REF!</definedName>
    <definedName name="A_047">#REF!</definedName>
    <definedName name="A_048">#REF!</definedName>
    <definedName name="A_049">#REF!</definedName>
    <definedName name="A_05">#REF!</definedName>
    <definedName name="A_050">#REF!</definedName>
    <definedName name="A_051">#REF!</definedName>
    <definedName name="A_053">#REF!</definedName>
    <definedName name="A_054">#REF!</definedName>
    <definedName name="A_055">#REF!</definedName>
    <definedName name="A_056">#REF!</definedName>
    <definedName name="A_057">#REF!</definedName>
    <definedName name="A_058">#REF!</definedName>
    <definedName name="A_059">#REF!</definedName>
    <definedName name="A_06">#REF!</definedName>
    <definedName name="A_060">#REF!</definedName>
    <definedName name="A_061">#REF!</definedName>
    <definedName name="A_062">#REF!</definedName>
    <definedName name="A_063">#REF!</definedName>
    <definedName name="A_064">#REF!</definedName>
    <definedName name="A_065">#REF!</definedName>
    <definedName name="A_066">#REF!</definedName>
    <definedName name="A_067">#REF!</definedName>
    <definedName name="A_068">#REF!</definedName>
    <definedName name="A_069">#REF!</definedName>
    <definedName name="A_07">#REF!</definedName>
    <definedName name="A_070">#REF!</definedName>
    <definedName name="A_071">#REF!</definedName>
    <definedName name="A_072">#REF!</definedName>
    <definedName name="A_074">#REF!</definedName>
    <definedName name="A_075">#REF!</definedName>
    <definedName name="A_076">#REF!</definedName>
    <definedName name="A_077">#REF!</definedName>
    <definedName name="A_078">#REF!</definedName>
    <definedName name="A_079">#REF!</definedName>
    <definedName name="A_08">#REF!</definedName>
    <definedName name="A_080">#REF!</definedName>
    <definedName name="A_081">#REF!</definedName>
    <definedName name="A_082">#REF!</definedName>
    <definedName name="A_083">#REF!</definedName>
    <definedName name="A_084">#REF!</definedName>
    <definedName name="A_085">#REF!</definedName>
    <definedName name="A_086">#REF!</definedName>
    <definedName name="A_087">#REF!</definedName>
    <definedName name="A_088">#REF!</definedName>
    <definedName name="A_089">#REF!</definedName>
    <definedName name="A_09">#REF!</definedName>
    <definedName name="A_090">#REF!</definedName>
    <definedName name="A_091">#REF!</definedName>
    <definedName name="A_093">#REF!</definedName>
    <definedName name="A_094">#REF!</definedName>
    <definedName name="A_095">#REF!</definedName>
    <definedName name="A_096">#REF!</definedName>
    <definedName name="A_097">#REF!</definedName>
    <definedName name="A_098">#REF!</definedName>
    <definedName name="A_099">#REF!</definedName>
    <definedName name="a_1">#N/A</definedName>
    <definedName name="A_1_1">#REF!</definedName>
    <definedName name="A_1_1_2">#REF!</definedName>
    <definedName name="A_1_2">#REF!</definedName>
    <definedName name="A_1_23">"$#REF!.$AF$69"</definedName>
    <definedName name="A_1_4">#REF!</definedName>
    <definedName name="A_1_5">#REF!</definedName>
    <definedName name="A_10">#REF!</definedName>
    <definedName name="A_100">#REF!</definedName>
    <definedName name="A_101">#REF!</definedName>
    <definedName name="A_102">#REF!</definedName>
    <definedName name="A_103">#REF!</definedName>
    <definedName name="A_104">#REF!</definedName>
    <definedName name="A_105">#REF!</definedName>
    <definedName name="A_106">#REF!</definedName>
    <definedName name="A_106a">#REF!</definedName>
    <definedName name="A_107">#REF!</definedName>
    <definedName name="A_108">#REF!</definedName>
    <definedName name="A_109">#REF!</definedName>
    <definedName name="A_11">#REF!</definedName>
    <definedName name="A_119">#REF!</definedName>
    <definedName name="A_12">#REF!</definedName>
    <definedName name="A_120">#REF!</definedName>
    <definedName name="A_121">#REF!</definedName>
    <definedName name="A_122">#REF!</definedName>
    <definedName name="A_123">#REF!</definedName>
    <definedName name="A_124">#REF!</definedName>
    <definedName name="A_125">#REF!</definedName>
    <definedName name="A_126">#REF!</definedName>
    <definedName name="A_127">#REF!</definedName>
    <definedName name="A_128">#REF!</definedName>
    <definedName name="A_129">#REF!</definedName>
    <definedName name="A_13">#REF!</definedName>
    <definedName name="A_130">#REF!</definedName>
    <definedName name="A_131">#REF!</definedName>
    <definedName name="A_132">#REF!</definedName>
    <definedName name="A_133">#REF!</definedName>
    <definedName name="A_135">#REF!</definedName>
    <definedName name="A_135a">#REF!</definedName>
    <definedName name="A_136">#REF!</definedName>
    <definedName name="A_137">#REF!</definedName>
    <definedName name="A_138">#REF!</definedName>
    <definedName name="A_139">#REF!</definedName>
    <definedName name="A_14">#REF!</definedName>
    <definedName name="A_143">#REF!</definedName>
    <definedName name="A_145">#REF!</definedName>
    <definedName name="A_146">#REF!</definedName>
    <definedName name="A_147">#REF!</definedName>
    <definedName name="A_148">#REF!</definedName>
    <definedName name="A_149">#REF!</definedName>
    <definedName name="A_15">#REF!</definedName>
    <definedName name="A_150">#REF!</definedName>
    <definedName name="A_151">#REF!</definedName>
    <definedName name="A_152">#REF!</definedName>
    <definedName name="A_153">#REF!</definedName>
    <definedName name="A_154">#REF!</definedName>
    <definedName name="A_155">#REF!</definedName>
    <definedName name="A_156">#REF!</definedName>
    <definedName name="A_157">#REF!</definedName>
    <definedName name="A_16">#REF!</definedName>
    <definedName name="A_17">#REF!</definedName>
    <definedName name="A_18">#REF!</definedName>
    <definedName name="A_19">#REF!</definedName>
    <definedName name="A_1a">#REF!</definedName>
    <definedName name="A_1a_2">#REF!</definedName>
    <definedName name="A_1L">#REF!</definedName>
    <definedName name="A_1L_2">#REF!</definedName>
    <definedName name="a_2">#N/A</definedName>
    <definedName name="A_2_1">#REF!</definedName>
    <definedName name="A_2_1_1">#REF!</definedName>
    <definedName name="A_2_2">#REF!</definedName>
    <definedName name="A_2_23">"$#REF!.$AF$98"</definedName>
    <definedName name="A_2_4">#REF!</definedName>
    <definedName name="A_2_5">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2a">#REF!</definedName>
    <definedName name="A_2a_2">#REF!</definedName>
    <definedName name="A_2l">#REF!</definedName>
    <definedName name="A_2l_2">#REF!</definedName>
    <definedName name="a_3">#N/A</definedName>
    <definedName name="A_30">#REF!</definedName>
    <definedName name="A_31">#REF!</definedName>
    <definedName name="A_32">#REF!</definedName>
    <definedName name="A_33">[15]HARGA!#REF!</definedName>
    <definedName name="A_34">[15]HARGA!#REF!</definedName>
    <definedName name="A_35">[15]HARGA!#REF!</definedName>
    <definedName name="A_36">[15]HARGA!#REF!</definedName>
    <definedName name="A_37">[15]HARGA!#REF!</definedName>
    <definedName name="A_3a">#REF!</definedName>
    <definedName name="A_3a_2">#REF!</definedName>
    <definedName name="A_3L">#REF!</definedName>
    <definedName name="A_3L_2">#REF!</definedName>
    <definedName name="a_4">#N/A</definedName>
    <definedName name="A_4a">#REF!</definedName>
    <definedName name="A_4a_2">#REF!</definedName>
    <definedName name="A_4l">#REF!</definedName>
    <definedName name="A_4l_2">#REF!</definedName>
    <definedName name="a_5">#N/A</definedName>
    <definedName name="A_57">#REF!</definedName>
    <definedName name="A_5a">#REF!</definedName>
    <definedName name="A_5a_2">#REF!</definedName>
    <definedName name="A_5l">#REF!</definedName>
    <definedName name="A_5l_2">#REF!</definedName>
    <definedName name="a_6">#N/A</definedName>
    <definedName name="A_6_13">#REF!</definedName>
    <definedName name="A_6_37">#REF!</definedName>
    <definedName name="A_6_38">#REF!</definedName>
    <definedName name="A_6_39">#REF!</definedName>
    <definedName name="A_6_46">#REF!</definedName>
    <definedName name="A_6a">#REF!</definedName>
    <definedName name="A_6a_2">#REF!</definedName>
    <definedName name="A_6l">#REF!</definedName>
    <definedName name="A_6l_2">#REF!</definedName>
    <definedName name="a_7">#REF!</definedName>
    <definedName name="A_7_37">#REF!</definedName>
    <definedName name="A_7a">#REF!</definedName>
    <definedName name="A_7a_2">#REF!</definedName>
    <definedName name="A_7l">#REF!</definedName>
    <definedName name="A_7l_2">#REF!</definedName>
    <definedName name="a_8">#N/A</definedName>
    <definedName name="a_9">#N/A</definedName>
    <definedName name="A_ALAT_PENGGANTUNG">#REF!</definedName>
    <definedName name="A_ASBES">#REF!</definedName>
    <definedName name="A_ATAP">#REF!</definedName>
    <definedName name="A_bantu">#REF!</definedName>
    <definedName name="a_bantu.">#REF!</definedName>
    <definedName name="A_BETON">#REF!</definedName>
    <definedName name="A_CAT">#REF!</definedName>
    <definedName name="A_GALIAN">#REF!</definedName>
    <definedName name="A_KUSEN">#REF!</definedName>
    <definedName name="A_LANTAI">#REF!</definedName>
    <definedName name="A_LISTRIK">#REF!</definedName>
    <definedName name="A_PASANGAN">#REF!</definedName>
    <definedName name="A_PERSIAPAN">#REF!</definedName>
    <definedName name="A_PLAFOND">#REF!</definedName>
    <definedName name="A_SANITASI">#REF!</definedName>
    <definedName name="A_T_B">#REF!</definedName>
    <definedName name="a0">#REF!</definedName>
    <definedName name="a1..2349">#REF!</definedName>
    <definedName name="A1_">#REF!</definedName>
    <definedName name="a1_g5">#REF!</definedName>
    <definedName name="A10_">#REF!</definedName>
    <definedName name="a10sw30besi">#REF!</definedName>
    <definedName name="a10sw35besi">#REF!</definedName>
    <definedName name="a10sw40besi">#REF!</definedName>
    <definedName name="A11_">#REF!</definedName>
    <definedName name="a11sw30besi">#REF!</definedName>
    <definedName name="a11sw35besi">#REF!</definedName>
    <definedName name="a11sw40besi">#REF!</definedName>
    <definedName name="A12_">#REF!</definedName>
    <definedName name="A120_">#REF!</definedName>
    <definedName name="a12sw30besi">#REF!</definedName>
    <definedName name="a12sw35besi">#REF!</definedName>
    <definedName name="a12sw40besi">#REF!</definedName>
    <definedName name="A13_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1f62">#REF!</definedName>
    <definedName name="A1J39">#REF!</definedName>
    <definedName name="A1N116">#REF!</definedName>
    <definedName name="A1sloof">#REF!</definedName>
    <definedName name="A2_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_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#REF!</definedName>
    <definedName name="A4_">#REF!</definedName>
    <definedName name="a456a">#REF!</definedName>
    <definedName name="A460.">#REF!</definedName>
    <definedName name="A460_">#REF!</definedName>
    <definedName name="A5_">#REF!</definedName>
    <definedName name="A50_">#REF!</definedName>
    <definedName name="a5ysrtyststy">#REF!</definedName>
    <definedName name="A6_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_">#REF!</definedName>
    <definedName name="A70_">#REF!</definedName>
    <definedName name="a7sw30besi">#REF!</definedName>
    <definedName name="a7sw35besi">#REF!</definedName>
    <definedName name="a7sw40besi">#REF!</definedName>
    <definedName name="A8_">#REF!</definedName>
    <definedName name="a8sw30besi">#REF!</definedName>
    <definedName name="a8sw35besi">#REF!</definedName>
    <definedName name="a8sw40besi">#REF!</definedName>
    <definedName name="A9_">#REF!</definedName>
    <definedName name="A901.">#REF!</definedName>
    <definedName name="A901_">#REF!</definedName>
    <definedName name="A95_">#REF!</definedName>
    <definedName name="a9sw30besi">#REF!</definedName>
    <definedName name="a9sw35besi">#REF!</definedName>
    <definedName name="a9sw40besi">#REF!</definedName>
    <definedName name="AA">#REF!</definedName>
    <definedName name="AA_02">#REF!</definedName>
    <definedName name="AA_04">#REF!</definedName>
    <definedName name="AA_05A">#REF!</definedName>
    <definedName name="AA_06">#REF!</definedName>
    <definedName name="AA_07">#REF!</definedName>
    <definedName name="AA_09">#REF!</definedName>
    <definedName name="AA_10">#REF!</definedName>
    <definedName name="AA_11">#REF!</definedName>
    <definedName name="AA_12">#REF!</definedName>
    <definedName name="AA_12A">#REF!</definedName>
    <definedName name="AA_12B">#REF!</definedName>
    <definedName name="AA_14">#REF!</definedName>
    <definedName name="AA_15">#REF!</definedName>
    <definedName name="AA_16">#REF!</definedName>
    <definedName name="AA_17">#REF!</definedName>
    <definedName name="AA_18">#REF!</definedName>
    <definedName name="AA_18A">#REF!</definedName>
    <definedName name="AA_19">#REF!</definedName>
    <definedName name="AA_19A">#REF!</definedName>
    <definedName name="AA_19B">#REF!</definedName>
    <definedName name="AA_19C">#REF!</definedName>
    <definedName name="AA_19D">#REF!</definedName>
    <definedName name="aa_2">#REF!</definedName>
    <definedName name="AA_20">#REF!</definedName>
    <definedName name="AA_21">#REF!</definedName>
    <definedName name="AA_6">"#REF!"</definedName>
    <definedName name="AA_7">"#REF!"</definedName>
    <definedName name="AAA">#REF!</definedName>
    <definedName name="aaa_23">"$#REF!.$#REF!$#REF!"</definedName>
    <definedName name="AAA_7">NA()</definedName>
    <definedName name="aaaa">#REF!</definedName>
    <definedName name="aaaaa">#REF!</definedName>
    <definedName name="aaaaaaa">#REF!</definedName>
    <definedName name="AAAAAAAAAAA_11111111111111111">#REF!</definedName>
    <definedName name="aaaaaaaaaaaaa">#REF!</definedName>
    <definedName name="aaaaaaaaaaaaaa">#REF!</definedName>
    <definedName name="aaaaaaaaaaaaaaaa">#REF!</definedName>
    <definedName name="aaaaaaaaaaaaaaaaa">#REF!</definedName>
    <definedName name="aaaaaaaaaaaaaaaaaaaaaa">#REF!</definedName>
    <definedName name="aaaaaaaaaaaaaaaaaaaaaaaaaa">#REF!</definedName>
    <definedName name="AAAAAAAAAAAAAAAAAAAAAAAAAAAA">#REF!</definedName>
    <definedName name="AaAFafAFfF" hidden="1">#REF!</definedName>
    <definedName name="AAAN">#REF!</definedName>
    <definedName name="AAB">#REF!</definedName>
    <definedName name="AAB_7">NA()</definedName>
    <definedName name="AAC">#N/A</definedName>
    <definedName name="AAD3_15">"HAJIME:OWARI"</definedName>
    <definedName name="AAD3_16">"HAJIME:OWARI"</definedName>
    <definedName name="AAD3_2">"HAJIME:OWARI"</definedName>
    <definedName name="AAD3_22">"HAJIME:OWARI"</definedName>
    <definedName name="AAD3_37">"HAJIME_37:OWARI_37"</definedName>
    <definedName name="AAD3_48">"HAJIME:OWARI"</definedName>
    <definedName name="AAD3_8">"HAJIME:OWARI"</definedName>
    <definedName name="aadadadaddada">#REF!</definedName>
    <definedName name="AADR1">#N/A</definedName>
    <definedName name="AAgitator">#REF!</definedName>
    <definedName name="aAN">#REF!</definedName>
    <definedName name="AANS">#REF!</definedName>
    <definedName name="Aanstam">#REF!</definedName>
    <definedName name="Aanstampeng">#REF!</definedName>
    <definedName name="aanstamping">#REF!</definedName>
    <definedName name="aanstamping2">#REF!</definedName>
    <definedName name="AANWIZJING">#REF!</definedName>
    <definedName name="aaqsas">#REF!</definedName>
    <definedName name="aasasas">#REF!</definedName>
    <definedName name="aasd">#REF!</definedName>
    <definedName name="aax">#REF!</definedName>
    <definedName name="aax_2">#REF!</definedName>
    <definedName name="aax_23">"$#REF!.$S$7"</definedName>
    <definedName name="aax_3">#REF!</definedName>
    <definedName name="aax_4">#REF!</definedName>
    <definedName name="aax_5">#REF!</definedName>
    <definedName name="aax_6">#REF!</definedName>
    <definedName name="aax_7">#REF!</definedName>
    <definedName name="ab">#REF!</definedName>
    <definedName name="ab_2">#REF!</definedName>
    <definedName name="ab_23">"$#REF!.$J$101"</definedName>
    <definedName name="AB_7">NA()</definedName>
    <definedName name="ab_set">#REF!</definedName>
    <definedName name="abakfiber">#REF!</definedName>
    <definedName name="abantu">'[16]Sat~Bahu'!$C$76</definedName>
    <definedName name="ABatchPlant">#REF!</definedName>
    <definedName name="ABATKAL">#REF!</definedName>
    <definedName name="ABATMER12">#REF!</definedName>
    <definedName name="ABATMER13">#REF!</definedName>
    <definedName name="ABATMER15">#REF!</definedName>
    <definedName name="abattem">#REF!</definedName>
    <definedName name="ABATU">#REF!</definedName>
    <definedName name="ABBender">#REF!</definedName>
    <definedName name="ABC">#REF!</definedName>
    <definedName name="ABC_37">#REF!</definedName>
    <definedName name="ABC_40">#REF!</definedName>
    <definedName name="abcd">#REF!</definedName>
    <definedName name="ABCDE">#REF!</definedName>
    <definedName name="ABCDEF">#REF!</definedName>
    <definedName name="abch100">#REF!</definedName>
    <definedName name="abch100_2">#REF!</definedName>
    <definedName name="abch100_2_1">#REF!</definedName>
    <definedName name="abch100_23">"$#REF!.$V$123"</definedName>
    <definedName name="abch100_4">#REF!</definedName>
    <definedName name="abch100_5">#REF!</definedName>
    <definedName name="ABCutter">#REF!</definedName>
    <definedName name="ABDKRM">#REF!</definedName>
    <definedName name="ABEKD">#REF!</definedName>
    <definedName name="ABEKE">#REF!</definedName>
    <definedName name="abekm">#REF!</definedName>
    <definedName name="abekp">#REF!</definedName>
    <definedName name="ABEN">#REF!</definedName>
    <definedName name="aber100">#REF!</definedName>
    <definedName name="aber100_2">#REF!</definedName>
    <definedName name="aber100_2_1">#REF!</definedName>
    <definedName name="aber100_23">"$#REF!.$V$81"</definedName>
    <definedName name="aber100_4">#REF!</definedName>
    <definedName name="aber100_5">#REF!</definedName>
    <definedName name="aber15">#REF!</definedName>
    <definedName name="aber15_2">#REF!</definedName>
    <definedName name="aber15_2_1">#REF!</definedName>
    <definedName name="aber15_23">"$#REF!.$V$93"</definedName>
    <definedName name="aber15_4">#REF!</definedName>
    <definedName name="aber15_5">#REF!</definedName>
    <definedName name="Aber150">#REF!</definedName>
    <definedName name="Aber150_2">#REF!</definedName>
    <definedName name="Aber150_2_1">#REF!</definedName>
    <definedName name="Aber150_23">"$#REF!.$V$80"</definedName>
    <definedName name="Aber150_4">#REF!</definedName>
    <definedName name="Aber150_5">#REF!</definedName>
    <definedName name="aber2">#REF!</definedName>
    <definedName name="aber2_2">#REF!</definedName>
    <definedName name="aber2_2_1">#REF!</definedName>
    <definedName name="aber2_23">"$#REF!.$V$82"</definedName>
    <definedName name="aber2_4">#REF!</definedName>
    <definedName name="aber2_5">#REF!</definedName>
    <definedName name="aber20">#REF!</definedName>
    <definedName name="aber20_2">#REF!</definedName>
    <definedName name="aber20_2_1">#REF!</definedName>
    <definedName name="aber20_23">"$#REF!.$V$92"</definedName>
    <definedName name="aber20_4">#REF!</definedName>
    <definedName name="aber20_5">#REF!</definedName>
    <definedName name="aber25">#REF!</definedName>
    <definedName name="aber25_2">#REF!</definedName>
    <definedName name="aber25_2_1">#REF!</definedName>
    <definedName name="aber25_23">"$#REF!.$V$91"</definedName>
    <definedName name="aber25_4">#REF!</definedName>
    <definedName name="aber25_5">#REF!</definedName>
    <definedName name="aber32">#REF!</definedName>
    <definedName name="aber32_2">#REF!</definedName>
    <definedName name="aber32_2_1">#REF!</definedName>
    <definedName name="aber32_23">"$#REF!.$V$90"</definedName>
    <definedName name="aber32_4">#REF!</definedName>
    <definedName name="aber32_5">#REF!</definedName>
    <definedName name="aber4">#REF!</definedName>
    <definedName name="aber4_2">#REF!</definedName>
    <definedName name="aber4_2_1">#REF!</definedName>
    <definedName name="aber4_23">"$#REF!.$V$81"</definedName>
    <definedName name="aber4_4">#REF!</definedName>
    <definedName name="aber4_5">#REF!</definedName>
    <definedName name="aber40">#REF!</definedName>
    <definedName name="aber40_2">#REF!</definedName>
    <definedName name="aber40_2_1">#REF!</definedName>
    <definedName name="aber40_23">"$#REF!.$V$89"</definedName>
    <definedName name="aber40_4">#REF!</definedName>
    <definedName name="aber40_5">#REF!</definedName>
    <definedName name="aber50">#REF!</definedName>
    <definedName name="aber50_2">#REF!</definedName>
    <definedName name="aber50_2_1">#REF!</definedName>
    <definedName name="aber50_23">"$#REF!.$V$82"</definedName>
    <definedName name="aber50_4">#REF!</definedName>
    <definedName name="aber50_5">#REF!</definedName>
    <definedName name="Aber6">#REF!</definedName>
    <definedName name="Aber6_2">#REF!</definedName>
    <definedName name="Aber6_2_1">#REF!</definedName>
    <definedName name="Aber6_23">"$#REF!.$V$80"</definedName>
    <definedName name="Aber6_4">#REF!</definedName>
    <definedName name="Aber6_5">#REF!</definedName>
    <definedName name="aber80">#REF!</definedName>
    <definedName name="aber80_2">#REF!</definedName>
    <definedName name="aber80_2_1">#REF!</definedName>
    <definedName name="aber80_23">"$#REF!.$V$155"</definedName>
    <definedName name="aber80_4">#REF!</definedName>
    <definedName name="aber80_5">#REF!</definedName>
    <definedName name="aberf100">#REF!</definedName>
    <definedName name="aberf100_2">#REF!</definedName>
    <definedName name="aberf100_2_1">#REF!</definedName>
    <definedName name="aberf100_23">"$#REF!.$V$84"</definedName>
    <definedName name="aberf100_4">#REF!</definedName>
    <definedName name="aberf100_5">#REF!</definedName>
    <definedName name="aberf150">#REF!</definedName>
    <definedName name="aberf150_2">#REF!</definedName>
    <definedName name="aberf150_2_1">#REF!</definedName>
    <definedName name="aberf150_23">"$#REF!.$V$83"</definedName>
    <definedName name="aberf150_4">#REF!</definedName>
    <definedName name="aberf150_5">#REF!</definedName>
    <definedName name="aberf4">#REF!</definedName>
    <definedName name="aberf4_2">#REF!</definedName>
    <definedName name="aberf4_2_1">#REF!</definedName>
    <definedName name="aberf4_23">"$#REF!.$V$84"</definedName>
    <definedName name="aberf4_4">#REF!</definedName>
    <definedName name="aberf4_5">#REF!</definedName>
    <definedName name="aberf6">#REF!</definedName>
    <definedName name="aberf6_2">#REF!</definedName>
    <definedName name="aberf6_2_1">#REF!</definedName>
    <definedName name="aberf6_23">"$#REF!.$V$83"</definedName>
    <definedName name="aberf6_4">#REF!</definedName>
    <definedName name="aberf6_5">#REF!</definedName>
    <definedName name="aberf80">#REF!</definedName>
    <definedName name="aberf80_2">#REF!</definedName>
    <definedName name="aberf80_2_1">#REF!</definedName>
    <definedName name="aberf80_23">"$#REF!.$V$156"</definedName>
    <definedName name="aberf80_4">#REF!</definedName>
    <definedName name="aberf80_5">#REF!</definedName>
    <definedName name="ABERSIH">#REF!</definedName>
    <definedName name="ABESBETB">#REF!</definedName>
    <definedName name="ABESBETC">#REF!</definedName>
    <definedName name="abesp">#REF!</definedName>
    <definedName name="abesu">#REF!</definedName>
    <definedName name="ABETABD">#REF!</definedName>
    <definedName name="ABETACD">#REF!</definedName>
    <definedName name="ABETACE">#REF!</definedName>
    <definedName name="abfj100">#REF!</definedName>
    <definedName name="abfj100_2">#REF!</definedName>
    <definedName name="abfj100_2_1">#REF!</definedName>
    <definedName name="abfj100_23">"$#REF!.$V$127"</definedName>
    <definedName name="abfj100_4">#REF!</definedName>
    <definedName name="abfj100_5">#REF!</definedName>
    <definedName name="abfj150">#REF!</definedName>
    <definedName name="abfj150_2">#REF!</definedName>
    <definedName name="abfj150_2_1">#REF!</definedName>
    <definedName name="abfj150_23">"$#REF!.$V$126"</definedName>
    <definedName name="abfj150_4">#REF!</definedName>
    <definedName name="abfj150_5">#REF!</definedName>
    <definedName name="abfj40">#REF!</definedName>
    <definedName name="abfj40_2">#REF!</definedName>
    <definedName name="abfj40_2_1">#REF!</definedName>
    <definedName name="abfj40_23">"$#REF!.$V$129"</definedName>
    <definedName name="abfj40_4">#REF!</definedName>
    <definedName name="abfj40_5">#REF!</definedName>
    <definedName name="abfj50">#REF!</definedName>
    <definedName name="abfj50_2">#REF!</definedName>
    <definedName name="abfj50_2_1">#REF!</definedName>
    <definedName name="abfj50_23">"$#REF!.$V$128"</definedName>
    <definedName name="abfj50_4">#REF!</definedName>
    <definedName name="abfj50_5">#REF!</definedName>
    <definedName name="abfl40">#REF!</definedName>
    <definedName name="abfl40_2">#REF!</definedName>
    <definedName name="abfl40_2_1">#REF!</definedName>
    <definedName name="abfl40_23">"$#REF!.$V$129"</definedName>
    <definedName name="abfl40_4">#REF!</definedName>
    <definedName name="abfl40_5">#REF!</definedName>
    <definedName name="abft100">#REF!</definedName>
    <definedName name="abft100_2">#REF!</definedName>
    <definedName name="abft100_2_1">#REF!</definedName>
    <definedName name="abft100_23">"$#REF!.$V$131"</definedName>
    <definedName name="abft100_4">#REF!</definedName>
    <definedName name="abft100_5">#REF!</definedName>
    <definedName name="abft150">#REF!</definedName>
    <definedName name="abft150_2">#REF!</definedName>
    <definedName name="abft150_2_1">#REF!</definedName>
    <definedName name="abft150_23">"$#REF!.$V$130"</definedName>
    <definedName name="abft150_4">#REF!</definedName>
    <definedName name="abft150_5">#REF!</definedName>
    <definedName name="abft50">#REF!</definedName>
    <definedName name="abft50_2">#REF!</definedName>
    <definedName name="abft50_2_1">#REF!</definedName>
    <definedName name="abft50_23">"$#REF!.$V$132"</definedName>
    <definedName name="abft50_4">#REF!</definedName>
    <definedName name="abft50_5">#REF!</definedName>
    <definedName name="abfv100">#REF!</definedName>
    <definedName name="abfv100_2">#REF!</definedName>
    <definedName name="abfv100_2_1">#REF!</definedName>
    <definedName name="abfv100_23">"$#REF!.$V$131"</definedName>
    <definedName name="abfv100_4">#REF!</definedName>
    <definedName name="abfv100_5">#REF!</definedName>
    <definedName name="abfv150">#REF!</definedName>
    <definedName name="abfv150_2">#REF!</definedName>
    <definedName name="abfv150_2_1">#REF!</definedName>
    <definedName name="abfv150_23">"$#REF!.$V$130"</definedName>
    <definedName name="abfv150_4">#REF!</definedName>
    <definedName name="abfv150_5">#REF!</definedName>
    <definedName name="abfv50">#REF!</definedName>
    <definedName name="abfv50_2">#REF!</definedName>
    <definedName name="abfv50_2_1">#REF!</definedName>
    <definedName name="abfv50_23">"$#REF!.$V$132"</definedName>
    <definedName name="abfv50_4">#REF!</definedName>
    <definedName name="abfv50_5">#REF!</definedName>
    <definedName name="abfv80">#REF!</definedName>
    <definedName name="abfv80_2">#REF!</definedName>
    <definedName name="abfv80_2_1">#REF!</definedName>
    <definedName name="abfv80_23">"$#REF!.$V$168"</definedName>
    <definedName name="abfv80_4">#REF!</definedName>
    <definedName name="abfv80_5">#REF!</definedName>
    <definedName name="abgv100">#REF!</definedName>
    <definedName name="abgv100_2">#REF!</definedName>
    <definedName name="abgv100_2_1">#REF!</definedName>
    <definedName name="abgv100_23">"$#REF!.$V$120"</definedName>
    <definedName name="abgv100_4">#REF!</definedName>
    <definedName name="abgv100_5">#REF!</definedName>
    <definedName name="abgv150">#REF!</definedName>
    <definedName name="abgv150_2">#REF!</definedName>
    <definedName name="abgv150_2_1">#REF!</definedName>
    <definedName name="abgv150_23">"$#REF!.$V$119"</definedName>
    <definedName name="abgv150_4">#REF!</definedName>
    <definedName name="abgv150_5">#REF!</definedName>
    <definedName name="abgv20">#REF!</definedName>
    <definedName name="abgv20_2">#REF!</definedName>
    <definedName name="abgv20_2_1">#REF!</definedName>
    <definedName name="abgv20_23">"$#REF!.$V$167"</definedName>
    <definedName name="abgv20_4">#REF!</definedName>
    <definedName name="abgv20_5">#REF!</definedName>
    <definedName name="abgv32">#REF!</definedName>
    <definedName name="abgv32_2">#REF!</definedName>
    <definedName name="abgv32_2_1">#REF!</definedName>
    <definedName name="abgv32_23">"$#REF!.$V$166"</definedName>
    <definedName name="abgv32_4">#REF!</definedName>
    <definedName name="abgv32_5">#REF!</definedName>
    <definedName name="abgv40">#REF!</definedName>
    <definedName name="abgv40_2">#REF!</definedName>
    <definedName name="abgv40_2_1">#REF!</definedName>
    <definedName name="abgv40_23">"$#REF!.$V$122"</definedName>
    <definedName name="abgv40_4">#REF!</definedName>
    <definedName name="abgv40_5">#REF!</definedName>
    <definedName name="abgv50">#REF!</definedName>
    <definedName name="abgv50_2">#REF!</definedName>
    <definedName name="abgv50_2_1">#REF!</definedName>
    <definedName name="abgv50_23">"$#REF!.$V$121"</definedName>
    <definedName name="abgv50_4">#REF!</definedName>
    <definedName name="abgv50_5">#REF!</definedName>
    <definedName name="abka15">#REF!</definedName>
    <definedName name="abka15_2">#REF!</definedName>
    <definedName name="abka15_2_1">#REF!</definedName>
    <definedName name="abka15_23">"$#REF!.$V$138"</definedName>
    <definedName name="abka15_4">#REF!</definedName>
    <definedName name="abka15_5">#REF!</definedName>
    <definedName name="abmobilsasi">#REF!</definedName>
    <definedName name="ABORT">#REF!</definedName>
    <definedName name="ABOUW">#REF!</definedName>
    <definedName name="ABOVETITLE_37">"$#REF!.$A$199"</definedName>
    <definedName name="abp">#REF!</definedName>
    <definedName name="abpg">#REF!</definedName>
    <definedName name="abpg_2">#REF!</definedName>
    <definedName name="abpg_2_1">#REF!</definedName>
    <definedName name="abpg_23">"$#REF!.$V$134"</definedName>
    <definedName name="abpg_4">#REF!</definedName>
    <definedName name="abpg_5">#REF!</definedName>
    <definedName name="ABS">#REF!</definedName>
    <definedName name="abs100_2">#REF!</definedName>
    <definedName name="abs100_2_1">#REF!</definedName>
    <definedName name="abs100_23">"$#REF!.$V$124"</definedName>
    <definedName name="abs100_4">#REF!</definedName>
    <definedName name="abs100_5">#REF!</definedName>
    <definedName name="abu">#REF!</definedName>
    <definedName name="abu_batu">#REF!</definedName>
    <definedName name="ABUTMEN">#REF!</definedName>
    <definedName name="abwl">#REF!</definedName>
    <definedName name="abwl_2">#REF!</definedName>
    <definedName name="abwl_2_1">#REF!</definedName>
    <definedName name="abwl_23">"$#REF!.$V$133"</definedName>
    <definedName name="abwl_4">#REF!</definedName>
    <definedName name="abwl_5">#REF!</definedName>
    <definedName name="ABX">#REF!</definedName>
    <definedName name="ABX_2">#REF!</definedName>
    <definedName name="ABX_23">"$#REF!.$Y$7"</definedName>
    <definedName name="ABX_3">#REF!</definedName>
    <definedName name="ABX_4">#REF!</definedName>
    <definedName name="ABX_5">#REF!</definedName>
    <definedName name="ABX_6">#REF!</definedName>
    <definedName name="ABX_7">#REF!</definedName>
    <definedName name="ac">#REF!</definedName>
    <definedName name="ac.wc">[17]Analisa!$I$202</definedName>
    <definedName name="AC_1">#REF!</definedName>
    <definedName name="ac_1.5">#REF!</definedName>
    <definedName name="ac_1.5_c">#REF!</definedName>
    <definedName name="ac_1.5_s">#REF!</definedName>
    <definedName name="ac_1_s">#REF!</definedName>
    <definedName name="ac_1pk">#REF!</definedName>
    <definedName name="AC_2">#REF!</definedName>
    <definedName name="ac_2.5_s">#REF!</definedName>
    <definedName name="ac_2_c">#REF!</definedName>
    <definedName name="AC_23">"'file://SERVER-WIN2000/DIV-Proyek/PROYEK/TH-1996/9611/EVA/EVA-ARS&amp;PLB-1/EVALUASI.XLS'#$daf_3_OK_.$#REF!$#REF!"</definedName>
    <definedName name="AC_3">#REF!</definedName>
    <definedName name="ac_3_c">#REF!</definedName>
    <definedName name="ac_37">"$#REF!.$#REF!$#REF!"</definedName>
    <definedName name="ac_4">#REF!</definedName>
    <definedName name="ac_4_c">#REF!</definedName>
    <definedName name="AC_4cm">#REF!</definedName>
    <definedName name="ac_7">NA()</definedName>
    <definedName name="AC_AC">#REF!</definedName>
    <definedName name="AC_ATB">#REF!</definedName>
    <definedName name="AC_baku">#REF!</definedName>
    <definedName name="ac_cassete">#REF!</definedName>
    <definedName name="ac_cassete_4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HAMPAR_AC">#REF!</definedName>
    <definedName name="AC_M2">#REF!</definedName>
    <definedName name="AC_MVD">#REF!</definedName>
    <definedName name="AC_PERKERASAN">#REF!</definedName>
    <definedName name="AC_PVC">#REF!</definedName>
    <definedName name="AC_RAG">#REF!</definedName>
    <definedName name="AC_SAD">#REF!</definedName>
    <definedName name="ac_ton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#REF!</definedName>
    <definedName name="AC35_">#REF!</definedName>
    <definedName name="ac4cm">#REF!</definedName>
    <definedName name="AC50_">#REF!</definedName>
    <definedName name="AC70_">#REF!</definedName>
    <definedName name="AC95_">#REF!</definedName>
    <definedName name="ACAE4">#REF!</definedName>
    <definedName name="ACATDINDAL">#REF!</definedName>
    <definedName name="ACATDINLU">#REF!</definedName>
    <definedName name="ACATKY">#REF!</definedName>
    <definedName name="ACBase">#REF!</definedName>
    <definedName name="ACBd">#REF!</definedName>
    <definedName name="ACBd_6cm">#REF!</definedName>
    <definedName name="ACBS">#REF!</definedName>
    <definedName name="acc">#REF!</definedName>
    <definedName name="acc.alum">#REF!</definedName>
    <definedName name="acc.bubungan">#REF!</definedName>
    <definedName name="acc.frame">#REF!</definedName>
    <definedName name="Acces">#REF!</definedName>
    <definedName name="AccessDatabase" hidden="1">"C:\My Documents\Konstruksi\MM-Unpad\Ged-C\RABGedung-C.mdb"</definedName>
    <definedName name="accpvc1_2medB">#REF!</definedName>
    <definedName name="accpvc1medB">#REF!</definedName>
    <definedName name="accpvc2medB">#REF!</definedName>
    <definedName name="accpvc3medB">#REF!</definedName>
    <definedName name="acdc">#REF!</definedName>
    <definedName name="ACES12">#REF!</definedName>
    <definedName name="ACES3">#REF!</definedName>
    <definedName name="ACF">#REF!</definedName>
    <definedName name="ACFO">#REF!</definedName>
    <definedName name="ach" hidden="1">#REF!</definedName>
    <definedName name="AChot">#REF!</definedName>
    <definedName name="ACI">#REF!</definedName>
    <definedName name="aciabeton15">#REF!</definedName>
    <definedName name="ACIAN">#REF!</definedName>
    <definedName name="acian_12">#REF!</definedName>
    <definedName name="acian_beton">[18]rab!#REF!</definedName>
    <definedName name="acian1">#REF!</definedName>
    <definedName name="acian2">#REF!</definedName>
    <definedName name="acianpropil13">#REF!</definedName>
    <definedName name="acidak">#REF!</definedName>
    <definedName name="acitelin">#REF!</definedName>
    <definedName name="ACK">#REF!</definedName>
    <definedName name="ACOR123">#REF!</definedName>
    <definedName name="acp">#REF!</definedName>
    <definedName name="ACPD">#REF!</definedName>
    <definedName name="ACPK">#REF!</definedName>
    <definedName name="ACranePcg">#REF!</definedName>
    <definedName name="acrilic">#REF!</definedName>
    <definedName name="acrusher">#REF!</definedName>
    <definedName name="acsplit0.75">#REF!</definedName>
    <definedName name="ACT">#REF!</definedName>
    <definedName name="Acuan.bekisting">#REF!</definedName>
    <definedName name="acuan_beton">#REF!</definedName>
    <definedName name="Acuan_untuk_Beton_Struktur__Bekisting_">#REF!</definedName>
    <definedName name="ACWC">#REF!</definedName>
    <definedName name="ACWC_5cm">#REF!</definedName>
    <definedName name="ACX">#REF!</definedName>
    <definedName name="ACX_2">#REF!</definedName>
    <definedName name="ACX_23">"$#REF!.$AE$7"</definedName>
    <definedName name="ACX_3">#REF!</definedName>
    <definedName name="ACX_4">#REF!</definedName>
    <definedName name="ACX_5">#REF!</definedName>
    <definedName name="ACX_6">#REF!</definedName>
    <definedName name="ACX_7">#REF!</definedName>
    <definedName name="acy">#REF!</definedName>
    <definedName name="ad">#REF!</definedName>
    <definedName name="AD_69">#REF!</definedName>
    <definedName name="AD_7">NA()</definedName>
    <definedName name="adaaas">#REF!</definedName>
    <definedName name="adaadada">#REF!</definedName>
    <definedName name="ADAC">#N/A</definedName>
    <definedName name="adadad">#REF!</definedName>
    <definedName name="adadadada">#REF!</definedName>
    <definedName name="adadsdfgf">#REF!</definedName>
    <definedName name="ADAS">[19]HSPK!#REF!</definedName>
    <definedName name="adasd">#REF!</definedName>
    <definedName name="adatidak">#REF!</definedName>
    <definedName name="ADD" hidden="1">#N/A</definedName>
    <definedName name="ADD_COPY_37">"$#REF!.$A$143"</definedName>
    <definedName name="ADD1_15">"STOP2:STOP2E"</definedName>
    <definedName name="ADD1_16">"STOP2:STOP2E"</definedName>
    <definedName name="ADD1_2">"STOP2:STOP2E"</definedName>
    <definedName name="ADD1_22">"STOP2:STOP2E"</definedName>
    <definedName name="ADD1_37">"STOP2_37:STOP2E_37"</definedName>
    <definedName name="ADD1_48">"STOP2:STOP2E"</definedName>
    <definedName name="ADD1_8">"STOP2:STOP2E"</definedName>
    <definedName name="ADD2_15">"STOP:STOPE"</definedName>
    <definedName name="ADD2_16">"STOP:STOPE"</definedName>
    <definedName name="ADD2_2">"STOP:STOPE"</definedName>
    <definedName name="ADD2_22">"STOP:STOPE"</definedName>
    <definedName name="ADD2_37">"STOP_37:STOPE_37"</definedName>
    <definedName name="ADD2_48">"STOP:STOPE"</definedName>
    <definedName name="ADD2_8">"STOP:STOPE"</definedName>
    <definedName name="ADD3_15">"STOP:STOPE"</definedName>
    <definedName name="ADD3_16">"STOP:STOPE"</definedName>
    <definedName name="ADD3_2">"STOP:STOPE"</definedName>
    <definedName name="ADD3_22">"STOP:STOPE"</definedName>
    <definedName name="ADD3_37">"STOP_37:STOPE_37"</definedName>
    <definedName name="ADD3_48">"STOP:STOPE"</definedName>
    <definedName name="ADD3_8">"STOP:STOPE"</definedName>
    <definedName name="adddadaadadad2">#REF!</definedName>
    <definedName name="addetiv">#REF!</definedName>
    <definedName name="Addit">#REF!</definedName>
    <definedName name="ADDITEM_37">"$#REF!.$A$173"</definedName>
    <definedName name="additive">#REF!</definedName>
    <definedName name="ADDR">#N/A</definedName>
    <definedName name="ADDR_15">"HAJIME:OWARI"</definedName>
    <definedName name="ADDR_16">"HAJIME:OWARI"</definedName>
    <definedName name="ADDR_2">"HAJIME:OWARI"</definedName>
    <definedName name="ADDR_22">"HAJIME:OWARI"</definedName>
    <definedName name="ADDR_37">"HAJIME_37:OWARI_37"</definedName>
    <definedName name="ADDR_48">"HAJIME:OWARI"</definedName>
    <definedName name="ADDR_8">"HAJIME:OWARI"</definedName>
    <definedName name="Address">#REF!</definedName>
    <definedName name="adf">#REF!</definedName>
    <definedName name="adhie">#REF!</definedName>
    <definedName name="adi_1">#REF!</definedName>
    <definedName name="adi_2">#REF!</definedName>
    <definedName name="adsadasd">#REF!</definedName>
    <definedName name="ADSADSA">#REF!</definedName>
    <definedName name="ADSFDFGH">#REF!</definedName>
    <definedName name="adsgfhgj">#REF!</definedName>
    <definedName name="adukan">#REF!</definedName>
    <definedName name="adukan1">#REF!</definedName>
    <definedName name="ADX">#REF!</definedName>
    <definedName name="ADX_2">#REF!</definedName>
    <definedName name="ADX_23">"$#REF!.$AK$7"</definedName>
    <definedName name="ADX_3">#REF!</definedName>
    <definedName name="ADX_4">#REF!</definedName>
    <definedName name="ADX_5">#REF!</definedName>
    <definedName name="ADX_6">#REF!</definedName>
    <definedName name="ADX_7">#REF!</definedName>
    <definedName name="AE">#REF!</definedName>
    <definedName name="aeqw">#REF!</definedName>
    <definedName name="aexcavator">#REF!</definedName>
    <definedName name="af">#REF!</definedName>
    <definedName name="AF.636C">#REF!</definedName>
    <definedName name="AFASFASFASD">#REF!</definedName>
    <definedName name="AFDASD">[19]HSPK!#REF!</definedName>
    <definedName name="AFDDSAF">#REF!</definedName>
    <definedName name="afduner">#REF!</definedName>
    <definedName name="aff">#REF!</definedName>
    <definedName name="afgd">#REF!</definedName>
    <definedName name="afgg">#REF!</definedName>
    <definedName name="afinisher">#REF!</definedName>
    <definedName name="Afoor">#REF!</definedName>
    <definedName name="AFTERBAY">#REF!</definedName>
    <definedName name="AG">#REF!</definedName>
    <definedName name="AGAGAD">#REF!</definedName>
    <definedName name="AGAL">#REF!</definedName>
    <definedName name="AGALCAD">#REF!</definedName>
    <definedName name="AGALKER">#REF!</definedName>
    <definedName name="AGenset">#REF!</definedName>
    <definedName name="AGG_A">#REF!</definedName>
    <definedName name="AGG_A_1">#REF!</definedName>
    <definedName name="AGG_A_1_6">"#REF!"</definedName>
    <definedName name="AGG_A_1_7">"#REF!"</definedName>
    <definedName name="AGG_A_2">#REF!</definedName>
    <definedName name="AGG_A_2_6">"#REF!"</definedName>
    <definedName name="AGG_A_2_7">"#REF!"</definedName>
    <definedName name="AGG_A_6">"#REF!"</definedName>
    <definedName name="AGG_A_7">"#REF!"</definedName>
    <definedName name="AGG_B">#REF!</definedName>
    <definedName name="AGG_B_1">#REF!</definedName>
    <definedName name="AGG_B_1_7">"#REF!"</definedName>
    <definedName name="AGG_B_2">#REF!</definedName>
    <definedName name="AGG_B_2_7">"#REF!"</definedName>
    <definedName name="AGG_B_7">"#REF!"</definedName>
    <definedName name="agg_halus">#REF!</definedName>
    <definedName name="agg_kasar">#REF!</definedName>
    <definedName name="Agg_Klas_A">#REF!</definedName>
    <definedName name="Agg_Klas_B">#REF!</definedName>
    <definedName name="AGGA">#REF!</definedName>
    <definedName name="AGGB">#REF!</definedName>
    <definedName name="aggc" hidden="1">#REF!</definedName>
    <definedName name="agghalus">#REF!</definedName>
    <definedName name="agghls">#REF!</definedName>
    <definedName name="aggkasar">#REF!</definedName>
    <definedName name="aggksr">#REF!</definedName>
    <definedName name="aggrekunci">#REF!</definedName>
    <definedName name="aggretutup">#REF!</definedName>
    <definedName name="AGH.636C">#REF!</definedName>
    <definedName name="AGIP12">#REF!</definedName>
    <definedName name="AGIP34">#REF!</definedName>
    <definedName name="AGK.636C">#REF!</definedName>
    <definedName name="AGKLASA">#REF!</definedName>
    <definedName name="AGRA">#REF!</definedName>
    <definedName name="agra20cm">#REF!</definedName>
    <definedName name="agragat_kasar_macadam">#REF!</definedName>
    <definedName name="AGRB">#REF!</definedName>
    <definedName name="agrea">#REF!</definedName>
    <definedName name="AGREGAT">#REF!</definedName>
    <definedName name="Agregat.halus">#REF!</definedName>
    <definedName name="Agregat.kasar">#REF!</definedName>
    <definedName name="Agregat.klasA">#REF!</definedName>
    <definedName name="Agregat.klasB">#REF!</definedName>
    <definedName name="Agregat.klasC">#REF!</definedName>
    <definedName name="AGREGAT_1">#REF!</definedName>
    <definedName name="agregat_1_10">#REF!</definedName>
    <definedName name="agregat_1_2">#REF!</definedName>
    <definedName name="agregat_1_3">#REF!</definedName>
    <definedName name="agregat_1_4">#REF!</definedName>
    <definedName name="agregat_1_5">#REF!</definedName>
    <definedName name="agregat_1_6">#REF!</definedName>
    <definedName name="agregat_1_8">#REF!</definedName>
    <definedName name="AGREGAT_13">#REF!</definedName>
    <definedName name="AGREGAT_28">#REF!</definedName>
    <definedName name="AGREGAT_36">#REF!</definedName>
    <definedName name="AGREGAT_37">#REF!</definedName>
    <definedName name="AGREGAT_46">#REF!</definedName>
    <definedName name="agregat_a">#REF!</definedName>
    <definedName name="agregat_A_2">#REF!</definedName>
    <definedName name="AGREGAT_B">#REF!</definedName>
    <definedName name="Agregat_halus">#REF!</definedName>
    <definedName name="Agregat_Halus___Sub_Base">#REF!</definedName>
    <definedName name="Agregat_halus__Cor">#REF!</definedName>
    <definedName name="agregat_halus_agregat_A_pelebaran">#REF!</definedName>
    <definedName name="agregat_halus_agregat_A_peninggian">#REF!</definedName>
    <definedName name="agregat_halus_agregat_B_pelebaran">#REF!</definedName>
    <definedName name="agregat_halus_agregat_B_peninggian">#REF!</definedName>
    <definedName name="agregat_halus_aspal_minor">#REF!</definedName>
    <definedName name="agregat_halus_macadam">#REF!</definedName>
    <definedName name="Agregat_kasar">#REF!</definedName>
    <definedName name="Agregat_Kasar___Sub_Base">#REF!</definedName>
    <definedName name="agregat_kasar__agregat_A_pelebaran">#REF!</definedName>
    <definedName name="agregat_kasar_agregat_A_peninggian">#REF!</definedName>
    <definedName name="agregat_kasar_agregat_B_pelebaran">#REF!</definedName>
    <definedName name="agregat_kasar_agregat_B_peninggian">#REF!</definedName>
    <definedName name="agregat_kasar_ak_lapen">#REF!</definedName>
    <definedName name="agregat_kasar_ap_lapen">#REF!</definedName>
    <definedName name="agregat_kasar_aspal_minor">#REF!</definedName>
    <definedName name="Agregat_Lapis_Pondasi_Atas">#REF!</definedName>
    <definedName name="Agregat_Lapis_Pondasi_Atas_LPA_Klas_A_Menggunakan_Alat">#REF!</definedName>
    <definedName name="AgregatA">#REF!</definedName>
    <definedName name="AgregatB">#REF!</definedName>
    <definedName name="AGREGATB_1">#REF!</definedName>
    <definedName name="AGREGATB_1_1">#REF!</definedName>
    <definedName name="AGREGATB_2">#REF!</definedName>
    <definedName name="AGREGATB_21">#REF!</definedName>
    <definedName name="AGREGATB_22">#REF!</definedName>
    <definedName name="AGREGATB_23">#REF!</definedName>
    <definedName name="AGREGATC">#REF!</definedName>
    <definedName name="AGREGATC_1">#REF!</definedName>
    <definedName name="AGREGATC_1_1">#REF!</definedName>
    <definedName name="AGREGATC_2">#REF!</definedName>
    <definedName name="AGREGATC_21">#REF!</definedName>
    <definedName name="AGREGATC_22">#REF!</definedName>
    <definedName name="AGREGATC_23">#REF!</definedName>
    <definedName name="AgregathalusATB.HRS">#REF!</definedName>
    <definedName name="AgregathalusLPA">#REF!</definedName>
    <definedName name="AgregathalusLPB">#REF!</definedName>
    <definedName name="AgregatkasarATB.HRS">#REF!</definedName>
    <definedName name="AgregatkasarLPA">#REF!</definedName>
    <definedName name="AgregatkasarLPB">#REF!</definedName>
    <definedName name="agregatkasarm3">#REF!</definedName>
    <definedName name="AGUDANG">#REF!</definedName>
    <definedName name="AH">#REF!</definedName>
    <definedName name="ahrd100">#REF!</definedName>
    <definedName name="ahrd100_2">#REF!</definedName>
    <definedName name="ahrd100_2_1">#REF!</definedName>
    <definedName name="ahrd100_23">"$#REF!.$V$180"</definedName>
    <definedName name="ahrd100_4">#REF!</definedName>
    <definedName name="ahrd100_5">#REF!</definedName>
    <definedName name="ahrd150">#REF!</definedName>
    <definedName name="ahrd150_2">#REF!</definedName>
    <definedName name="ahrd150_2_1">#REF!</definedName>
    <definedName name="ahrd150_23">"$#REF!.$V$179"</definedName>
    <definedName name="ahrd150_4">#REF!</definedName>
    <definedName name="ahrd150_5">#REF!</definedName>
    <definedName name="AHS">#REF!</definedName>
    <definedName name="AHS.Rev1">#REF!</definedName>
    <definedName name="ahs___0">#REF!</definedName>
    <definedName name="ahs___11">#REF!</definedName>
    <definedName name="ahs___7">#REF!</definedName>
    <definedName name="ahs_4">#REF!</definedName>
    <definedName name="ahs_5">#REF!</definedName>
    <definedName name="ahs_7">"#REF!.$L$1021"</definedName>
    <definedName name="ahs_9">#REF!</definedName>
    <definedName name="AHS_MOB">#REF!</definedName>
    <definedName name="AHT">#REF!</definedName>
    <definedName name="ahu100_2">#REF!</definedName>
    <definedName name="ahu100_2_1">#REF!</definedName>
    <definedName name="ahu100_23">"$#REF!.$#REF!$#REF!"</definedName>
    <definedName name="ahu100_4">#REF!</definedName>
    <definedName name="ahu100_5">#REF!</definedName>
    <definedName name="ahu150_2">#REF!</definedName>
    <definedName name="ahu150_2_1">#REF!</definedName>
    <definedName name="ahu150_23">"$#REF!.$#REF!$#REF!"</definedName>
    <definedName name="ahu150_4">#REF!</definedName>
    <definedName name="ahu150_5">#REF!</definedName>
    <definedName name="ahuf100">#REF!</definedName>
    <definedName name="ahuf100_2">#REF!</definedName>
    <definedName name="ahuf100_2_1">#REF!</definedName>
    <definedName name="ahuf100_23">"$#REF!.$#REF!$#REF!"</definedName>
    <definedName name="ahuf100_4">#REF!</definedName>
    <definedName name="ahuf100_5">#REF!</definedName>
    <definedName name="ahuf150">#REF!</definedName>
    <definedName name="ahuf150_2">#REF!</definedName>
    <definedName name="ahuf150_2_1">#REF!</definedName>
    <definedName name="ahuf150_23">"$#REF!.$#REF!$#REF!"</definedName>
    <definedName name="ahuf150_4">#REF!</definedName>
    <definedName name="ahuf150_5">#REF!</definedName>
    <definedName name="ahuf150ahuf150">#REF!</definedName>
    <definedName name="ahuf150ahuf150_2">#REF!</definedName>
    <definedName name="ahuf150ahuf150_2_1">#REF!</definedName>
    <definedName name="ahuf150ahuf150_23">"$#REF!.$#REF!$#REF!"</definedName>
    <definedName name="ahuf150ahuf150_4">#REF!</definedName>
    <definedName name="ahuf150ahuf150_5">#REF!</definedName>
    <definedName name="AI">#REF!</definedName>
    <definedName name="AI_7">NA()</definedName>
    <definedName name="aim">#N/A</definedName>
    <definedName name="air">#REF!</definedName>
    <definedName name="air.">#REF!</definedName>
    <definedName name="air.vent">#REF!</definedName>
    <definedName name="AIR_BEKAS">#REF!</definedName>
    <definedName name="AIR_BERSIH">#REF!</definedName>
    <definedName name="air_bersih2">#REF!</definedName>
    <definedName name="air_bersih3">#REF!</definedName>
    <definedName name="air_biasa">#REF!</definedName>
    <definedName name="Air_Compresor">#REF!</definedName>
    <definedName name="Air_compressor">#REF!</definedName>
    <definedName name="AIR_HUJAN">#REF!</definedName>
    <definedName name="Air_kerja">#REF!</definedName>
    <definedName name="AIR_KOTOR">#REF!</definedName>
    <definedName name="AIR_PANAS">#REF!</definedName>
    <definedName name="AIRCOMPRESOR611">#REF!</definedName>
    <definedName name="AIRCOMPRESOR819">#REF!</definedName>
    <definedName name="AIRVALVE">#REF!</definedName>
    <definedName name="airvent">#REF!</definedName>
    <definedName name="AJ">#REF!</definedName>
    <definedName name="AJ_7">NA()</definedName>
    <definedName name="ajibarang2">[20]D7!#REF!</definedName>
    <definedName name="ajs">#REF!</definedName>
    <definedName name="ajunk" hidden="1">#REF!</definedName>
    <definedName name="AK">#REF!</definedName>
    <definedName name="AK_7">NA()</definedName>
    <definedName name="AKAN">#REF!</definedName>
    <definedName name="akasia">#REF!</definedName>
    <definedName name="AKBBLRange">#REF!</definedName>
    <definedName name="akco100">#REF!</definedName>
    <definedName name="akco100_2">#REF!</definedName>
    <definedName name="akco100_2_1">#REF!</definedName>
    <definedName name="akco100_23">"$#REF!.$V$144"</definedName>
    <definedName name="akco100_4">#REF!</definedName>
    <definedName name="akco100_5">#REF!</definedName>
    <definedName name="akco150">#REF!</definedName>
    <definedName name="akco150_2">#REF!</definedName>
    <definedName name="akco150_2_1">#REF!</definedName>
    <definedName name="akco150_23">"$#REF!.$V$171"</definedName>
    <definedName name="akco150_4">#REF!</definedName>
    <definedName name="akco150_5">#REF!</definedName>
    <definedName name="akco80">#REF!</definedName>
    <definedName name="akco80_2">#REF!</definedName>
    <definedName name="akco80_2_1">#REF!</definedName>
    <definedName name="akco80_23">"$#REF!.$V$176"</definedName>
    <definedName name="akco80_4">#REF!</definedName>
    <definedName name="akco80_5">#REF!</definedName>
    <definedName name="AKER20">#REF!</definedName>
    <definedName name="AKER2020">#REF!</definedName>
    <definedName name="AKER2025">#REF!</definedName>
    <definedName name="AKER30">#REF!</definedName>
    <definedName name="AKER3030">#REF!</definedName>
    <definedName name="AKER4040">#REF!</definedName>
    <definedName name="akfd50">#REF!</definedName>
    <definedName name="akfd50_2">#REF!</definedName>
    <definedName name="akfd50_2_1">#REF!</definedName>
    <definedName name="akfd50_23">"$#REF!.$V$143"</definedName>
    <definedName name="akfd50_4">#REF!</definedName>
    <definedName name="akfd50_5">#REF!</definedName>
    <definedName name="akfj100">#REF!</definedName>
    <definedName name="akfj100_2">#REF!</definedName>
    <definedName name="akfj100_2_1">#REF!</definedName>
    <definedName name="akfj100_23">"$#REF!.$#REF!$#REF!"</definedName>
    <definedName name="akfj100_4">#REF!</definedName>
    <definedName name="akfj100_5">#REF!</definedName>
    <definedName name="akgv100">#REF!</definedName>
    <definedName name="akgv100_2">#REF!</definedName>
    <definedName name="akgv100_2_1">#REF!</definedName>
    <definedName name="akgv100_23">"$#REF!.$#REF!$#REF!"</definedName>
    <definedName name="akgv100_4">#REF!</definedName>
    <definedName name="akgv100_5">#REF!</definedName>
    <definedName name="akgv80">#REF!</definedName>
    <definedName name="akgv80_2">#REF!</definedName>
    <definedName name="akgv80_2_1">#REF!</definedName>
    <definedName name="akgv80_23">"$#REF!.$V$141"</definedName>
    <definedName name="akgv80_4">#REF!</definedName>
    <definedName name="akgv80_5">#REF!</definedName>
    <definedName name="AKHIR">#REF!</definedName>
    <definedName name="AKLOSJONG">#REF!</definedName>
    <definedName name="ako100_2">#REF!</definedName>
    <definedName name="ako100_2_1">#REF!</definedName>
    <definedName name="ako100_23">"$#REF!.$V$98"</definedName>
    <definedName name="ako100_4">#REF!</definedName>
    <definedName name="ako100_5">#REF!</definedName>
    <definedName name="ako150_2">#REF!</definedName>
    <definedName name="ako150_2_1">#REF!</definedName>
    <definedName name="ako150_23">"$#REF!.$V$97"</definedName>
    <definedName name="ako150_4">#REF!</definedName>
    <definedName name="ako150_5">#REF!</definedName>
    <definedName name="ako50_2">#REF!</definedName>
    <definedName name="ako50_2_1">#REF!</definedName>
    <definedName name="ako50_23">"$#REF!.$V$100"</definedName>
    <definedName name="ako50_4">#REF!</definedName>
    <definedName name="ako50_5">#REF!</definedName>
    <definedName name="ako80_2">#REF!</definedName>
    <definedName name="ako80_2_1">#REF!</definedName>
    <definedName name="ako80_23">"$#REF!.$V$99"</definedName>
    <definedName name="ako80_4">#REF!</definedName>
    <definedName name="ako80_5">#REF!</definedName>
    <definedName name="akof100">#REF!</definedName>
    <definedName name="akof100_2">#REF!</definedName>
    <definedName name="akof100_2_1">#REF!</definedName>
    <definedName name="akof100_23">"$#REF!.$V$102"</definedName>
    <definedName name="akof100_4">#REF!</definedName>
    <definedName name="akof100_5">#REF!</definedName>
    <definedName name="akof150">#REF!</definedName>
    <definedName name="akof150_2">#REF!</definedName>
    <definedName name="akof150_2_1">#REF!</definedName>
    <definedName name="akof150_23">"$#REF!.$V$101"</definedName>
    <definedName name="akof150_4">#REF!</definedName>
    <definedName name="akof150_5">#REF!</definedName>
    <definedName name="akof4">#REF!</definedName>
    <definedName name="akof4_2">#REF!</definedName>
    <definedName name="akof4_2_1">#REF!</definedName>
    <definedName name="akof4_23">"$#REF!.$V$102"</definedName>
    <definedName name="akof4_4">#REF!</definedName>
    <definedName name="akof4_5">#REF!</definedName>
    <definedName name="akof6">#REF!</definedName>
    <definedName name="akof6_2">#REF!</definedName>
    <definedName name="akof6_2_1">#REF!</definedName>
    <definedName name="akof6_23">"$#REF!.$V$101"</definedName>
    <definedName name="akof6_4">#REF!</definedName>
    <definedName name="akof6_5">#REF!</definedName>
    <definedName name="akof80">#REF!</definedName>
    <definedName name="akof80_2">#REF!</definedName>
    <definedName name="akof80_2_1">#REF!</definedName>
    <definedName name="akof80_23">"$#REF!.$V$103"</definedName>
    <definedName name="akof80_4">#REF!</definedName>
    <definedName name="akof80_5">#REF!</definedName>
    <definedName name="akofl80">#REF!</definedName>
    <definedName name="akofl80_2">#REF!</definedName>
    <definedName name="akofl80_2_1">#REF!</definedName>
    <definedName name="akofl80_23">"$#REF!.$V$142"</definedName>
    <definedName name="akofl80_4">#REF!</definedName>
    <definedName name="akofl80_5">#REF!</definedName>
    <definedName name="akogv100">#REF!</definedName>
    <definedName name="akogv100_2">#REF!</definedName>
    <definedName name="akogv100_2_1">#REF!</definedName>
    <definedName name="akogv100_23">"$#REF!.$#REF!$#REF!"</definedName>
    <definedName name="akogv100_4">#REF!</definedName>
    <definedName name="akogv100_5">#REF!</definedName>
    <definedName name="akogv80">#REF!</definedName>
    <definedName name="akogv80_2">#REF!</definedName>
    <definedName name="akogv80_2_1">#REF!</definedName>
    <definedName name="akogv80_23">"$#REF!.$V$141"</definedName>
    <definedName name="akogv80_4">#REF!</definedName>
    <definedName name="akogv80_5">#REF!</definedName>
    <definedName name="AKT">#REF!</definedName>
    <definedName name="Aku">#REF!</definedName>
    <definedName name="aku100_2">#REF!</definedName>
    <definedName name="aku100_2_1">#REF!</definedName>
    <definedName name="aku100_23">"$#REF!.$V$146"</definedName>
    <definedName name="aku100_4">#REF!</definedName>
    <definedName name="aku100_5">#REF!</definedName>
    <definedName name="aku150_2">#REF!</definedName>
    <definedName name="aku150_2_1">#REF!</definedName>
    <definedName name="aku150_23">"$#REF!.$V$145"</definedName>
    <definedName name="aku150_4">#REF!</definedName>
    <definedName name="aku150_5">#REF!</definedName>
    <definedName name="Akustik">#REF!</definedName>
    <definedName name="Akustik_board">#REF!</definedName>
    <definedName name="al">#REF!</definedName>
    <definedName name="al..foil.singl">#REF!</definedName>
    <definedName name="al.clad">#REF!</definedName>
    <definedName name="al.foil.dbel">#REF!</definedName>
    <definedName name="AL_7">NA()</definedName>
    <definedName name="al_8_1.5_1.5">#REF!</definedName>
    <definedName name="al_8_2.5_5">#REF!</definedName>
    <definedName name="al_8_3_8">#REF!</definedName>
    <definedName name="al_8_4.5_10">#REF!</definedName>
    <definedName name="al_coklat1515">#REF!</definedName>
    <definedName name="al_coklat2580">#REF!</definedName>
    <definedName name="al_coklat45100">#REF!</definedName>
    <definedName name="al_cw">#REF!</definedName>
    <definedName name="al_foil">#REF!</definedName>
    <definedName name="al_putih1515">#REF!</definedName>
    <definedName name="al_putih25100">#REF!</definedName>
    <definedName name="al_putih45100">#REF!</definedName>
    <definedName name="al_slimar">#REF!</definedName>
    <definedName name="al_slimarjendela">#REF!</definedName>
    <definedName name="al_strip">#REF!</definedName>
    <definedName name="ALAMAT">#REF!</definedName>
    <definedName name="Alamat_CV">#REF!</definedName>
    <definedName name="Alamat_Dir">#REF!</definedName>
    <definedName name="Alamat_Kom">#REF!</definedName>
    <definedName name="Alamat_Kuasa">#REF!</definedName>
    <definedName name="alamatcv">#REF!</definedName>
    <definedName name="alamatketua">#REF!</definedName>
    <definedName name="alamatkon">#REF!</definedName>
    <definedName name="alamatpimpro">#REF!</definedName>
    <definedName name="alarm_bell">#REF!</definedName>
    <definedName name="ALAT">#REF!</definedName>
    <definedName name="alat.bantu">#REF!</definedName>
    <definedName name="alat.bantu_aspal">#REF!</definedName>
    <definedName name="alat.bantu2">#REF!</definedName>
    <definedName name="alat.bantu3alat">#REF!</definedName>
    <definedName name="alat.ukur">#REF!</definedName>
    <definedName name="Alat_1">#REF!</definedName>
    <definedName name="Alat_2">#REF!</definedName>
    <definedName name="ALAT_7">"#REF!.$E$65536"</definedName>
    <definedName name="Alat_Asphalt_Distributor">#REF!</definedName>
    <definedName name="alat_b">#REF!</definedName>
    <definedName name="alat_bantu">#REF!</definedName>
    <definedName name="alat_bantu.">#REF!</definedName>
    <definedName name="alat_bantu_bor">#REF!</definedName>
    <definedName name="alat_bantu_bor_genteng">#REF!</definedName>
    <definedName name="alat_bantu_stous_pile">#REF!</definedName>
    <definedName name="alat_batu">#REF!</definedName>
    <definedName name="alat_batu_7">NA()</definedName>
    <definedName name="alat_bor">#REF!</definedName>
    <definedName name="alat_bt">#REF!</definedName>
    <definedName name="alat_bt_7">NA()</definedName>
    <definedName name="alat_jenis">#REF!</definedName>
    <definedName name="alat_jeniss">#REF!</definedName>
    <definedName name="alat_las">#REF!</definedName>
    <definedName name="Alat_Loader">#REF!</definedName>
    <definedName name="Alat_Pancang">#REF!</definedName>
    <definedName name="Alat_Pedel">#REF!</definedName>
    <definedName name="alat_pelancip">#REF!</definedName>
    <definedName name="Alat_Pelindung_Kerja_dan_Alat_Pelindung_Diri">#REF!</definedName>
    <definedName name="Alat_Pelindung_Kerja_dan_Alat_pelindung_Diri__Untuk_Pembangunan">[9]Anls!$J$271</definedName>
    <definedName name="alat_pemadat">#REF!</definedName>
    <definedName name="ALAT_U24">#REF!</definedName>
    <definedName name="ALAT_U39">#REF!</definedName>
    <definedName name="alat_ukur">#REF!</definedName>
    <definedName name="alat_ukur_uitzet">#REF!</definedName>
    <definedName name="ALAT_WALS">#REF!</definedName>
    <definedName name="alat001">#REF!</definedName>
    <definedName name="alat010">#REF!</definedName>
    <definedName name="alat020">#REF!</definedName>
    <definedName name="alat031">#REF!</definedName>
    <definedName name="alat032">#REF!</definedName>
    <definedName name="alat033">#REF!</definedName>
    <definedName name="alat040">#REF!</definedName>
    <definedName name="alat051">#REF!</definedName>
    <definedName name="alat052">#REF!</definedName>
    <definedName name="alat080">#REF!</definedName>
    <definedName name="alat081">#REF!</definedName>
    <definedName name="alat082">#REF!</definedName>
    <definedName name="alat083">#REF!</definedName>
    <definedName name="alat084">#REF!</definedName>
    <definedName name="alat087">#REF!</definedName>
    <definedName name="alat088">#REF!</definedName>
    <definedName name="alat089">#REF!</definedName>
    <definedName name="alat1">#REF!</definedName>
    <definedName name="alat130">#REF!</definedName>
    <definedName name="alat152">#REF!</definedName>
    <definedName name="alat153">#REF!</definedName>
    <definedName name="alat154">#REF!</definedName>
    <definedName name="alat155">#REF!</definedName>
    <definedName name="alat156">#REF!</definedName>
    <definedName name="alat157">#REF!</definedName>
    <definedName name="alat172">#REF!</definedName>
    <definedName name="alat182">#REF!</definedName>
    <definedName name="alat191">#REF!</definedName>
    <definedName name="alat192">#REF!</definedName>
    <definedName name="alat2">#REF!</definedName>
    <definedName name="alat211">#REF!</definedName>
    <definedName name="alat212">#REF!</definedName>
    <definedName name="alat213">#REF!</definedName>
    <definedName name="alat221">#REF!</definedName>
    <definedName name="alat222">#REF!</definedName>
    <definedName name="alat223">#REF!</definedName>
    <definedName name="alat224">#REF!</definedName>
    <definedName name="alat225">#REF!</definedName>
    <definedName name="alat226">#REF!</definedName>
    <definedName name="alat231">#REF!</definedName>
    <definedName name="alat232">#REF!</definedName>
    <definedName name="alat251">#REF!</definedName>
    <definedName name="alat252">#REF!</definedName>
    <definedName name="alat253">#REF!</definedName>
    <definedName name="alat3">#REF!</definedName>
    <definedName name="alat301">#REF!</definedName>
    <definedName name="alat311">#REF!</definedName>
    <definedName name="alat341">#REF!</definedName>
    <definedName name="alat342">#REF!</definedName>
    <definedName name="alat351">#REF!</definedName>
    <definedName name="alat4">#REF!</definedName>
    <definedName name="alat401">#REF!</definedName>
    <definedName name="alat5">#REF!</definedName>
    <definedName name="alat6">#REF!</definedName>
    <definedName name="alatbantu">#REF!</definedName>
    <definedName name="alatbantu.aspal">#REF!</definedName>
    <definedName name="alatbantu_2">#REF!</definedName>
    <definedName name="AlatbantuBM">#REF!</definedName>
    <definedName name="alatcena">#REF!</definedName>
    <definedName name="alatpenggetar">#REF!</definedName>
    <definedName name="ALATUTAMA">#REF!</definedName>
    <definedName name="alba2.20">#REF!</definedName>
    <definedName name="alban">#REF!</definedName>
    <definedName name="Alban_Methol">#REF!</definedName>
    <definedName name="albantu">#REF!</definedName>
    <definedName name="aliminiumpintu">#REF!</definedName>
    <definedName name="ALKALI">#REF!</definedName>
    <definedName name="alkalin">#REF!</definedName>
    <definedName name="all">#REF!</definedName>
    <definedName name="all.1">#REF!</definedName>
    <definedName name="all.2">#REF!</definedName>
    <definedName name="all_2">#REF!</definedName>
    <definedName name="ALL_37">"$#REF!.$D$89:$AC$1116"</definedName>
    <definedName name="all_flangband45">#REF!</definedName>
    <definedName name="all_putih38">#REF!</definedName>
    <definedName name="all_putih44">#REF!</definedName>
    <definedName name="all_s">#REF!</definedName>
    <definedName name="all_strip.">#REF!</definedName>
    <definedName name="ALLS">#REF!</definedName>
    <definedName name="allup">#REF!</definedName>
    <definedName name="ALM">#REF!</definedName>
    <definedName name="alm_2860">#REF!</definedName>
    <definedName name="alm_2862">#REF!</definedName>
    <definedName name="alm_2863">#REF!</definedName>
    <definedName name="alm_2866">#REF!</definedName>
    <definedName name="alm_bc1200">#REF!</definedName>
    <definedName name="almari">#REF!</definedName>
    <definedName name="almari_arsip">#REF!</definedName>
    <definedName name="ALMF">#REF!</definedName>
    <definedName name="almini">#REF!</definedName>
    <definedName name="almini_indal_coat_coklat">#REF!</definedName>
    <definedName name="almini_indal_coat_coklat_4">#REF!</definedName>
    <definedName name="almini_indal_coat_coklat_4_2">#REF!</definedName>
    <definedName name="almini_indal_coat_hitam">#REF!</definedName>
    <definedName name="almini_indal_coat_putih">#REF!</definedName>
    <definedName name="almini_indal_coat_putih_4.5">#REF!</definedName>
    <definedName name="almini_indal_coat_putih_4_4">#REF!</definedName>
    <definedName name="almn">#REF!</definedName>
    <definedName name="ALOKII">#REF!</definedName>
    <definedName name="alooo">#N/A</definedName>
    <definedName name="alpha">#REF!</definedName>
    <definedName name="AlphaNakayasu">#REF!</definedName>
    <definedName name="ALT">#REF!</definedName>
    <definedName name="alt.ukr">#REF!</definedName>
    <definedName name="alt_bantu">#REF!</definedName>
    <definedName name="alt_bt">#REF!</definedName>
    <definedName name="alt_bt_7">NA()</definedName>
    <definedName name="alt_strous">#REF!</definedName>
    <definedName name="ALT0">#N/A</definedName>
    <definedName name="alucopan">#REF!</definedName>
    <definedName name="alum">#REF!</definedName>
    <definedName name="alum.km">#REF!</definedName>
    <definedName name="alum_15">#REF!</definedName>
    <definedName name="alum_25">#REF!</definedName>
    <definedName name="alum_30">#REF!</definedName>
    <definedName name="alum_45">#REF!</definedName>
    <definedName name="alum25">#REF!</definedName>
    <definedName name="AluminiGel">#REF!</definedName>
    <definedName name="aluminium">#N/A</definedName>
    <definedName name="aluminium_10">#REF!</definedName>
    <definedName name="aluminium_foil">#REF!</definedName>
    <definedName name="aluminium_sheet">#REF!</definedName>
    <definedName name="Aluminium_Sheet0.3mm">#REF!</definedName>
    <definedName name="aluminium_strip">#REF!</definedName>
    <definedName name="aluminium_teakwood">#REF!</definedName>
    <definedName name="alumpro_slemar">#REF!</definedName>
    <definedName name="alumpro4">#REF!</definedName>
    <definedName name="alumprokaca">#REF!</definedName>
    <definedName name="Alumunium">#REF!</definedName>
    <definedName name="alumunium_foil">#REF!</definedName>
    <definedName name="alumunium_komposit_">#REF!</definedName>
    <definedName name="Alumunium4">#REF!</definedName>
    <definedName name="Alumuniumsheet">#REF!</definedName>
    <definedName name="AM">#REF!</definedName>
    <definedName name="am_30">#REF!</definedName>
    <definedName name="AM_7">NA()</definedName>
    <definedName name="am_grout">#REF!</definedName>
    <definedName name="AMBIL">#REF!</definedName>
    <definedName name="AMesinLas">#REF!</definedName>
    <definedName name="amp">#REF!</definedName>
    <definedName name="AMP.636C">#REF!</definedName>
    <definedName name="amp_10">#REF!</definedName>
    <definedName name="amp_10_7">NA()</definedName>
    <definedName name="amp_10t">#REF!</definedName>
    <definedName name="amp_30">#REF!</definedName>
    <definedName name="amp_30_7">NA()</definedName>
    <definedName name="amp_30t">#REF!</definedName>
    <definedName name="AMP_AC">#REF!</definedName>
    <definedName name="AMP_ATB">#REF!</definedName>
    <definedName name="ampel">#REF!</definedName>
    <definedName name="ampelas">#REF!</definedName>
    <definedName name="ampere_mtr">#REF!</definedName>
    <definedName name="AMPL">#REF!</definedName>
    <definedName name="amplas">#REF!</definedName>
    <definedName name="amplas_2">#REF!</definedName>
    <definedName name="amplaskayu">#REF!</definedName>
    <definedName name="ampli">#REF!</definedName>
    <definedName name="ampli_power">#REF!</definedName>
    <definedName name="ampyang">#REF!</definedName>
    <definedName name="AN">#REF!</definedName>
    <definedName name="An._H6">#REF!</definedName>
    <definedName name="an.01">#REF!</definedName>
    <definedName name="an.02">#REF!</definedName>
    <definedName name="an.03">#REF!</definedName>
    <definedName name="an.03a">#REF!</definedName>
    <definedName name="an.04">#REF!</definedName>
    <definedName name="an.05">#REF!</definedName>
    <definedName name="an.05a">#REF!</definedName>
    <definedName name="an.06">#REF!</definedName>
    <definedName name="an.06a">#REF!</definedName>
    <definedName name="an.07">#REF!</definedName>
    <definedName name="an.08">#REF!</definedName>
    <definedName name="an.09">#REF!</definedName>
    <definedName name="AN.1">#REF!</definedName>
    <definedName name="AN.1.5">#REF!</definedName>
    <definedName name="an.10">#REF!</definedName>
    <definedName name="an.10.3">#REF!</definedName>
    <definedName name="an.10.4">#REF!</definedName>
    <definedName name="an.11">#REF!</definedName>
    <definedName name="an.12">#REF!</definedName>
    <definedName name="AN.12.1">#REF!</definedName>
    <definedName name="an.12.3">#REF!</definedName>
    <definedName name="an.13">#REF!</definedName>
    <definedName name="an.13.1.b">#REF!</definedName>
    <definedName name="an.13.10">#REF!</definedName>
    <definedName name="an.13.6">#REF!</definedName>
    <definedName name="an.13.8">#REF!</definedName>
    <definedName name="an.14">#REF!</definedName>
    <definedName name="an.14.7">#REF!</definedName>
    <definedName name="an.14.8">#REF!</definedName>
    <definedName name="an.15">#REF!</definedName>
    <definedName name="an.15.2">#REF!</definedName>
    <definedName name="an.15.5">#REF!</definedName>
    <definedName name="an.16">#REF!</definedName>
    <definedName name="an.17">#REF!</definedName>
    <definedName name="an.18">#REF!</definedName>
    <definedName name="an.19">#REF!</definedName>
    <definedName name="an.2">#REF!</definedName>
    <definedName name="AN.2.4">#REF!</definedName>
    <definedName name="an.20">#REF!</definedName>
    <definedName name="an.200">#REF!</definedName>
    <definedName name="an.201">#REF!</definedName>
    <definedName name="an.202">#REF!</definedName>
    <definedName name="an.203">#REF!</definedName>
    <definedName name="an.204">#REF!</definedName>
    <definedName name="an.205">#REF!</definedName>
    <definedName name="an.206">#REF!</definedName>
    <definedName name="an.207">#REF!</definedName>
    <definedName name="an.21">#REF!</definedName>
    <definedName name="an.210">#REF!</definedName>
    <definedName name="an.210a">#REF!</definedName>
    <definedName name="an.210b">#REF!</definedName>
    <definedName name="an.210c">#REF!</definedName>
    <definedName name="an.210d">#REF!</definedName>
    <definedName name="an.210f">#REF!</definedName>
    <definedName name="an.210g">#REF!</definedName>
    <definedName name="an.214">#REF!</definedName>
    <definedName name="an.215">#REF!</definedName>
    <definedName name="an.216">#REF!</definedName>
    <definedName name="an.217">#REF!</definedName>
    <definedName name="an.218">#REF!</definedName>
    <definedName name="an.218a">#REF!</definedName>
    <definedName name="an.218b">#REF!</definedName>
    <definedName name="an.218c">#REF!</definedName>
    <definedName name="an.218d">#REF!</definedName>
    <definedName name="an.218f">#REF!</definedName>
    <definedName name="an.218h">#REF!</definedName>
    <definedName name="an.219">#REF!</definedName>
    <definedName name="an.22">#REF!</definedName>
    <definedName name="an.220">#REF!</definedName>
    <definedName name="an.221">#REF!</definedName>
    <definedName name="an.221a">#REF!</definedName>
    <definedName name="an.221b">#REF!</definedName>
    <definedName name="an.221c">#REF!</definedName>
    <definedName name="an.221d">#REF!</definedName>
    <definedName name="an.221e">#REF!</definedName>
    <definedName name="an.225">#REF!</definedName>
    <definedName name="an.226a">#REF!</definedName>
    <definedName name="an.226d">#REF!</definedName>
    <definedName name="an.227">#REF!</definedName>
    <definedName name="an.23">#REF!</definedName>
    <definedName name="an.232">#REF!</definedName>
    <definedName name="an.233">#REF!</definedName>
    <definedName name="an.234">#REF!</definedName>
    <definedName name="an.235">#REF!</definedName>
    <definedName name="an.236">#REF!</definedName>
    <definedName name="an.238">#REF!</definedName>
    <definedName name="an.238a">#REF!</definedName>
    <definedName name="an.238b">#REF!</definedName>
    <definedName name="an.238c">#REF!</definedName>
    <definedName name="an.238d">#REF!</definedName>
    <definedName name="an.239">#REF!</definedName>
    <definedName name="an.24">#REF!</definedName>
    <definedName name="an.240">#REF!</definedName>
    <definedName name="an.241">#REF!</definedName>
    <definedName name="an.242">#REF!</definedName>
    <definedName name="an.243">#REF!</definedName>
    <definedName name="an.244">#REF!</definedName>
    <definedName name="an.245">#REF!</definedName>
    <definedName name="an.24a">#REF!</definedName>
    <definedName name="an.24b">#REF!</definedName>
    <definedName name="an.24c">#REF!</definedName>
    <definedName name="an.24d">#REF!</definedName>
    <definedName name="an.24f">#REF!</definedName>
    <definedName name="an.25">#REF!</definedName>
    <definedName name="an.25a">#REF!</definedName>
    <definedName name="an.26">#REF!</definedName>
    <definedName name="an.26d">#REF!</definedName>
    <definedName name="an.27">#REF!</definedName>
    <definedName name="an.28">#REF!</definedName>
    <definedName name="an.29">#REF!</definedName>
    <definedName name="an.29a">#REF!</definedName>
    <definedName name="an.29b">#REF!</definedName>
    <definedName name="an.29c">#REF!</definedName>
    <definedName name="an.29d">#REF!</definedName>
    <definedName name="an.29f">#REF!</definedName>
    <definedName name="an.3">#REF!</definedName>
    <definedName name="an.30">#REF!</definedName>
    <definedName name="an.31">#REF!</definedName>
    <definedName name="an.32">#REF!</definedName>
    <definedName name="an.33">#REF!</definedName>
    <definedName name="an.34">#REF!</definedName>
    <definedName name="an.345">#REF!</definedName>
    <definedName name="an.35">#REF!</definedName>
    <definedName name="an.36">#REF!</definedName>
    <definedName name="an.37">#REF!</definedName>
    <definedName name="AN.38">#REF!</definedName>
    <definedName name="an.39">#REF!</definedName>
    <definedName name="an.4">#REF!</definedName>
    <definedName name="an.4.8">#REF!</definedName>
    <definedName name="an.40">#REF!</definedName>
    <definedName name="an.41">#REF!</definedName>
    <definedName name="an.42">#REF!</definedName>
    <definedName name="an.43">#REF!</definedName>
    <definedName name="an.44">#REF!</definedName>
    <definedName name="an.45">#REF!</definedName>
    <definedName name="an.46">#REF!</definedName>
    <definedName name="an.47">#REF!</definedName>
    <definedName name="an.48">#REF!</definedName>
    <definedName name="an.49">#REF!</definedName>
    <definedName name="an.5">#REF!</definedName>
    <definedName name="an.5.3">#REF!</definedName>
    <definedName name="an.5.5">#REF!</definedName>
    <definedName name="an.5.7">#REF!</definedName>
    <definedName name="an.50">#REF!</definedName>
    <definedName name="an.51">#REF!</definedName>
    <definedName name="an.51a">#REF!</definedName>
    <definedName name="an.51b">#REF!</definedName>
    <definedName name="an.51c">#REF!</definedName>
    <definedName name="an.51d">#REF!</definedName>
    <definedName name="an.52">#REF!</definedName>
    <definedName name="an.53">#REF!</definedName>
    <definedName name="an.54">#REF!</definedName>
    <definedName name="an.55">#REF!</definedName>
    <definedName name="an.6">#REF!</definedName>
    <definedName name="an.7">#REF!</definedName>
    <definedName name="an.8">#REF!</definedName>
    <definedName name="AN.9">#REF!</definedName>
    <definedName name="an.a1">#REF!</definedName>
    <definedName name="an.a17">#REF!</definedName>
    <definedName name="an.a19">#REF!</definedName>
    <definedName name="an.a3">#REF!</definedName>
    <definedName name="an.a7">#REF!</definedName>
    <definedName name="an.art.10">#REF!</definedName>
    <definedName name="an.art.11">#REF!</definedName>
    <definedName name="an.art.11a">#REF!</definedName>
    <definedName name="an.art.11b">#REF!</definedName>
    <definedName name="an.art.12">#REF!</definedName>
    <definedName name="an.art.13">#REF!</definedName>
    <definedName name="an.art.14">#REF!</definedName>
    <definedName name="an.art.14a">#REF!</definedName>
    <definedName name="an.art.14b">#REF!</definedName>
    <definedName name="an.art.14c">#REF!</definedName>
    <definedName name="an.art.15">#REF!</definedName>
    <definedName name="an.art.16">#REF!</definedName>
    <definedName name="an.art.17">#REF!</definedName>
    <definedName name="an.art.18">#REF!</definedName>
    <definedName name="an.art.19">#REF!</definedName>
    <definedName name="an.art.1a">#REF!</definedName>
    <definedName name="an.art.20">#REF!</definedName>
    <definedName name="an.art.20a">#REF!</definedName>
    <definedName name="an.art.20b">#REF!</definedName>
    <definedName name="an.art.4a">#REF!</definedName>
    <definedName name="an.art.6a">#REF!</definedName>
    <definedName name="an.art.6b">#REF!</definedName>
    <definedName name="an.art.8a">#REF!</definedName>
    <definedName name="an.art.8b">#REF!</definedName>
    <definedName name="an.art.8c">#REF!</definedName>
    <definedName name="an.art.8d">#REF!</definedName>
    <definedName name="an.art.8e">#REF!</definedName>
    <definedName name="an.art.9">#REF!</definedName>
    <definedName name="an.art1">#REF!</definedName>
    <definedName name="an.art2">#REF!</definedName>
    <definedName name="an.art3">#REF!</definedName>
    <definedName name="an.art4">#REF!</definedName>
    <definedName name="an.art5">#REF!</definedName>
    <definedName name="an.art6">#REF!</definedName>
    <definedName name="an.art7">#REF!</definedName>
    <definedName name="an.art8">#REF!</definedName>
    <definedName name="an.g2">#REF!</definedName>
    <definedName name="an.g31h">#REF!</definedName>
    <definedName name="an.g33">#REF!</definedName>
    <definedName name="an.g50i">#REF!</definedName>
    <definedName name="an.g51">#REF!</definedName>
    <definedName name="an.prtsi">#REF!</definedName>
    <definedName name="an_37">#REF!</definedName>
    <definedName name="AN_7">NA()</definedName>
    <definedName name="An_Alat">#REF!</definedName>
    <definedName name="AN_CK">#REF!</definedName>
    <definedName name="AN1PERSIAPAN">#REF!</definedName>
    <definedName name="AN1SIAP">#REF!</definedName>
    <definedName name="an2.00">#REF!</definedName>
    <definedName name="an2.01">#REF!</definedName>
    <definedName name="an2.02">#REF!</definedName>
    <definedName name="an2.03">#REF!</definedName>
    <definedName name="an2.04">#REF!</definedName>
    <definedName name="an2.05">#REF!</definedName>
    <definedName name="an2.06">#REF!</definedName>
    <definedName name="an2.06a">#REF!</definedName>
    <definedName name="an2.07">#REF!</definedName>
    <definedName name="an2.10">#REF!</definedName>
    <definedName name="an2.14">#REF!</definedName>
    <definedName name="an2.15">#REF!</definedName>
    <definedName name="an2.16">#REF!</definedName>
    <definedName name="an2.17">#REF!</definedName>
    <definedName name="an2.18">#REF!</definedName>
    <definedName name="an2.19">#REF!</definedName>
    <definedName name="an2.20">#REF!</definedName>
    <definedName name="an2.21">#REF!</definedName>
    <definedName name="an2.25">#REF!</definedName>
    <definedName name="an2.26a">#REF!</definedName>
    <definedName name="an2.26d">#REF!</definedName>
    <definedName name="AN2TANAH">#REF!</definedName>
    <definedName name="AN3PAS">#REF!</definedName>
    <definedName name="AN4KAYUATAP">#REF!</definedName>
    <definedName name="an51b">#REF!</definedName>
    <definedName name="AN5CAT">#REF!</definedName>
    <definedName name="AN6LAIN">#REF!</definedName>
    <definedName name="ana">#REF!</definedName>
    <definedName name="ANA01_GAL_TANAH">#REF!</definedName>
    <definedName name="ANA02_UKUR_BOWP">#REF!</definedName>
    <definedName name="ANA03_URUG_TNH">#REF!</definedName>
    <definedName name="ANA04_URUG_PS">#REF!</definedName>
    <definedName name="ANA05_TEB_KER">#REF!</definedName>
    <definedName name="ANA06_ANSTAMP">#REF!</definedName>
    <definedName name="ANA07_POND_BTKL">#REF!</definedName>
    <definedName name="ANA08_ROLL_BTMR">#REF!</definedName>
    <definedName name="ANA09_TRAS_BTMR">#REF!</definedName>
    <definedName name="ANA10_DING_BTMR">#REF!</definedName>
    <definedName name="ANA11_PLESTTRAS">#REF!</definedName>
    <definedName name="ANA12_PLESTDING">#REF!</definedName>
    <definedName name="ANA13_BENANGAN">#REF!</definedName>
    <definedName name="ANA14_COL_COLAN">#REF!</definedName>
    <definedName name="ANA15_NEUT_DOOK">#REF!</definedName>
    <definedName name="ANA16_TEG_ABU">#REF!</definedName>
    <definedName name="ANA17_TEG_WAFEL">#REF!</definedName>
    <definedName name="ANA18_TEG_WARNA">#REF!</definedName>
    <definedName name="ana18a">#REF!</definedName>
    <definedName name="ana18b">#REF!</definedName>
    <definedName name="ANA19_TEG_PORSL">#REF!</definedName>
    <definedName name="ANA20_TEG_KERMK">#REF!</definedName>
    <definedName name="ANA21_TEG_KER_P">#REF!</definedName>
    <definedName name="ANA22_RABAT_7CM">#REF!</definedName>
    <definedName name="ana226a">#REF!</definedName>
    <definedName name="ana226b">#REF!</definedName>
    <definedName name="ANA23_PAV_STONE">#REF!</definedName>
    <definedName name="ANA241_STR_PALL">#REF!</definedName>
    <definedName name="ANA242_PRAKTIS">#REF!</definedName>
    <definedName name="ANA243_KONSTRUK">#REF!</definedName>
    <definedName name="ANA25_KSN_JATI">#REF!</definedName>
    <definedName name="ANA26_KSN_KNFER">#REF!</definedName>
    <definedName name="ANA27_PANILJATI">#REF!</definedName>
    <definedName name="ana27a">#REF!</definedName>
    <definedName name="ana27b">#REF!</definedName>
    <definedName name="ANA28_PANILMULT">#REF!</definedName>
    <definedName name="ANA29_TEAKWOOD">#REF!</definedName>
    <definedName name="ANA30_JEND_KACA">#REF!</definedName>
    <definedName name="ANA31_JALUSJEND">#REF!</definedName>
    <definedName name="ANA32_RK_ATAP_K">#REF!</definedName>
    <definedName name="ANA33_USUK_RENG">#REF!</definedName>
    <definedName name="ANA34_LISP_KANF">#REF!</definedName>
    <definedName name="ANA35_GENTENG">#REF!</definedName>
    <definedName name="ANA36_BUBUNGAN">#REF!</definedName>
    <definedName name="ANA37_G_ASBES">#REF!</definedName>
    <definedName name="ANA38_B_ASBES">#REF!</definedName>
    <definedName name="ANA39_TAL_DATAR">#REF!</definedName>
    <definedName name="ana39a">#REF!</definedName>
    <definedName name="ana39b">#REF!</definedName>
    <definedName name="ANA40_TAL_TEGAK">#REF!</definedName>
    <definedName name="ANA41_RK_PLAFON">#REF!</definedName>
    <definedName name="ANA42_ETERNIT">#REF!</definedName>
    <definedName name="ANA43_LISPLAFON">#REF!</definedName>
    <definedName name="ANA44_CAT_KAYU">#REF!</definedName>
    <definedName name="ANA45_CATTEMBOK">#REF!</definedName>
    <definedName name="ANA46_PLITURAN">#REF!</definedName>
    <definedName name="ANA47_MENI_KAYU">#REF!</definedName>
    <definedName name="ANA48_TEER_KAYU">#REF!</definedName>
    <definedName name="ANA49_AWETSOLAR">#REF!</definedName>
    <definedName name="ANA50_KAPUR_DIN">#REF!</definedName>
    <definedName name="ANADC">#REF!</definedName>
    <definedName name="anakkunci">#REF!</definedName>
    <definedName name="ANAKMC">#REF!</definedName>
    <definedName name="Anal.A">#REF!</definedName>
    <definedName name="anal.alat2">#REF!</definedName>
    <definedName name="Anal.B">#REF!</definedName>
    <definedName name="Anal.C">#REF!</definedName>
    <definedName name="Anal.D">#REF!</definedName>
    <definedName name="Anal.E">#REF!</definedName>
    <definedName name="Anal.F">#REF!</definedName>
    <definedName name="Anal.G">#REF!</definedName>
    <definedName name="Anal.H">#REF!</definedName>
    <definedName name="Anal.I">#REF!</definedName>
    <definedName name="anal_batubata13">#REF!</definedName>
    <definedName name="ANAL_BHN">#REF!</definedName>
    <definedName name="anal_catbesi">#REF!</definedName>
    <definedName name="anal_catluar">#REF!</definedName>
    <definedName name="Anal_FaraatbaPS">#REF!</definedName>
    <definedName name="Anal_FaraatbaWF">#REF!</definedName>
    <definedName name="Anal_gastro">#REF!</definedName>
    <definedName name="Anal_gatabi1">#REF!</definedName>
    <definedName name="Anal_gatake1">#REF!</definedName>
    <definedName name="anal_kansteen">#REF!</definedName>
    <definedName name="Anal_Membe123">#REF!</definedName>
    <definedName name="Anal_Membetum135">#REF!</definedName>
    <definedName name="Anal_Pasatal">#REF!</definedName>
    <definedName name="Anal_Pasatgebe">#REF!</definedName>
    <definedName name="anal_Pasatgenbupa">#REF!</definedName>
    <definedName name="Anal_Pasatgenpake">#REF!</definedName>
    <definedName name="Anal_Pasbaalmosi">#REF!</definedName>
    <definedName name="Anal_Pasbakmanfi">#REF!</definedName>
    <definedName name="Anal_Pasbame0.5bt1_4">#REF!</definedName>
    <definedName name="Anal_Pasbame0.5bt1_6">#REF!</definedName>
    <definedName name="Anal_Pasbame1bt.1_4">#REF!</definedName>
    <definedName name="anal_Pasbapapadin">#REF!</definedName>
    <definedName name="Anal_Pasbebu30">#REF!</definedName>
    <definedName name="Anal_Pasbeunkol">#REF!</definedName>
    <definedName name="Anal_Pasbeunpon">#REF!</definedName>
    <definedName name="Anal_Pasbeunslo">#REF!</definedName>
    <definedName name="Anal_Pasca5">#REF!</definedName>
    <definedName name="Anal_Pasca6">#REF!</definedName>
    <definedName name="Anal_Pasdajenal">#REF!</definedName>
    <definedName name="Anal_PasdapidaJKKK">#REF!</definedName>
    <definedName name="Anal_Pasdapinal">#REF!</definedName>
    <definedName name="Anal_Pasdapipakakam">#REF!</definedName>
    <definedName name="Anal_Pasdinke2030">#REF!</definedName>
    <definedName name="anal_pasdinker2545">#REF!</definedName>
    <definedName name="Anal_Pasengang">#REF!</definedName>
    <definedName name="Anal_Pasengpin">#REF!</definedName>
    <definedName name="Anal_Pasflodra">#REF!</definedName>
    <definedName name="Anal_Paskaang">#REF!</definedName>
    <definedName name="Anal_PaskarengGBKK">#REF!</definedName>
    <definedName name="Anal_pasklojong">#REF!</definedName>
    <definedName name="Anal_PaskonkukuKB">#REF!</definedName>
    <definedName name="Anal_PaskranD0.75">#REF!</definedName>
    <definedName name="Anal_Paskunse">#REF!</definedName>
    <definedName name="Anal_Paskuntabi">#REF!</definedName>
    <definedName name="Anal_PaskupiJKK">#REF!</definedName>
    <definedName name="Anal_Paskusal">#REF!</definedName>
    <definedName name="Anal_Paslambam">#REF!</definedName>
    <definedName name="Anal_PaslamDownL">#REF!</definedName>
    <definedName name="Anal_Paslanker30">#REF!</definedName>
    <definedName name="Anal_PaslanubGran40">#REF!</definedName>
    <definedName name="Anal_Paslisgypro">#REF!</definedName>
    <definedName name="Anal_PaslisKK">#REF!</definedName>
    <definedName name="Anal_Pasnokal">#REF!</definedName>
    <definedName name="Anal_Pasnokgebe">#REF!</definedName>
    <definedName name="Anal_PaspekpinDoorH">#REF!</definedName>
    <definedName name="Anal_PaspengpinalBDTM">#REF!</definedName>
    <definedName name="Anal_PaspiPVC0.75">#REF!</definedName>
    <definedName name="Anal_PaspiPVC3">#REF!</definedName>
    <definedName name="Anal_PaspiPVC4">#REF!</definedName>
    <definedName name="Anal_PasplacalT6RMH">#REF!</definedName>
    <definedName name="Anal_Pasponbakum16">#REF!</definedName>
    <definedName name="Anal_Pasrangatgal">#REF!</definedName>
    <definedName name="Anal_PasstopKon">#REF!</definedName>
    <definedName name="Anal_Pastalmi">#REF!</definedName>
    <definedName name="Anal_Pastilam">#REF!</definedName>
    <definedName name="anal_pavk2006">#REF!</definedName>
    <definedName name="Anal_Pekbensu">#REF!</definedName>
    <definedName name="Anal_Pemdebepobeul">#REF!</definedName>
    <definedName name="Anal_Pengbikaba">#REF!</definedName>
    <definedName name="Anal_PengperbaDMB">#REF!</definedName>
    <definedName name="Anal_Pengtemba">#REF!</definedName>
    <definedName name="anal_pepebo">#REF!</definedName>
    <definedName name="anal_pipabsa3">#REF!</definedName>
    <definedName name="anal_pipabsa4">#REF!</definedName>
    <definedName name="anal_pipabsa5">#REF!</definedName>
    <definedName name="Anal_Ples1.4">#REF!</definedName>
    <definedName name="Anal_Ples1.6">#REF!</definedName>
    <definedName name="anal_psrurug">#REF!</definedName>
    <definedName name="Anal_urke">#REF!</definedName>
    <definedName name="Anal_urpa">#REF!</definedName>
    <definedName name="anal_uskup">#REF!</definedName>
    <definedName name="ANAL10">#REF!</definedName>
    <definedName name="ANAL13">#REF!</definedName>
    <definedName name="ANAL14">#REF!</definedName>
    <definedName name="ANAL15">#REF!</definedName>
    <definedName name="ANAL16">#REF!</definedName>
    <definedName name="ANAL17">#REF!</definedName>
    <definedName name="ANAL18">#REF!</definedName>
    <definedName name="Anal2">#REF!</definedName>
    <definedName name="anal200">#REF!</definedName>
    <definedName name="anal201">#REF!</definedName>
    <definedName name="anal202">#REF!</definedName>
    <definedName name="anal206">#REF!</definedName>
    <definedName name="ANAL21">#REF!</definedName>
    <definedName name="anal215">#REF!</definedName>
    <definedName name="anal216">#REF!</definedName>
    <definedName name="anal217">#REF!</definedName>
    <definedName name="anal218">#REF!</definedName>
    <definedName name="ANAL22">#REF!</definedName>
    <definedName name="anal226a">#REF!</definedName>
    <definedName name="anal226d">#REF!</definedName>
    <definedName name="ANAL23">#REF!</definedName>
    <definedName name="anal238a">#REF!</definedName>
    <definedName name="anal238b">#REF!</definedName>
    <definedName name="anal238c">#REF!</definedName>
    <definedName name="anal238d">#REF!</definedName>
    <definedName name="ANAL24">#REF!</definedName>
    <definedName name="ANAL25">#REF!</definedName>
    <definedName name="ANAL26">#REF!</definedName>
    <definedName name="ANAL27">#REF!</definedName>
    <definedName name="ANAL28">#REF!</definedName>
    <definedName name="ANAL29">#REF!</definedName>
    <definedName name="ANAL3">#REF!</definedName>
    <definedName name="ANAL30">#REF!</definedName>
    <definedName name="ANAL36">#REF!</definedName>
    <definedName name="ANAL37">#REF!</definedName>
    <definedName name="ANAL38">#REF!</definedName>
    <definedName name="ANAL39">#REF!</definedName>
    <definedName name="ANAL40">#REF!</definedName>
    <definedName name="ANAL41">#REF!</definedName>
    <definedName name="ANAL42">#REF!</definedName>
    <definedName name="ANAL43">#REF!</definedName>
    <definedName name="ANAL44">#REF!</definedName>
    <definedName name="ANAL5">#REF!</definedName>
    <definedName name="ANAL6">#REF!</definedName>
    <definedName name="ANALAN">#REF!</definedName>
    <definedName name="ANALAT">#REF!</definedName>
    <definedName name="aNALIS">#REF!</definedName>
    <definedName name="ANALIS_RUMPUT">#REF!</definedName>
    <definedName name="ANALISA">#REF!</definedName>
    <definedName name="Analisa.A">#REF!</definedName>
    <definedName name="Analisa.B">#REF!</definedName>
    <definedName name="Analisa.C">#REF!</definedName>
    <definedName name="Analisa.D">#REF!</definedName>
    <definedName name="Analisa.E">#REF!</definedName>
    <definedName name="Analisa.F">#REF!</definedName>
    <definedName name="Analisa.G">#REF!</definedName>
    <definedName name="Analisa.H">#REF!</definedName>
    <definedName name="Analisa.HS">#REF!</definedName>
    <definedName name="Analisa.I">#REF!</definedName>
    <definedName name="Analisa.J">#REF!</definedName>
    <definedName name="Analisa.K">#REF!</definedName>
    <definedName name="Analisa.L">#REF!</definedName>
    <definedName name="Analisa.M">#REF!</definedName>
    <definedName name="ANALISA_6">"#REF!"</definedName>
    <definedName name="ANALISA_7">"#REF!"</definedName>
    <definedName name="Analisa_EI_612">#REF!</definedName>
    <definedName name="Analisa_EI_633">#REF!</definedName>
    <definedName name="Analisa_EI_635">#REF!</definedName>
    <definedName name="Analisa_EI_636">#REF!</definedName>
    <definedName name="Analisa_Hanung">#REF!</definedName>
    <definedName name="ANALISA_TARKIM">#REF!</definedName>
    <definedName name="analisa1">#REF!</definedName>
    <definedName name="Analisa101A">#REF!</definedName>
    <definedName name="Analisa101A_13">#REF!</definedName>
    <definedName name="Analisa101A_37">#REF!</definedName>
    <definedName name="Analisa101A_38">#REF!</definedName>
    <definedName name="Analisa101A_39">#REF!</definedName>
    <definedName name="Analisa101A_46">#REF!</definedName>
    <definedName name="Analisa101B">#REF!</definedName>
    <definedName name="Analisa101B_37">#REF!</definedName>
    <definedName name="Analisa101C">#REF!</definedName>
    <definedName name="Analisa101C_37">#REF!</definedName>
    <definedName name="Analisa101D">#REF!</definedName>
    <definedName name="Analisa101D_37">#REF!</definedName>
    <definedName name="Analisa101E">#REF!</definedName>
    <definedName name="Analisa101E_37">#REF!</definedName>
    <definedName name="ANALISA123">#N/A</definedName>
    <definedName name="analisa22">#REF!</definedName>
    <definedName name="ANALOGO">#REF!</definedName>
    <definedName name="ANALYS">#REF!</definedName>
    <definedName name="ANALYSIS">#REF!</definedName>
    <definedName name="ANASEL">#REF!</definedName>
    <definedName name="anastampeng">#REF!</definedName>
    <definedName name="anatb">#REF!</definedName>
    <definedName name="ANAYOL">#REF!</definedName>
    <definedName name="AnBatako12">#REF!</definedName>
    <definedName name="AnBegisting">#REF!</definedName>
    <definedName name="AnBekDinding">#REF!</definedName>
    <definedName name="AnBekLantai">#REF!</definedName>
    <definedName name="AnBersihAlat">#REF!</definedName>
    <definedName name="AnBersihmanusia">#REF!</definedName>
    <definedName name="AnBetBertulang">#REF!</definedName>
    <definedName name="AnBetonCam123">#REF!</definedName>
    <definedName name="AnBetonCor135">#REF!</definedName>
    <definedName name="AnBetonK250">#REF!</definedName>
    <definedName name="AnBetonK300">#REF!</definedName>
    <definedName name="AnBetTumbuk">#REF!</definedName>
    <definedName name="anc_40">#REF!</definedName>
    <definedName name="Anchor_space">#REF!</definedName>
    <definedName name="Anchor_space_2">#REF!</definedName>
    <definedName name="ancor">#REF!</definedName>
    <definedName name="ANDAL">#REF!</definedName>
    <definedName name="andesit_3_20">#REF!</definedName>
    <definedName name="AnDewatering">#REF!</definedName>
    <definedName name="ANDI1">#REF!</definedName>
    <definedName name="AnDMobDewater">#REF!</definedName>
    <definedName name="AnDokumentasi">#REF!</definedName>
    <definedName name="ANDRE">#REF!</definedName>
    <definedName name="andtampeng">#REF!</definedName>
    <definedName name="ANDY">#REF!</definedName>
    <definedName name="ANDY2">#REF!</definedName>
    <definedName name="AnEstetika">#REF!</definedName>
    <definedName name="ANFURLANTAI">#REF!</definedName>
    <definedName name="ANG_BAUT">#REF!</definedName>
    <definedName name="AnGalAlat">#REF!</definedName>
    <definedName name="AnGalAlatBuang">#REF!</definedName>
    <definedName name="AnGalBiasa">#REF!</definedName>
    <definedName name="AnGalManusia">#REF!</definedName>
    <definedName name="AnGebalan">#REF!</definedName>
    <definedName name="ANGEDUNG">#REF!</definedName>
    <definedName name="anggang">#REF!</definedName>
    <definedName name="anggota1">#REF!</definedName>
    <definedName name="anggota2">#REF!</definedName>
    <definedName name="anggota3">#REF!</definedName>
    <definedName name="anggota4">#REF!</definedName>
    <definedName name="anggota5">#REF!</definedName>
    <definedName name="AnggrBgHasilRange">#REF!</definedName>
    <definedName name="AnggrBgHslCttRange">#REF!</definedName>
    <definedName name="AnggrBgHslTimEks">#REF!</definedName>
    <definedName name="AnggrCttRange">#REF!</definedName>
    <definedName name="AnggrNoRange">#REF!</definedName>
    <definedName name="AnggrPdptCttRange">#REF!</definedName>
    <definedName name="AnggrPdptRange">#REF!</definedName>
    <definedName name="AnggrPdptTimEks">#REF!</definedName>
    <definedName name="AnggrRange">#REF!</definedName>
    <definedName name="AnggrTakSangkaRange">#REF!</definedName>
    <definedName name="AnggrTakSgkRange">#REF!</definedName>
    <definedName name="AnggrTimEks">#REF!</definedName>
    <definedName name="angin">#REF!</definedName>
    <definedName name="angka">#REF!</definedName>
    <definedName name="ANGKA_8">#REF!</definedName>
    <definedName name="ANGKA2">#REF!</definedName>
    <definedName name="ANGKA2_8">#REF!</definedName>
    <definedName name="Angker">#REF!</definedName>
    <definedName name="Angker_baut">#REF!</definedName>
    <definedName name="Angker_kusen">#REF!</definedName>
    <definedName name="angker16p40">#REF!</definedName>
    <definedName name="angker19">#REF!</definedName>
    <definedName name="angker22p50">#REF!</definedName>
    <definedName name="angkerdock">#REF!</definedName>
    <definedName name="ANGKERKUSEN">#REF!</definedName>
    <definedName name="angkerkusen_dok">#REF!</definedName>
    <definedName name="angkor">#REF!</definedName>
    <definedName name="angkor_10">#REF!</definedName>
    <definedName name="angkor_2">#REF!</definedName>
    <definedName name="angkor_3">#REF!</definedName>
    <definedName name="angkor_4">#REF!</definedName>
    <definedName name="angkor_5">#REF!</definedName>
    <definedName name="angkor_6">#REF!</definedName>
    <definedName name="angkor_8">#REF!</definedName>
    <definedName name="Angktn.tnhproyek">#REF!</definedName>
    <definedName name="angkur">#REF!</definedName>
    <definedName name="angkur_30">#REF!</definedName>
    <definedName name="Angkur_baut_D10mm">'[9]D Harga'!$E$26</definedName>
    <definedName name="angkur_baut_pintu1">#REF!</definedName>
    <definedName name="angkur_baut_pintu2">#REF!</definedName>
    <definedName name="angkur_bolt">#REF!</definedName>
    <definedName name="Angkur_D19mm_P_30_cm">'[9]D Harga'!$E$27</definedName>
    <definedName name="AngkurhidupMA519">#REF!</definedName>
    <definedName name="AngkurhidupSD501">#REF!</definedName>
    <definedName name="angkut">#REF!</definedName>
    <definedName name="angkut_tanah_30">#REF!</definedName>
    <definedName name="ANGKUTAN">#REF!</definedName>
    <definedName name="angkutan_alat">#REF!</definedName>
    <definedName name="angkutan_manual">#REF!</definedName>
    <definedName name="Angkutan_Pembersihan_Saluran_">#REF!</definedName>
    <definedName name="angkuttanah">#REF!</definedName>
    <definedName name="angkuttanah_150m">#REF!</definedName>
    <definedName name="angkuttanah_15m">#REF!</definedName>
    <definedName name="angkuttanah20">#REF!</definedName>
    <definedName name="AnIsiSambungan">#REF!</definedName>
    <definedName name="AnJembDarurat">#REF!</definedName>
    <definedName name="ank">#REF!</definedName>
    <definedName name="ank420b">#REF!</definedName>
    <definedName name="anK424b">#REF!</definedName>
    <definedName name="anK705A">#REF!</definedName>
    <definedName name="anKA18">#REF!</definedName>
    <definedName name="AnKarungSirtu">#REF!</definedName>
    <definedName name="ANL">#REF!</definedName>
    <definedName name="anl.art.47">#REF!</definedName>
    <definedName name="anl.art.49">#REF!</definedName>
    <definedName name="anl.art.50">#REF!</definedName>
    <definedName name="anl.art.52">#REF!</definedName>
    <definedName name="anl.art.53">#REF!</definedName>
    <definedName name="anl.art.54">#REF!</definedName>
    <definedName name="ANL_7">"#REF!.$I$65536"</definedName>
    <definedName name="ANL_U">#REF!</definedName>
    <definedName name="ANL11B">#REF!</definedName>
    <definedName name="anlapen">#REF!</definedName>
    <definedName name="anlaston4">#REF!</definedName>
    <definedName name="anlatasbusir">#REF!</definedName>
    <definedName name="anlataston">#REF!</definedName>
    <definedName name="anlis">#REF!</definedName>
    <definedName name="anlpsresap">#REF!</definedName>
    <definedName name="ANLS_1">#REF!</definedName>
    <definedName name="ANLS_10">#REF!</definedName>
    <definedName name="ANLS_12">#REF!</definedName>
    <definedName name="ANLS_2">#REF!</definedName>
    <definedName name="ANLS_3">#REF!</definedName>
    <definedName name="ANLS_4">#REF!</definedName>
    <definedName name="ANLS_5">#REF!</definedName>
    <definedName name="ANLS_6">#REF!</definedName>
    <definedName name="ANLS_7">#REF!</definedName>
    <definedName name="ANLS_8">#REF!</definedName>
    <definedName name="ANLS_9">#REF!</definedName>
    <definedName name="AnMobAltBerat">#REF!</definedName>
    <definedName name="AnMobDewater">#REF!</definedName>
    <definedName name="annn">#REF!</definedName>
    <definedName name="AnOpSubmersible">#REF!</definedName>
    <definedName name="AnPabBlokBeton">#REF!</definedName>
    <definedName name="AnPabPrecast">#REF!</definedName>
    <definedName name="AnPancangDolken">#REF!</definedName>
    <definedName name="AnPancangSPile">#REF!</definedName>
    <definedName name="AnPapanOP">#REF!</definedName>
    <definedName name="AnPeilSchall">#REF!</definedName>
    <definedName name="AnPemasBesiTul">#REF!</definedName>
    <definedName name="AnPemasBlokBeton">#REF!</definedName>
    <definedName name="AnPemasBronjong">#REF!</definedName>
    <definedName name="AnPemasHandRail">#REF!</definedName>
    <definedName name="AnPemasPeilScale">#REF!</definedName>
    <definedName name="AnPemasPrecast">#REF!</definedName>
    <definedName name="AnPembersihan">#REF!</definedName>
    <definedName name="AnPembesian">#REF!</definedName>
    <definedName name="AnPembKayu">#REF!</definedName>
    <definedName name="AnPengBronjong">#REF!</definedName>
    <definedName name="AnPengdBesiTul">#REF!</definedName>
    <definedName name="anperekat">#REF!</definedName>
    <definedName name="AnPintuSorong">#REF!</definedName>
    <definedName name="AnRipRap">#REF!</definedName>
    <definedName name="ANS">#REF!</definedName>
    <definedName name="anstampeng">[21]Analisa!$L$38</definedName>
    <definedName name="Anstamping">#REF!</definedName>
    <definedName name="AnSunnyHouse">#REF!</definedName>
    <definedName name="ANT">#REF!</definedName>
    <definedName name="ant.ryp">#REF!</definedName>
    <definedName name="anten">'[22]Harga Satuan'!#REF!</definedName>
    <definedName name="anti">#REF!</definedName>
    <definedName name="antijamur">#REF!</definedName>
    <definedName name="antikarat">#REF!</definedName>
    <definedName name="AnTimbExGalian">#REF!</definedName>
    <definedName name="AnTimbKembali">#REF!</definedName>
    <definedName name="AnTimbLuar">#REF!</definedName>
    <definedName name="AnTimbManusia">#REF!</definedName>
    <definedName name="AnTimbSirtu">#REF!</definedName>
    <definedName name="ANTIRAYAP">#REF!</definedName>
    <definedName name="AnTutupSamb">#REF!</definedName>
    <definedName name="AnUrugLuar">#REF!</definedName>
    <definedName name="AnWaterStop">#REF!</definedName>
    <definedName name="ANYAM">#REF!</definedName>
    <definedName name="AO">#REF!</definedName>
    <definedName name="AO_7">NA()</definedName>
    <definedName name="ap">#REF!</definedName>
    <definedName name="AP_7">NA()</definedName>
    <definedName name="apa">#REF!</definedName>
    <definedName name="apanc_40">#REF!</definedName>
    <definedName name="apar">#REF!</definedName>
    <definedName name="apasolidate_Area">"Error"</definedName>
    <definedName name="APAV">#REF!</definedName>
    <definedName name="apbell">#REF!</definedName>
    <definedName name="apendahuluan">#REF!</definedName>
    <definedName name="apheat">#REF!</definedName>
    <definedName name="apihb">#REF!</definedName>
    <definedName name="apipa1">#REF!</definedName>
    <definedName name="apipa2">#REF!</definedName>
    <definedName name="apipa3">#REF!</definedName>
    <definedName name="apipa4">#REF!</definedName>
    <definedName name="apipas">#REF!</definedName>
    <definedName name="APK">#REF!</definedName>
    <definedName name="aplamp">#REF!</definedName>
    <definedName name="APLES12">#REF!</definedName>
    <definedName name="APLES13">#REF!</definedName>
    <definedName name="APLES15">#REF!</definedName>
    <definedName name="apmcb">#REF!</definedName>
    <definedName name="apmcfa_40">#REF!</definedName>
    <definedName name="App">#N/A</definedName>
    <definedName name="April">#REF!</definedName>
    <definedName name="APRIL92">#REF!</definedName>
    <definedName name="apror">#REF!</definedName>
    <definedName name="aproval">#N/A</definedName>
    <definedName name="apsmoke">#REF!</definedName>
    <definedName name="APVC12">#REF!</definedName>
    <definedName name="APVC125">#REF!</definedName>
    <definedName name="APVC3">#REF!</definedName>
    <definedName name="APVC4">#REF!</definedName>
    <definedName name="aq">#REF!</definedName>
    <definedName name="AQ_7">NA()</definedName>
    <definedName name="AQEWEWE">#REF!</definedName>
    <definedName name="AQEWEWE_3">#REF!</definedName>
    <definedName name="AQEWEWE_4">#REF!</definedName>
    <definedName name="AQUA">#REF!</definedName>
    <definedName name="aqua_proof">#REF!</definedName>
    <definedName name="Aquaproof">#REF!</definedName>
    <definedName name="aquarium">#REF!</definedName>
    <definedName name="ar">#REF!</definedName>
    <definedName name="AR_7">NA()</definedName>
    <definedName name="ARAB">#REF!</definedName>
    <definedName name="ARABTUL">#REF!</definedName>
    <definedName name="ARCHITECT">#REF!</definedName>
    <definedName name="ard">#REF!</definedName>
    <definedName name="arde">#REF!</definedName>
    <definedName name="arde_10">#REF!</definedName>
    <definedName name="arde_2">#REF!</definedName>
    <definedName name="arde_3">#REF!</definedName>
    <definedName name="arde_4">#REF!</definedName>
    <definedName name="arde_5">#REF!</definedName>
    <definedName name="arde_6">#REF!</definedName>
    <definedName name="arde_8">#REF!</definedName>
    <definedName name="AREA">#REF!</definedName>
    <definedName name="areqr">#REF!</definedName>
    <definedName name="arester">#REF!</definedName>
    <definedName name="aret">{"Book1","4.09 FLORA DAN FAUNA.xls","4.22 PERLENGKAPAN SEKOLAH.xls"}</definedName>
    <definedName name="arew">{"Book1","4.09 FLORA DAN FAUNA.xls","4.22 PERLENGKAPAN SEKOLAH.xls"}</definedName>
    <definedName name="ARIS">#REF!</definedName>
    <definedName name="Armature">#REF!</definedName>
    <definedName name="armix">#REF!</definedName>
    <definedName name="ARMIX400">#REF!</definedName>
    <definedName name="ARMIX500">#REF!</definedName>
    <definedName name="arrq">{"Book1","4.09 FLORA DAN FAUNA.xls","4.22 PERLENGKAPAN SEKOLAH.xls"}</definedName>
    <definedName name="ARS">#REF!</definedName>
    <definedName name="arsbsmnt">#REF!</definedName>
    <definedName name="arsitek">#REF!</definedName>
    <definedName name="arsitek_pre">#REF!</definedName>
    <definedName name="arsitektur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s">#REF!</definedName>
    <definedName name="as.1000">'[16]Sat~Bahu'!$C$102</definedName>
    <definedName name="as.200">'[16]Sat~Bahu'!$C$103</definedName>
    <definedName name="AS_0">#REF!</definedName>
    <definedName name="AS_1">#REF!</definedName>
    <definedName name="as_curah">#REF!</definedName>
    <definedName name="as_finisher">#REF!</definedName>
    <definedName name="as_finisher_7">NA()</definedName>
    <definedName name="as_g">#N/A</definedName>
    <definedName name="as_sprayer">#REF!</definedName>
    <definedName name="as_sprayer_7">NA()</definedName>
    <definedName name="asa">#REF!</definedName>
    <definedName name="asad">#REF!</definedName>
    <definedName name="asadada4">#REF!</definedName>
    <definedName name="asafg">#REF!</definedName>
    <definedName name="ASAL">#REF!</definedName>
    <definedName name="asas">#REF!</definedName>
    <definedName name="ASAS_15">"STOP:STOPE"</definedName>
    <definedName name="ASAS_16">"STOP:STOPE"</definedName>
    <definedName name="ASAS_2">[23]bahan!$A$80:$E$97</definedName>
    <definedName name="ASAS_22">"STOP:STOPE"</definedName>
    <definedName name="ASAS_3">#REF!</definedName>
    <definedName name="ASAS_37">"STOP_37:STOPE_37"</definedName>
    <definedName name="ASAS_4">#REF!</definedName>
    <definedName name="ASAS_48">"STOP:STOPE"</definedName>
    <definedName name="ASAS_6">#REF!</definedName>
    <definedName name="ASAS_7">#REF!</definedName>
    <definedName name="ASAS_8">"STOP:STOPE"</definedName>
    <definedName name="ASASA">#REF!</definedName>
    <definedName name="asasasa">#REF!</definedName>
    <definedName name="asasasas">#REF!</definedName>
    <definedName name="asasbasba" hidden="1">#REF!</definedName>
    <definedName name="asasd">#REF!</definedName>
    <definedName name="asASSVvAVv" hidden="1">#REF!</definedName>
    <definedName name="asbes">#REF!</definedName>
    <definedName name="asbes.3">#REF!</definedName>
    <definedName name="asbes.6">#REF!</definedName>
    <definedName name="Asbes.datar">#REF!</definedName>
    <definedName name="Asbes.glb">#REF!</definedName>
    <definedName name="asbes_1">#REF!</definedName>
    <definedName name="asbes_1_10">#REF!</definedName>
    <definedName name="asbes_1_2">#REF!</definedName>
    <definedName name="asbes_1_3">#REF!</definedName>
    <definedName name="asbes_1_4">#REF!</definedName>
    <definedName name="asbes_1_5">#REF!</definedName>
    <definedName name="asbes_1_6">#REF!</definedName>
    <definedName name="asbes_1_8">#REF!</definedName>
    <definedName name="asbes_10">#REF!</definedName>
    <definedName name="asbes_2">#REF!</definedName>
    <definedName name="asbes_3">#REF!</definedName>
    <definedName name="asbes_4">#REF!</definedName>
    <definedName name="asbes_4_mm">#REF!</definedName>
    <definedName name="asbes_5">#REF!</definedName>
    <definedName name="asbes_5_mm">#REF!</definedName>
    <definedName name="asbes_6">#REF!</definedName>
    <definedName name="asbes_8">#REF!</definedName>
    <definedName name="asbes_badan">#N/A</definedName>
    <definedName name="ASBES_BSR">#REF!</definedName>
    <definedName name="asbes_bubung">#N/A</definedName>
    <definedName name="Asbes_Datar">#REF!</definedName>
    <definedName name="Asbes_Datar_Tb__4_mm">#REF!</definedName>
    <definedName name="Asbes_Datar_Tb__4_mm__1x1m_">#REF!</definedName>
    <definedName name="Asbes_Datar_Tb_4_mm">#REF!</definedName>
    <definedName name="Asbes_Datar_Tb_4_mm_1x1m">#REF!</definedName>
    <definedName name="Asbes_Datar3mm">#REF!</definedName>
    <definedName name="Asbes_Datar3mm0.5x2m">#REF!</definedName>
    <definedName name="Asbes_Datar3mm0.6x2m">#REF!</definedName>
    <definedName name="Asbes_Datar4mm">#REF!</definedName>
    <definedName name="ASBES_GEL">#REF!</definedName>
    <definedName name="asbes_gel_kecil">#REF!</definedName>
    <definedName name="asbes_gelombang">#REF!</definedName>
    <definedName name="Asbes_Gelombang_Besar_Tb_5_mm__3_05_x_1_05_">#REF!</definedName>
    <definedName name="Asbes_Gelombang_Kecil_Tb_4_mm__3_05_x_1_05_">#REF!</definedName>
    <definedName name="Asbes_Gelombangbesar5mm">#REF!</definedName>
    <definedName name="Asbes_Gelombangkecil0.8x2.4m">#REF!</definedName>
    <definedName name="Asbes_Gelombangkecil4mm">#REF!</definedName>
    <definedName name="asbes_m2">#N/A</definedName>
    <definedName name="Asbes_Semen5mm">#REF!</definedName>
    <definedName name="asbes_wuwung_4_mm">#REF!</definedName>
    <definedName name="asbes_wuwung_5_mm">#REF!</definedName>
    <definedName name="Asbes_Wuwung_Gelombang_Besar_Tb_5_mm_">#REF!</definedName>
    <definedName name="Asbes_Wuwung_Gelombang_Kecil_Tb_4_mm_">#REF!</definedName>
    <definedName name="asbes1.1">#REF!</definedName>
    <definedName name="asbes1x1">#REF!</definedName>
    <definedName name="asbes3x1_4mm">#N/A</definedName>
    <definedName name="asbesbes">#REF!</definedName>
    <definedName name="asbesbs">#REF!</definedName>
    <definedName name="asbesdatar4mm">#REF!</definedName>
    <definedName name="asbesdatar4mm_2">[24]harsat!#REF!</definedName>
    <definedName name="asbesdatar4mm_3">#REF!</definedName>
    <definedName name="asbesdatar4mm_4">#REF!</definedName>
    <definedName name="asbesemen">#REF!</definedName>
    <definedName name="asbesg">#REF!</definedName>
    <definedName name="asbesgel">#REF!</definedName>
    <definedName name="asbesgelbesar">#REF!</definedName>
    <definedName name="asbesgelbesar_2">[24]harsat!#REF!</definedName>
    <definedName name="asbesgelbesar_3">#REF!</definedName>
    <definedName name="asbesgelbesar_4">#REF!</definedName>
    <definedName name="asbesgelkecil">#REF!</definedName>
    <definedName name="asbesgelkecil_2">[24]harsat!#REF!</definedName>
    <definedName name="asbesgelkecil_3">#REF!</definedName>
    <definedName name="asbesgelkecil_4">#REF!</definedName>
    <definedName name="asbesgelombang">#REF!</definedName>
    <definedName name="asbesgelombang1221">'[25]Bhn-Uph'!$G$90</definedName>
    <definedName name="asbesgelombangbesar">#REF!</definedName>
    <definedName name="asbesgelombangkecil">'[25]Bhn-Uph'!#REF!</definedName>
    <definedName name="asbeskec">#REF!</definedName>
    <definedName name="asbeskecil">#REF!</definedName>
    <definedName name="asbesplatgresik">#REF!</definedName>
    <definedName name="asbesplatgresik_2">[24]harsat!#REF!</definedName>
    <definedName name="asbesplatgresik_3">#REF!</definedName>
    <definedName name="asbesplatgresik_4">#REF!</definedName>
    <definedName name="asbeswuwungbesar">#REF!</definedName>
    <definedName name="asbeswuwungbesar_2">[24]harsat!#REF!</definedName>
    <definedName name="asbeswuwungbesar_3">#REF!</definedName>
    <definedName name="asbeswuwungbesar_4">#REF!</definedName>
    <definedName name="asbeswuwungkecil">#REF!</definedName>
    <definedName name="asbeswuwungkecil_2">[24]harsat!#REF!</definedName>
    <definedName name="asbeswuwungkecil_3">#REF!</definedName>
    <definedName name="asbeswuwungkecil_4">#REF!</definedName>
    <definedName name="asbgelkcl">#REF!</definedName>
    <definedName name="ASC">#REF!</definedName>
    <definedName name="asd">#REF!</definedName>
    <definedName name="ASDa">#REF!</definedName>
    <definedName name="asdas">#REF!</definedName>
    <definedName name="asdasd">#REF!</definedName>
    <definedName name="ASDASDADASD">#REF!</definedName>
    <definedName name="asdasdas">#REF!</definedName>
    <definedName name="asdasdasdsad">#REF!</definedName>
    <definedName name="Asdat">#REF!</definedName>
    <definedName name="Asdat_1">#REF!</definedName>
    <definedName name="Asdat_1_10">#REF!</definedName>
    <definedName name="Asdat_1_2">#REF!</definedName>
    <definedName name="Asdat_1_3">#REF!</definedName>
    <definedName name="Asdat_1_4">#REF!</definedName>
    <definedName name="Asdat_1_5">#REF!</definedName>
    <definedName name="Asdat_1_6">#REF!</definedName>
    <definedName name="Asdat_1_8">#REF!</definedName>
    <definedName name="Asdat_10">#REF!</definedName>
    <definedName name="Asdat_2">#REF!</definedName>
    <definedName name="Asdat_3">#REF!</definedName>
    <definedName name="Asdat_4">#REF!</definedName>
    <definedName name="Asdat_5">#REF!</definedName>
    <definedName name="Asdat_6">#REF!</definedName>
    <definedName name="Asdat_8">#REF!</definedName>
    <definedName name="asdcdsf">#REF!</definedName>
    <definedName name="asdf">#REF!</definedName>
    <definedName name="asdfcv">#REF!</definedName>
    <definedName name="asdfg">#REF!</definedName>
    <definedName name="asdfgh">#REF!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s">{"Book1","4.09 FLORA DAN FAUNA.xls","4.22 PERLENGKAPAN SEKOLAH.xls"}</definedName>
    <definedName name="asdw">#REF!</definedName>
    <definedName name="ASE" hidden="1">#REF!</definedName>
    <definedName name="aseng">#REF!</definedName>
    <definedName name="ASESORIS">#REF!</definedName>
    <definedName name="asf">#REF!</definedName>
    <definedName name="asfdas">#REF!</definedName>
    <definedName name="asfgf">#REF!</definedName>
    <definedName name="asfin">#REF!</definedName>
    <definedName name="asgel_kecil">#REF!</definedName>
    <definedName name="asgel5">#REF!</definedName>
    <definedName name="asgel5_10">#REF!</definedName>
    <definedName name="asgel5_2">#REF!</definedName>
    <definedName name="asgel5_3">#REF!</definedName>
    <definedName name="asgel5_4">#REF!</definedName>
    <definedName name="asgel5_5">#REF!</definedName>
    <definedName name="asgel5_6">#REF!</definedName>
    <definedName name="asgel5_8">#REF!</definedName>
    <definedName name="asgel5mm">#REF!</definedName>
    <definedName name="asgel5mm_1">#REF!</definedName>
    <definedName name="asgel5mm_1_10">#REF!</definedName>
    <definedName name="asgel5mm_1_2">#REF!</definedName>
    <definedName name="asgel5mm_1_3">#REF!</definedName>
    <definedName name="asgel5mm_1_4">#REF!</definedName>
    <definedName name="asgel5mm_1_5">#REF!</definedName>
    <definedName name="asgel5mm_1_6">#REF!</definedName>
    <definedName name="asgel5mm_1_8">#REF!</definedName>
    <definedName name="asgel5mm_10">#REF!</definedName>
    <definedName name="asgel5mm_2">#REF!</definedName>
    <definedName name="asgel5mm_3">#REF!</definedName>
    <definedName name="asgel5mm_4">#REF!</definedName>
    <definedName name="asgel5mm_5">#REF!</definedName>
    <definedName name="asgel5mm_6">#REF!</definedName>
    <definedName name="asgel5mm_8">#REF!</definedName>
    <definedName name="asgel6">#REF!</definedName>
    <definedName name="asgel6_10">#REF!</definedName>
    <definedName name="asgel6_2">#REF!</definedName>
    <definedName name="asgel6_3">#REF!</definedName>
    <definedName name="asgel6_4">#REF!</definedName>
    <definedName name="asgel6_5">#REF!</definedName>
    <definedName name="asgel6_6">#REF!</definedName>
    <definedName name="asgel6_8">#REF!</definedName>
    <definedName name="asgel6mm">#REF!</definedName>
    <definedName name="asgel6mm_1">#REF!</definedName>
    <definedName name="asgel6mm_1_10">#REF!</definedName>
    <definedName name="asgel6mm_1_2">#REF!</definedName>
    <definedName name="asgel6mm_1_3">#REF!</definedName>
    <definedName name="asgel6mm_1_4">#REF!</definedName>
    <definedName name="asgel6mm_1_5">#REF!</definedName>
    <definedName name="asgel6mm_1_6">#REF!</definedName>
    <definedName name="asgel6mm_1_8">#REF!</definedName>
    <definedName name="AsGelBesar">#REF!</definedName>
    <definedName name="AsGelKecil">#REF!</definedName>
    <definedName name="ashan">[26]ANALISA!#REF!</definedName>
    <definedName name="asi">#REF!</definedName>
    <definedName name="Asia2020">#REF!</definedName>
    <definedName name="Asia2025">#REF!</definedName>
    <definedName name="Asia3030">#REF!</definedName>
    <definedName name="Asia4040">#REF!</definedName>
    <definedName name="asik">#REF!</definedName>
    <definedName name="ASKBODampakRange">#REF!</definedName>
    <definedName name="ASKBOHasilRange">#REF!</definedName>
    <definedName name="ASKBOKeluaranRange">#REF!</definedName>
    <definedName name="ASKBOManfaaRange">#REF!</definedName>
    <definedName name="ASKBOManfaatRange">#REF!</definedName>
    <definedName name="ASKBOMasukanRange">#REF!</definedName>
    <definedName name="Asoal">#REF!</definedName>
    <definedName name="ASP">#REF!</definedName>
    <definedName name="ASP.636C">#REF!</definedName>
    <definedName name="aspal">#REF!</definedName>
    <definedName name="aspal.panas">#REF!</definedName>
    <definedName name="ASPAL_1">#REF!</definedName>
    <definedName name="ASPAL_13">#REF!</definedName>
    <definedName name="ASPAL_28">#REF!</definedName>
    <definedName name="ASPAL_36">#REF!</definedName>
    <definedName name="ASPAL_37">#REF!</definedName>
    <definedName name="ASPAL_38">#REF!</definedName>
    <definedName name="ASPAL_39">#REF!</definedName>
    <definedName name="ASPAL_46">#REF!</definedName>
    <definedName name="aspal_60_70">#REF!</definedName>
    <definedName name="aspal_60_70_7">NA()</definedName>
    <definedName name="aspal_AC">#REF!</definedName>
    <definedName name="aspal_ac_60">#REF!</definedName>
    <definedName name="aspal_AC20">#REF!</definedName>
    <definedName name="aspal_ACL">#REF!</definedName>
    <definedName name="aspal_aspal_minor">#REF!</definedName>
    <definedName name="aspal_ATB">#REF!</definedName>
    <definedName name="aspal_ATBL">#REF!</definedName>
    <definedName name="aspal_bitumen_">#REF!</definedName>
    <definedName name="ASPAL_CUT_BACK_HAMPAR_AC">#REF!</definedName>
    <definedName name="ASPAL_CUT_BACK_HAMPAR_ATB">#REF!</definedName>
    <definedName name="aspal_cutbac">#REF!</definedName>
    <definedName name="aspal_cutbac_7">NA()</definedName>
    <definedName name="aspal_cutback">#REF!</definedName>
    <definedName name="aspal_cutback_hampar_ATB6">#REF!</definedName>
    <definedName name="ASPAL_FINISHER">#REF!</definedName>
    <definedName name="aspal_lapen">#REF!</definedName>
    <definedName name="Aspal_Minor">#REF!</definedName>
    <definedName name="Aspal_panas">#REF!</definedName>
    <definedName name="aspal_panas_ac">#REF!</definedName>
    <definedName name="Aspal_Pelaburan">#REF!</definedName>
    <definedName name="aspal_prime_coat">#REF!</definedName>
    <definedName name="aspal_sprayer">#REF!</definedName>
    <definedName name="aspal_sprayer_prime_coat">#REF!</definedName>
    <definedName name="aspal_sprayer_tack_coat">#REF!</definedName>
    <definedName name="aspal_tack_coat">#REF!</definedName>
    <definedName name="aspalbuton">#REF!</definedName>
    <definedName name="aspalcurah">#REF!</definedName>
    <definedName name="aspaldrum">#REF!</definedName>
    <definedName name="ASPALSPRAYER611">#REF!</definedName>
    <definedName name="ASPALSPRAYER819">#REF!</definedName>
    <definedName name="aspalspry">#REF!</definedName>
    <definedName name="aspalt">#REF!</definedName>
    <definedName name="asphalfinisher">#REF!</definedName>
    <definedName name="asphalmixing">#REF!</definedName>
    <definedName name="asphalsprayer">#REF!</definedName>
    <definedName name="asphalt.finisher">#REF!</definedName>
    <definedName name="asphalt.mixing">#REF!</definedName>
    <definedName name="asphalt.sprayer">#REF!</definedName>
    <definedName name="Asphalt_disributor">#REF!</definedName>
    <definedName name="asphalt_finisher">#REF!</definedName>
    <definedName name="asphalt_finisher_AC">#REF!</definedName>
    <definedName name="asphalt_finisher_ACL">#REF!</definedName>
    <definedName name="asphalt_finisher_ATB">#REF!</definedName>
    <definedName name="asphalt_finisher_ATBL">#REF!</definedName>
    <definedName name="asphalt_sprayer">#REF!</definedName>
    <definedName name="asphalt_sprayer_lapen">#REF!</definedName>
    <definedName name="ASPL_AC6070">#REF!</definedName>
    <definedName name="aspray">#REF!</definedName>
    <definedName name="ass">#REF!</definedName>
    <definedName name="ass_opr">#REF!</definedName>
    <definedName name="assoperator">#REF!</definedName>
    <definedName name="assopr">#REF!</definedName>
    <definedName name="asssurvey">#REF!</definedName>
    <definedName name="aster">#REF!</definedName>
    <definedName name="asu">#REF!</definedName>
    <definedName name="ASubmersible">#REF!</definedName>
    <definedName name="asumsi_40">#REF!</definedName>
    <definedName name="Asuransi_dan_perizinan">[9]Anls!$J$283</definedName>
    <definedName name="Asuransi_dan_perizinan_terkait_keselamatan_konnttuUki">#REF!</definedName>
    <definedName name="ASVS">#N/A</definedName>
    <definedName name="asvvsvvsvsv">#REF!</definedName>
    <definedName name="asw">#REF!</definedName>
    <definedName name="aswer" hidden="1">#REF!</definedName>
    <definedName name="aswung4mm">#REF!</definedName>
    <definedName name="aswung4mm_1">#REF!</definedName>
    <definedName name="aswung4mm_1_10">#REF!</definedName>
    <definedName name="aswung4mm_1_2">#REF!</definedName>
    <definedName name="aswung4mm_1_3">#REF!</definedName>
    <definedName name="aswung4mm_1_4">#REF!</definedName>
    <definedName name="aswung4mm_1_5">#REF!</definedName>
    <definedName name="aswung4mm_1_6">#REF!</definedName>
    <definedName name="aswung4mm_1_8">#REF!</definedName>
    <definedName name="aswung5mm">#REF!</definedName>
    <definedName name="aswung5mm_1">#REF!</definedName>
    <definedName name="aswung5mm_1_10">#REF!</definedName>
    <definedName name="aswung5mm_1_2">#REF!</definedName>
    <definedName name="aswung5mm_1_3">#REF!</definedName>
    <definedName name="aswung5mm_1_4">#REF!</definedName>
    <definedName name="aswung5mm_1_5">#REF!</definedName>
    <definedName name="aswung5mm_1_6">#REF!</definedName>
    <definedName name="aswung5mm_1_8">#REF!</definedName>
    <definedName name="aswung5mm_10">#REF!</definedName>
    <definedName name="aswung5mm_2">#REF!</definedName>
    <definedName name="aswung5mm_3">#REF!</definedName>
    <definedName name="aswung5mm_4">#REF!</definedName>
    <definedName name="aswung5mm_5">#REF!</definedName>
    <definedName name="aswung5mm_6">#REF!</definedName>
    <definedName name="aswung5mm_8">#REF!</definedName>
    <definedName name="AT">#REF!</definedName>
    <definedName name="AT_7">NA()</definedName>
    <definedName name="ATangkiAir">#REF!</definedName>
    <definedName name="Atap">#REF!</definedName>
    <definedName name="ATAP_8">#REF!</definedName>
    <definedName name="atap_asbes">#REF!</definedName>
    <definedName name="Atap_asbes_gelombang_0_3_mm">#REF!</definedName>
    <definedName name="atap_galvalum">#REF!</definedName>
    <definedName name="atap_hollow">#REF!</definedName>
    <definedName name="atap_poly">#REF!</definedName>
    <definedName name="atap_seng">#REF!</definedName>
    <definedName name="Atap_Sirap4lapis">#REF!</definedName>
    <definedName name="atap_struk">#REF!</definedName>
    <definedName name="atap10b130">#REF!</definedName>
    <definedName name="atap10b80">#REF!</definedName>
    <definedName name="atap630">#REF!</definedName>
    <definedName name="atap630a">#REF!</definedName>
    <definedName name="atap634">#REF!</definedName>
    <definedName name="atapasbes">#REF!</definedName>
    <definedName name="atapasbeskecil">#REF!</definedName>
    <definedName name="atapgalvalum">#REF!</definedName>
    <definedName name="ataph2aii">#REF!</definedName>
    <definedName name="ataph6ii">#REF!</definedName>
    <definedName name="atapplafond">#REF!</definedName>
    <definedName name="atapsirap">#REF!</definedName>
    <definedName name="ATB">#REF!</definedName>
    <definedName name="atb.2">#REF!</definedName>
    <definedName name="ATB_1">#REF!</definedName>
    <definedName name="ATB_1_6">"#REF!"</definedName>
    <definedName name="ATB_1_7">"#REF!"</definedName>
    <definedName name="ATB_2">#REF!</definedName>
    <definedName name="ATB_2_6">"#REF!"</definedName>
    <definedName name="ATB_2_7">"#REF!"</definedName>
    <definedName name="atb_6">#REF!</definedName>
    <definedName name="atb_7">NA()</definedName>
    <definedName name="ATB_ATBL_Lapis_Beton_untuk_LPA">#REF!</definedName>
    <definedName name="ATB_HAMPAR_ATB">#REF!</definedName>
    <definedName name="atb_hampar_ATB6">#REF!</definedName>
    <definedName name="ATB_L">#REF!</definedName>
    <definedName name="atb4cm">#REF!</definedName>
    <definedName name="atb6cm">#REF!</definedName>
    <definedName name="ATBhot">#REF!</definedName>
    <definedName name="atbl">#REF!</definedName>
    <definedName name="atbl.1">#REF!</definedName>
    <definedName name="atbl.2">#REF!</definedName>
    <definedName name="atbl.3">#REF!</definedName>
    <definedName name="ATBL_1">#REF!</definedName>
    <definedName name="ATBL_1_7">"#REF!"</definedName>
    <definedName name="ATBL_2">#REF!</definedName>
    <definedName name="ATBL_2_7">"#REF!"</definedName>
    <definedName name="ATBL_6">"#REF!"</definedName>
    <definedName name="ATBL_7">"#REF!"</definedName>
    <definedName name="atblnimor">#REF!</definedName>
    <definedName name="ATC">#REF!</definedName>
    <definedName name="ATK">#REF!</definedName>
    <definedName name="ats">#REF!</definedName>
    <definedName name="ATSAMF">#REF!</definedName>
    <definedName name="AU">#REF!</definedName>
    <definedName name="AU_7">NA()</definedName>
    <definedName name="aub">#REF!</definedName>
    <definedName name="AULA">#REF!</definedName>
    <definedName name="AURKEM">#REF!</definedName>
    <definedName name="AURPAS">#REF!</definedName>
    <definedName name="AURSIR">#REF!</definedName>
    <definedName name="AURTAN">#REF!</definedName>
    <definedName name="Aus">#REF!</definedName>
    <definedName name="AUTO">#REF!</definedName>
    <definedName name="_xlnm.Auto_Open">[27]XL4Test5!$C$23</definedName>
    <definedName name="AUTO1">#REF!</definedName>
    <definedName name="Automatic_Water_Level_Recorder">#REF!</definedName>
    <definedName name="av">#REF!</definedName>
    <definedName name="AV.13">#REF!</definedName>
    <definedName name="AV.50">#REF!</definedName>
    <definedName name="AV.75">#REF!</definedName>
    <definedName name="AV_7">NA()</definedName>
    <definedName name="AVAOUR">#REF!</definedName>
    <definedName name="avaourkmwc">#REF!</definedName>
    <definedName name="avaur">#REF!</definedName>
    <definedName name="avaur_1">#REF!</definedName>
    <definedName name="avaur_1_10">#REF!</definedName>
    <definedName name="avaur_1_2">#REF!</definedName>
    <definedName name="avaur_1_3">#REF!</definedName>
    <definedName name="avaur_1_4">#REF!</definedName>
    <definedName name="avaur_1_5">#REF!</definedName>
    <definedName name="avaur_1_6">#REF!</definedName>
    <definedName name="avaur_1_8">#REF!</definedName>
    <definedName name="AVHammer">#REF!</definedName>
    <definedName name="avoor">#REF!</definedName>
    <definedName name="Avoor_Stenlis_Steel">#REF!</definedName>
    <definedName name="avour">#REF!</definedName>
    <definedName name="avour.stn">#REF!</definedName>
    <definedName name="avour_bm">#REF!</definedName>
    <definedName name="avourmeja">#REF!</definedName>
    <definedName name="avqvqvqvv" hidden="1">#REF!</definedName>
    <definedName name="AVVAAV">#REF!</definedName>
    <definedName name="AVY">#REF!</definedName>
    <definedName name="aw">#REF!</definedName>
    <definedName name="aw_3_4">#REF!</definedName>
    <definedName name="AW_7">NA()</definedName>
    <definedName name="AWAL">#REF!</definedName>
    <definedName name="AWAL2">#REF!</definedName>
    <definedName name="AWAS">#REF!</definedName>
    <definedName name="AWAS3">#REF!</definedName>
    <definedName name="awastafel">#REF!</definedName>
    <definedName name="AWaterStop">#REF!</definedName>
    <definedName name="awd">#REF!</definedName>
    <definedName name="awe" hidden="1">#REF!</definedName>
    <definedName name="awewq">#REF!</definedName>
    <definedName name="awiran">#REF!</definedName>
    <definedName name="awloader">#REF!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q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">#N/A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">#REF!</definedName>
    <definedName name="AX_7">NA()</definedName>
    <definedName name="AY">#REF!</definedName>
    <definedName name="AY_7">NA()</definedName>
    <definedName name="ayak">#REF!</definedName>
    <definedName name="ayub">#N/A</definedName>
    <definedName name="ayyyyyyyyyyyyy">#REF!</definedName>
    <definedName name="az">#REF!</definedName>
    <definedName name="AZ_7">NA()</definedName>
    <definedName name="b">#N/A</definedName>
    <definedName name="B.">#REF!</definedName>
    <definedName name="b..">#REF!</definedName>
    <definedName name="b.._17">#REF!</definedName>
    <definedName name="b.._7">"#REF!"</definedName>
    <definedName name="B._17">#REF!</definedName>
    <definedName name="B._6">"#REF!"</definedName>
    <definedName name="B._7">"#REF!"</definedName>
    <definedName name="B.001">#REF!</definedName>
    <definedName name="B.002">#REF!</definedName>
    <definedName name="B.003">#REF!</definedName>
    <definedName name="B.004">#REF!</definedName>
    <definedName name="B.005">#REF!</definedName>
    <definedName name="B.006">#REF!</definedName>
    <definedName name="B.007">#REF!</definedName>
    <definedName name="B.008">#REF!</definedName>
    <definedName name="B.009">#REF!</definedName>
    <definedName name="B.01">#REF!</definedName>
    <definedName name="B.010">#REF!</definedName>
    <definedName name="B.011">#REF!</definedName>
    <definedName name="B.012">#REF!</definedName>
    <definedName name="B.013">#REF!</definedName>
    <definedName name="B.014">#REF!</definedName>
    <definedName name="B.015">#REF!</definedName>
    <definedName name="B.016">#REF!</definedName>
    <definedName name="B.017">#REF!</definedName>
    <definedName name="B.018">#REF!</definedName>
    <definedName name="B.019">#REF!</definedName>
    <definedName name="B.02">#REF!</definedName>
    <definedName name="B.020">#REF!</definedName>
    <definedName name="B.021">#REF!</definedName>
    <definedName name="B.022">#REF!</definedName>
    <definedName name="B.023">#REF!</definedName>
    <definedName name="B.024">#REF!</definedName>
    <definedName name="B.025">#REF!</definedName>
    <definedName name="B.026">#REF!</definedName>
    <definedName name="B.027">#REF!</definedName>
    <definedName name="B.028">#REF!</definedName>
    <definedName name="B.029">#REF!</definedName>
    <definedName name="B.03">#REF!</definedName>
    <definedName name="B.030">#REF!</definedName>
    <definedName name="B.031">#REF!</definedName>
    <definedName name="B.032">#REF!</definedName>
    <definedName name="B.033">#REF!</definedName>
    <definedName name="B.034">#REF!</definedName>
    <definedName name="B.035">#REF!</definedName>
    <definedName name="B.036">#REF!</definedName>
    <definedName name="B.037">#REF!</definedName>
    <definedName name="B.038">#REF!</definedName>
    <definedName name="B.039">#REF!</definedName>
    <definedName name="B.04">#REF!</definedName>
    <definedName name="B.040">#REF!</definedName>
    <definedName name="B.041">#REF!</definedName>
    <definedName name="B.042">#REF!</definedName>
    <definedName name="B.043">#REF!</definedName>
    <definedName name="B.044">#REF!</definedName>
    <definedName name="B.045">#REF!</definedName>
    <definedName name="B.046">#REF!</definedName>
    <definedName name="B.047">#REF!</definedName>
    <definedName name="B.048">#REF!</definedName>
    <definedName name="B.049">#REF!</definedName>
    <definedName name="B.05">#REF!</definedName>
    <definedName name="B.050">#REF!</definedName>
    <definedName name="B.051">#REF!</definedName>
    <definedName name="B.052">#REF!</definedName>
    <definedName name="B.053">#REF!</definedName>
    <definedName name="B.054">#REF!</definedName>
    <definedName name="B.055">#REF!</definedName>
    <definedName name="B.056">#REF!</definedName>
    <definedName name="B.057">#REF!</definedName>
    <definedName name="B.058">#REF!</definedName>
    <definedName name="B.059">#REF!</definedName>
    <definedName name="B.06">#REF!</definedName>
    <definedName name="B.060">#REF!</definedName>
    <definedName name="B.061">#REF!</definedName>
    <definedName name="B.062">#REF!</definedName>
    <definedName name="B.063">#REF!</definedName>
    <definedName name="B.064">#REF!</definedName>
    <definedName name="B.065">#REF!</definedName>
    <definedName name="B.066">#REF!</definedName>
    <definedName name="B.067">#REF!</definedName>
    <definedName name="B.068">#REF!</definedName>
    <definedName name="B.069">#REF!</definedName>
    <definedName name="B.07">#REF!</definedName>
    <definedName name="B.070">#REF!</definedName>
    <definedName name="B.071">#REF!</definedName>
    <definedName name="B.072">#REF!</definedName>
    <definedName name="B.073">#REF!</definedName>
    <definedName name="B.074">#REF!</definedName>
    <definedName name="B.075">#REF!</definedName>
    <definedName name="B.076">#REF!</definedName>
    <definedName name="B.077">#REF!</definedName>
    <definedName name="B.078">#REF!</definedName>
    <definedName name="B.079">#REF!</definedName>
    <definedName name="B.08">#REF!</definedName>
    <definedName name="B.080">#REF!</definedName>
    <definedName name="B.09">#REF!</definedName>
    <definedName name="b.1">#REF!</definedName>
    <definedName name="b.1.1">#REF!</definedName>
    <definedName name="b.1.a">#REF!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#REF!</definedName>
    <definedName name="B.16">#REF!</definedName>
    <definedName name="B.17">#REF!</definedName>
    <definedName name="B.18">#REF!</definedName>
    <definedName name="B.19">#REF!</definedName>
    <definedName name="b.2">#REF!</definedName>
    <definedName name="B.20">#REF!</definedName>
    <definedName name="B.21">#REF!</definedName>
    <definedName name="B.22">#REF!</definedName>
    <definedName name="B.23">#REF!</definedName>
    <definedName name="B.24">#REF!</definedName>
    <definedName name="B.25">#REF!</definedName>
    <definedName name="B.26">#REF!</definedName>
    <definedName name="B.27">#REF!</definedName>
    <definedName name="B.28">#REF!</definedName>
    <definedName name="B.29">#REF!</definedName>
    <definedName name="b.3">#REF!</definedName>
    <definedName name="b.3_">#REF!</definedName>
    <definedName name="B.30">#REF!</definedName>
    <definedName name="B.31">#REF!</definedName>
    <definedName name="B.32">#REF!</definedName>
    <definedName name="B.33">#REF!</definedName>
    <definedName name="B.34">#REF!</definedName>
    <definedName name="B.35">#REF!</definedName>
    <definedName name="B.36">#REF!</definedName>
    <definedName name="B.37">#REF!</definedName>
    <definedName name="B.38">#REF!</definedName>
    <definedName name="B.39">#REF!</definedName>
    <definedName name="B.4">#REF!</definedName>
    <definedName name="b.4.a">#REF!</definedName>
    <definedName name="B.40">#REF!</definedName>
    <definedName name="B.41">#REF!</definedName>
    <definedName name="B.42">#REF!</definedName>
    <definedName name="B.43">#REF!</definedName>
    <definedName name="B.44">#REF!</definedName>
    <definedName name="B.45">#REF!</definedName>
    <definedName name="B.46">#REF!</definedName>
    <definedName name="B.47">#REF!</definedName>
    <definedName name="B.48">#REF!</definedName>
    <definedName name="B.49">#REF!</definedName>
    <definedName name="B.5">#REF!</definedName>
    <definedName name="B.50">#REF!</definedName>
    <definedName name="B.51">#REF!</definedName>
    <definedName name="B.52">#REF!</definedName>
    <definedName name="B.53">#REF!</definedName>
    <definedName name="B.54">#REF!</definedName>
    <definedName name="B.55">#REF!</definedName>
    <definedName name="B.56">#REF!</definedName>
    <definedName name="B.57">#REF!</definedName>
    <definedName name="B.58">#REF!</definedName>
    <definedName name="B.59">#REF!</definedName>
    <definedName name="B.6">#REF!</definedName>
    <definedName name="b.6.10">#REF!</definedName>
    <definedName name="B.6.11">#REF!</definedName>
    <definedName name="B.6.11A">#REF!</definedName>
    <definedName name="B.6.13">#REF!</definedName>
    <definedName name="b.6.14">#REF!</definedName>
    <definedName name="B.6.16">#REF!</definedName>
    <definedName name="B.6.2">#REF!</definedName>
    <definedName name="B.6.3">#REF!</definedName>
    <definedName name="b.6.4">#REF!</definedName>
    <definedName name="b.6.5">#REF!</definedName>
    <definedName name="b.6.6">#REF!</definedName>
    <definedName name="B.6.8a">#REF!</definedName>
    <definedName name="B.6.8b">#REF!</definedName>
    <definedName name="B.6.8c">#REF!</definedName>
    <definedName name="B.6.9">#REF!</definedName>
    <definedName name="B.60">#REF!</definedName>
    <definedName name="B.61">#REF!</definedName>
    <definedName name="B.62">#REF!</definedName>
    <definedName name="B.63">#REF!</definedName>
    <definedName name="B.64">#REF!</definedName>
    <definedName name="B.65">#REF!</definedName>
    <definedName name="B.66">#REF!</definedName>
    <definedName name="B.67">#REF!</definedName>
    <definedName name="B.68">#REF!</definedName>
    <definedName name="B.69">#REF!</definedName>
    <definedName name="B.7">#REF!</definedName>
    <definedName name="B.70">#REF!</definedName>
    <definedName name="B.71">#REF!</definedName>
    <definedName name="B.72">#REF!</definedName>
    <definedName name="B.73">#REF!</definedName>
    <definedName name="B.74">#REF!</definedName>
    <definedName name="B.75">#REF!</definedName>
    <definedName name="B.76">#REF!</definedName>
    <definedName name="B.77">#REF!</definedName>
    <definedName name="B.78">#REF!</definedName>
    <definedName name="B.79">#REF!</definedName>
    <definedName name="B.8">#REF!</definedName>
    <definedName name="B.80">#REF!</definedName>
    <definedName name="b.9">#REF!</definedName>
    <definedName name="b.9.1">#REF!</definedName>
    <definedName name="B.Aparatur">#REF!</definedName>
    <definedName name="b.asbes">#REF!</definedName>
    <definedName name="b.bata">#REF!</definedName>
    <definedName name="B.Bekisting">#REF!</definedName>
    <definedName name="b.belah">#REF!</definedName>
    <definedName name="b.g.ker">#REF!</definedName>
    <definedName name="b.gpb">#REF!</definedName>
    <definedName name="B.GUNUNG">#REF!</definedName>
    <definedName name="B.Jambi">#REF!</definedName>
    <definedName name="B.K.175">#REF!</definedName>
    <definedName name="B.K.225">#REF!</definedName>
    <definedName name="B.K.250">#REF!</definedName>
    <definedName name="B.K.275">#REF!</definedName>
    <definedName name="B.K.300">#REF!</definedName>
    <definedName name="B.K.350">#REF!</definedName>
    <definedName name="B.K.400">#REF!</definedName>
    <definedName name="B.kali">#REF!</definedName>
    <definedName name="B.kayujati">#REF!</definedName>
    <definedName name="b.klas1">#REF!</definedName>
    <definedName name="b.komunikasi">#REF!</definedName>
    <definedName name="b.l">#REF!</definedName>
    <definedName name="b.plat">#REF!</definedName>
    <definedName name="B.Publik">#REF!</definedName>
    <definedName name="B.RL1.101">#REF!</definedName>
    <definedName name="B.RL1.101B">#REF!</definedName>
    <definedName name="B.RL1.101E">#REF!</definedName>
    <definedName name="B.RL1.102">#REF!</definedName>
    <definedName name="B.RL1.102B">#REF!</definedName>
    <definedName name="B.RL1.102E">#REF!</definedName>
    <definedName name="B.RL1.103">#REF!</definedName>
    <definedName name="B.RL1.103B">#REF!</definedName>
    <definedName name="B.RL1.103E">#REF!</definedName>
    <definedName name="B.RL1.104">#REF!</definedName>
    <definedName name="B.RL1.104B">#REF!</definedName>
    <definedName name="B.RL1.104E">#REF!</definedName>
    <definedName name="B.RL1.105">#REF!</definedName>
    <definedName name="B.RL1.105B">#REF!</definedName>
    <definedName name="B.RL1.105E">#REF!</definedName>
    <definedName name="B.RL1.106">#REF!</definedName>
    <definedName name="B.RL1.106B">#REF!</definedName>
    <definedName name="B.RL1.106E">#REF!</definedName>
    <definedName name="b.s3x3">#REF!</definedName>
    <definedName name="b.super.5.10">#REF!</definedName>
    <definedName name="b.tepi">#REF!</definedName>
    <definedName name="B.TG.101">#REF!</definedName>
    <definedName name="B.TG.101B">#REF!</definedName>
    <definedName name="B.TG.101E">#REF!</definedName>
    <definedName name="B.TG.102">#REF!</definedName>
    <definedName name="B.TG.102B">#REF!</definedName>
    <definedName name="B.TG.102E">#REF!</definedName>
    <definedName name="b_0">#REF!</definedName>
    <definedName name="B_001">#REF!</definedName>
    <definedName name="B_002">#REF!</definedName>
    <definedName name="B_003">#REF!</definedName>
    <definedName name="B_004">#REF!</definedName>
    <definedName name="B_005">#REF!</definedName>
    <definedName name="B_006">#REF!</definedName>
    <definedName name="B_007">#REF!</definedName>
    <definedName name="B_008">#REF!</definedName>
    <definedName name="B_009">#REF!</definedName>
    <definedName name="B_01">#REF!</definedName>
    <definedName name="B_010">#REF!</definedName>
    <definedName name="B_011">#REF!</definedName>
    <definedName name="B_012">#REF!</definedName>
    <definedName name="B_013">#REF!</definedName>
    <definedName name="B_014">#REF!</definedName>
    <definedName name="B_015">#REF!</definedName>
    <definedName name="B_016">#REF!</definedName>
    <definedName name="B_017">#REF!</definedName>
    <definedName name="B_018">#REF!</definedName>
    <definedName name="B_019">#REF!</definedName>
    <definedName name="B_02">#REF!</definedName>
    <definedName name="B_020">#REF!</definedName>
    <definedName name="B_021">#REF!</definedName>
    <definedName name="B_022">#REF!</definedName>
    <definedName name="B_023">#REF!</definedName>
    <definedName name="B_024">#REF!</definedName>
    <definedName name="B_025">#REF!</definedName>
    <definedName name="B_026">#REF!</definedName>
    <definedName name="B_027">#REF!</definedName>
    <definedName name="B_028">#REF!</definedName>
    <definedName name="B_029">#REF!</definedName>
    <definedName name="B_03">#REF!</definedName>
    <definedName name="B_030">#REF!</definedName>
    <definedName name="B_031">#REF!</definedName>
    <definedName name="B_032">#REF!</definedName>
    <definedName name="B_033">#REF!</definedName>
    <definedName name="B_034">#REF!</definedName>
    <definedName name="B_035">#REF!</definedName>
    <definedName name="B_036">#REF!</definedName>
    <definedName name="B_037">#REF!</definedName>
    <definedName name="B_038">#REF!</definedName>
    <definedName name="B_039">#REF!</definedName>
    <definedName name="B_04">#REF!</definedName>
    <definedName name="B_040">#REF!</definedName>
    <definedName name="B_041">#REF!</definedName>
    <definedName name="B_042">#REF!</definedName>
    <definedName name="B_043">#REF!</definedName>
    <definedName name="B_044">#REF!</definedName>
    <definedName name="B_045">#REF!</definedName>
    <definedName name="B_046">#REF!</definedName>
    <definedName name="B_047">#REF!</definedName>
    <definedName name="B_048">#REF!</definedName>
    <definedName name="B_049">#REF!</definedName>
    <definedName name="B_05">#REF!</definedName>
    <definedName name="B_050">#REF!</definedName>
    <definedName name="B_051">#REF!</definedName>
    <definedName name="B_052">#REF!</definedName>
    <definedName name="B_053">#REF!</definedName>
    <definedName name="B_054">#REF!</definedName>
    <definedName name="B_055">#REF!</definedName>
    <definedName name="B_056">#REF!</definedName>
    <definedName name="B_057">#REF!</definedName>
    <definedName name="B_058">#REF!</definedName>
    <definedName name="B_059">#REF!</definedName>
    <definedName name="B_06">#REF!</definedName>
    <definedName name="B_060">#REF!</definedName>
    <definedName name="B_061">#REF!</definedName>
    <definedName name="B_062">#REF!</definedName>
    <definedName name="B_063">#REF!</definedName>
    <definedName name="B_064">#REF!</definedName>
    <definedName name="B_065">#REF!</definedName>
    <definedName name="B_066">#REF!</definedName>
    <definedName name="B_067">#REF!</definedName>
    <definedName name="B_068">#REF!</definedName>
    <definedName name="B_069">#REF!</definedName>
    <definedName name="B_07">#REF!</definedName>
    <definedName name="B_070">#REF!</definedName>
    <definedName name="B_071">#REF!</definedName>
    <definedName name="B_072">#REF!</definedName>
    <definedName name="B_073">#REF!</definedName>
    <definedName name="B_074">#REF!</definedName>
    <definedName name="B_075">#REF!</definedName>
    <definedName name="B_076">#REF!</definedName>
    <definedName name="B_077">#REF!</definedName>
    <definedName name="B_078">#REF!</definedName>
    <definedName name="B_079">#REF!</definedName>
    <definedName name="B_08">#REF!</definedName>
    <definedName name="B_080">#REF!</definedName>
    <definedName name="B_09">#REF!</definedName>
    <definedName name="b_1">#N/A</definedName>
    <definedName name="B_1_2">#REF!</definedName>
    <definedName name="B_1_23">"$#REF!.$AF$157"</definedName>
    <definedName name="B_1_4">#REF!</definedName>
    <definedName name="B_1_5">#REF!</definedName>
    <definedName name="b_1_k">#REF!</definedName>
    <definedName name="B_10">#REF!</definedName>
    <definedName name="B_11">#REF!</definedName>
    <definedName name="B_12">#REF!</definedName>
    <definedName name="b_123">#REF!</definedName>
    <definedName name="B_13">#REF!</definedName>
    <definedName name="b_136">#REF!</definedName>
    <definedName name="B_14">#REF!</definedName>
    <definedName name="B_14a">#REF!</definedName>
    <definedName name="B_15">#REF!</definedName>
    <definedName name="b_15_40">#REF!</definedName>
    <definedName name="B_15a">#REF!</definedName>
    <definedName name="B_16">#REF!</definedName>
    <definedName name="B_17">#REF!</definedName>
    <definedName name="B_18">#REF!</definedName>
    <definedName name="B_19">#REF!</definedName>
    <definedName name="B_1A">#REF!</definedName>
    <definedName name="b_2">#N/A</definedName>
    <definedName name="B_20">#REF!</definedName>
    <definedName name="B_2040A">#REF!</definedName>
    <definedName name="B_2050D">#REF!</definedName>
    <definedName name="B_21">#REF!</definedName>
    <definedName name="B_22">#REF!</definedName>
    <definedName name="B_23">"$#REF!.$AF$127"</definedName>
    <definedName name="B_24">#REF!</definedName>
    <definedName name="B_25">#REF!</definedName>
    <definedName name="b_25_40">#REF!</definedName>
    <definedName name="B_26">#REF!</definedName>
    <definedName name="B_27">#REF!</definedName>
    <definedName name="B_28">#REF!</definedName>
    <definedName name="B_29">#REF!</definedName>
    <definedName name="b_3">#N/A</definedName>
    <definedName name="b_3_k">#REF!</definedName>
    <definedName name="B_30">#REF!</definedName>
    <definedName name="B_3090">#REF!</definedName>
    <definedName name="B_31">#REF!</definedName>
    <definedName name="B_32">#REF!</definedName>
    <definedName name="B_33">#REF!</definedName>
    <definedName name="B_34">#REF!</definedName>
    <definedName name="B_35">#REF!</definedName>
    <definedName name="B_36">#REF!</definedName>
    <definedName name="B_37">#REF!</definedName>
    <definedName name="B_38">#REF!</definedName>
    <definedName name="B_39">#REF!</definedName>
    <definedName name="B_3A">#REF!</definedName>
    <definedName name="B_4">#REF!</definedName>
    <definedName name="b_4_k">#REF!</definedName>
    <definedName name="B_40">#REF!</definedName>
    <definedName name="b_40_20_">#REF!</definedName>
    <definedName name="b_40_20_1">#REF!</definedName>
    <definedName name="B_4080">#REF!</definedName>
    <definedName name="B_4080B">#REF!</definedName>
    <definedName name="B_4080C">#REF!</definedName>
    <definedName name="B_4080G">#REF!</definedName>
    <definedName name="B_4080L">#REF!</definedName>
    <definedName name="B_41">#REF!</definedName>
    <definedName name="B_42">#REF!</definedName>
    <definedName name="B_43">#REF!</definedName>
    <definedName name="B_44">#REF!</definedName>
    <definedName name="B_45">#REF!</definedName>
    <definedName name="B_46">#REF!</definedName>
    <definedName name="B_47">#REF!</definedName>
    <definedName name="B_48">#REF!</definedName>
    <definedName name="B_49">#REF!</definedName>
    <definedName name="B_4A">#REF!</definedName>
    <definedName name="b_5">#REF!</definedName>
    <definedName name="B_50">#REF!</definedName>
    <definedName name="B_51">#REF!</definedName>
    <definedName name="B_52">#REF!</definedName>
    <definedName name="B_53">#REF!</definedName>
    <definedName name="B_54">#REF!</definedName>
    <definedName name="B_55">#REF!</definedName>
    <definedName name="B_56">#REF!</definedName>
    <definedName name="B_57">#REF!</definedName>
    <definedName name="B_58">#REF!</definedName>
    <definedName name="B_59">#REF!</definedName>
    <definedName name="B_5A">#REF!</definedName>
    <definedName name="b_6">#REF!</definedName>
    <definedName name="B_60">#REF!</definedName>
    <definedName name="b_60_30">#REF!</definedName>
    <definedName name="B_61">#REF!</definedName>
    <definedName name="B_62">#REF!</definedName>
    <definedName name="B_63">#REF!</definedName>
    <definedName name="B_64">#REF!</definedName>
    <definedName name="B_65">#REF!</definedName>
    <definedName name="b_65_20">#REF!</definedName>
    <definedName name="b_65_20_">#REF!</definedName>
    <definedName name="b_65_20_1">#REF!</definedName>
    <definedName name="b_65_30_">#REF!</definedName>
    <definedName name="b_65_30_1">#REF!</definedName>
    <definedName name="B_66">#REF!</definedName>
    <definedName name="B_67">#REF!</definedName>
    <definedName name="B_68">#REF!</definedName>
    <definedName name="B_69">#REF!</definedName>
    <definedName name="b_6a">#REF!</definedName>
    <definedName name="b_6k">#REF!</definedName>
    <definedName name="b_7">#N/A</definedName>
    <definedName name="B_70">#REF!</definedName>
    <definedName name="b_70_40">#REF!</definedName>
    <definedName name="b_70_40_">#REF!</definedName>
    <definedName name="b_70_40__">#REF!</definedName>
    <definedName name="b_70_40_1">#REF!</definedName>
    <definedName name="b_70_45">#REF!</definedName>
    <definedName name="b_70_45_">#REF!</definedName>
    <definedName name="b_70_45_1">#REF!</definedName>
    <definedName name="b_70_50">#REF!</definedName>
    <definedName name="b_70_50_">#REF!</definedName>
    <definedName name="b_70_50_1">#REF!</definedName>
    <definedName name="B_71">#REF!</definedName>
    <definedName name="B_72">#REF!</definedName>
    <definedName name="B_73">#REF!</definedName>
    <definedName name="B_74">#REF!</definedName>
    <definedName name="B_75">#REF!</definedName>
    <definedName name="B_76">#REF!</definedName>
    <definedName name="B_77">#REF!</definedName>
    <definedName name="B_78">#REF!</definedName>
    <definedName name="B_79">#REF!</definedName>
    <definedName name="b_7k">#REF!</definedName>
    <definedName name="b_8">#N/A</definedName>
    <definedName name="B_80">#REF!</definedName>
    <definedName name="b_9">#N/A</definedName>
    <definedName name="B_ALAT_PENGGANTUNG">#REF!</definedName>
    <definedName name="B_ASBES">#REF!</definedName>
    <definedName name="B_ATAP_PLAFOND">#REF!</definedName>
    <definedName name="b_b">#REF!</definedName>
    <definedName name="b_b_belah">#REF!</definedName>
    <definedName name="b_bakar">#REF!</definedName>
    <definedName name="B_BALOK">#REF!</definedName>
    <definedName name="b_BATA">#REF!</definedName>
    <definedName name="b_bekisting">#REF!</definedName>
    <definedName name="b_belah">#REF!</definedName>
    <definedName name="b_belah_15_20">#REF!</definedName>
    <definedName name="b_belah12">#REF!</definedName>
    <definedName name="b_belah23">#REF!</definedName>
    <definedName name="b_beton">#N/A</definedName>
    <definedName name="B_beton123">#REF!</definedName>
    <definedName name="B_CAT">#REF!</definedName>
    <definedName name="b_d">#REF!</definedName>
    <definedName name="B_FINISHING">#REF!</definedName>
    <definedName name="B_G_ASBES">#REF!</definedName>
    <definedName name="b_g_kemiri">#N/A</definedName>
    <definedName name="b_genteng">#REF!</definedName>
    <definedName name="b_gunung">#REF!</definedName>
    <definedName name="b_gypsum_10">#REF!</definedName>
    <definedName name="b_gypsum_5">#REF!</definedName>
    <definedName name="b_jalan">#REF!</definedName>
    <definedName name="b_k250">#REF!</definedName>
    <definedName name="b_k300">#REF!</definedName>
    <definedName name="b_k350">#REF!</definedName>
    <definedName name="b_kali">#N/A</definedName>
    <definedName name="b_kali1">#REF!</definedName>
    <definedName name="b_kali15_20">#REF!</definedName>
    <definedName name="b_kambang">#REF!</definedName>
    <definedName name="b_kamper">#REF!</definedName>
    <definedName name="B_KERAMIK">#REF!</definedName>
    <definedName name="B_KISTING">#REF!</definedName>
    <definedName name="B_KOLOM">#REF!</definedName>
    <definedName name="B_KolomBalokPraktis">#REF!</definedName>
    <definedName name="B_KUSEN">#REF!</definedName>
    <definedName name="b_l">#REF!</definedName>
    <definedName name="b_lgr">#REF!</definedName>
    <definedName name="B_LISPLANK">#REF!</definedName>
    <definedName name="B_LISTRIK">#REF!</definedName>
    <definedName name="b_ls">#REF!</definedName>
    <definedName name="B_MejaDapur">#REF!</definedName>
    <definedName name="b_p">#REF!</definedName>
    <definedName name="B_PASANGAN">#REF!</definedName>
    <definedName name="b_pcap">#REF!</definedName>
    <definedName name="b_pecah_20_20">#REF!</definedName>
    <definedName name="b_pecah_lokal">#REF!</definedName>
    <definedName name="b_pecah6.8">#REF!</definedName>
    <definedName name="B_Pembesian_polos">#REF!</definedName>
    <definedName name="B_PENGIKAT">#REF!</definedName>
    <definedName name="B_PERSIAPAN">#REF!</definedName>
    <definedName name="b_pit">#REF!</definedName>
    <definedName name="B_Plank">#REF!</definedName>
    <definedName name="B_PLAT">#REF!</definedName>
    <definedName name="B_PR">#REF!</definedName>
    <definedName name="B_SANITASI">#REF!</definedName>
    <definedName name="b_siku">#REF!</definedName>
    <definedName name="B_SLOOF">#REF!</definedName>
    <definedName name="b_slu">#REF!</definedName>
    <definedName name="B_TANAH">#REF!</definedName>
    <definedName name="B_TANGGA">#REF!</definedName>
    <definedName name="b_tg">#REF!</definedName>
    <definedName name="B_TON">#REF!</definedName>
    <definedName name="B_WALL">#REF!</definedName>
    <definedName name="b0">#REF!</definedName>
    <definedName name="B012jadi">#REF!</definedName>
    <definedName name="B1_">#REF!</definedName>
    <definedName name="B10_">#REF!</definedName>
    <definedName name="B11_">#REF!</definedName>
    <definedName name="B12_">#REF!</definedName>
    <definedName name="B13_">#REF!</definedName>
    <definedName name="b1535b145">#REF!</definedName>
    <definedName name="B2_">#REF!</definedName>
    <definedName name="b2030b180">#REF!</definedName>
    <definedName name="b2035bs190">#REF!</definedName>
    <definedName name="b2060b180">#REF!</definedName>
    <definedName name="B3_">#REF!</definedName>
    <definedName name="b3020b175">#REF!</definedName>
    <definedName name="b3020bs175">#REF!</definedName>
    <definedName name="b3040b160">#REF!</definedName>
    <definedName name="B4_">#REF!</definedName>
    <definedName name="B5_">#REF!</definedName>
    <definedName name="B6_">#REF!</definedName>
    <definedName name="B7_">#REF!</definedName>
    <definedName name="B8_">#REF!</definedName>
    <definedName name="B9_">#REF!</definedName>
    <definedName name="ba">#REF!</definedName>
    <definedName name="ba_ka_15_20">#REF!</definedName>
    <definedName name="ba_ka_15_20_7">NA()</definedName>
    <definedName name="ba_ka_20_25">#REF!</definedName>
    <definedName name="ba_ka_20_25_7">NA()</definedName>
    <definedName name="ba_pe_1_2">#REF!</definedName>
    <definedName name="ba_pe_1_2_7">NA()</definedName>
    <definedName name="ba_pe_2_3">#REF!</definedName>
    <definedName name="ba_pe_2_3_7">NA()</definedName>
    <definedName name="ba_pe_3_5">#REF!</definedName>
    <definedName name="ba_pe_3_5_7">NA()</definedName>
    <definedName name="BA_SANGGAH">#REF!</definedName>
    <definedName name="bab">#REF!</definedName>
    <definedName name="BABAT">#REF!</definedName>
    <definedName name="BABEHI">#REF!</definedName>
    <definedName name="babekb">#REF!</definedName>
    <definedName name="babekp">#REF!</definedName>
    <definedName name="BABI">#REF!</definedName>
    <definedName name="babii1">#REF!</definedName>
    <definedName name="babii10">#REF!</definedName>
    <definedName name="babii2">#REF!</definedName>
    <definedName name="babii3">#REF!</definedName>
    <definedName name="babii4">#REF!</definedName>
    <definedName name="babii5">#REF!</definedName>
    <definedName name="babii6">#REF!</definedName>
    <definedName name="babii7">#REF!</definedName>
    <definedName name="babii8">#REF!</definedName>
    <definedName name="babii9">#REF!</definedName>
    <definedName name="baby">#REF!</definedName>
    <definedName name="Baby_roller">#REF!</definedName>
    <definedName name="BabyRoller">#REF!</definedName>
    <definedName name="back_hoe">#REF!</definedName>
    <definedName name="backupdatamc100">#REF!</definedName>
    <definedName name="badan_jalan">#REF!</definedName>
    <definedName name="badanjalan">#REF!</definedName>
    <definedName name="BAdditive">#REF!</definedName>
    <definedName name="BAG">#REF!</definedName>
    <definedName name="baggrekB">#REF!</definedName>
    <definedName name="baggrekunci">#REF!</definedName>
    <definedName name="baggretutup">#REF!</definedName>
    <definedName name="bagi">#REF!</definedName>
    <definedName name="BAGIAN_1">#REF!</definedName>
    <definedName name="BAGIAN_1_1">#REF!</definedName>
    <definedName name="BAGIAN_1_1_2">#REF!</definedName>
    <definedName name="BAGIAN_1_2">#REF!</definedName>
    <definedName name="BAGIAN_1_3">#REF!</definedName>
    <definedName name="BAGIAN_1_4">#REF!</definedName>
    <definedName name="BAGIAN_1_4_2">#REF!</definedName>
    <definedName name="BAGIAN_1_5">#REF!</definedName>
    <definedName name="BAGIAN_1_6">#REF!</definedName>
    <definedName name="BAGIAN_1_7">#REF!</definedName>
    <definedName name="BAGIAN_1_8">#REF!</definedName>
    <definedName name="BAGIAN_1_8_2">#REF!</definedName>
    <definedName name="BAGIAN_1_8_3">#REF!</definedName>
    <definedName name="BAGIAN_1_9">#REF!</definedName>
    <definedName name="BAGIAN_1_9_2">#REF!</definedName>
    <definedName name="BAGIAN_1_9_3">#REF!</definedName>
    <definedName name="bagpro">#REF!</definedName>
    <definedName name="bagpro1">#REF!</definedName>
    <definedName name="bagu">#REF!,#REF!</definedName>
    <definedName name="BAHAN">#REF!</definedName>
    <definedName name="BAHAN?">#REF!</definedName>
    <definedName name="BAHAN_1">#REF!</definedName>
    <definedName name="BAHAN_2">#REF!</definedName>
    <definedName name="BAHAN_23">"$#REF!.$H$2"</definedName>
    <definedName name="BAHAN_3">#REF!</definedName>
    <definedName name="BAHAN_4">#REF!</definedName>
    <definedName name="BAHAN_5">#REF!</definedName>
    <definedName name="BAHAN_6">"#REF!"</definedName>
    <definedName name="BAHAN_7">"#REF!"</definedName>
    <definedName name="bahan_8">#REF!</definedName>
    <definedName name="bahan_bekisting">#REF!</definedName>
    <definedName name="bahan_jenis">#REF!</definedName>
    <definedName name="bahan_k1175">#REF!</definedName>
    <definedName name="bahan_kusen_alumunium_4in">#REF!</definedName>
    <definedName name="bahan_pembesian">#REF!</definedName>
    <definedName name="bahan_slimar_jendela_alumunium">#REF!</definedName>
    <definedName name="bahan_slimar_pintu_alumunium">#REF!</definedName>
    <definedName name="bahan_spesi_beton_manual_1_1_5_3">#REF!</definedName>
    <definedName name="bahan_spesi_beton_manual_1_2_3">#REF!</definedName>
    <definedName name="Bahan_waterprofing_coating_">#REF!</definedName>
    <definedName name="BAHAN1">#REF!</definedName>
    <definedName name="BAHAN1_2">'[28]hrg sat1'!$L$30</definedName>
    <definedName name="BAHAN1_3">#REF!</definedName>
    <definedName name="BAHAN1_4">#REF!</definedName>
    <definedName name="BAHAN10">#REF!</definedName>
    <definedName name="BAHAN10_2">'[28]hrg sat1'!$L$39</definedName>
    <definedName name="BAHAN10_3">#REF!</definedName>
    <definedName name="BAHAN10_4">#REF!</definedName>
    <definedName name="BAHAN11">#REF!</definedName>
    <definedName name="BAHAN11_2">'[28]hrg sat1'!$L$40</definedName>
    <definedName name="BAHAN11_3">#REF!</definedName>
    <definedName name="BAHAN11_4">#REF!</definedName>
    <definedName name="BAHAN12">#REF!</definedName>
    <definedName name="BAHAN12_2">'[28]hrg sat1'!$L$41</definedName>
    <definedName name="BAHAN12_3">#REF!</definedName>
    <definedName name="BAHAN12_4">#REF!</definedName>
    <definedName name="bahan123">#REF!</definedName>
    <definedName name="BAHAN13">#REF!</definedName>
    <definedName name="BAHAN13_2">'[28]hrg sat1'!$L$42</definedName>
    <definedName name="BAHAN13_3">#REF!</definedName>
    <definedName name="BAHAN13_4">#REF!</definedName>
    <definedName name="BAHAN14">#REF!</definedName>
    <definedName name="BAHAN14_2">'[28]hrg sat1'!$L$43</definedName>
    <definedName name="BAHAN14_3">#REF!</definedName>
    <definedName name="BAHAN14_4">#REF!</definedName>
    <definedName name="BAHAN15">#REF!</definedName>
    <definedName name="BAHAN15_2">'[28]hrg sat1'!$L$44</definedName>
    <definedName name="BAHAN15_3">#REF!</definedName>
    <definedName name="BAHAN15_4">#REF!</definedName>
    <definedName name="BAHAN16">#REF!</definedName>
    <definedName name="BAHAN16_2">'[28]hrg sat1'!$L$45</definedName>
    <definedName name="BAHAN16_3">#REF!</definedName>
    <definedName name="BAHAN16_4">#REF!</definedName>
    <definedName name="BAHAN17">#REF!</definedName>
    <definedName name="BAHAN17_2">'[28]hrg sat1'!$L$46</definedName>
    <definedName name="BAHAN17_3">#REF!</definedName>
    <definedName name="BAHAN17_4">#REF!</definedName>
    <definedName name="BAHAN18">#REF!</definedName>
    <definedName name="BAHAN18_2">'[28]hrg sat1'!$L$47</definedName>
    <definedName name="BAHAN18_3">#REF!</definedName>
    <definedName name="BAHAN18_4">#REF!</definedName>
    <definedName name="BAHAN19">#REF!</definedName>
    <definedName name="BAHAN19_2">'[28]hrg sat1'!$L$48</definedName>
    <definedName name="BAHAN19_3">#REF!</definedName>
    <definedName name="BAHAN19_4">#REF!</definedName>
    <definedName name="BAHAN2">#REF!</definedName>
    <definedName name="BAHAN2_2">'[28]hrg sat1'!$L$31</definedName>
    <definedName name="BAHAN2_3">#REF!</definedName>
    <definedName name="BAHAN2_4">#REF!</definedName>
    <definedName name="BAHAN20">#REF!</definedName>
    <definedName name="BAHAN20_2">'[28]hrg sat1'!$L$49</definedName>
    <definedName name="BAHAN20_3">#REF!</definedName>
    <definedName name="BAHAN20_4">#REF!</definedName>
    <definedName name="BAHAN21">#REF!</definedName>
    <definedName name="BAHAN21_2">'[28]hrg sat1'!$L$50</definedName>
    <definedName name="BAHAN21_3">#REF!</definedName>
    <definedName name="BAHAN21_4">#REF!</definedName>
    <definedName name="BAHAN22">#REF!</definedName>
    <definedName name="BAHAN22_2">'[28]hrg sat1'!$L$51</definedName>
    <definedName name="BAHAN22_3">#REF!</definedName>
    <definedName name="BAHAN22_4">#REF!</definedName>
    <definedName name="BAHAN23">#REF!</definedName>
    <definedName name="BAHAN23_2">'[28]hrg sat1'!$L$52</definedName>
    <definedName name="BAHAN23_3">#REF!</definedName>
    <definedName name="BAHAN23_4">#REF!</definedName>
    <definedName name="BAHAN24">#REF!</definedName>
    <definedName name="BAHAN24_2">'[28]hrg sat1'!$L$53</definedName>
    <definedName name="BAHAN24_3">#REF!</definedName>
    <definedName name="BAHAN24_4">#REF!</definedName>
    <definedName name="BAHAN25">#REF!</definedName>
    <definedName name="BAHAN25_2">'[28]hrg sat1'!$L$57</definedName>
    <definedName name="BAHAN25_3">#REF!</definedName>
    <definedName name="BAHAN25_4">#REF!</definedName>
    <definedName name="BAHAN26">#REF!</definedName>
    <definedName name="BAHAN26_2">'[28]hrg sat1'!$L$58</definedName>
    <definedName name="BAHAN26_3">#REF!</definedName>
    <definedName name="BAHAN26_4">#REF!</definedName>
    <definedName name="BAHAN27">#REF!</definedName>
    <definedName name="BAHAN27_2">'[28]hrg sat1'!$L$59</definedName>
    <definedName name="BAHAN27_3">#REF!</definedName>
    <definedName name="BAHAN27_4">#REF!</definedName>
    <definedName name="BAHAN28">#REF!</definedName>
    <definedName name="BAHAN28_2">'[28]hrg sat1'!$L$60</definedName>
    <definedName name="BAHAN28_3">#REF!</definedName>
    <definedName name="BAHAN28_4">#REF!</definedName>
    <definedName name="BAHAN29">#REF!</definedName>
    <definedName name="BAHAN29_2">'[28]hrg sat1'!$L$61</definedName>
    <definedName name="BAHAN29_3">#REF!</definedName>
    <definedName name="BAHAN29_4">#REF!</definedName>
    <definedName name="BAHAN3">#REF!</definedName>
    <definedName name="BAHAN3_2">'[28]hrg sat1'!$L$32</definedName>
    <definedName name="BAHAN3_3">#REF!</definedName>
    <definedName name="BAHAN3_4">#REF!</definedName>
    <definedName name="BAHAN30">#REF!</definedName>
    <definedName name="BAHAN30_2">'[28]hrg sat1'!$L$62</definedName>
    <definedName name="BAHAN30_3">#REF!</definedName>
    <definedName name="BAHAN30_4">#REF!</definedName>
    <definedName name="BAHAN31">#REF!</definedName>
    <definedName name="BAHAN31_2">'[28]hrg sat1'!$L$63</definedName>
    <definedName name="BAHAN31_3">#REF!</definedName>
    <definedName name="BAHAN31_4">#REF!</definedName>
    <definedName name="BAHAN32">#REF!</definedName>
    <definedName name="BAHAN32_2">'[28]hrg sat1'!$L$64</definedName>
    <definedName name="BAHAN32_3">#REF!</definedName>
    <definedName name="BAHAN32_4">#REF!</definedName>
    <definedName name="BAHAN321">#REF!</definedName>
    <definedName name="BAHAN33">#REF!</definedName>
    <definedName name="BAHAN33_2">'[28]hrg sat1'!$L$65</definedName>
    <definedName name="BAHAN33_3">#REF!</definedName>
    <definedName name="BAHAN33_4">#REF!</definedName>
    <definedName name="BAHAN34">#REF!</definedName>
    <definedName name="BAHAN34_2">'[28]hrg sat1'!$L$66</definedName>
    <definedName name="BAHAN34_3">#REF!</definedName>
    <definedName name="BAHAN34_4">#REF!</definedName>
    <definedName name="BAHAN35">#REF!</definedName>
    <definedName name="BAHAN35_2">'[28]hrg sat1'!$L$68</definedName>
    <definedName name="BAHAN35_3">#REF!</definedName>
    <definedName name="BAHAN35_4">#REF!</definedName>
    <definedName name="BAHAN36">#REF!</definedName>
    <definedName name="BAHAN36_2">'[28]hrg sat1'!$L$69</definedName>
    <definedName name="BAHAN36_3">#REF!</definedName>
    <definedName name="BAHAN36_4">#REF!</definedName>
    <definedName name="BAHAN37">#REF!</definedName>
    <definedName name="BAHAN37_2">'[28]hrg sat1'!$L$70</definedName>
    <definedName name="BAHAN37_3">#REF!</definedName>
    <definedName name="BAHAN37_4">#REF!</definedName>
    <definedName name="BAHAN38">#REF!</definedName>
    <definedName name="BAHAN38_2">'[28]hrg sat1'!$L$71</definedName>
    <definedName name="BAHAN38_3">#REF!</definedName>
    <definedName name="BAHAN38_4">#REF!</definedName>
    <definedName name="BAHAN39">#REF!</definedName>
    <definedName name="BAHAN39_2">'[28]hrg sat1'!$L$72</definedName>
    <definedName name="BAHAN39_3">#REF!</definedName>
    <definedName name="BAHAN39_4">#REF!</definedName>
    <definedName name="BAHAN4">#REF!</definedName>
    <definedName name="BAHAN4_2">'[28]hrg sat1'!$L$33</definedName>
    <definedName name="BAHAN4_3">#REF!</definedName>
    <definedName name="BAHAN4_4">#REF!</definedName>
    <definedName name="BAHAN40">#REF!</definedName>
    <definedName name="BAHAN40_2">'[28]hrg sat1'!$L$73</definedName>
    <definedName name="BAHAN40_3">#REF!</definedName>
    <definedName name="BAHAN40_4">#REF!</definedName>
    <definedName name="BAHAN41">#REF!</definedName>
    <definedName name="BAHAN41_2">'[28]hrg sat1'!$L$74</definedName>
    <definedName name="BAHAN41_3">#REF!</definedName>
    <definedName name="BAHAN41_4">#REF!</definedName>
    <definedName name="BAHAN42">#REF!</definedName>
    <definedName name="BAHAN42_2">'[28]hrg sat1'!$L$75</definedName>
    <definedName name="BAHAN42_3">#REF!</definedName>
    <definedName name="BAHAN42_4">#REF!</definedName>
    <definedName name="BAHAN43">#REF!</definedName>
    <definedName name="BAHAN43_2">'[28]hrg sat1'!$L$76</definedName>
    <definedName name="BAHAN43_3">#REF!</definedName>
    <definedName name="BAHAN43_4">#REF!</definedName>
    <definedName name="BAHAN44">#REF!</definedName>
    <definedName name="BAHAN44_2">'[28]hrg sat1'!$L$77</definedName>
    <definedName name="BAHAN44_3">#REF!</definedName>
    <definedName name="BAHAN44_4">#REF!</definedName>
    <definedName name="BAHAN45">#REF!</definedName>
    <definedName name="BAHAN45_2">'[28]hrg sat1'!$L$78</definedName>
    <definedName name="BAHAN45_3">#REF!</definedName>
    <definedName name="BAHAN45_4">#REF!</definedName>
    <definedName name="BAHAN46">#REF!</definedName>
    <definedName name="BAHAN46_2">'[28]hrg sat1'!$L$79</definedName>
    <definedName name="BAHAN46_3">#REF!</definedName>
    <definedName name="BAHAN46_4">#REF!</definedName>
    <definedName name="BAHAN47">#REF!</definedName>
    <definedName name="BAHAN47_2">'[28]hrg sat1'!$L$80</definedName>
    <definedName name="BAHAN47_3">#REF!</definedName>
    <definedName name="BAHAN47_4">#REF!</definedName>
    <definedName name="BAHAN48">#REF!</definedName>
    <definedName name="BAHAN48_2">'[28]hrg sat1'!$L$81</definedName>
    <definedName name="BAHAN48_3">#REF!</definedName>
    <definedName name="BAHAN48_4">#REF!</definedName>
    <definedName name="BAHAN49">#REF!</definedName>
    <definedName name="BAHAN49_2">'[28]hrg sat1'!$L$82</definedName>
    <definedName name="BAHAN49_3">#REF!</definedName>
    <definedName name="BAHAN49_4">#REF!</definedName>
    <definedName name="BAHAN5">#REF!</definedName>
    <definedName name="BAHAN5_2">'[28]hrg sat1'!$L$34</definedName>
    <definedName name="BAHAN5_3">#REF!</definedName>
    <definedName name="BAHAN5_4">#REF!</definedName>
    <definedName name="BAHAN50">#REF!</definedName>
    <definedName name="BAHAN50_2">'[28]hrg sat1'!$L$83</definedName>
    <definedName name="BAHAN50_3">#REF!</definedName>
    <definedName name="BAHAN50_4">#REF!</definedName>
    <definedName name="BAHAN51">#REF!</definedName>
    <definedName name="BAHAN51_2">'[28]hrg sat1'!$L$84</definedName>
    <definedName name="BAHAN51_3">#REF!</definedName>
    <definedName name="BAHAN51_4">#REF!</definedName>
    <definedName name="BAHAN511A">#REF!</definedName>
    <definedName name="BAHAN512A">#REF!</definedName>
    <definedName name="BAHAN52">#REF!</definedName>
    <definedName name="BAHAN52_2">'[28]hrg sat1'!$L$85</definedName>
    <definedName name="BAHAN52_3">#REF!</definedName>
    <definedName name="BAHAN52_4">#REF!</definedName>
    <definedName name="BAHAN521">#REF!</definedName>
    <definedName name="BAHAN53">#REF!</definedName>
    <definedName name="BAHAN53_2">'[28]hrg sat1'!$L$86</definedName>
    <definedName name="BAHAN53_3">#REF!</definedName>
    <definedName name="BAHAN53_4">#REF!</definedName>
    <definedName name="BAHAN54">#REF!</definedName>
    <definedName name="BAHAN54_2">'[28]hrg sat1'!$L$87</definedName>
    <definedName name="BAHAN54_3">#REF!</definedName>
    <definedName name="BAHAN54_4">#REF!</definedName>
    <definedName name="BAHAN55">#REF!</definedName>
    <definedName name="BAHAN55_2">'[28]hrg sat1'!$L$88</definedName>
    <definedName name="BAHAN55_3">#REF!</definedName>
    <definedName name="BAHAN55_4">#REF!</definedName>
    <definedName name="BAHAN56">#REF!</definedName>
    <definedName name="BAHAN56_2">'[28]hrg sat1'!$L$89</definedName>
    <definedName name="BAHAN56_3">#REF!</definedName>
    <definedName name="BAHAN56_4">#REF!</definedName>
    <definedName name="BAHAN57">#REF!</definedName>
    <definedName name="BAHAN57_2">'[28]hrg sat1'!$L$90</definedName>
    <definedName name="BAHAN57_3">#REF!</definedName>
    <definedName name="BAHAN57_4">#REF!</definedName>
    <definedName name="BAHAN58">#REF!</definedName>
    <definedName name="BAHAN58_2">'[28]hrg sat1'!$L$91</definedName>
    <definedName name="BAHAN58_3">#REF!</definedName>
    <definedName name="BAHAN58_4">#REF!</definedName>
    <definedName name="BAHAN59">#REF!</definedName>
    <definedName name="BAHAN59_2">'[28]hrg sat1'!$L$92</definedName>
    <definedName name="BAHAN59_3">#REF!</definedName>
    <definedName name="BAHAN59_4">#REF!</definedName>
    <definedName name="BAHAN6">#REF!</definedName>
    <definedName name="BAHAN6_2">'[28]hrg sat1'!$L$35</definedName>
    <definedName name="BAHAN6_3">#REF!</definedName>
    <definedName name="BAHAN6_4">#REF!</definedName>
    <definedName name="BAHAN60">#REF!</definedName>
    <definedName name="BAHAN60_2">'[28]hrg sat1'!$L$93</definedName>
    <definedName name="BAHAN60_3">#REF!</definedName>
    <definedName name="BAHAN60_4">#REF!</definedName>
    <definedName name="BAHAN61">#REF!</definedName>
    <definedName name="BAHAN61_2">'[28]hrg sat1'!$L$94</definedName>
    <definedName name="BAHAN61_3">#REF!</definedName>
    <definedName name="BAHAN61_4">#REF!</definedName>
    <definedName name="BAHAN611A">#REF!</definedName>
    <definedName name="BAHAN611B">#REF!</definedName>
    <definedName name="BAHAN62">#REF!</definedName>
    <definedName name="BAHAN62_2">'[28]hrg sat1'!$L$95</definedName>
    <definedName name="BAHAN62_3">#REF!</definedName>
    <definedName name="BAHAN62_4">#REF!</definedName>
    <definedName name="BAHAN63">#REF!</definedName>
    <definedName name="BAHAN63_2">'[28]hrg sat1'!$L$96</definedName>
    <definedName name="BAHAN63_3">#REF!</definedName>
    <definedName name="BAHAN63_4">#REF!</definedName>
    <definedName name="BAHAN64">#REF!</definedName>
    <definedName name="BAHAN64_2">'[28]hrg sat1'!$L$97</definedName>
    <definedName name="BAHAN64_3">#REF!</definedName>
    <definedName name="BAHAN64_4">#REF!</definedName>
    <definedName name="BAHAN65">#REF!</definedName>
    <definedName name="BAHAN65_2">'[28]hrg sat1'!$L$98</definedName>
    <definedName name="BAHAN65_3">#REF!</definedName>
    <definedName name="BAHAN65_4">#REF!</definedName>
    <definedName name="BAHAN66">#REF!</definedName>
    <definedName name="BAHAN66_2">'[28]hrg sat1'!$L$99</definedName>
    <definedName name="BAHAN66_3">#REF!</definedName>
    <definedName name="BAHAN66_4">#REF!</definedName>
    <definedName name="BAHAN67">#REF!</definedName>
    <definedName name="BAHAN67_2">'[28]hrg sat1'!$L$100</definedName>
    <definedName name="BAHAN67_3">#REF!</definedName>
    <definedName name="BAHAN67_4">#REF!</definedName>
    <definedName name="BAHAN68">#REF!</definedName>
    <definedName name="BAHAN68_2">'[28]hrg sat1'!$L$101</definedName>
    <definedName name="BAHAN68_3">#REF!</definedName>
    <definedName name="BAHAN68_4">#REF!</definedName>
    <definedName name="BAHAN69">#REF!</definedName>
    <definedName name="BAHAN69_2">'[28]hrg sat1'!$L$102</definedName>
    <definedName name="BAHAN69_3">#REF!</definedName>
    <definedName name="BAHAN69_4">#REF!</definedName>
    <definedName name="BAHAN7">#REF!</definedName>
    <definedName name="BAHAN7_2">'[28]hrg sat1'!$L$36</definedName>
    <definedName name="BAHAN7_3">#REF!</definedName>
    <definedName name="BAHAN7_4">#REF!</definedName>
    <definedName name="BAHAN70">#REF!</definedName>
    <definedName name="BAHAN70_2">'[28]hrg sat1'!$L$103</definedName>
    <definedName name="BAHAN70_3">#REF!</definedName>
    <definedName name="BAHAN70_4">#REF!</definedName>
    <definedName name="BAHAN71">#REF!</definedName>
    <definedName name="BAHAN71_2">'[28]hrg sat1'!$L$104</definedName>
    <definedName name="BAHAN71_3">#REF!</definedName>
    <definedName name="BAHAN71_4">#REF!</definedName>
    <definedName name="BAHAN72">#REF!</definedName>
    <definedName name="BAHAN72_2">'[28]hrg sat1'!$L$105</definedName>
    <definedName name="BAHAN72_3">#REF!</definedName>
    <definedName name="BAHAN72_4">#REF!</definedName>
    <definedName name="BAHAN74">#REF!</definedName>
    <definedName name="BAHAN74_2">'[29]hrg sat'!$L$111</definedName>
    <definedName name="BAHAN74_3">#REF!</definedName>
    <definedName name="BAHAN74_4">#REF!</definedName>
    <definedName name="BAHAN74A">#REF!</definedName>
    <definedName name="BAHAN74B">#REF!</definedName>
    <definedName name="BAHAN74C">#REF!</definedName>
    <definedName name="BAHAN753A">#REF!</definedName>
    <definedName name="BAHAN753B">#REF!</definedName>
    <definedName name="BAHAN8">#REF!</definedName>
    <definedName name="BAHAN8_2">'[28]hrg sat1'!$L$37</definedName>
    <definedName name="BAHAN8_3">#REF!</definedName>
    <definedName name="BAHAN8_4">#REF!</definedName>
    <definedName name="BAHAN818A">#REF!</definedName>
    <definedName name="BAHAN818B">#REF!</definedName>
    <definedName name="BAHAN819A">#REF!</definedName>
    <definedName name="BAHAN9">#REF!</definedName>
    <definedName name="BAHAN9_2">'[28]hrg sat1'!$L$38</definedName>
    <definedName name="BAHAN9_3">#REF!</definedName>
    <definedName name="BAHAN9_4">#REF!</definedName>
    <definedName name="bahanataptransparan">#REF!</definedName>
    <definedName name="bahanbaru">#REF!</definedName>
    <definedName name="bahane">#REF!</definedName>
    <definedName name="bahanel">#REF!</definedName>
    <definedName name="bahaninf">#REF!</definedName>
    <definedName name="BahanK">#REF!</definedName>
    <definedName name="bahanmek">#REF!</definedName>
    <definedName name="bahanmulti">#REF!</definedName>
    <definedName name="BAHANTOWER">#REF!</definedName>
    <definedName name="BAHU">#REF!</definedName>
    <definedName name="BAHU_1">#REF!</definedName>
    <definedName name="BAHU_13">#REF!</definedName>
    <definedName name="BAHU_28">#REF!</definedName>
    <definedName name="BAHU_36">#REF!</definedName>
    <definedName name="BAHU_37">#REF!</definedName>
    <definedName name="BAHU_38">#REF!</definedName>
    <definedName name="BAHU_39">#REF!</definedName>
    <definedName name="BAHU_46">#REF!</definedName>
    <definedName name="bahu_jalan">#REF!</definedName>
    <definedName name="bahujalan">#REF!</definedName>
    <definedName name="BAIK">#REF!</definedName>
    <definedName name="baikkasa">#REF!</definedName>
    <definedName name="BAILLY">#REF!</definedName>
    <definedName name="baiq">#REF!</definedName>
    <definedName name="baja">#REF!</definedName>
    <definedName name="Baja.WF">#REF!</definedName>
    <definedName name="BAJA_8">#REF!</definedName>
    <definedName name="BAJA_BEKAS">#REF!</definedName>
    <definedName name="Baja_C">#REF!</definedName>
    <definedName name="Baja_C.120.50.20.2_3">#REF!</definedName>
    <definedName name="Baja_Canal_U_50.38.5">#REF!</definedName>
    <definedName name="Baja_K">#REF!</definedName>
    <definedName name="baja_kg">#REF!</definedName>
    <definedName name="baja_konstruksi">#REF!</definedName>
    <definedName name="Baja_P">#REF!</definedName>
    <definedName name="Baja_S">#REF!</definedName>
    <definedName name="Baja_Str_2500">#REF!</definedName>
    <definedName name="Baja_Str_2800">#REF!</definedName>
    <definedName name="Baja_Tul">#REF!</definedName>
    <definedName name="baja_tulangan">#REF!</definedName>
    <definedName name="baja_tulangan_patok_hektometer">#REF!</definedName>
    <definedName name="baja_tulangan_patok_kilometer">#REF!</definedName>
    <definedName name="baja_tulangan_patok_pengarah">#REF!</definedName>
    <definedName name="Baja_U24">#REF!</definedName>
    <definedName name="Baja_U32">#REF!</definedName>
    <definedName name="BAJA61">#REF!</definedName>
    <definedName name="BajaC">#REF!</definedName>
    <definedName name="BAJAC_2">#REF!</definedName>
    <definedName name="BAJAK_BEKAS">#REF!</definedName>
    <definedName name="BajaL">#REF!</definedName>
    <definedName name="bajaprofil">#REF!</definedName>
    <definedName name="BajaSiku">#REF!</definedName>
    <definedName name="bajatulanganpolos">#REF!</definedName>
    <definedName name="bajatulanganulir">#REF!</definedName>
    <definedName name="bajau.24">#REF!</definedName>
    <definedName name="BajaWF">#REF!</definedName>
    <definedName name="bajawf_2">#REF!</definedName>
    <definedName name="BajC">#REF!</definedName>
    <definedName name="bajingan">#REF!</definedName>
    <definedName name="BAJsolidate_Area">"Error"</definedName>
    <definedName name="bak">#REF!</definedName>
    <definedName name="Bak_air_fiber_glass_1m">#REF!</definedName>
    <definedName name="bak_cuci">#REF!</definedName>
    <definedName name="bak_cuci_galvanis">#REF!</definedName>
    <definedName name="Bak_cuci_stainles_steel">#REF!</definedName>
    <definedName name="bak_cuci_stenlis">#REF!</definedName>
    <definedName name="bak_develop">#REF!</definedName>
    <definedName name="bak_fiber">#REF!</definedName>
    <definedName name="Bak_kontrol">#REF!</definedName>
    <definedName name="BAK_MANDI_FIBER">#REF!</definedName>
    <definedName name="Bak_mandi_fiber_glass_50x50x50_lapis_porselin">#REF!</definedName>
    <definedName name="bak_mandi_fiberglas">#REF!</definedName>
    <definedName name="Bak_Mandi_Keramik">#REF!</definedName>
    <definedName name="bak_mandi_plastik">#REF!</definedName>
    <definedName name="bak_mandi_plastik_ember">#REF!</definedName>
    <definedName name="bak_mandi_teraso">#REF!</definedName>
    <definedName name="Bak_Mfiber">#REF!</definedName>
    <definedName name="bak_Mteraso">#REF!</definedName>
    <definedName name="Bak_Septictank">#REF!</definedName>
    <definedName name="bak_teraso">#REF!</definedName>
    <definedName name="bakair">#REF!</definedName>
    <definedName name="bakC_teraso">#REF!</definedName>
    <definedName name="bakcuci">#REF!</definedName>
    <definedName name="BakCuciPiring">#REF!</definedName>
    <definedName name="BakFiber">#REF!</definedName>
    <definedName name="BAKINDUK">#REF!</definedName>
    <definedName name="bakisting_balok_">#REF!</definedName>
    <definedName name="bakkeramik">#REF!</definedName>
    <definedName name="bakkon">#REF!</definedName>
    <definedName name="bakkon40">#REF!</definedName>
    <definedName name="bakkontrol">#REF!</definedName>
    <definedName name="bakkontrol2020">[25]Analisa!#REF!</definedName>
    <definedName name="bakmandi">#REF!</definedName>
    <definedName name="bakmandi_1">#REF!</definedName>
    <definedName name="bakmandi_1_10">#REF!</definedName>
    <definedName name="bakmandi_1_2">#REF!</definedName>
    <definedName name="bakmandi_1_3">#REF!</definedName>
    <definedName name="bakmandi_1_4">#REF!</definedName>
    <definedName name="bakmandi_1_5">#REF!</definedName>
    <definedName name="bakmandi_1_6">#REF!</definedName>
    <definedName name="bakmandi_1_8">#REF!</definedName>
    <definedName name="bakmandifiber">#REF!</definedName>
    <definedName name="BAKMANDITRASO">#REF!</definedName>
    <definedName name="bakplastik">#REF!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ai">#REF!</definedName>
    <definedName name="balk_1_18">#REF!</definedName>
    <definedName name="ball">#REF!</definedName>
    <definedName name="Ballpoint_">#REF!</definedName>
    <definedName name="balo_bang">#REF!</definedName>
    <definedName name="BALOK">#REF!</definedName>
    <definedName name="balok.1">#REF!</definedName>
    <definedName name="balok.2">#REF!</definedName>
    <definedName name="balok.3">#REF!</definedName>
    <definedName name="balok.begis">#REF!</definedName>
    <definedName name="balok.ges">#REF!</definedName>
    <definedName name="balok_150">#REF!</definedName>
    <definedName name="Balok_2">#REF!</definedName>
    <definedName name="balok_20_30">#REF!</definedName>
    <definedName name="balok_25_40">#REF!</definedName>
    <definedName name="Balok_3">#REF!</definedName>
    <definedName name="BALOK_ATAP">#REF!</definedName>
    <definedName name="balok_bang">#N/A</definedName>
    <definedName name="balok_bangkirai">#N/A</definedName>
    <definedName name="Balok_begesting">#REF!</definedName>
    <definedName name="balok_bengkirai">#REF!</definedName>
    <definedName name="Balok_II">#REF!</definedName>
    <definedName name="balok_jati">#N/A</definedName>
    <definedName name="balok_jati612">#REF!</definedName>
    <definedName name="balok_kal">#N/A</definedName>
    <definedName name="balok_kamfer">#N/A</definedName>
    <definedName name="balok_kamper">#N/A</definedName>
    <definedName name="balok_kayu_borneo">#REF!</definedName>
    <definedName name="Balok_Kayu_kls._I">#REF!</definedName>
    <definedName name="Balok_Kayu_kls._II">#REF!</definedName>
    <definedName name="BALOK_KELAS_3">#REF!</definedName>
    <definedName name="BALOK_KIRAI">#REF!</definedName>
    <definedName name="balok_kruing">#N/A</definedName>
    <definedName name="balok_lantai2">#REF!</definedName>
    <definedName name="balok_latai">#REF!</definedName>
    <definedName name="BALOK_LT.1">#REF!</definedName>
    <definedName name="BALOK_LT.2">#REF!</definedName>
    <definedName name="BALOK_LT.3">#REF!</definedName>
    <definedName name="balok_meranti">#N/A</definedName>
    <definedName name="Balok_Pratekan">#REF!</definedName>
    <definedName name="BALOK1">#REF!</definedName>
    <definedName name="balok1_30_70">#REF!</definedName>
    <definedName name="balok1_35_70">#REF!</definedName>
    <definedName name="balok140">#REF!</definedName>
    <definedName name="BALOK1525">#REF!</definedName>
    <definedName name="balok1540">#REF!</definedName>
    <definedName name="BALOK2">#REF!</definedName>
    <definedName name="balok2_25_50">#REF!</definedName>
    <definedName name="balok2030">#REF!</definedName>
    <definedName name="balok2040">#REF!</definedName>
    <definedName name="balok20x30">#REF!</definedName>
    <definedName name="balok20x40">#REF!</definedName>
    <definedName name="balok21_25_50">#REF!</definedName>
    <definedName name="balok3">#REF!</definedName>
    <definedName name="balok3_25_40">#REF!</definedName>
    <definedName name="BALOK3020">#REF!</definedName>
    <definedName name="balok3040">#REF!</definedName>
    <definedName name="balok3050">#REF!</definedName>
    <definedName name="balok3060">#REF!</definedName>
    <definedName name="balok30x55">#REF!</definedName>
    <definedName name="balok31_25_40">#REF!</definedName>
    <definedName name="balok32_25_50">#REF!</definedName>
    <definedName name="balok4_20_30">#REF!</definedName>
    <definedName name="balok4_25_30">#REF!</definedName>
    <definedName name="balok60">#REF!</definedName>
    <definedName name="Balok612">#REF!</definedName>
    <definedName name="balok70">#REF!</definedName>
    <definedName name="Balok812">#REF!</definedName>
    <definedName name="BalokBangkirai">#REF!</definedName>
    <definedName name="balokbeg">#REF!</definedName>
    <definedName name="BalokBegis612">#REF!</definedName>
    <definedName name="BalokBegis812">#REF!</definedName>
    <definedName name="balokbekisting">#REF!</definedName>
    <definedName name="balokbk_25_40">#REF!</definedName>
    <definedName name="balokbk_25_55">#REF!</definedName>
    <definedName name="BALOKI">#REF!</definedName>
    <definedName name="balokii">#REF!</definedName>
    <definedName name="BALOKIII">#REF!</definedName>
    <definedName name="balokjati">#REF!</definedName>
    <definedName name="balokk200">#REF!</definedName>
    <definedName name="BalokKamper">#REF!</definedName>
    <definedName name="BALOKKAYU1">#REF!</definedName>
    <definedName name="BALOKKAYU2">#REF!</definedName>
    <definedName name="BALOKKAYU3">#REF!</definedName>
    <definedName name="Balokkayubegisting">#REF!</definedName>
    <definedName name="BALOKKAYUKLASII">#REF!</definedName>
    <definedName name="balokkayumeranti">#REF!</definedName>
    <definedName name="balokklas1">#REF!</definedName>
    <definedName name="balokklas3">#REF!</definedName>
    <definedName name="BalokKruing">#REF!</definedName>
    <definedName name="balokmer">#REF!</definedName>
    <definedName name="BalokMeranti">#REF!</definedName>
    <definedName name="bambang">#REF!,#REF!</definedName>
    <definedName name="bambi_1">#REF!</definedName>
    <definedName name="bambu">#REF!</definedName>
    <definedName name="bambu.">#REF!</definedName>
    <definedName name="Bambu.bngkotan">#REF!</definedName>
    <definedName name="Bambu.ori">#REF!</definedName>
    <definedName name="bambu_1">#REF!</definedName>
    <definedName name="bambu_3">#REF!</definedName>
    <definedName name="Bambu_Apus">#REF!</definedName>
    <definedName name="bambu_kisdam">#REF!</definedName>
    <definedName name="Bambu_Ori">#REF!</definedName>
    <definedName name="Bambu_Petung">#REF!</definedName>
    <definedName name="Bambu2m">#REF!</definedName>
    <definedName name="bambusedang">#REF!</definedName>
    <definedName name="ban">#REF!</definedName>
    <definedName name="band_HS">#REF!</definedName>
    <definedName name="band_HS_7">"#REF!.$I$556"</definedName>
    <definedName name="band_target">#REF!</definedName>
    <definedName name="band_target_7">"#REF!.$I$556"</definedName>
    <definedName name="BANDING1">#REF!</definedName>
    <definedName name="BANDING2">#REF!</definedName>
    <definedName name="BANG">#REF!</definedName>
    <definedName name="BANG_8">#REF!</definedName>
    <definedName name="bangkirai">#N/A</definedName>
    <definedName name="bangkirai_balok">#REF!</definedName>
    <definedName name="bangkirai_papan">#REF!</definedName>
    <definedName name="bangkirai_usuk">#REF!</definedName>
    <definedName name="bangkirai_usuk_reng">#REF!</definedName>
    <definedName name="bangkot">#REF!</definedName>
    <definedName name="Bangunan">#REF!</definedName>
    <definedName name="bank">#REF!</definedName>
    <definedName name="bantu">#REF!</definedName>
    <definedName name="BAPP">#REF!</definedName>
    <definedName name="BAPP_1">#REF!</definedName>
    <definedName name="BAPP_2">#REF!</definedName>
    <definedName name="bar">#REF!</definedName>
    <definedName name="bar_bender">#REF!</definedName>
    <definedName name="bar_cutter">#REF!</definedName>
    <definedName name="Bar_D10">#REF!</definedName>
    <definedName name="Bar_D13">#REF!</definedName>
    <definedName name="Bar_D16">#REF!</definedName>
    <definedName name="Bar_D19">#REF!</definedName>
    <definedName name="Bar_D22">#REF!</definedName>
    <definedName name="Bar_D25">#REF!</definedName>
    <definedName name="Bar_D29">#REF!</definedName>
    <definedName name="Bar_D32">#REF!</definedName>
    <definedName name="bar_screen">#REF!</definedName>
    <definedName name="barak.kerja">#REF!</definedName>
    <definedName name="Barang">#REF!</definedName>
    <definedName name="barbocell">#REF!</definedName>
    <definedName name="baret">#REF!</definedName>
    <definedName name="Baret_20W">#REF!</definedName>
    <definedName name="baretto">#REF!</definedName>
    <definedName name="Barge">#REF!</definedName>
    <definedName name="Barge_2">#REF!</definedName>
    <definedName name="BARIS">#REF!</definedName>
    <definedName name="BARU">#REF!</definedName>
    <definedName name="basaom">#REF!</definedName>
    <definedName name="basaom_2">#REF!</definedName>
    <definedName name="basaom_23">"$#REF!.$H$151"</definedName>
    <definedName name="basaom_4">#REF!</definedName>
    <definedName name="basaom_5">#REF!</definedName>
    <definedName name="basdim">#REF!</definedName>
    <definedName name="basdim_2">#REF!</definedName>
    <definedName name="basdim_23">"$#REF!.$H$85"</definedName>
    <definedName name="basdim_4">#REF!</definedName>
    <definedName name="basdim_5">#REF!</definedName>
    <definedName name="basdoc">#REF!</definedName>
    <definedName name="basdoc_2">#REF!</definedName>
    <definedName name="basdoc_23">"$#REF!.$H$83"</definedName>
    <definedName name="basdoc_4">#REF!</definedName>
    <definedName name="basdoc_5">#REF!</definedName>
    <definedName name="base">#REF!</definedName>
    <definedName name="base_10">#REF!</definedName>
    <definedName name="base_2">#REF!</definedName>
    <definedName name="base_3">#REF!</definedName>
    <definedName name="base_4">#REF!</definedName>
    <definedName name="base_5">#REF!</definedName>
    <definedName name="base_6">#REF!</definedName>
    <definedName name="base_8">#REF!</definedName>
    <definedName name="Base_camp_distance">#REF!</definedName>
    <definedName name="base_plate">#REF!</definedName>
    <definedName name="BaseA">#REF!</definedName>
    <definedName name="BaseB">#REF!</definedName>
    <definedName name="BaseC">#REF!</definedName>
    <definedName name="basfs">#REF!</definedName>
    <definedName name="basfs_2">#REF!</definedName>
    <definedName name="basfs_23">"$#REF!.$H$304"</definedName>
    <definedName name="basfs_4">#REF!</definedName>
    <definedName name="basfs_5">#REF!</definedName>
    <definedName name="basi">#REF!</definedName>
    <definedName name="basi_2">#REF!</definedName>
    <definedName name="basi_23">"$#REF!.$H$326"</definedName>
    <definedName name="basi_4">#REF!</definedName>
    <definedName name="basi_5">#REF!</definedName>
    <definedName name="BASIC">#REF!</definedName>
    <definedName name="basicprice">#REF!</definedName>
    <definedName name="basitc">#REF!</definedName>
    <definedName name="basitc_2">#REF!</definedName>
    <definedName name="basitc_23">"$#REF!.$H$325"</definedName>
    <definedName name="basitc_4">#REF!</definedName>
    <definedName name="basitc_5">#REF!</definedName>
    <definedName name="Basong">#REF!</definedName>
    <definedName name="baspalcurah">#REF!</definedName>
    <definedName name="baspalt">#REF!</definedName>
    <definedName name="basrtu">#REF!</definedName>
    <definedName name="basrtu_2">#REF!</definedName>
    <definedName name="basrtu_23">"$#REF!.$H$80"</definedName>
    <definedName name="basrtu_4">#REF!</definedName>
    <definedName name="basrtu_5">#REF!</definedName>
    <definedName name="bastw">#REF!</definedName>
    <definedName name="bastw_2">#REF!</definedName>
    <definedName name="bastw_23">"$#REF!.$H$321"</definedName>
    <definedName name="bastw_4">#REF!</definedName>
    <definedName name="bastw_5">#REF!</definedName>
    <definedName name="BAT">"Error"</definedName>
    <definedName name="bat_0.51">#REF!</definedName>
    <definedName name="bat_pe_0.5_1">#REF!</definedName>
    <definedName name="bat_pe_0.5_1_7">NA()</definedName>
    <definedName name="BATA">#REF!</definedName>
    <definedName name="bata.">#REF!</definedName>
    <definedName name="bata.1">#REF!</definedName>
    <definedName name="bata.2">#REF!</definedName>
    <definedName name="Bata.mrahklas_1">#REF!</definedName>
    <definedName name="bata_1">#REF!</definedName>
    <definedName name="bata_1_10">#REF!</definedName>
    <definedName name="bata_1_2">#REF!</definedName>
    <definedName name="bata_1_3">#REF!</definedName>
    <definedName name="bata_1_4">#REF!</definedName>
    <definedName name="bata_1_5">#REF!</definedName>
    <definedName name="bata_1_6">#REF!</definedName>
    <definedName name="bata_1_8">#REF!</definedName>
    <definedName name="bata_16">#REF!</definedName>
    <definedName name="bata_2">#REF!</definedName>
    <definedName name="bata_berongga">#REF!</definedName>
    <definedName name="Bata_biasa">#REF!</definedName>
    <definedName name="Bata_klinker">#REF!</definedName>
    <definedName name="bata_m">#REF!</definedName>
    <definedName name="bata_merah">#N/A</definedName>
    <definedName name="bata_merah_1_3_">#REF!</definedName>
    <definedName name="bata_merah_1_3_1_2_bata_">#REF!</definedName>
    <definedName name="bata_tahan_api">#REF!</definedName>
    <definedName name="bata_tras">#REF!</definedName>
    <definedName name="Bata_Trassram">#REF!</definedName>
    <definedName name="bata1">#REF!</definedName>
    <definedName name="bata12">#REF!</definedName>
    <definedName name="bata13">#REF!</definedName>
    <definedName name="bata13m3">#REF!</definedName>
    <definedName name="BATA14">#REF!</definedName>
    <definedName name="bata14m3">#REF!</definedName>
    <definedName name="bata15">#REF!</definedName>
    <definedName name="bata15_2">#REF!</definedName>
    <definedName name="bata15_3">#REF!</definedName>
    <definedName name="bata15_4">#REF!</definedName>
    <definedName name="bata15_5">#REF!</definedName>
    <definedName name="bata15_6">#REF!</definedName>
    <definedName name="bata15_7">#REF!</definedName>
    <definedName name="bata15m3">#REF!</definedName>
    <definedName name="Bata16">#REF!</definedName>
    <definedName name="Bata161bata">#REF!</definedName>
    <definedName name="bata16m3">#REF!</definedName>
    <definedName name="bata1s4p">#REF!</definedName>
    <definedName name="bata2">#REF!</definedName>
    <definedName name="bata40">#REF!</definedName>
    <definedName name="batabias">#REF!</definedName>
    <definedName name="batabuatan">#REF!</definedName>
    <definedName name="bataco">#REF!</definedName>
    <definedName name="bataco_2">[24]harsat!#REF!</definedName>
    <definedName name="bataco_3">#REF!</definedName>
    <definedName name="bataco_4">#REF!</definedName>
    <definedName name="Bataco_Tebal_10_cm">#REF!</definedName>
    <definedName name="Batacotbl.10cm">#REF!</definedName>
    <definedName name="bataexpose">#REF!</definedName>
    <definedName name="bataextruder">#REF!</definedName>
    <definedName name="Batak040">#REF!</definedName>
    <definedName name="Batak40">#REF!</definedName>
    <definedName name="BataKerawang">#REF!</definedName>
    <definedName name="batako">#REF!</definedName>
    <definedName name="batako_">#REF!</definedName>
    <definedName name="batako_10">#REF!</definedName>
    <definedName name="batako_2">#REF!</definedName>
    <definedName name="batako_3">#REF!</definedName>
    <definedName name="batako_4">#REF!</definedName>
    <definedName name="batako_5">#REF!</definedName>
    <definedName name="batako_6">#REF!</definedName>
    <definedName name="batako_8">#REF!</definedName>
    <definedName name="Batako30">#REF!</definedName>
    <definedName name="Batako40">#REF!</definedName>
    <definedName name="Batamerah">#REF!</definedName>
    <definedName name="Batamerah_22x11x5">#REF!</definedName>
    <definedName name="batamrh">#REF!</definedName>
    <definedName name="batap">#REF!</definedName>
    <definedName name="batapress">#REF!</definedName>
    <definedName name="batasevaluasi">#REF!</definedName>
    <definedName name="batbel">#REF!</definedName>
    <definedName name="batcher">#REF!</definedName>
    <definedName name="batchingplant">#REF!</definedName>
    <definedName name="batchingplant_2">#REF!</definedName>
    <definedName name="batempel">#REF!</definedName>
    <definedName name="Baterai">#REF!</definedName>
    <definedName name="batge">#REF!</definedName>
    <definedName name="batgu">#REF!</definedName>
    <definedName name="bath">#REF!</definedName>
    <definedName name="bath15">#REF!</definedName>
    <definedName name="bathf">#REF!</definedName>
    <definedName name="baths">#REF!</definedName>
    <definedName name="bathtub">#REF!</definedName>
    <definedName name="batkal">#REF!</definedName>
    <definedName name="batko">#REF!</definedName>
    <definedName name="batmer">#REF!</definedName>
    <definedName name="batpe01">#REF!</definedName>
    <definedName name="batpe12">#REF!</definedName>
    <definedName name="batpe23">#REF!</definedName>
    <definedName name="batpe35">#REF!</definedName>
    <definedName name="batpe46">#REF!</definedName>
    <definedName name="batpe57">#REF!</definedName>
    <definedName name="batpe79">#REF!</definedName>
    <definedName name="Batu">#REF!</definedName>
    <definedName name="Batu.bata">#REF!</definedName>
    <definedName name="Batu.bata.merah">#REF!</definedName>
    <definedName name="batu.belah">#REF!</definedName>
    <definedName name="batu.Hias_pph">#REF!</definedName>
    <definedName name="batu.Hias_sisir">#REF!</definedName>
    <definedName name="batu.jogja">#REF!</definedName>
    <definedName name="Batu.Kali">#REF!</definedName>
    <definedName name="batu.p">#REF!</definedName>
    <definedName name="batu.pal">#REF!</definedName>
    <definedName name="Batu.pecah0.5">#REF!</definedName>
    <definedName name="Batu.pecah1">#REF!</definedName>
    <definedName name="batu.Prs_P">#REF!</definedName>
    <definedName name="batu.x">#REF!</definedName>
    <definedName name="batu_1.2">#REF!</definedName>
    <definedName name="BATU_1.3">#REF!</definedName>
    <definedName name="batu_1_2">#REF!</definedName>
    <definedName name="BATU_10.15">#REF!</definedName>
    <definedName name="batu_12">#REF!</definedName>
    <definedName name="batu_15">#REF!</definedName>
    <definedName name="BATU_15.20">#REF!</definedName>
    <definedName name="batu_15_20">#REF!</definedName>
    <definedName name="batu_2.3">#REF!</definedName>
    <definedName name="batu_2_3">#REF!</definedName>
    <definedName name="batu_23">#REF!</definedName>
    <definedName name="batu_3.5">#REF!</definedName>
    <definedName name="batu_3_5">#REF!</definedName>
    <definedName name="batu_5.7">#REF!</definedName>
    <definedName name="batu_5_7">#REF!</definedName>
    <definedName name="batu_6.8">#REF!</definedName>
    <definedName name="batu_6_8">#REF!</definedName>
    <definedName name="batu_acak">#REF!</definedName>
    <definedName name="batu_alam">#REF!</definedName>
    <definedName name="batu_alam_biasa">#REF!</definedName>
    <definedName name="batu_alur">#REF!</definedName>
    <definedName name="Batu_Ampyang">#REF!</definedName>
    <definedName name="batu_ap">#REF!</definedName>
    <definedName name="batu_apung">#REF!</definedName>
    <definedName name="batu_apung_2">#REF!</definedName>
    <definedName name="batu_b">#REF!</definedName>
    <definedName name="batu_bata">#REF!</definedName>
    <definedName name="Batu_bata_besar">#REF!</definedName>
    <definedName name="Batu_bata_kecil">#REF!</definedName>
    <definedName name="Batu_Bata_Merah_Kelas_1">#REF!</definedName>
    <definedName name="Batu_Bata_Merah_uk__23x10_5x5_5_cm">#REF!</definedName>
    <definedName name="batu_bata_ps_batu_merah">#REF!</definedName>
    <definedName name="batu_batu_kali">#REF!</definedName>
    <definedName name="Batu_belah">#REF!</definedName>
    <definedName name="Batu_Belah_Gunung">#REF!</definedName>
    <definedName name="batu_belah_telford">#REF!</definedName>
    <definedName name="Batu_Brobos_Uk_10_x_20_x_1_5_cm">#REF!</definedName>
    <definedName name="batu_candi">#REF!</definedName>
    <definedName name="batu_candi.">#REF!</definedName>
    <definedName name="batu_candi_">#REF!</definedName>
    <definedName name="batu_candi_polos">#REF!</definedName>
    <definedName name="Batu_Candi3030">#REF!</definedName>
    <definedName name="batu_carpurt_hitam">#REF!</definedName>
    <definedName name="batu_carpurt_warna">#REF!</definedName>
    <definedName name="Batu_Cor_0__5__1">#REF!</definedName>
    <definedName name="Batu_Cor_1_2">#REF!</definedName>
    <definedName name="Batu_Cor_2_3">#REF!</definedName>
    <definedName name="Batu_Cor_3_5">#REF!</definedName>
    <definedName name="Batu_Cor_5_7">#REF!</definedName>
    <definedName name="Batu_Gilang_Ex_Cirebon">#REF!</definedName>
    <definedName name="Batu_Gilang_Ex_Cirebon_uk_20x20_cm">#REF!</definedName>
    <definedName name="Batu_Gilang_Ex_Jember_">#REF!</definedName>
    <definedName name="Batu_Gilang_Ex_Jember_uk_20x20_cm">#REF!</definedName>
    <definedName name="Batu_GRC">#REF!</definedName>
    <definedName name="batu_gunun">#REF!</definedName>
    <definedName name="batu_gunung">#REF!</definedName>
    <definedName name="batu_gununung">#REF!</definedName>
    <definedName name="batu_hitam">#REF!</definedName>
    <definedName name="Batu_kacang">#REF!</definedName>
    <definedName name="batu_kali">#N/A</definedName>
    <definedName name="batu_kali_1_4">#REF!</definedName>
    <definedName name="batu_kali_15_20">#REF!</definedName>
    <definedName name="batu_kali_2">#REF!</definedName>
    <definedName name="batu_kali_20_25">#REF!</definedName>
    <definedName name="batu_kali_5_10">#REF!</definedName>
    <definedName name="batu_kali_aanstamping">#REF!</definedName>
    <definedName name="batu_kali_batu_belah_1_4">#REF!</definedName>
    <definedName name="Batu_Kali_Pecah_15_20_cm">#REF!</definedName>
    <definedName name="BATU_KALI_PERKERASAN">#REF!</definedName>
    <definedName name="Batu_Kambang">#REF!</definedName>
    <definedName name="Batu_Klingker">#REF!</definedName>
    <definedName name="batu_kosong">#REF!</definedName>
    <definedName name="Batu_Krikil_Beton">#REF!</definedName>
    <definedName name="batu_kumbung">#REF!</definedName>
    <definedName name="batu_palimanan">#REF!</definedName>
    <definedName name="Batu_Palimanan___Sukabumi">#REF!</definedName>
    <definedName name="Batu_Palimanan1020">#REF!</definedName>
    <definedName name="batu_pchsrng">#REF!</definedName>
    <definedName name="BATU_PECAH">#REF!</definedName>
    <definedName name="Batu_pecah_0_5___1">#REF!</definedName>
    <definedName name="batu_pecah_05_1">#REF!</definedName>
    <definedName name="BATU_PECAH_05_1_AC">#REF!</definedName>
    <definedName name="BATU_PECAH_05_1_ATB">#REF!</definedName>
    <definedName name="batu_pecah_05_1_LPB_A">#REF!</definedName>
    <definedName name="batu_pecah_1_2">#REF!</definedName>
    <definedName name="BATU_PECAH_1_2_AC">#REF!</definedName>
    <definedName name="BATU_PECAH_1_2_ATB">#REF!</definedName>
    <definedName name="batu_pecah_1_2_LPB_A">#REF!</definedName>
    <definedName name="batu_pecah_15_20">#REF!</definedName>
    <definedName name="batu_pecah_15_20_pasang_batu_kali">#REF!</definedName>
    <definedName name="batu_pecah_2_3">#REF!</definedName>
    <definedName name="Batu_Pecah_2_3_cm">#REF!</definedName>
    <definedName name="batu_pecah_2_3_LPB_A">#REF!</definedName>
    <definedName name="batu_pecah_3_5">#REF!</definedName>
    <definedName name="batu_pecah_3_5_">#REF!</definedName>
    <definedName name="BATU_PECAH_3_5__4_6_PERKERASAN">#REF!</definedName>
    <definedName name="Batu_pecah_5_7">#REF!</definedName>
    <definedName name="batu_pecah_5_7_">#REF!</definedName>
    <definedName name="batu_pecah_mesin_05_1">#REF!</definedName>
    <definedName name="batu_pecah_mesin_1_2">#REF!</definedName>
    <definedName name="Batu_Pecah_Mesin_1_2_cm">#REF!</definedName>
    <definedName name="batu_pecah_mesin_2_3">#REF!</definedName>
    <definedName name="BATU_PECAH_MESIN_3_6">#REF!</definedName>
    <definedName name="batu_pecah23">#REF!</definedName>
    <definedName name="Batu_Pecah46">#REF!</definedName>
    <definedName name="Batu_Putih">#REF!</definedName>
    <definedName name="batu_sirip">#REF!</definedName>
    <definedName name="Batu_sisir">#REF!</definedName>
    <definedName name="batu_stick">#REF!</definedName>
    <definedName name="batu_strip">#REF!</definedName>
    <definedName name="batu_tempel">#REF!</definedName>
    <definedName name="batu_tepi_20_25">#REF!</definedName>
    <definedName name="batu_x">#REF!</definedName>
    <definedName name="batu0.5.1">#REF!</definedName>
    <definedName name="batu1">#REF!</definedName>
    <definedName name="batu1_2">#REF!</definedName>
    <definedName name="BATU12">#REF!</definedName>
    <definedName name="batu15.20">#REF!</definedName>
    <definedName name="batu15_20">#REF!</definedName>
    <definedName name="batu2_3">#REF!</definedName>
    <definedName name="BATU20_25">#REF!</definedName>
    <definedName name="BATU23">#REF!</definedName>
    <definedName name="Batu2X3">#REF!</definedName>
    <definedName name="batu3_5">#REF!</definedName>
    <definedName name="batu5.7">#REF!</definedName>
    <definedName name="batu5_7">#REF!</definedName>
    <definedName name="batu6.8">#REF!</definedName>
    <definedName name="batu6_8">#REF!</definedName>
    <definedName name="batu7_10">#REF!</definedName>
    <definedName name="batualam">#REF!</definedName>
    <definedName name="batualur">#REF!</definedName>
    <definedName name="batuapung">#REF!</definedName>
    <definedName name="batubat">#REF!</definedName>
    <definedName name="Batubata">#REF!</definedName>
    <definedName name="batubata1">#REF!</definedName>
    <definedName name="batubata2">#REF!</definedName>
    <definedName name="BATUBATAKLASI">#REF!</definedName>
    <definedName name="batubel">#REF!</definedName>
    <definedName name="Batubelah">#REF!</definedName>
    <definedName name="Batubelah40">#REF!</definedName>
    <definedName name="BATUCANDI">#REF!</definedName>
    <definedName name="batucandialam">#REF!</definedName>
    <definedName name="batucor">#REF!</definedName>
    <definedName name="batugunung">#N/A</definedName>
    <definedName name="BATUHIAS">#REF!</definedName>
    <definedName name="batuk">#REF!</definedName>
    <definedName name="Batukali">#REF!</definedName>
    <definedName name="batukali_20_25">#REF!</definedName>
    <definedName name="batukali_PAsang_batu_mortar">#REF!</definedName>
    <definedName name="BATUKALI14">#REF!</definedName>
    <definedName name="batukali2540">#REF!</definedName>
    <definedName name="batukali4060">#REF!</definedName>
    <definedName name="batukali6080">#REF!</definedName>
    <definedName name="batukalialam">#REF!</definedName>
    <definedName name="batukalibelah">#REF!</definedName>
    <definedName name="batukalikeping">#REF!</definedName>
    <definedName name="batukalipecah">#REF!</definedName>
    <definedName name="BATUKRIKIL">#REF!</definedName>
    <definedName name="batukumbung30">#REF!</definedName>
    <definedName name="batupalimanan">#REF!</definedName>
    <definedName name="BATUPECAH">#REF!</definedName>
    <definedName name="batupecah1">#REF!</definedName>
    <definedName name="batupecah12">#REF!</definedName>
    <definedName name="batupecah23">#REF!</definedName>
    <definedName name="batupecah35">#REF!</definedName>
    <definedName name="batupecah57">#REF!</definedName>
    <definedName name="batupecahmesin">#REF!</definedName>
    <definedName name="batupecahmesin23">#REF!</definedName>
    <definedName name="batuputih">#REF!</definedName>
    <definedName name="batuquari">#REF!</definedName>
    <definedName name="batusemen">#REF!</definedName>
    <definedName name="batuslate">#REF!</definedName>
    <definedName name="batutempel">'[25]Bhn-Uph'!#REF!</definedName>
    <definedName name="batutepi">#REF!</definedName>
    <definedName name="batutepi_15x20">#REF!</definedName>
    <definedName name="Baut">#REF!</definedName>
    <definedName name="Baut.Bj_K">#REF!</definedName>
    <definedName name="baut.p">#REF!</definedName>
    <definedName name="baut_15">#N/A</definedName>
    <definedName name="Baut_30">#N/A</definedName>
    <definedName name="baut_angker19">#REF!</definedName>
    <definedName name="baut_begel">#REF!</definedName>
    <definedName name="baut_htb">#REF!</definedName>
    <definedName name="baut_pintu1">#REF!</definedName>
    <definedName name="baut12">#REF!</definedName>
    <definedName name="baut12mm">#REF!</definedName>
    <definedName name="baut16">#REF!</definedName>
    <definedName name="baut16mm">#REF!</definedName>
    <definedName name="baut19mm">#REF!</definedName>
    <definedName name="baut22mm">#REF!</definedName>
    <definedName name="bautang">#REF!</definedName>
    <definedName name="bautang_2">#REF!</definedName>
    <definedName name="Bautangker">#REF!</definedName>
    <definedName name="bautasb">#REF!</definedName>
    <definedName name="bautbgl">#REF!</definedName>
    <definedName name="bautbgl_10">#REF!</definedName>
    <definedName name="bautbgl_2">#REF!</definedName>
    <definedName name="bautbgl_3">#REF!</definedName>
    <definedName name="bautbgl_4">#REF!</definedName>
    <definedName name="bautbgl_5">#REF!</definedName>
    <definedName name="bautbgl_6">#REF!</definedName>
    <definedName name="bautbgl_8">#REF!</definedName>
    <definedName name="BAUTDANMUR">#REF!</definedName>
    <definedName name="bautdek">#REF!</definedName>
    <definedName name="BAUTKUDAKUDA">#REF!</definedName>
    <definedName name="bautmur">#REF!</definedName>
    <definedName name="bautmurkudakuda">#REF!</definedName>
    <definedName name="bautpiles">#REF!</definedName>
    <definedName name="BAX">#REF!</definedName>
    <definedName name="BAX_2">#REF!</definedName>
    <definedName name="BAX_23">"$#REF!.$AQ$7"</definedName>
    <definedName name="BAX_3">#REF!</definedName>
    <definedName name="BAX_4">#REF!</definedName>
    <definedName name="BAX_5">#REF!</definedName>
    <definedName name="BAX_6">#REF!</definedName>
    <definedName name="BAX_7">#REF!</definedName>
    <definedName name="bay">#REF!</definedName>
    <definedName name="bayu">#REF!</definedName>
    <definedName name="BB">#REF!</definedName>
    <definedName name="bb.05">'[16]Sat~Bahu'!$C$41</definedName>
    <definedName name="bb.1">'[16]Sat~Bahu'!$C$40</definedName>
    <definedName name="bb.10">'[16]Sat~Bahu'!$C$35</definedName>
    <definedName name="bb.2">'[16]Sat~Bahu'!$C$39</definedName>
    <definedName name="bb.3">'[16]Sat~Bahu'!$C$38</definedName>
    <definedName name="bb.5">'[16]Sat~Bahu'!$C$37</definedName>
    <definedName name="bb.p">#REF!</definedName>
    <definedName name="bb.u">#REF!</definedName>
    <definedName name="BB_02">#REF!</definedName>
    <definedName name="BB_03">#REF!</definedName>
    <definedName name="BB_04">#REF!</definedName>
    <definedName name="BB_06">#REF!</definedName>
    <definedName name="BBA">#REF!</definedName>
    <definedName name="bbahujalan">#REF!</definedName>
    <definedName name="bbaja">#REF!</definedName>
    <definedName name="bbalok">#REF!</definedName>
    <definedName name="bbalpres">#REF!</definedName>
    <definedName name="bbambu">#REF!</definedName>
    <definedName name="BBASE">#REF!</definedName>
    <definedName name="bbata">#REF!</definedName>
    <definedName name="bbata1">#REF!</definedName>
    <definedName name="bbata1_2">[24]harsat!$G$26</definedName>
    <definedName name="bbata1_3">#REF!</definedName>
    <definedName name="bbata1_4">#REF!</definedName>
    <definedName name="bbata2">#REF!</definedName>
    <definedName name="bbata2_2">[24]harsat!#REF!</definedName>
    <definedName name="bbata2_3">#REF!</definedName>
    <definedName name="bbata2_4">#REF!</definedName>
    <definedName name="BBatako">#REF!</definedName>
    <definedName name="bbb">#REF!</definedName>
    <definedName name="bbbb_7">NA()</definedName>
    <definedName name="bbbbbbbbbbbbb">#REF!</definedName>
    <definedName name="bbelah">#REF!</definedName>
    <definedName name="bbelah1520">#REF!</definedName>
    <definedName name="bbelah1520_2">[24]harsat!#REF!</definedName>
    <definedName name="bbelah1520_3">#REF!</definedName>
    <definedName name="bbelah1520_4">#REF!</definedName>
    <definedName name="bbensin">#REF!</definedName>
    <definedName name="bberbutir">#REF!</definedName>
    <definedName name="BBesiBeton">#REF!</definedName>
    <definedName name="bbeton">#REF!</definedName>
    <definedName name="BBFBB" hidden="1">{"'A'!$A$1:$W$63"}</definedName>
    <definedName name="bbgggg">#REF!</definedName>
    <definedName name="bbkr">#REF!</definedName>
    <definedName name="BBL">#REF!</definedName>
    <definedName name="bbm">#REF!</definedName>
    <definedName name="bbm_exc">#REF!</definedName>
    <definedName name="bbminyak">#REF!</definedName>
    <definedName name="bbobos10">#REF!</definedName>
    <definedName name="bbobos10_2">[24]harsat!#REF!</definedName>
    <definedName name="bbobos10_3">#REF!</definedName>
    <definedName name="bbobos10_4">#REF!</definedName>
    <definedName name="bbronjong">#REF!</definedName>
    <definedName name="bbsbbaebabab">#REF!</definedName>
    <definedName name="bbtgkelapa">#REF!</definedName>
    <definedName name="BBtKali">#REF!</definedName>
    <definedName name="bbtkalib">#REF!</definedName>
    <definedName name="BBtPecah12">#REF!</definedName>
    <definedName name="bbulat">#REF!</definedName>
    <definedName name="bbulat_2">#REF!</definedName>
    <definedName name="BBX">#REF!</definedName>
    <definedName name="BBX_2">#REF!</definedName>
    <definedName name="BBX_23">"$#REF!.$AW$7"</definedName>
    <definedName name="BBX_3">#REF!</definedName>
    <definedName name="BBX_4">#REF!</definedName>
    <definedName name="BBX_5">#REF!</definedName>
    <definedName name="BBX_6">#REF!</definedName>
    <definedName name="BBX_7">#REF!</definedName>
    <definedName name="bc">#REF!</definedName>
    <definedName name="bc_10">#REF!</definedName>
    <definedName name="bc_16">#REF!</definedName>
    <definedName name="bc_20">#REF!</definedName>
    <definedName name="bc_25">#REF!</definedName>
    <definedName name="bc_35">#REF!</definedName>
    <definedName name="bc_50">#REF!</definedName>
    <definedName name="bc_6">#REF!</definedName>
    <definedName name="bc_kabel">#REF!</definedName>
    <definedName name="bca4a">#REF!</definedName>
    <definedName name="bcat">#REF!</definedName>
    <definedName name="bccbcbc">#REF!</definedName>
    <definedName name="bcor">#REF!</definedName>
    <definedName name="BCP">#N/A</definedName>
    <definedName name="bcv100_2">#REF!</definedName>
    <definedName name="bcv100_2_1">#REF!</definedName>
    <definedName name="bcv100_23">"$#REF!.$M$419"</definedName>
    <definedName name="bcv100_4">#REF!</definedName>
    <definedName name="bcv100_5">#REF!</definedName>
    <definedName name="bcv125_2">#REF!</definedName>
    <definedName name="bcv125_2_1">#REF!</definedName>
    <definedName name="bcv125_23">"$#REF!.$M$277"</definedName>
    <definedName name="bcv125_4">#REF!</definedName>
    <definedName name="bcv125_5">#REF!</definedName>
    <definedName name="bcv150_2">#REF!</definedName>
    <definedName name="bcv150_2_1">#REF!</definedName>
    <definedName name="bcv150_23">"$#REF!.$M$416"</definedName>
    <definedName name="bcv150_4">#REF!</definedName>
    <definedName name="bcv150_5">#REF!</definedName>
    <definedName name="BCX">#REF!</definedName>
    <definedName name="BCX_2">#REF!</definedName>
    <definedName name="BCX_23">"$#REF!.$BC$7"</definedName>
    <definedName name="BCX_3">#REF!</definedName>
    <definedName name="BCX_4">#REF!</definedName>
    <definedName name="BCX_5">#REF!</definedName>
    <definedName name="BCX_6">#REF!</definedName>
    <definedName name="BCX_7">#REF!</definedName>
    <definedName name="bd">#REF!</definedName>
    <definedName name="bdabbbdbdb">#REF!</definedName>
    <definedName name="BDC">#REF!</definedName>
    <definedName name="bdia6">#REF!</definedName>
    <definedName name="bdia6_2">#REF!</definedName>
    <definedName name="bdia6_2_1">#REF!</definedName>
    <definedName name="bdia6_23">"$#REF!.$V$186"</definedName>
    <definedName name="bdia6_4">#REF!</definedName>
    <definedName name="bdia6_5">#REF!</definedName>
    <definedName name="bdinding">#REF!</definedName>
    <definedName name="bdua">#REF!</definedName>
    <definedName name="BE">#N/A</definedName>
    <definedName name="BEBET">#REF!</definedName>
    <definedName name="bed_truk_40">#REF!</definedName>
    <definedName name="bedekbiasa">#REF!</definedName>
    <definedName name="bedeng">#REF!</definedName>
    <definedName name="beg_3x">#REF!</definedName>
    <definedName name="Beg_bahan_lama">#REF!</definedName>
    <definedName name="beg_balok">#REF!</definedName>
    <definedName name="beg_balok1">#REF!</definedName>
    <definedName name="beg_balok2">#REF!</definedName>
    <definedName name="beg_balok3">#REF!</definedName>
    <definedName name="Beg_baru3x">#REF!</definedName>
    <definedName name="beg_kolom">#REF!</definedName>
    <definedName name="beg_lantai">#REF!</definedName>
    <definedName name="beg_plat">#REF!</definedName>
    <definedName name="beg_plat_dinding">#REF!</definedName>
    <definedName name="beg_plat_lantai">#REF!</definedName>
    <definedName name="beg_poer">#REF!</definedName>
    <definedName name="beg_pondasi">#REF!</definedName>
    <definedName name="beg_poor">#REF!</definedName>
    <definedName name="beg_sloof">#REF!</definedName>
    <definedName name="beg_slooflama">#REF!</definedName>
    <definedName name="beg_sloop">#REF!</definedName>
    <definedName name="beg_tangga">#REF!</definedName>
    <definedName name="begbalok">#REF!</definedName>
    <definedName name="begel">#REF!</definedName>
    <definedName name="begel.12">#REF!</definedName>
    <definedName name="begel.plat4">#REF!</definedName>
    <definedName name="Begel_P">#REF!</definedName>
    <definedName name="BEGELBAUT">#REF!</definedName>
    <definedName name="BEGESTENG">#REF!</definedName>
    <definedName name="BEGESTING">#REF!</definedName>
    <definedName name="begesting_2x">#REF!</definedName>
    <definedName name="begesting_3x">#REF!</definedName>
    <definedName name="begesting_balok">#REF!</definedName>
    <definedName name="begesting_kolom">#REF!</definedName>
    <definedName name="begesting_lantai">#REF!</definedName>
    <definedName name="begesting_plat_lantai">#REF!</definedName>
    <definedName name="begesting_sloof">#REF!</definedName>
    <definedName name="begesting2x">#REF!</definedName>
    <definedName name="begesting3x">#REF!</definedName>
    <definedName name="Begisting">#REF!</definedName>
    <definedName name="begisting_kolom_balok">#REF!</definedName>
    <definedName name="begisting_kolom_praktis">'[30]hspk plp'!#REF!</definedName>
    <definedName name="begisting_kolom_sederhana">'[30]hspk plp'!#REF!</definedName>
    <definedName name="begisting_pancang_beton">#REF!</definedName>
    <definedName name="begisting_plat">#REF!</definedName>
    <definedName name="begisting3x">#REF!</definedName>
    <definedName name="begistingbalok">#REF!</definedName>
    <definedName name="BegistingPlatMenerus">#REF!</definedName>
    <definedName name="BegistingPoor">#REF!</definedName>
    <definedName name="begkolom">#REF!</definedName>
    <definedName name="bego">#REF!</definedName>
    <definedName name="begobrecker">#REF!</definedName>
    <definedName name="begplat">#REF!</definedName>
    <definedName name="begsloof">#REF!</definedName>
    <definedName name="beinraad">#REF!</definedName>
    <definedName name="bejb">#REF!</definedName>
    <definedName name="BEK">#REF!</definedName>
    <definedName name="bek.ap">'[31]Sat~Bahu'!#REF!</definedName>
    <definedName name="bek_b">#REF!</definedName>
    <definedName name="bek_btc">#REF!</definedName>
    <definedName name="bek_d">#REF!</definedName>
    <definedName name="bek_k">#REF!</definedName>
    <definedName name="bek_kolom1">#REF!</definedName>
    <definedName name="bek_kolom3">#REF!</definedName>
    <definedName name="bek_l">#REF!</definedName>
    <definedName name="bek_pc">#REF!</definedName>
    <definedName name="bek_sloof1">#REF!</definedName>
    <definedName name="bek_sloof3">#REF!</definedName>
    <definedName name="BEKAS">#REF!</definedName>
    <definedName name="bekb">#REF!</definedName>
    <definedName name="bekbata">#REF!</definedName>
    <definedName name="BEKBET">#REF!</definedName>
    <definedName name="bekesteng">[25]Analisa!#REF!</definedName>
    <definedName name="bekesteng1m2">[32]Analisa!$L$144</definedName>
    <definedName name="BEKESTING">#REF!</definedName>
    <definedName name="bekesting_b">#REF!</definedName>
    <definedName name="bekis">#REF!</definedName>
    <definedName name="bekist">#REF!</definedName>
    <definedName name="bekist12">#REF!</definedName>
    <definedName name="bekist9">#REF!</definedName>
    <definedName name="bekistb">#REF!</definedName>
    <definedName name="bekisting">#REF!</definedName>
    <definedName name="bekisting_1">#REF!</definedName>
    <definedName name="bekisting_2">#REF!</definedName>
    <definedName name="bekisting_3">#REF!</definedName>
    <definedName name="bekisting_4">#REF!</definedName>
    <definedName name="bekisting_5">#REF!</definedName>
    <definedName name="bekisting_6">#REF!</definedName>
    <definedName name="bekisting_7">#REF!</definedName>
    <definedName name="bekisting_balok">#REF!</definedName>
    <definedName name="bekisting_dinding">#REF!</definedName>
    <definedName name="bekisting_kolom">#REF!</definedName>
    <definedName name="bekisting_kolom_">#REF!</definedName>
    <definedName name="BEKISTING_KOLOM_pRAKTIS">#REF!</definedName>
    <definedName name="Bekisting_lantai_">#REF!</definedName>
    <definedName name="Bekisting_m3">#REF!</definedName>
    <definedName name="bekisting_meranti">#REF!</definedName>
    <definedName name="bekisting_plat">#REF!</definedName>
    <definedName name="bekisting_poer">#REF!</definedName>
    <definedName name="bekisting_pondasi">#REF!</definedName>
    <definedName name="Bekisting_Pondasi_">#REF!</definedName>
    <definedName name="bekisting_praktis">#REF!</definedName>
    <definedName name="bekisting_sloof">#REF!</definedName>
    <definedName name="bekisting_tangga">#REF!</definedName>
    <definedName name="bekisting_tangga_">#REF!</definedName>
    <definedName name="bekisting_tutup_saluran_">#REF!</definedName>
    <definedName name="bekisting_umum">#REF!</definedName>
    <definedName name="bekistingbalok">#REF!</definedName>
    <definedName name="BekistingDinding">#REF!</definedName>
    <definedName name="bekistingklpraktis">#REF!</definedName>
    <definedName name="bekistingklpraktis_2">#REF!</definedName>
    <definedName name="bekistingklpraktis_3">#REF!</definedName>
    <definedName name="bekistingklpraktis_4">#REF!</definedName>
    <definedName name="bekistingklpraktis_5">#REF!</definedName>
    <definedName name="bekistingklpraktis_6">#REF!</definedName>
    <definedName name="bekistingklpraktis_7">#REF!</definedName>
    <definedName name="bekistingkolom">#REF!</definedName>
    <definedName name="bekistingkolombalok">#REF!</definedName>
    <definedName name="BekistingLantai">#REF!</definedName>
    <definedName name="bekistingpondasi">#REF!</definedName>
    <definedName name="bekistingpraktis">#REF!</definedName>
    <definedName name="bekistingsederhana">#REF!</definedName>
    <definedName name="bekistingsederhana_2">#REF!</definedName>
    <definedName name="bekistingsederhana_3">#REF!</definedName>
    <definedName name="bekistingsederhana_4">#REF!</definedName>
    <definedName name="bekistingsederhana_5">#REF!</definedName>
    <definedName name="bekistingsederhana_6">#REF!</definedName>
    <definedName name="bekistingsederhana_7">#REF!</definedName>
    <definedName name="bekistingsloof">#REF!</definedName>
    <definedName name="bekistp">#REF!</definedName>
    <definedName name="bekkb">#REF!</definedName>
    <definedName name="bekkolom">#REF!</definedName>
    <definedName name="bekkp">#REF!</definedName>
    <definedName name="beklp">#REF!</definedName>
    <definedName name="BEKOLOM">#REF!</definedName>
    <definedName name="bekpan">#REF!</definedName>
    <definedName name="beks">#REF!</definedName>
    <definedName name="beksloff">#REF!</definedName>
    <definedName name="bekt">#REF!</definedName>
    <definedName name="bel">#REF!</definedName>
    <definedName name="BELASAN">#REF!</definedName>
    <definedName name="bell">#REF!</definedName>
    <definedName name="BELOWTITLE_37">"$#REF!.$A$214"</definedName>
    <definedName name="bempat">#REF!</definedName>
    <definedName name="BEN">#REF!</definedName>
    <definedName name="ben.ornamen">#REF!</definedName>
    <definedName name="benamg">#REF!</definedName>
    <definedName name="benang">#REF!</definedName>
    <definedName name="Benang_nilon_putih">#REF!</definedName>
    <definedName name="benangan">#REF!</definedName>
    <definedName name="Benangan_1">#REF!</definedName>
    <definedName name="Benangan_Kol2an">#REF!</definedName>
    <definedName name="benangan_sudut">#REF!</definedName>
    <definedName name="benangan1">#REF!</definedName>
    <definedName name="benangan13">#REF!</definedName>
    <definedName name="benangan13_2">#REF!</definedName>
    <definedName name="benangan13_3">#REF!</definedName>
    <definedName name="benangan13_4">#REF!</definedName>
    <definedName name="benangan13_5">#REF!</definedName>
    <definedName name="benangan13_6">#REF!</definedName>
    <definedName name="benangan13_7">#REF!</definedName>
    <definedName name="benangan2">#REF!</definedName>
    <definedName name="BenanganSiku">#REF!</definedName>
    <definedName name="BEND.200.90">#REF!</definedName>
    <definedName name="BEND.315.45">#REF!</definedName>
    <definedName name="BEND.315.90">#REF!</definedName>
    <definedName name="BEND.50.22.5">#REF!</definedName>
    <definedName name="BEND.50.45">#REF!</definedName>
    <definedName name="BEND.50.90">#REF!</definedName>
    <definedName name="BEND.75.22.5">#REF!</definedName>
    <definedName name="BEND.75.45">#REF!</definedName>
    <definedName name="BEND.75.90">#REF!</definedName>
    <definedName name="bend.af.3">#REF!</definedName>
    <definedName name="bend.af.4">#REF!</definedName>
    <definedName name="BEND.GI.200.45">#REF!</definedName>
    <definedName name="BEND.GI.200.90">#REF!</definedName>
    <definedName name="BEND.GI.250.45">#REF!</definedName>
    <definedName name="BEND.GI.250.90">#REF!</definedName>
    <definedName name="bend.las.3">#REF!</definedName>
    <definedName name="bend.las.4">#REF!</definedName>
    <definedName name="Bend_Dia">#REF!</definedName>
    <definedName name="Bend_Ø">#REF!</definedName>
    <definedName name="BEND11.25S100">#REF!</definedName>
    <definedName name="BEND11.25S200">#REF!</definedName>
    <definedName name="BEND11.25S50">#REF!</definedName>
    <definedName name="BEND11.25S75">#REF!</definedName>
    <definedName name="BEND22.5AF200">#REF!</definedName>
    <definedName name="BEND22.5S100">#REF!</definedName>
    <definedName name="BEND22.5S200">#REF!</definedName>
    <definedName name="BEND22.5S50">#REF!</definedName>
    <definedName name="BEND22.5S75">#REF!</definedName>
    <definedName name="BEND45AF200">#REF!</definedName>
    <definedName name="BEND45S200">#REF!</definedName>
    <definedName name="bend50.22.5">#REF!</definedName>
    <definedName name="bend50.45">#REF!</definedName>
    <definedName name="bend50.90">#REF!</definedName>
    <definedName name="bend75.22.5">#REF!</definedName>
    <definedName name="bend75.45">#REF!</definedName>
    <definedName name="bend75.90">#REF!</definedName>
    <definedName name="BEND90AF100">#REF!</definedName>
    <definedName name="BEND90AF200">#REF!</definedName>
    <definedName name="BEND90AF250">#REF!</definedName>
    <definedName name="BEND90AF75">#REF!</definedName>
    <definedName name="BEND90S100">#REF!</definedName>
    <definedName name="BEND90S200">#REF!</definedName>
    <definedName name="BEND90S50">#REF!</definedName>
    <definedName name="BEND90S75">#REF!</definedName>
    <definedName name="bendahara">#REF!</definedName>
    <definedName name="Bender">#REF!</definedName>
    <definedName name="bendera">#REF!</definedName>
    <definedName name="BENDNER">#REF!</definedName>
    <definedName name="bendr">#REF!</definedName>
    <definedName name="bendrat">#REF!</definedName>
    <definedName name="bendrat_1">#REF!</definedName>
    <definedName name="bendrat_1_10">#REF!</definedName>
    <definedName name="bendrat_1_2">#REF!</definedName>
    <definedName name="bendrat_1_3">#REF!</definedName>
    <definedName name="bendrat_1_4">#REF!</definedName>
    <definedName name="bendrat_1_5">#REF!</definedName>
    <definedName name="bendrat_1_6">#REF!</definedName>
    <definedName name="bendrat_1_8">#REF!</definedName>
    <definedName name="bendrat_kisdam">#REF!</definedName>
    <definedName name="bendrat_pembesian">#REF!</definedName>
    <definedName name="bendrat1">#REF!</definedName>
    <definedName name="bendrat2">#REF!</definedName>
    <definedName name="BENDUNGANUTAMA">#REF!</definedName>
    <definedName name="bengkirai">#REF!</definedName>
    <definedName name="bengkirai_usuk">#REF!</definedName>
    <definedName name="bengkirai2.3">#REF!</definedName>
    <definedName name="bengkirai3.5">#REF!</definedName>
    <definedName name="bengkirai8.12">#REF!</definedName>
    <definedName name="bengkirai8.15">#REF!</definedName>
    <definedName name="Bengkiraibalok">#REF!</definedName>
    <definedName name="bengkiraipapan">#REF!</definedName>
    <definedName name="benrat">#REF!</definedName>
    <definedName name="benrat_2">#REF!</definedName>
    <definedName name="bensen">#REF!</definedName>
    <definedName name="bensin">#REF!</definedName>
    <definedName name="BENSINI">#REF!</definedName>
    <definedName name="BENSINT">#REF!</definedName>
    <definedName name="BEON">#REF!</definedName>
    <definedName name="beraben">#REF!</definedName>
    <definedName name="berapenan">#REF!</definedName>
    <definedName name="Berlaku_IUJK">#REF!</definedName>
    <definedName name="Berlaku_SBU">#REF!</definedName>
    <definedName name="Berlaku_TDP">#REF!</definedName>
    <definedName name="Berm">#REF!</definedName>
    <definedName name="Berm_Pedel">#REF!</definedName>
    <definedName name="Berm_Setempat">#REF!</definedName>
    <definedName name="besbasbbbv">#REF!</definedName>
    <definedName name="besbet">#REF!</definedName>
    <definedName name="besbet10">#REF!</definedName>
    <definedName name="besbet12">#REF!</definedName>
    <definedName name="BESBET13">#REF!</definedName>
    <definedName name="besbet16">#REF!</definedName>
    <definedName name="BESBET19">#REF!</definedName>
    <definedName name="BESBET22">#REF!</definedName>
    <definedName name="besbet5">#REF!</definedName>
    <definedName name="besbet6">#REF!</definedName>
    <definedName name="besbet8">#REF!</definedName>
    <definedName name="besc">#REF!</definedName>
    <definedName name="besebetonulir">#REF!</definedName>
    <definedName name="besi">#REF!</definedName>
    <definedName name="besi.">#REF!</definedName>
    <definedName name="Besi.8">#REF!</definedName>
    <definedName name="besi.beton">#REF!</definedName>
    <definedName name="Besi.beton.polos">#REF!</definedName>
    <definedName name="besi.beton.ulir">#REF!</definedName>
    <definedName name="besi.II">#REF!</definedName>
    <definedName name="besi.plat">#REF!</definedName>
    <definedName name="besi.polos">#REF!</definedName>
    <definedName name="besi.profil">#REF!</definedName>
    <definedName name="besi.siku">#REF!</definedName>
    <definedName name="besi.siku5">#REF!</definedName>
    <definedName name="besi.strip">#REF!</definedName>
    <definedName name="besi.strip.m2">#REF!</definedName>
    <definedName name="besi.ulir">#REF!</definedName>
    <definedName name="Besi_2">#REF!</definedName>
    <definedName name="besi_3">#REF!</definedName>
    <definedName name="besi_30">#REF!</definedName>
    <definedName name="besi_4">#REF!</definedName>
    <definedName name="besi_5">#REF!</definedName>
    <definedName name="besi_6">#REF!</definedName>
    <definedName name="besi_7">#REF!</definedName>
    <definedName name="BESI_ALU">#REF!</definedName>
    <definedName name="Besi_Aluminiun">#REF!</definedName>
    <definedName name="Besi_Angkur_Ø_16_mm">#REF!</definedName>
    <definedName name="Besi_B">#REF!</definedName>
    <definedName name="BESI_BAJA">#REF!</definedName>
    <definedName name="besi_begel">#REF!</definedName>
    <definedName name="besi_bet">#REF!</definedName>
    <definedName name="besi_bet_7">NA()</definedName>
    <definedName name="besi_beto_polos">#REF!</definedName>
    <definedName name="besi_beton">#REF!</definedName>
    <definedName name="besi_beton_2">#REF!</definedName>
    <definedName name="Besi_Beton_Polos">#REF!</definedName>
    <definedName name="besi_beton_polos_pembesian">#REF!</definedName>
    <definedName name="besi_beugel">#REF!</definedName>
    <definedName name="besi_c">#REF!</definedName>
    <definedName name="BESI_C200X100X55X8">#REF!</definedName>
    <definedName name="Besi_CNP">#REF!</definedName>
    <definedName name="Besi_gorong2_sd45">#REF!</definedName>
    <definedName name="besi_hollow3.8">#REF!</definedName>
    <definedName name="besi_hollow4.8">#REF!</definedName>
    <definedName name="besi_holow_38_18">#REF!</definedName>
    <definedName name="besi_holow_38_38">#REF!</definedName>
    <definedName name="Besi_IWF_200">#REF!</definedName>
    <definedName name="besi_kg">#REF!</definedName>
    <definedName name="besi_konst">#REF!</definedName>
    <definedName name="besi_l_70">#REF!</definedName>
    <definedName name="BESI_LIP_C">#REF!</definedName>
    <definedName name="Besi_pelat">#REF!</definedName>
    <definedName name="Besi_perakitan">#REF!</definedName>
    <definedName name="Besi_Pipa_Galvanis_2">#REF!</definedName>
    <definedName name="Besi_Pipa_Galvanis_20">#REF!</definedName>
    <definedName name="Besi_Pipa_Galvanish_Medium_1___">#REF!</definedName>
    <definedName name="Besi_pipa_Galvanish_Medium_1_1_2">#REF!</definedName>
    <definedName name="Besi_Pipa_Galvanish_Medium_1_1_4___">#REF!</definedName>
    <definedName name="Besi_Pipa_Galvanish_Medium_1_2___">#REF!</definedName>
    <definedName name="Besi_Pipa_Galvanish_Medium_2___">#REF!</definedName>
    <definedName name="Besi_Pipa_Galvanish_Medium_2_1_2___">#REF!</definedName>
    <definedName name="Besi_Pipa_Galvanish_Medium_3___">#REF!</definedName>
    <definedName name="Besi_Pipa_Galvanish_Medium_3_4___">#REF!</definedName>
    <definedName name="Besi_Pipa_Galvanish_Medium_4___">#REF!</definedName>
    <definedName name="Besi_Pipa_Galvanish_Medium_5___">#REF!</definedName>
    <definedName name="besi_plat">#REF!</definedName>
    <definedName name="besi_plat_pintu1">#REF!</definedName>
    <definedName name="besi_plat_pintu2">#REF!</definedName>
    <definedName name="Besi_plat_untuk_pintu_besi">#REF!</definedName>
    <definedName name="besi_plat2">#REF!</definedName>
    <definedName name="besi_plat3">#REF!</definedName>
    <definedName name="Besi_pls">#REF!</definedName>
    <definedName name="Besi_Polos">#REF!</definedName>
    <definedName name="besi_profil">#REF!</definedName>
    <definedName name="Besi_profil_wf">#REF!</definedName>
    <definedName name="Besi_profile___besi_Canal">#REF!</definedName>
    <definedName name="Besi_profile_WF">#REF!</definedName>
    <definedName name="besi_roll">#REF!</definedName>
    <definedName name="besi_siku">#REF!</definedName>
    <definedName name="besi_siku_">#REF!</definedName>
    <definedName name="Besi_Siku_100_x_100_x_10_mm">#REF!</definedName>
    <definedName name="besi_siku_3030">#REF!</definedName>
    <definedName name="Besi_siku_50">#REF!</definedName>
    <definedName name="Besi_siku_50x50x5__P_6M">#REF!</definedName>
    <definedName name="besi_siku_pintu1">#REF!</definedName>
    <definedName name="besi_siku_pintu2">#REF!</definedName>
    <definedName name="besi_siku30x30">#REF!</definedName>
    <definedName name="BESI_SIKU40X80X4">#REF!</definedName>
    <definedName name="besi_strand">#REF!</definedName>
    <definedName name="besi_strip">#N/A</definedName>
    <definedName name="besi_tulangan">#REF!</definedName>
    <definedName name="besi_ulir">#REF!</definedName>
    <definedName name="Besi_UNP">#REF!</definedName>
    <definedName name="besi_wf">#REF!</definedName>
    <definedName name="BESI_WF200X100X55X8">#REF!</definedName>
    <definedName name="besi1">#REF!</definedName>
    <definedName name="besi10.sii">#REF!</definedName>
    <definedName name="besi110">#REF!</definedName>
    <definedName name="Besi12">#REF!</definedName>
    <definedName name="besi120">#REF!</definedName>
    <definedName name="besi12sii">#REF!</definedName>
    <definedName name="BESI12x12">#REF!</definedName>
    <definedName name="besi13">#REF!</definedName>
    <definedName name="besi130">#REF!</definedName>
    <definedName name="besi13u">#REF!</definedName>
    <definedName name="besi140">#REF!</definedName>
    <definedName name="besi150">#REF!</definedName>
    <definedName name="Besi15x15">#REF!</definedName>
    <definedName name="Besi15x20">#REF!</definedName>
    <definedName name="besi16">#REF!</definedName>
    <definedName name="besi16sii">#REF!</definedName>
    <definedName name="besi16u">#REF!</definedName>
    <definedName name="besi19u">#REF!</definedName>
    <definedName name="besi200">#REF!</definedName>
    <definedName name="besi2020">#REF!</definedName>
    <definedName name="BESI24">#REF!</definedName>
    <definedName name="BESI30">#REF!</definedName>
    <definedName name="besi32">[17]Analisa!$I$383</definedName>
    <definedName name="BESI32ULIR">[33]ANALIS!$I$642</definedName>
    <definedName name="besi39">#REF!</definedName>
    <definedName name="besi40x40gelap">#REF!</definedName>
    <definedName name="besi6">#REF!</definedName>
    <definedName name="besi6.sii">#REF!</definedName>
    <definedName name="besi6sii">#REF!</definedName>
    <definedName name="besi75">#REF!</definedName>
    <definedName name="besi8sii">#REF!</definedName>
    <definedName name="besiangker">#REF!</definedName>
    <definedName name="besibaut">#REF!</definedName>
    <definedName name="BESIBET">#REF!</definedName>
    <definedName name="besibeton">#REF!</definedName>
    <definedName name="besibeton_1">#REF!</definedName>
    <definedName name="besibeton_10">#REF!</definedName>
    <definedName name="besibeton_2">#REF!</definedName>
    <definedName name="besibeton_3">#REF!</definedName>
    <definedName name="besibeton_4">#REF!</definedName>
    <definedName name="besibeton_5">#REF!</definedName>
    <definedName name="besibeton_6">#REF!</definedName>
    <definedName name="besibeton_8">#REF!</definedName>
    <definedName name="BESIBETONI">#REF!</definedName>
    <definedName name="BESIBETONII">#REF!</definedName>
    <definedName name="BESIBETONIII">#REF!</definedName>
    <definedName name="Besibetonpolos">#REF!</definedName>
    <definedName name="besibtn.polos">#REF!</definedName>
    <definedName name="besibton">#REF!</definedName>
    <definedName name="BesiEMCO">#REF!</definedName>
    <definedName name="BESIPENGUNCI">#REF!</definedName>
    <definedName name="besiplat">#REF!</definedName>
    <definedName name="besiplathitam">#REF!</definedName>
    <definedName name="besipolos">#REF!</definedName>
    <definedName name="BesiPolos_2">#REF!</definedName>
    <definedName name="besipolos12">#REF!</definedName>
    <definedName name="besiprofil">#REF!</definedName>
    <definedName name="besiprofil.IWF">#REF!</definedName>
    <definedName name="Besiprofilstainless">#REF!</definedName>
    <definedName name="besisiku">#REF!</definedName>
    <definedName name="besisiku333">#REF!</definedName>
    <definedName name="besisikuplat">#REF!</definedName>
    <definedName name="BESISTRIP">#REF!</definedName>
    <definedName name="besistrip5m2">#REF!</definedName>
    <definedName name="BesiTarik">#REF!</definedName>
    <definedName name="Besitarik12">#REF!</definedName>
    <definedName name="BesiTarik16">#REF!</definedName>
    <definedName name="BesiTarik19">#REF!</definedName>
    <definedName name="BesiTulangan">#REF!</definedName>
    <definedName name="besiu24">[17]Analisa!$I$348</definedName>
    <definedName name="Besiulir">#REF!</definedName>
    <definedName name="BesiUlir_2">#REF!</definedName>
    <definedName name="besiwf">#REF!</definedName>
    <definedName name="bespol">#REF!</definedName>
    <definedName name="bessik">#REF!</definedName>
    <definedName name="BESULIR">#REF!</definedName>
    <definedName name="beswf">#REF!</definedName>
    <definedName name="betagum">#REF!</definedName>
    <definedName name="betb">#REF!</definedName>
    <definedName name="betnoncet">#REF!</definedName>
    <definedName name="Beto_K350_Diaf">#REF!</definedName>
    <definedName name="beton">#REF!</definedName>
    <definedName name="beton.225m">#REF!</definedName>
    <definedName name="beton.k.225">#REF!</definedName>
    <definedName name="beton.k.bo">#REF!</definedName>
    <definedName name="Beton.neser">#REF!</definedName>
    <definedName name="Beton.pls">#REF!</definedName>
    <definedName name="beton.tumbuk">#REF!</definedName>
    <definedName name="beton_0">#REF!</definedName>
    <definedName name="beton_1">#REF!</definedName>
    <definedName name="beton_1.2.3">#REF!</definedName>
    <definedName name="beton_1_2_3">#REF!</definedName>
    <definedName name="Beton_1_2_3_">#REF!</definedName>
    <definedName name="beton_100_kg">#REF!</definedName>
    <definedName name="beton_100_kg_praktis">#REF!</definedName>
    <definedName name="beton_100_kg_umum">#REF!</definedName>
    <definedName name="beton_105kg">#REF!</definedName>
    <definedName name="beton_115kg">#REF!</definedName>
    <definedName name="beton_120kg">#REF!</definedName>
    <definedName name="beton_123">#REF!</definedName>
    <definedName name="beton_125">#REF!</definedName>
    <definedName name="beton_130kg">#REF!</definedName>
    <definedName name="Beton_135">#REF!</definedName>
    <definedName name="beton_135kg">#REF!</definedName>
    <definedName name="beton_140kg">#REF!</definedName>
    <definedName name="beton_150kg">#REF!</definedName>
    <definedName name="beton_160kg">#REF!</definedName>
    <definedName name="beton_175">#REF!</definedName>
    <definedName name="beton_180kg">#REF!</definedName>
    <definedName name="beton_2">#REF!</definedName>
    <definedName name="beton_200kg">#REF!</definedName>
    <definedName name="beton_225">#REF!</definedName>
    <definedName name="beton_225kg">#REF!</definedName>
    <definedName name="beton_3">#REF!</definedName>
    <definedName name="beton_300">#REF!</definedName>
    <definedName name="beton_350_B160">#REF!</definedName>
    <definedName name="beton_4">#REF!</definedName>
    <definedName name="beton_5">#REF!</definedName>
    <definedName name="beton_6">#REF!</definedName>
    <definedName name="beton_7">#REF!</definedName>
    <definedName name="BETON_8">#REF!</definedName>
    <definedName name="beton_b0">#REF!</definedName>
    <definedName name="beton_balok">#REF!</definedName>
    <definedName name="Beton_balok_12x15">#REF!</definedName>
    <definedName name="Beton_balok_15x15">#REF!</definedName>
    <definedName name="Beton_balok_latei_12x15">#REF!</definedName>
    <definedName name="Beton_Bertulang">#REF!</definedName>
    <definedName name="Beton_Bertulang_1_Pc___1_5_Ps___2_5_Kr__dengan_Pemakaian_Besi_100_kg_">#REF!</definedName>
    <definedName name="Beton_Bertulang_1_Pc___2_Ps___3_Kr__K225__dengan_Pemakaian_Besi_100_kg_">#REF!</definedName>
    <definedName name="Beton_Bertulang_1_Pc___2_Ps___3_Kr__K225__dengan_Pemakaian_Besi_124_kg_">#REF!</definedName>
    <definedName name="Beton_Bertulang_1_Pc___2_Ps___3_Kr__K225__dengan_Pemakaian_Besi_130_kg_">#REF!</definedName>
    <definedName name="Beton_Bertulang_1_Pc___2_Ps___3_Kr__K225__dengan_Pemakaian_Besi_133_kg_">#REF!</definedName>
    <definedName name="Beton_Bertulang_1_Pc___2_Ps___3_Kr__K225__dengan_Pemakaian_Besi_140_kg_">#REF!</definedName>
    <definedName name="Beton_Bertulang_1_Pc___2_Ps___3_Kr__K225__dengan_Pemakaian_Besi_150_kg_">#REF!</definedName>
    <definedName name="Beton_Bertulang_1_Pc___2_Ps___3_Kr__K225__dengan_Pemakaian_Besi_160_kg_">#REF!</definedName>
    <definedName name="Beton_Bertulang_1_Pc___2_Ps___3_Kr__K225__dengan_Pemakaian_Besi_163_kg_">#REF!</definedName>
    <definedName name="Beton_Bertulang_1_Pc___2_Ps___3_Kr__K225__dengan_Pemakaian_Besi_180_kg_">#REF!</definedName>
    <definedName name="Beton_Bertulang_1_Pc___2_Ps___3_Kr__K225__dengan_Pemakaian_Besi_200_kg_">#REF!</definedName>
    <definedName name="Beton_Bertulang_1_Pc___2_Ps___3_Kr__K225__dengan_Pemakaian_Besi_240_kg_">#REF!</definedName>
    <definedName name="Beton_Bertulang_1_Pc___2_Ps___3_Kr__K225__dengan_Pemakaian_Besi_340_kg_">#REF!</definedName>
    <definedName name="Beton_Bertulang_1_Pc___2_Ps___3_Kr__K225__dengan_Pemakaian_Besi_80_kg_">#REF!</definedName>
    <definedName name="Beton_Bertulang_1PC___1_5_PS___2_5_KR__K350__dengan_Pemakaian_Besi_160_kg_">#REF!</definedName>
    <definedName name="Beton_Bertulang_1PC___1_5_PS___2_5_KR__K350__dengan_Pemakaian_Besi_240_kg_">#REF!</definedName>
    <definedName name="Beton_Bertulang_1PC___1_5_PS___2_5_KR__K350__dengan_Pemakaian_Besi_340_kg_">#REF!</definedName>
    <definedName name="BETON_BESI">[34]Anl!#REF!</definedName>
    <definedName name="Beton_Besi_100">#REF!</definedName>
    <definedName name="Beton_besi_160">#REF!</definedName>
    <definedName name="beton_biasa">#REF!</definedName>
    <definedName name="Beton_Bo">#REF!</definedName>
    <definedName name="beton_bo_2">#REF!</definedName>
    <definedName name="beton_bo_k225">#REF!</definedName>
    <definedName name="Beton_cor">#REF!</definedName>
    <definedName name="beton_curah_k350">#REF!</definedName>
    <definedName name="beton_dak">#REF!</definedName>
    <definedName name="beton_foot_plate_">#REF!</definedName>
    <definedName name="Beton_gorong2_45sd75">#REF!</definedName>
    <definedName name="Beton_gorong2_75sd120">#REF!</definedName>
    <definedName name="Beton_gorong2_sd45">#REF!</definedName>
    <definedName name="Beton_jadi">#REF!</definedName>
    <definedName name="beton_k_250">#REF!</definedName>
    <definedName name="beton_k100">#REF!</definedName>
    <definedName name="Beton_K125">#REF!</definedName>
    <definedName name="beton_k175">#REF!</definedName>
    <definedName name="beton_k175_2">#REF!</definedName>
    <definedName name="Beton_K175_Siklop">#REF!</definedName>
    <definedName name="beton_k200">#REF!</definedName>
    <definedName name="beton_K225">#REF!</definedName>
    <definedName name="Beton_K225_">#REF!</definedName>
    <definedName name="Beton_k225_B130">#REF!</definedName>
    <definedName name="Beton_K225_besi_100kg">'[30]hspk plp'!#REF!</definedName>
    <definedName name="beton_k250">#REF!</definedName>
    <definedName name="beton_k275">#REF!</definedName>
    <definedName name="Beton_K275_">#REF!</definedName>
    <definedName name="beton_k300">#REF!</definedName>
    <definedName name="beton_k350">#REF!</definedName>
    <definedName name="beton_K350_B160">#REF!</definedName>
    <definedName name="beton_K350_B240">#REF!</definedName>
    <definedName name="beton_kolom">#REF!</definedName>
    <definedName name="Beton_kolom_12x15">#REF!</definedName>
    <definedName name="Beton_kolom_15x15">#REF!</definedName>
    <definedName name="Beton_kolom_15x25">#REF!</definedName>
    <definedName name="beton_kolom_20_20">#REF!</definedName>
    <definedName name="beton_kolom_20_20_">#REF!</definedName>
    <definedName name="beton_kolom_20_20_bangunan_">#REF!</definedName>
    <definedName name="beton_kolom_20_20_k2">#REF!</definedName>
    <definedName name="beton_kolom_20_20_pagar_">#REF!</definedName>
    <definedName name="Beton_kolom_20x25">#REF!</definedName>
    <definedName name="beton_kolom_k1_c">#REF!</definedName>
    <definedName name="beton_kolom_praktis_">#REF!</definedName>
    <definedName name="beton_kolom150">#REF!</definedName>
    <definedName name="beton_kolom300">#REF!</definedName>
    <definedName name="beton_kp">#REF!</definedName>
    <definedName name="BETON_LISPLANG">#REF!</definedName>
    <definedName name="Beton_m3">#REF!</definedName>
    <definedName name="beton_patok_hektometer">#REF!</definedName>
    <definedName name="beton_patok_kilometer">#REF!</definedName>
    <definedName name="beton_patok_pengarah">#REF!</definedName>
    <definedName name="beton_plat">#REF!</definedName>
    <definedName name="beton_plat_duiker_">#REF!</definedName>
    <definedName name="beton_plat_duiker_K275_">#REF!</definedName>
    <definedName name="beton_plat_tutup_saluran_10cm_">#REF!</definedName>
    <definedName name="beton_poer">#REF!</definedName>
    <definedName name="beton_poerC">#REF!</definedName>
    <definedName name="beton_pondasi_1m3_">#REF!</definedName>
    <definedName name="BEton_pondasi_50x50">#REF!</definedName>
    <definedName name="Beton_pondasi_70x70">#REF!</definedName>
    <definedName name="beton_pondasiC">#REF!</definedName>
    <definedName name="beton_r_genzet">#REF!</definedName>
    <definedName name="beton_rabat">#REF!</definedName>
    <definedName name="beton_rabat_136_">#REF!</definedName>
    <definedName name="beton_rabat_k100">#REF!</definedName>
    <definedName name="beton_ringbalk_">#REF!</definedName>
    <definedName name="Beton_roster">#REF!</definedName>
    <definedName name="beton_slaap_">#REF!</definedName>
    <definedName name="beton_sloof">#REF!</definedName>
    <definedName name="Beton_sloof_15x20">#REF!</definedName>
    <definedName name="beton_sloof_praktis_15_20_">#REF!</definedName>
    <definedName name="beton_sloofC">#REF!</definedName>
    <definedName name="beton_stros">#REF!</definedName>
    <definedName name="beton_stross">#REF!</definedName>
    <definedName name="beton_strous_20cm_">#REF!</definedName>
    <definedName name="beton_strous_25cm_">#REF!</definedName>
    <definedName name="beton_strous_30cm_">#REF!</definedName>
    <definedName name="beton_struk">#REF!</definedName>
    <definedName name="beton_struk_pos">#REF!</definedName>
    <definedName name="Beton_Tangga">#REF!</definedName>
    <definedName name="beton_total">#REF!</definedName>
    <definedName name="beton_tumbuk_1_1.5_3">#REF!</definedName>
    <definedName name="beton_tumbuk_123_">#REF!</definedName>
    <definedName name="beton_tumbuk_k175">#REF!</definedName>
    <definedName name="beton_tumbuk_k250">#REF!</definedName>
    <definedName name="beton1.1.2">#REF!</definedName>
    <definedName name="beton1.1.5.2.5">#REF!</definedName>
    <definedName name="beton10">[17]Analisa!$I$313</definedName>
    <definedName name="BETON10MPA">#REF!</definedName>
    <definedName name="beton123">#REF!</definedName>
    <definedName name="beton123_1">#REF!</definedName>
    <definedName name="beton123_10">#REF!</definedName>
    <definedName name="beton123_2">#REF!</definedName>
    <definedName name="beton123_3">#REF!</definedName>
    <definedName name="beton123_4">#REF!</definedName>
    <definedName name="beton123_5">#REF!</definedName>
    <definedName name="beton123_6">#REF!</definedName>
    <definedName name="beton123_8">#REF!</definedName>
    <definedName name="beton125">#REF!</definedName>
    <definedName name="beton135">#REF!</definedName>
    <definedName name="BETON15MPA">"lapis perekat"</definedName>
    <definedName name="beton175m">#REF!</definedName>
    <definedName name="beton175R">#REF!</definedName>
    <definedName name="beton2">#REF!</definedName>
    <definedName name="Beton225">#REF!</definedName>
    <definedName name="BETON225_1">#REF!</definedName>
    <definedName name="BETON225_1_6">"#REF!"</definedName>
    <definedName name="BETON225_1_7">"#REF!"</definedName>
    <definedName name="BETON225_2">#REF!</definedName>
    <definedName name="BETON225_2_6">"#REF!"</definedName>
    <definedName name="BETON225_2_7">"#REF!"</definedName>
    <definedName name="BETON225_6">"#REF!"</definedName>
    <definedName name="BETON225_7">"#REF!"</definedName>
    <definedName name="beton225r">#REF!</definedName>
    <definedName name="beton25">[17]Analisa!$I$238</definedName>
    <definedName name="beton250">#REF!</definedName>
    <definedName name="beton250m">#REF!</definedName>
    <definedName name="beton250r">#REF!</definedName>
    <definedName name="BETON275">#REF!</definedName>
    <definedName name="BETON275_1">#REF!</definedName>
    <definedName name="BETON275_1_7">"#REF!"</definedName>
    <definedName name="BETON275_2">#REF!</definedName>
    <definedName name="BETON275_2_7">"#REF!"</definedName>
    <definedName name="BETON275_7">"#REF!"</definedName>
    <definedName name="Beton300">#REF!</definedName>
    <definedName name="Beton400">#REF!</definedName>
    <definedName name="beton61">#REF!</definedName>
    <definedName name="beton613">#REF!</definedName>
    <definedName name="beton625">#REF!</definedName>
    <definedName name="beton635">#REF!</definedName>
    <definedName name="beton637">#REF!</definedName>
    <definedName name="beton638">#REF!</definedName>
    <definedName name="beton639">#REF!</definedName>
    <definedName name="beton640">#REF!</definedName>
    <definedName name="beton640b">#REF!</definedName>
    <definedName name="beton640c">#REF!</definedName>
    <definedName name="beton641">#REF!</definedName>
    <definedName name="beton641a">#REF!</definedName>
    <definedName name="beton641b">#REF!</definedName>
    <definedName name="beton641c">#REF!</definedName>
    <definedName name="beton644">#REF!</definedName>
    <definedName name="beton645">#REF!</definedName>
    <definedName name="betonb1">#REF!</definedName>
    <definedName name="betonb2">#REF!</definedName>
    <definedName name="betonb3">#REF!</definedName>
    <definedName name="betonb4">#REF!</definedName>
    <definedName name="BETONB5">#REF!</definedName>
    <definedName name="betonb6">#REF!</definedName>
    <definedName name="betonb7">#REF!</definedName>
    <definedName name="betonb8">#REF!</definedName>
    <definedName name="betonb9">#REF!</definedName>
    <definedName name="betonbalok1530">#REF!</definedName>
    <definedName name="betonbalok1530_2">#REF!</definedName>
    <definedName name="betonbalok1530_3">#REF!</definedName>
    <definedName name="betonbalok1530_4">#REF!</definedName>
    <definedName name="betonbalok1530_5">#REF!</definedName>
    <definedName name="betonbalok1530_6">#REF!</definedName>
    <definedName name="betonbalok1530_7">#REF!</definedName>
    <definedName name="betonbalok2030">#REF!</definedName>
    <definedName name="betonbalok2030_2">#REF!</definedName>
    <definedName name="betonbalok2030_3">#REF!</definedName>
    <definedName name="betonbalok2030_4">#REF!</definedName>
    <definedName name="betonbalok2030_5">#REF!</definedName>
    <definedName name="betonbalok2030_6">#REF!</definedName>
    <definedName name="betonbalok2030_7">#REF!</definedName>
    <definedName name="betonbalok3060">#REF!</definedName>
    <definedName name="betonbalok3060_2">#REF!</definedName>
    <definedName name="betonbalok3060_3">#REF!</definedName>
    <definedName name="betonbalok3060_4">#REF!</definedName>
    <definedName name="betonbalok3060_5">#REF!</definedName>
    <definedName name="betonbalok3060_6">#REF!</definedName>
    <definedName name="betonbalok3060_7">#REF!</definedName>
    <definedName name="BETONBERTULANG">#REF!</definedName>
    <definedName name="BetonBO">#REF!</definedName>
    <definedName name="betoncor">#REF!</definedName>
    <definedName name="BetonCor135">#REF!</definedName>
    <definedName name="betoncorII">#REF!</definedName>
    <definedName name="betoncoriii">#REF!</definedName>
    <definedName name="Betoneser">#REF!</definedName>
    <definedName name="betonfs45">#REF!</definedName>
    <definedName name="BETONK_225">#REF!</definedName>
    <definedName name="BetonK_250">#REF!</definedName>
    <definedName name="BetonK_300">#REF!</definedName>
    <definedName name="BETONK_350">#REF!</definedName>
    <definedName name="betonk1">#REF!</definedName>
    <definedName name="betonk125">#REF!</definedName>
    <definedName name="BetonK175">#REF!</definedName>
    <definedName name="BETONK2">#REF!</definedName>
    <definedName name="betonK225">#REF!</definedName>
    <definedName name="betonk250">#REF!</definedName>
    <definedName name="betonk3">#REF!</definedName>
    <definedName name="betonk300">#REF!</definedName>
    <definedName name="betonk300_2">#REF!</definedName>
    <definedName name="betonk350">#REF!</definedName>
    <definedName name="betonkolom1515">#REF!</definedName>
    <definedName name="betonkolom1515_2">#REF!</definedName>
    <definedName name="betonkolom1515_3">#REF!</definedName>
    <definedName name="betonkolom1515_4">#REF!</definedName>
    <definedName name="betonkolom1515_5">#REF!</definedName>
    <definedName name="betonkolom1515_6">#REF!</definedName>
    <definedName name="betonkolom1515_7">#REF!</definedName>
    <definedName name="betonkolom3040">#REF!</definedName>
    <definedName name="betonkolom3040_2">#REF!</definedName>
    <definedName name="betonkolom3040_3">#REF!</definedName>
    <definedName name="betonkolom3040_4">#REF!</definedName>
    <definedName name="betonkolom3040_5">#REF!</definedName>
    <definedName name="betonkolom3040_6">#REF!</definedName>
    <definedName name="betonkolom3040_7">#REF!</definedName>
    <definedName name="betonlisplank">#REF!</definedName>
    <definedName name="betonlisplank_2">#REF!</definedName>
    <definedName name="betonlisplank_3">#REF!</definedName>
    <definedName name="betonlisplank_4">#REF!</definedName>
    <definedName name="betonlisplank_5">#REF!</definedName>
    <definedName name="betonlisplank_6">#REF!</definedName>
    <definedName name="betonlisplank_7">#REF!</definedName>
    <definedName name="betonlistplank">#REF!</definedName>
    <definedName name="BetonMIX">#REF!</definedName>
    <definedName name="betonpc1">#REF!</definedName>
    <definedName name="betonpc2">#REF!</definedName>
    <definedName name="betonpc3">#REF!</definedName>
    <definedName name="betonpc4">#REF!</definedName>
    <definedName name="betonplat">#REF!</definedName>
    <definedName name="betonplatdeck">#REF!</definedName>
    <definedName name="betonplatdeck_2">#REF!</definedName>
    <definedName name="betonplatdeck_3">#REF!</definedName>
    <definedName name="betonplatdeck_4">#REF!</definedName>
    <definedName name="betonplatdeck_5">#REF!</definedName>
    <definedName name="betonplatdeck_6">#REF!</definedName>
    <definedName name="betonplatdeck_7">#REF!</definedName>
    <definedName name="betonplattandon">#REF!</definedName>
    <definedName name="betonpolos">#REF!</definedName>
    <definedName name="betonpor">#REF!</definedName>
    <definedName name="betonpor_2">#REF!</definedName>
    <definedName name="betonpor_3">#REF!</definedName>
    <definedName name="betonpor_4">#REF!</definedName>
    <definedName name="betonpor_5">#REF!</definedName>
    <definedName name="betonpor_6">#REF!</definedName>
    <definedName name="betonpor_7">#REF!</definedName>
    <definedName name="BetonReadymix">#REF!</definedName>
    <definedName name="betonroster">#REF!</definedName>
    <definedName name="betonslof2540">#REF!</definedName>
    <definedName name="betonslof2540_2">#REF!</definedName>
    <definedName name="betonslof2540_3">#REF!</definedName>
    <definedName name="betonslof2540_4">#REF!</definedName>
    <definedName name="betonslof2540_5">#REF!</definedName>
    <definedName name="betonslof2540_6">#REF!</definedName>
    <definedName name="betonslof2540_7">#REF!</definedName>
    <definedName name="betonstros">#REF!</definedName>
    <definedName name="betonstrous">#REF!</definedName>
    <definedName name="betonstrous_2">#REF!</definedName>
    <definedName name="betonstrous_3">#REF!</definedName>
    <definedName name="betonstrous_4">#REF!</definedName>
    <definedName name="betonstrous_5">#REF!</definedName>
    <definedName name="betonstrous_6">#REF!</definedName>
    <definedName name="betonstrous_7">#REF!</definedName>
    <definedName name="betontanggakanan">#REF!</definedName>
    <definedName name="betontanggakiri">#REF!</definedName>
    <definedName name="betontb1">#REF!</definedName>
    <definedName name="betontb2">#REF!</definedName>
    <definedName name="betontb3">#REF!</definedName>
    <definedName name="betontb4">#REF!</definedName>
    <definedName name="betontul">#REF!</definedName>
    <definedName name="betonu24">#REF!</definedName>
    <definedName name="betonwaremesh">#REF!</definedName>
    <definedName name="betprak">#REF!</definedName>
    <definedName name="betpraknon">#REF!</definedName>
    <definedName name="betul">#REF!</definedName>
    <definedName name="beugel">#REF!</definedName>
    <definedName name="Beugel_kalung">#REF!</definedName>
    <definedName name="Beugel_plat">#REF!</definedName>
    <definedName name="beugel440">#REF!</definedName>
    <definedName name="beugel450">#REF!</definedName>
    <definedName name="BEUGELBESI">#REF!</definedName>
    <definedName name="BEUGELKOMPLIT">#REF!</definedName>
    <definedName name="BEUGELKUDAKUDA">#REF!</definedName>
    <definedName name="beugelplat">#REF!</definedName>
    <definedName name="beugelplatcanal">#REF!</definedName>
    <definedName name="beugelplatu">#REF!</definedName>
    <definedName name="beugelu">#REF!</definedName>
    <definedName name="bevel_kaca">#REF!</definedName>
    <definedName name="BEX">#REF!</definedName>
    <definedName name="BFBFBFBF" hidden="1">#REF!</definedName>
    <definedName name="bfd">#REF!</definedName>
    <definedName name="bfk">#REF!</definedName>
    <definedName name="bg">#N/A</definedName>
    <definedName name="BG...." hidden="1">#REF!</definedName>
    <definedName name="bg.balok">#REF!</definedName>
    <definedName name="bg.beton">#REF!</definedName>
    <definedName name="bg.pejaten">#REF!</definedName>
    <definedName name="bgbeton">#REF!</definedName>
    <definedName name="BGGH">#REF!</definedName>
    <definedName name="BgHasilCttRange">#REF!</definedName>
    <definedName name="BgHasilRange">#REF!</definedName>
    <definedName name="BgHslCttRange">#REF!</definedName>
    <definedName name="BgHslRange">#REF!</definedName>
    <definedName name="bgilasAC6cm">#REF!</definedName>
    <definedName name="bgkrbegesting">#REF!</definedName>
    <definedName name="bgkrbekisting">#REF!</definedName>
    <definedName name="bgkrbekisting_1">#REF!</definedName>
    <definedName name="bgkrbekisting_10">#REF!</definedName>
    <definedName name="bgkrbekisting_2">#REF!</definedName>
    <definedName name="bgkrbekisting_3">#REF!</definedName>
    <definedName name="bgkrbekisting_4">#REF!</definedName>
    <definedName name="bgkrbekisting_5">#REF!</definedName>
    <definedName name="bgkrbekisting_6">#REF!</definedName>
    <definedName name="bgkrbekisting_8">#REF!</definedName>
    <definedName name="bgravel">#REF!</definedName>
    <definedName name="bgst">#REF!</definedName>
    <definedName name="Bgst_Plat">#REF!</definedName>
    <definedName name="BH">#REF!</definedName>
    <definedName name="bh2.4">#REF!</definedName>
    <definedName name="bh5.5">#REF!</definedName>
    <definedName name="bhn">#REF!</definedName>
    <definedName name="Bhn.As">#REF!</definedName>
    <definedName name="Bhn.As_2">#REF!</definedName>
    <definedName name="Bhn_BesiBeton">#REF!</definedName>
    <definedName name="Bhn_BesiBtn">#REF!</definedName>
    <definedName name="Bhn_Bgst">#REF!</definedName>
    <definedName name="Bhn_Btn123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nUmum">#REF!</definedName>
    <definedName name="BhnUmum_2">#REF!</definedName>
    <definedName name="BHT">#REF!</definedName>
    <definedName name="biaya">#N/A</definedName>
    <definedName name="BIAYA__PERJALANAN">#REF!</definedName>
    <definedName name="biaya_gilas">#REF!</definedName>
    <definedName name="biaya_gilas_15_20">#REF!</definedName>
    <definedName name="biaya_gilas_20_25">#REF!</definedName>
    <definedName name="biaya_gilas_3_4">#REF!</definedName>
    <definedName name="biaya_gilas_5_10">#REF!</definedName>
    <definedName name="Biaya_instalasi_kabel_jaringan_kabel_tanah_">#REF!</definedName>
    <definedName name="Biaya_K3___Kesehatan_dan_Keselamatan_Kerja">[10]Anls!$J$1019</definedName>
    <definedName name="Biaya_Las___Pengecatan_pek__pemasangan_Ornamen_Lampu_PJU">#REF!</definedName>
    <definedName name="biaya_pasang_pipa_">#REF!</definedName>
    <definedName name="Biaya_Pemasangan_dan_Penarikan_Kabel">#REF!</definedName>
    <definedName name="Biaya_pemasangan_kabel_dalam_pipa_pek_instalasi_kabel__jaringan_bawah_tanah">#REF!</definedName>
    <definedName name="Biaya_pemasangan_lampu_sorot_lengkap_armateur">#REF!</definedName>
    <definedName name="Biaya_Pemasangan_ornamen_lampu_PJU">#REF!</definedName>
    <definedName name="Biaya_pemasangan_service_conector_cable">#REF!</definedName>
    <definedName name="Biaya_rol_pipa_1_5___untuk_tiang_lampu_taman_">#REF!</definedName>
    <definedName name="Biaya_service_conector_cable">#REF!</definedName>
    <definedName name="BIAYA_SPERPAT">#REF!</definedName>
    <definedName name="BIAYA_UPAH___FIXED_RATE">#REF!</definedName>
    <definedName name="biayacor">#REF!</definedName>
    <definedName name="BiayaCttRange">#REF!</definedName>
    <definedName name="BIAYAKONSTRUKSI">#REF!</definedName>
    <definedName name="biayapemasaran">#REF!</definedName>
    <definedName name="biayapvc63mm">#REF!</definedName>
    <definedName name="biayapvc75mm">#REF!</definedName>
    <definedName name="biayapvc90mm">#REF!</definedName>
    <definedName name="BiayaRange">#REF!</definedName>
    <definedName name="BiayaTimEks">#REF!</definedName>
    <definedName name="bibit_penanaman_pohon">#REF!</definedName>
    <definedName name="Bidang">#REF!</definedName>
    <definedName name="bikesting">#REF!</definedName>
    <definedName name="bikesting_7">NA()</definedName>
    <definedName name="Bikin">#REF!</definedName>
    <definedName name="BIKON">#REF!</definedName>
    <definedName name="BIKON_A">#REF!</definedName>
    <definedName name="BIKON_B">#REF!</definedName>
    <definedName name="BIKON_C">#REF!</definedName>
    <definedName name="BIKONPUSK">#REF!</definedName>
    <definedName name="bilang">#REF!</definedName>
    <definedName name="bilangan">#REF!</definedName>
    <definedName name="BILANGAN_8">#REF!</definedName>
    <definedName name="bilik">#REF!</definedName>
    <definedName name="BILL">#REF!</definedName>
    <definedName name="BIN">#REF!</definedName>
    <definedName name="bina3">#REF!</definedName>
    <definedName name="binda1">#REF!</definedName>
    <definedName name="BINDER">#REF!</definedName>
    <definedName name="bindrad">#REF!</definedName>
    <definedName name="binjai">#REF!</definedName>
    <definedName name="binjai.xls" hidden="1">#REF!</definedName>
    <definedName name="birab">#REF!</definedName>
    <definedName name="Bis_beton_dia_100_cm_p_50_cm">#REF!</definedName>
    <definedName name="Bis_beton_dia_60_cm_P_100_cm">#REF!</definedName>
    <definedName name="Bis_beton_dia_80_cm_p_50_cm">#REF!</definedName>
    <definedName name="BIS1_2">#REF!</definedName>
    <definedName name="BIS20E">#REF!</definedName>
    <definedName name="bisbeton">#REF!</definedName>
    <definedName name="BISU">#REF!</definedName>
    <definedName name="bitumentackcoat">#REF!</definedName>
    <definedName name="BJ">#REF!</definedName>
    <definedName name="BJ.41">[33]ANALIS!$I$696</definedName>
    <definedName name="BJ.KONS">#REF!</definedName>
    <definedName name="BJ_2">#REF!</definedName>
    <definedName name="BJ_23">"$#REF!.$#REF!$#REF!"</definedName>
    <definedName name="BJ_3">#REF!</definedName>
    <definedName name="BJ_4">#REF!</definedName>
    <definedName name="BJ_5">#REF!</definedName>
    <definedName name="BJ_6">#REF!</definedName>
    <definedName name="BJ_7">#REF!</definedName>
    <definedName name="bj_abu_batu">#REF!</definedName>
    <definedName name="bj_aspal">#REF!</definedName>
    <definedName name="BJ_ATB">#REF!</definedName>
    <definedName name="BJ_baja">#REF!</definedName>
    <definedName name="bj_besi">#REF!</definedName>
    <definedName name="bj_beton">#REF!</definedName>
    <definedName name="bj_c">#REF!</definedName>
    <definedName name="bj_halus">#REF!</definedName>
    <definedName name="bj_kasar">#REF!</definedName>
    <definedName name="bj_semen">#REF!</definedName>
    <definedName name="bj_tulangan">#REF!</definedName>
    <definedName name="bj_wf">#REF!</definedName>
    <definedName name="bjac">#REF!</definedName>
    <definedName name="bjasb">#REF!</definedName>
    <definedName name="bjasp">#REF!</definedName>
    <definedName name="bjbaja">#REF!</definedName>
    <definedName name="bjbet">#REF!</definedName>
    <definedName name="bjbt">#REF!</definedName>
    <definedName name="bjhrs">#REF!</definedName>
    <definedName name="bjlagr">#REF!</definedName>
    <definedName name="bjlatsir">#REF!</definedName>
    <definedName name="bjls">#REF!</definedName>
    <definedName name="bjls_40">#REF!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JLS27">#REF!</definedName>
    <definedName name="BJLS30">#REF!</definedName>
    <definedName name="bjmatpil">#REF!</definedName>
    <definedName name="bjmtnh">#REF!</definedName>
    <definedName name="BJointSeal">#REF!</definedName>
    <definedName name="bjpagr">#REF!</definedName>
    <definedName name="bjpro">#REF!</definedName>
    <definedName name="bjpsrb">#REF!</definedName>
    <definedName name="bjpsrp">#REF!</definedName>
    <definedName name="bjsirtu">#REF!</definedName>
    <definedName name="bjsm">#REF!</definedName>
    <definedName name="bjsplit">#REF!</definedName>
    <definedName name="BJTD">#REF!</definedName>
    <definedName name="BJTD_2">#REF!</definedName>
    <definedName name="bjtnh">#REF!</definedName>
    <definedName name="BJTP">#REF!</definedName>
    <definedName name="BJTP_2">#REF!</definedName>
    <definedName name="bjtul">#REF!</definedName>
    <definedName name="BK">#REF!</definedName>
    <definedName name="bk_1_5">#REF!</definedName>
    <definedName name="bk_30_30">#REF!</definedName>
    <definedName name="bk_40_40">#REF!</definedName>
    <definedName name="bk_45_45">#REF!</definedName>
    <definedName name="BK_F">#REF!</definedName>
    <definedName name="bkaca">#REF!</definedName>
    <definedName name="bkali">#REF!</definedName>
    <definedName name="BKarung">#REF!</definedName>
    <definedName name="bkarungpls">#REF!</definedName>
    <definedName name="BKawatLas">#REF!</definedName>
    <definedName name="bkayu">#REF!</definedName>
    <definedName name="BKB">#REF!</definedName>
    <definedName name="bkb_15_20">#REF!</definedName>
    <definedName name="BKBA">#REF!</definedName>
    <definedName name="bkbat">#REF!</definedName>
    <definedName name="BKBegesting">#REF!</definedName>
    <definedName name="BKBELAH">#REF!</definedName>
    <definedName name="BKBELEH">#REF!</definedName>
    <definedName name="BKBendrat">#REF!</definedName>
    <definedName name="BKBL">#REF!</definedName>
    <definedName name="BKBR">#REF!</definedName>
    <definedName name="BKBRL">#REF!</definedName>
    <definedName name="BKBronjong">#REF!</definedName>
    <definedName name="BKDolken">#REF!</definedName>
    <definedName name="BKF">#REF!</definedName>
    <definedName name="BKF_">#REF!</definedName>
    <definedName name="BKFPEN">#REF!</definedName>
    <definedName name="BKKB">#REF!</definedName>
    <definedName name="bkolom">#REF!</definedName>
    <definedName name="bkontrol">#REF!</definedName>
    <definedName name="BKoralBeton">#REF!</definedName>
    <definedName name="bks_s">#REF!</definedName>
    <definedName name="BKSL">#REF!</definedName>
    <definedName name="bktberat">#REF!</definedName>
    <definedName name="Bktjembx">#REF!</definedName>
    <definedName name="bktjepit">#REF!</definedName>
    <definedName name="Bktringanduiker">#REF!</definedName>
    <definedName name="bktringanx9">#REF!</definedName>
    <definedName name="BL">#REF!</definedName>
    <definedName name="BL.10">#REF!</definedName>
    <definedName name="BL.13">#REF!</definedName>
    <definedName name="BL.2">#REF!</definedName>
    <definedName name="BL.3">#REF!</definedName>
    <definedName name="BL_1">#REF!</definedName>
    <definedName name="BL_10">#REF!</definedName>
    <definedName name="BL_11">#REF!</definedName>
    <definedName name="BL_13">#REF!</definedName>
    <definedName name="BL_17">#REF!</definedName>
    <definedName name="BL_17A">#REF!</definedName>
    <definedName name="BL_17B">#REF!</definedName>
    <definedName name="BL_2">#REF!</definedName>
    <definedName name="BL_3">#REF!</definedName>
    <definedName name="BL_4">#REF!</definedName>
    <definedName name="BL_5">#REF!</definedName>
    <definedName name="BL_6">#REF!</definedName>
    <definedName name="BL_7">#REF!</definedName>
    <definedName name="BL_8">#REF!</definedName>
    <definedName name="BL_9">#REF!</definedName>
    <definedName name="blader_">#REF!</definedName>
    <definedName name="blader_pintu1">#REF!</definedName>
    <definedName name="blader_pintu2">#REF!</definedName>
    <definedName name="blangit">#REF!</definedName>
    <definedName name="blangsung">#REF!</definedName>
    <definedName name="blantai">#REF!</definedName>
    <definedName name="blat">#REF!</definedName>
    <definedName name="Blen_set">#REF!</definedName>
    <definedName name="blender">#REF!</definedName>
    <definedName name="blima">#REF!</definedName>
    <definedName name="blistrik">#REF!</definedName>
    <definedName name="blk">#REF!</definedName>
    <definedName name="BLK.2.101">#REF!</definedName>
    <definedName name="BLK.2.101B">#REF!</definedName>
    <definedName name="BLK.2.101E">#REF!</definedName>
    <definedName name="BLK.2.102">#REF!</definedName>
    <definedName name="BLK.2.102B">#REF!</definedName>
    <definedName name="BLK.2.102E">#REF!</definedName>
    <definedName name="BLK.2.103">#REF!</definedName>
    <definedName name="BLK.2.103B">#REF!</definedName>
    <definedName name="BLK.2.103E">#REF!</definedName>
    <definedName name="BLK.2.104">#REF!</definedName>
    <definedName name="BLK.2.104B">#REF!</definedName>
    <definedName name="BLK.2.104E">#REF!</definedName>
    <definedName name="BLK.2.105">#REF!</definedName>
    <definedName name="BLK.2.105B">#REF!</definedName>
    <definedName name="BLK.2.105E">#REF!</definedName>
    <definedName name="BLK.2.106">#REF!</definedName>
    <definedName name="BLK.2.106B">#REF!</definedName>
    <definedName name="BLK.2.106E">#REF!</definedName>
    <definedName name="BLK.2.107">#REF!</definedName>
    <definedName name="BLK.2.107B">#REF!</definedName>
    <definedName name="BLK.2.107E">#REF!</definedName>
    <definedName name="BLK.2.108">#REF!</definedName>
    <definedName name="BLK.2.108B">#REF!</definedName>
    <definedName name="BLK.2.108E">#REF!</definedName>
    <definedName name="BLK.2.109">#REF!</definedName>
    <definedName name="BLK.2.109B">#REF!</definedName>
    <definedName name="BLK.2.109E">#REF!</definedName>
    <definedName name="BLK.2.110">#REF!</definedName>
    <definedName name="BLK.2.110B">#REF!</definedName>
    <definedName name="BLK.2.110E">#REF!</definedName>
    <definedName name="BLK.2.111">#REF!</definedName>
    <definedName name="BLK.2.111B">#REF!</definedName>
    <definedName name="BLK.2.111E">#REF!</definedName>
    <definedName name="BLK.2.112">#REF!</definedName>
    <definedName name="BLK.2.112B">#REF!</definedName>
    <definedName name="BLK.2.112E">#REF!</definedName>
    <definedName name="BLK.2.113">#REF!</definedName>
    <definedName name="BLK.2.113B">#REF!</definedName>
    <definedName name="BLK.2.113E">#REF!</definedName>
    <definedName name="BLK.2.114">#REF!</definedName>
    <definedName name="BLK.2.114B">#REF!</definedName>
    <definedName name="BLK.2.114E">#REF!</definedName>
    <definedName name="BLK.2.115">#REF!</definedName>
    <definedName name="BLK.2.115B">#REF!</definedName>
    <definedName name="BLK.2.115E">#REF!</definedName>
    <definedName name="BLK.3.101">#REF!</definedName>
    <definedName name="BLK.3.101B">#REF!</definedName>
    <definedName name="BLK.3.101E">#REF!</definedName>
    <definedName name="BLK.3.102">#REF!</definedName>
    <definedName name="BLK.3.102B">#REF!</definedName>
    <definedName name="BLK.3.102E">#REF!</definedName>
    <definedName name="BLK.3.103">#REF!</definedName>
    <definedName name="BLK.3.103B">#REF!</definedName>
    <definedName name="BLK.3.103E">#REF!</definedName>
    <definedName name="BLK.3.104">#REF!</definedName>
    <definedName name="BLK.3.104B">#REF!</definedName>
    <definedName name="BLK.3.104E">#REF!</definedName>
    <definedName name="BLK.3.105">#REF!</definedName>
    <definedName name="BLK.3.105B">#REF!</definedName>
    <definedName name="BLK.3.105E">#REF!</definedName>
    <definedName name="BLK.3.106">#REF!</definedName>
    <definedName name="BLK.3.106B">#REF!</definedName>
    <definedName name="BLK.3.106E">#REF!</definedName>
    <definedName name="BLK.3.107">#REF!</definedName>
    <definedName name="BLK.3.107B">#REF!</definedName>
    <definedName name="BLK.3.107E">#REF!</definedName>
    <definedName name="BLK.3.108">#REF!</definedName>
    <definedName name="BLK.3.108B">#REF!</definedName>
    <definedName name="BLK.3.108E">#REF!</definedName>
    <definedName name="BLK.3.109">#REF!</definedName>
    <definedName name="BLK.3.109B">#REF!</definedName>
    <definedName name="BLK.3.109E">#REF!</definedName>
    <definedName name="BLK.3.110">#REF!</definedName>
    <definedName name="BLK.3.110B">#REF!</definedName>
    <definedName name="BLK.3.110E">#REF!</definedName>
    <definedName name="BLK.3.111">#REF!</definedName>
    <definedName name="BLK.3.111B">#REF!</definedName>
    <definedName name="BLK.3.111E">#REF!</definedName>
    <definedName name="BLK.3.112">#REF!</definedName>
    <definedName name="BLK.3.112B">#REF!</definedName>
    <definedName name="BLK.3.112E">#REF!</definedName>
    <definedName name="BLK.3.113">#REF!</definedName>
    <definedName name="BLK.3.113B">#REF!</definedName>
    <definedName name="BLK.3.113E">#REF!</definedName>
    <definedName name="BLK.3.114">#REF!</definedName>
    <definedName name="BLK.3.114B">#REF!</definedName>
    <definedName name="BLK.3.114E">#REF!</definedName>
    <definedName name="BLK.4.101">#REF!</definedName>
    <definedName name="BLK.4.101B">#REF!</definedName>
    <definedName name="BLK.4.101E">#REF!</definedName>
    <definedName name="BLK.4.102">#REF!</definedName>
    <definedName name="BLK.4.102B">#REF!</definedName>
    <definedName name="BLK.4.102E">#REF!</definedName>
    <definedName name="BLK.4.103">#REF!</definedName>
    <definedName name="BLK.4.103B">#REF!</definedName>
    <definedName name="BLK.4.103E">#REF!</definedName>
    <definedName name="BLK.4.104">#REF!</definedName>
    <definedName name="BLK.4.104B">#REF!</definedName>
    <definedName name="BLK.4.104E">#REF!</definedName>
    <definedName name="BLK.4.105">#REF!</definedName>
    <definedName name="BLK.4.105B">#REF!</definedName>
    <definedName name="BLK.4.105E">#REF!</definedName>
    <definedName name="BLK.4.106">#REF!</definedName>
    <definedName name="BLK.4.106B">#REF!</definedName>
    <definedName name="BLK.4.106E">#REF!</definedName>
    <definedName name="BLK.4.107">#REF!</definedName>
    <definedName name="BLK.4.107B">#REF!</definedName>
    <definedName name="BLK.4.107E">#REF!</definedName>
    <definedName name="BLK.4.108">#REF!</definedName>
    <definedName name="BLK.4.108B">#REF!</definedName>
    <definedName name="BLK.4.108E">#REF!</definedName>
    <definedName name="BLK.4.109">#REF!</definedName>
    <definedName name="BLK.4.109B">#REF!</definedName>
    <definedName name="BLK.4.109E">#REF!</definedName>
    <definedName name="BLK.4.110">#REF!</definedName>
    <definedName name="BLK.4.110B">#REF!</definedName>
    <definedName name="BLK.4.110E">#REF!</definedName>
    <definedName name="BLK.4.111">#REF!</definedName>
    <definedName name="BLK.4.111B">#REF!</definedName>
    <definedName name="BLK.4.111E">#REF!</definedName>
    <definedName name="BLK.4.112">#REF!</definedName>
    <definedName name="BLK.4.112B">#REF!</definedName>
    <definedName name="BLK.4.112E">#REF!</definedName>
    <definedName name="BLK.4.113">#REF!</definedName>
    <definedName name="BLK.4.113B">#REF!</definedName>
    <definedName name="BLK.4.113E">#REF!</definedName>
    <definedName name="BLK.4.114">#REF!</definedName>
    <definedName name="BLK.4.114B">#REF!</definedName>
    <definedName name="BLK.4.114E">#REF!</definedName>
    <definedName name="Blk_Kamper">#REF!</definedName>
    <definedName name="Blk_Kruing">#REF!</definedName>
    <definedName name="blk_latei_12_15">#REF!</definedName>
    <definedName name="blk_latei_15_20">#REF!</definedName>
    <definedName name="blk_latei_15_25">#REF!</definedName>
    <definedName name="Blk_Mrt">#REF!</definedName>
    <definedName name="blk_struktur_20_20">#REF!</definedName>
    <definedName name="blk_tangga_15_30">#REF!</definedName>
    <definedName name="Blk15x20_110Kg">#REF!</definedName>
    <definedName name="Blk15x25_197Kg">#REF!</definedName>
    <definedName name="Blk15x30_143Kg">#REF!</definedName>
    <definedName name="Blk20x30_112Kg">#REF!</definedName>
    <definedName name="Blk20x30_174Kg">#REF!</definedName>
    <definedName name="Blk20x50_132Kg">#REF!</definedName>
    <definedName name="Blk20x50_148Kg">#REF!</definedName>
    <definedName name="Blk20x50_179Kg">#REF!</definedName>
    <definedName name="Blk20x50_211Kg">#REF!</definedName>
    <definedName name="Blk20x50_231Kg">#REF!</definedName>
    <definedName name="Blk20x50_298Kg">#REF!</definedName>
    <definedName name="Blk20xBlk20x50_148Kg">#REF!</definedName>
    <definedName name="Blk30x30_126Kg">#REF!</definedName>
    <definedName name="BLKBKR">#REF!</definedName>
    <definedName name="BLKJATI">#REF!</definedName>
    <definedName name="BLKKAMP">#REF!</definedName>
    <definedName name="BLKMER">#REF!</definedName>
    <definedName name="BlkRing12x15_1m">#REF!</definedName>
    <definedName name="BLKT">'[16]Sat~Bahu'!$C$18</definedName>
    <definedName name="bln">#REF!</definedName>
    <definedName name="block_board_12">#REF!</definedName>
    <definedName name="block_board_15">#REF!</definedName>
    <definedName name="blok">#REF!</definedName>
    <definedName name="BLRange">#REF!</definedName>
    <definedName name="BLT">#REF!</definedName>
    <definedName name="BLT_8">#REF!</definedName>
    <definedName name="BLTT">'[16]Sat~Bahu'!$C$17</definedName>
    <definedName name="blw">'[16]Sat~Bahu'!$C$113</definedName>
    <definedName name="BM">#REF!</definedName>
    <definedName name="bm.12">#REF!</definedName>
    <definedName name="bm.16">#REF!</definedName>
    <definedName name="bm.4.10">#REF!</definedName>
    <definedName name="BM.4.2.7a">#REF!</definedName>
    <definedName name="BM.4.2.7b">#REF!</definedName>
    <definedName name="BM.4.2.7c">#REF!</definedName>
    <definedName name="BM.4.2.7d">#REF!</definedName>
    <definedName name="BM.4.2.7e">#REF!</definedName>
    <definedName name="BM.4.2.7f">#REF!</definedName>
    <definedName name="bm.f">#REF!</definedName>
    <definedName name="BM.Geo">#REF!</definedName>
    <definedName name="bm_bongko">#REF!</definedName>
    <definedName name="BM2.4.1">#REF!</definedName>
    <definedName name="BM3.1.1">#REF!</definedName>
    <definedName name="BM3.1.1a">#REF!</definedName>
    <definedName name="BM3.1.2">#REF!</definedName>
    <definedName name="BM3.1.3">#REF!</definedName>
    <definedName name="BM3.1.4">#REF!</definedName>
    <definedName name="BM3.1.5">#REF!</definedName>
    <definedName name="BM3.1.8a">#REF!</definedName>
    <definedName name="BM3.2">#REF!</definedName>
    <definedName name="BM3.2.1">#REF!</definedName>
    <definedName name="BM4.2.3">#REF!</definedName>
    <definedName name="BM4.2.4">#REF!</definedName>
    <definedName name="BM4.2.5">#REF!</definedName>
    <definedName name="BM4.2.6">#REF!</definedName>
    <definedName name="BM4.2.7">#REF!</definedName>
    <definedName name="BM5.1.1">#REF!</definedName>
    <definedName name="BM5.1.2">#REF!</definedName>
    <definedName name="BM5.1.3">#REF!</definedName>
    <definedName name="BM5.8.1">#REF!</definedName>
    <definedName name="BM6.2.1">#REF!</definedName>
    <definedName name="BM6.2.2">#REF!</definedName>
    <definedName name="BM6.8.1">#REF!</definedName>
    <definedName name="BM6.8.2a">#REF!</definedName>
    <definedName name="BM6.8.4">#REF!</definedName>
    <definedName name="BM6.8.4a">#REF!</definedName>
    <definedName name="BM7.1.3">#REF!</definedName>
    <definedName name="BM7.1.3a">#REF!</definedName>
    <definedName name="BM7.1.4">#REF!</definedName>
    <definedName name="BM7.1.5a">#REF!</definedName>
    <definedName name="BM7.1.6">#REF!</definedName>
    <definedName name="BM7.1.8">#REF!</definedName>
    <definedName name="BM7.10.3">#REF!</definedName>
    <definedName name="BM7.11.1">#REF!</definedName>
    <definedName name="BM7.11.2">#REF!</definedName>
    <definedName name="BM7.12.5">#REF!</definedName>
    <definedName name="BM7.13">#REF!</definedName>
    <definedName name="BM7.16.1">#REF!</definedName>
    <definedName name="BM7.17.1">#REF!</definedName>
    <definedName name="BM7.4.1">#REF!</definedName>
    <definedName name="BM7.4.3">#REF!</definedName>
    <definedName name="BM7.6.10d">#REF!</definedName>
    <definedName name="BM7.6.13">#REF!</definedName>
    <definedName name="BM7.6.18">#REF!</definedName>
    <definedName name="BM7.6.9c">#REF!</definedName>
    <definedName name="BM7.7.1">#REF!</definedName>
    <definedName name="BM7.7.5">#REF!</definedName>
    <definedName name="BM7.9.1">#REF!</definedName>
    <definedName name="BM7.9.4">#REF!</definedName>
    <definedName name="BM8.1.7">#REF!</definedName>
    <definedName name="BM8.3.1">#REF!</definedName>
    <definedName name="BM8.4.1">#REF!</definedName>
    <definedName name="BM8.4.10">#REF!</definedName>
    <definedName name="bmcb">#REF!</definedName>
    <definedName name="bmcb_2">#REF!</definedName>
    <definedName name="bmcb_23">"$#REF!.$#REF!$#REF!"</definedName>
    <definedName name="bmcb_4">#REF!</definedName>
    <definedName name="bmcb_5">#REF!</definedName>
    <definedName name="BMultipleks12">#REF!</definedName>
    <definedName name="bn">#REF!</definedName>
    <definedName name="bnbh">#REF!</definedName>
    <definedName name="bndrt">#REF!</definedName>
    <definedName name="BNL_1">#REF!</definedName>
    <definedName name="BNL_2">#REF!</definedName>
    <definedName name="BNL_3">#REF!</definedName>
    <definedName name="BNL_4">#REF!</definedName>
    <definedName name="BNL_5">#REF!</definedName>
    <definedName name="BNY">#REF!</definedName>
    <definedName name="bo">#REF!</definedName>
    <definedName name="board_RE">#REF!</definedName>
    <definedName name="BOBME">#REF!</definedName>
    <definedName name="bobos">#REF!</definedName>
    <definedName name="bobot">#REF!</definedName>
    <definedName name="BOBPUM">#REF!</definedName>
    <definedName name="BOBSIP">#REF!</definedName>
    <definedName name="bodem">#REF!</definedName>
    <definedName name="BODEM2KG">#REF!</definedName>
    <definedName name="BODEM5KG">#REF!</definedName>
    <definedName name="BOGI">#REF!</definedName>
    <definedName name="BOIL">#REF!</definedName>
    <definedName name="bok1300600">#REF!</definedName>
    <definedName name="bok1300600_37">"$#REF!.$#REF!$#REF!"</definedName>
    <definedName name="bok14001000">#REF!</definedName>
    <definedName name="bok14001000_37">"$#REF!.$#REF!$#REF!"</definedName>
    <definedName name="bok1400600">#REF!</definedName>
    <definedName name="bok1400600_37">"$#REF!.$#REF!$#REF!"</definedName>
    <definedName name="bok1600800">#REF!</definedName>
    <definedName name="bok1600800_37">"$#REF!.$#REF!$#REF!"</definedName>
    <definedName name="bola">#REF!</definedName>
    <definedName name="Bola_Baja">#REF!</definedName>
    <definedName name="bolalampu">#REF!</definedName>
    <definedName name="bolam">#REF!</definedName>
    <definedName name="bolie">#REF!</definedName>
    <definedName name="bonci">#REF!</definedName>
    <definedName name="bondagen">#REF!</definedName>
    <definedName name="Bondek">#REF!</definedName>
    <definedName name="BONDEX">#REF!</definedName>
    <definedName name="BONGBS">#REF!</definedName>
    <definedName name="bongdek">#REF!</definedName>
    <definedName name="BONGDIN">#REF!</definedName>
    <definedName name="bongkar">#REF!</definedName>
    <definedName name="BONGKAR.BATU">[33]ANALIS!$I$1223</definedName>
    <definedName name="BONGKAR.BETON">[33]ANALIS!$I$1282</definedName>
    <definedName name="bongkar.cetakan.beton">#REF!</definedName>
    <definedName name="bongkar_atap">#REF!</definedName>
    <definedName name="bongkar_atap_rangka">#REF!</definedName>
    <definedName name="bongkar_begesting">#REF!</definedName>
    <definedName name="bongkar_bek">#REF!</definedName>
    <definedName name="bongkar_beton">#REF!</definedName>
    <definedName name="Bongkar_Cetakan">#REF!</definedName>
    <definedName name="bongkar_dinding">#REF!</definedName>
    <definedName name="bongkar_gorong2">#REF!</definedName>
    <definedName name="bONGKAR_JEMBATAN">#REF!</definedName>
    <definedName name="Bongkar_kap_lampu_taman_">#REF!</definedName>
    <definedName name="bongkar_nyiram">#REF!</definedName>
    <definedName name="Bongkar_panel_">#REF!</definedName>
    <definedName name="bongkar_pas">#REF!</definedName>
    <definedName name="bongkar_pas_lama">#REF!</definedName>
    <definedName name="bongkar_pasangan">#REF!</definedName>
    <definedName name="bongkar_paving">#REF!</definedName>
    <definedName name="BONGKAR_PILAR">#REF!</definedName>
    <definedName name="bongkar_sal_lama">#REF!</definedName>
    <definedName name="bongkar_siram">#REF!</definedName>
    <definedName name="Bongkar_tiang_lampu_tanam_">#REF!</definedName>
    <definedName name="bongkar1">#REF!</definedName>
    <definedName name="Bongkarasbes">#REF!</definedName>
    <definedName name="bongkaratap">#REF!</definedName>
    <definedName name="bongkaratapdipakaikembali">#REF!</definedName>
    <definedName name="bongkarbata">#REF!</definedName>
    <definedName name="bongkarbekisting">#REF!</definedName>
    <definedName name="bongkarbet">#REF!</definedName>
    <definedName name="bongkarbeton">#REF!</definedName>
    <definedName name="bongkarbubunganasbes">#REF!</definedName>
    <definedName name="Bongkarbubungangenteng">#REF!</definedName>
    <definedName name="bongkardin">#REF!</definedName>
    <definedName name="bongkardinding">#REF!</definedName>
    <definedName name="BongkarGenteng">#REF!</definedName>
    <definedName name="bongkargording">#REF!</definedName>
    <definedName name="Bongkarhotmix5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artisi">#REF!</definedName>
    <definedName name="bongkarplafond">#REF!</definedName>
    <definedName name="bongkarusukreng">#REF!</definedName>
    <definedName name="BONGKOTAN">#REF!</definedName>
    <definedName name="bongkotan_bambu">#REF!</definedName>
    <definedName name="bongkotan_kisdam">#REF!</definedName>
    <definedName name="bongkrbata">#REF!</definedName>
    <definedName name="bongkrlining">#REF!</definedName>
    <definedName name="bongkrpas">#REF!</definedName>
    <definedName name="book">#N/A</definedName>
    <definedName name="book2">#N/A</definedName>
    <definedName name="book3">#N/A</definedName>
    <definedName name="BOOK4">#N/A</definedName>
    <definedName name="booster">#REF!</definedName>
    <definedName name="boplank">#REF!</definedName>
    <definedName name="BOQ">#REF!</definedName>
    <definedName name="boq.prtsi">#REF!</definedName>
    <definedName name="bor">#REF!</definedName>
    <definedName name="bor_1">#REF!</definedName>
    <definedName name="bor_2">#REF!</definedName>
    <definedName name="BOR_ANL">#REF!</definedName>
    <definedName name="bor_genteng">#REF!</definedName>
    <definedName name="Bor_Master">#REF!</definedName>
    <definedName name="bor_stouss3">#REF!</definedName>
    <definedName name="Bor_strauss">#REF!</definedName>
    <definedName name="bor_strous2">#REF!</definedName>
    <definedName name="Bor_Strouss">#REF!</definedName>
    <definedName name="bor_strouss2">#REF!</definedName>
    <definedName name="bor_strouss3">#REF!</definedName>
    <definedName name="border">#REF!</definedName>
    <definedName name="bore.pile">#REF!</definedName>
    <definedName name="bore.pile.">#REF!</definedName>
    <definedName name="BorM_sewa">#REF!</definedName>
    <definedName name="borneo">#REF!</definedName>
    <definedName name="borneo4.6">#REF!</definedName>
    <definedName name="borneo5.10">#REF!</definedName>
    <definedName name="borneo5.7">#REF!</definedName>
    <definedName name="borneo6.12">#REF!</definedName>
    <definedName name="borneobalok">#REF!</definedName>
    <definedName name="borneopapan">#REF!</definedName>
    <definedName name="borpile">#REF!</definedName>
    <definedName name="borpilem">#REF!</definedName>
    <definedName name="borpistol">#REF!</definedName>
    <definedName name="BORSTROUS">#REF!</definedName>
    <definedName name="bos">#REF!</definedName>
    <definedName name="boss">#REF!</definedName>
    <definedName name="boster">#REF!</definedName>
    <definedName name="bougenville">#REF!</definedName>
    <definedName name="bouplank">#REF!</definedName>
    <definedName name="bouw">#REF!</definedName>
    <definedName name="Bouwplang">#REF!</definedName>
    <definedName name="bouwplank">#REF!</definedName>
    <definedName name="bouwplnk">#REF!</definedName>
    <definedName name="bovenallumn">'[25]Bhn-Uph'!#REF!</definedName>
    <definedName name="BOW">#REF!</definedName>
    <definedName name="BOW.15b">#REF!</definedName>
    <definedName name="BOW.A.3">#REF!</definedName>
    <definedName name="BOW.A.6">#REF!</definedName>
    <definedName name="BOW.A.7">#REF!</definedName>
    <definedName name="BOW.A.7a">#REF!</definedName>
    <definedName name="BOW.A.9">#REF!</definedName>
    <definedName name="BOW.W4">#REF!</definedName>
    <definedName name="BOW_2">#REF!</definedName>
    <definedName name="BOWPLANK">#REF!</definedName>
    <definedName name="BOX">#REF!</definedName>
    <definedName name="BOX.40.50">#REF!</definedName>
    <definedName name="BOX.80.120">#REF!</definedName>
    <definedName name="box_120_80">#REF!</definedName>
    <definedName name="box_20">#REF!</definedName>
    <definedName name="box_25_25">#REF!</definedName>
    <definedName name="box_25_35">#REF!</definedName>
    <definedName name="box_30_40">#REF!</definedName>
    <definedName name="box_35_25">#REF!</definedName>
    <definedName name="BOX_37">"$#REF!.$D$631:$AC$1116"</definedName>
    <definedName name="box_40">#REF!</definedName>
    <definedName name="box_40_30">#REF!</definedName>
    <definedName name="box_40_50">#REF!</definedName>
    <definedName name="box_40_60">#REF!</definedName>
    <definedName name="box_50_40">#REF!</definedName>
    <definedName name="box_50_70">#REF!</definedName>
    <definedName name="box_60_40">#REF!</definedName>
    <definedName name="box_80_60">#REF!</definedName>
    <definedName name="box_control_o2">#REF!</definedName>
    <definedName name="box_control_vacumm">#REF!</definedName>
    <definedName name="box_fire">#REF!</definedName>
    <definedName name="box_mounting">#REF!</definedName>
    <definedName name="box_panel">#REF!</definedName>
    <definedName name="box_sekring">#REF!</definedName>
    <definedName name="box_sound">#REF!</definedName>
    <definedName name="Box_zekering__1_group">#REF!</definedName>
    <definedName name="Box_zekering__2_group">#REF!</definedName>
    <definedName name="Box_zekering__3_group">#REF!</definedName>
    <definedName name="box120_80">#REF!</definedName>
    <definedName name="BOX2_37">"$#REF!.$D$362:$AC$394"</definedName>
    <definedName name="box25_25">#REF!</definedName>
    <definedName name="box25_35">#REF!</definedName>
    <definedName name="box30_40">#REF!</definedName>
    <definedName name="box40_30">#REF!</definedName>
    <definedName name="box40_50">#REF!</definedName>
    <definedName name="box40_60">#REF!</definedName>
    <definedName name="box50_40">#REF!</definedName>
    <definedName name="box50_70">#REF!</definedName>
    <definedName name="box60_40">#REF!</definedName>
    <definedName name="box70_50">#REF!</definedName>
    <definedName name="box80_120">#REF!</definedName>
    <definedName name="box80_60">#REF!</definedName>
    <definedName name="box80x120">#REF!</definedName>
    <definedName name="boxculvert60">#REF!</definedName>
    <definedName name="boxmcb">#REF!</definedName>
    <definedName name="boxpln">#REF!</definedName>
    <definedName name="boxsch_40_30">#REF!</definedName>
    <definedName name="boxsekring">#REF!</definedName>
    <definedName name="boxzekring">#REF!</definedName>
    <definedName name="bp">#N/A</definedName>
    <definedName name="bp.12">#REF!</definedName>
    <definedName name="bp.23">#REF!</definedName>
    <definedName name="bp.35">#REF!</definedName>
    <definedName name="BP.5">#REF!</definedName>
    <definedName name="bp_1.2">#REF!</definedName>
    <definedName name="bp_2.3">#REF!</definedName>
    <definedName name="bpal">#REF!</definedName>
    <definedName name="BPasBeton">#REF!</definedName>
    <definedName name="bpasirB">#REF!</definedName>
    <definedName name="BPasPasang">#REF!</definedName>
    <definedName name="BPCement">#REF!</definedName>
    <definedName name="bpecah01">#REF!</definedName>
    <definedName name="bpecah01_2">[24]harsat!#REF!</definedName>
    <definedName name="bpecah01_3">#REF!</definedName>
    <definedName name="bpecah01_4">#REF!</definedName>
    <definedName name="bpecah11">#REF!</definedName>
    <definedName name="bpecah11_2">[24]harsat!#REF!</definedName>
    <definedName name="bpecah11_3">#REF!</definedName>
    <definedName name="bpecah11_4">#REF!</definedName>
    <definedName name="bpecah12">#REF!</definedName>
    <definedName name="bpecah12_2">[24]harsat!#REF!</definedName>
    <definedName name="bpecah12_3">#REF!</definedName>
    <definedName name="bpecah12_4">#REF!</definedName>
    <definedName name="bpecah23">#REF!</definedName>
    <definedName name="bpecah23_2">#REF!</definedName>
    <definedName name="bpecah35">#REF!</definedName>
    <definedName name="bpecah35_2">#REF!</definedName>
    <definedName name="BPeilScale">#REF!</definedName>
    <definedName name="bpengunci">#REF!</definedName>
    <definedName name="bpersiapan">#REF!</definedName>
    <definedName name="bpile">#REF!</definedName>
    <definedName name="BPipaGip3">#REF!</definedName>
    <definedName name="bpk">#REF!</definedName>
    <definedName name="bpl2x9">#REF!</definedName>
    <definedName name="bpl2x9nb">#REF!</definedName>
    <definedName name="bpl32nb">#REF!</definedName>
    <definedName name="bpl9nb">#REF!</definedName>
    <definedName name="BPlastikCone">#REF!</definedName>
    <definedName name="bplat">#REF!</definedName>
    <definedName name="bplesteran">#REF!</definedName>
    <definedName name="bpm_0.5.1">#REF!</definedName>
    <definedName name="bpm_12">#REF!</definedName>
    <definedName name="bpm_3.5_4.6">#REF!</definedName>
    <definedName name="bpond">#REF!</definedName>
    <definedName name="bpondasi">#REF!</definedName>
    <definedName name="BPR">#REF!</definedName>
    <definedName name="bprinta1">#REF!</definedName>
    <definedName name="BQ">#REF!</definedName>
    <definedName name="BQ.Pom">#REF!</definedName>
    <definedName name="BQ.TOT">#REF!</definedName>
    <definedName name="BQ_1">#REF!</definedName>
    <definedName name="bq_baru">#REF!</definedName>
    <definedName name="BQ_EXTERN">#REF!</definedName>
    <definedName name="BQ_INTERN">#REF!</definedName>
    <definedName name="BR">#REF!</definedName>
    <definedName name="BR_3">#REF!</definedName>
    <definedName name="BR_4">[35]HARSAT!$G$99</definedName>
    <definedName name="brabenan">#REF!</definedName>
    <definedName name="bracket">#REF!</definedName>
    <definedName name="BRAS">#REF!</definedName>
    <definedName name="braven">#REF!</definedName>
    <definedName name="brc">#REF!</definedName>
    <definedName name="brc_m5">#REF!</definedName>
    <definedName name="brc_m6">#REF!</definedName>
    <definedName name="Breket_Stainless_Steel_dilapisi_10_Ref_515251__2__lot">#REF!</definedName>
    <definedName name="brg">#REF!</definedName>
    <definedName name="brhtakterampil">#REF!</definedName>
    <definedName name="brhterampil">#REF!</definedName>
    <definedName name="Brigdoun">{"Book1","RAB PASAR 30 AUG SCRAB.xls"}</definedName>
    <definedName name="BRONJ_MATRAS">[34]Anl!#REF!</definedName>
    <definedName name="bronjong">#REF!</definedName>
    <definedName name="bronjongfab">#REF!</definedName>
    <definedName name="BRSUD" hidden="1">[36]analis!#REF!</definedName>
    <definedName name="bs">#N/A</definedName>
    <definedName name="bs.p">#REF!</definedName>
    <definedName name="bs.pt">#REF!</definedName>
    <definedName name="bs.s">#REF!</definedName>
    <definedName name="bs.str">#REF!</definedName>
    <definedName name="bs_1">#REF!</definedName>
    <definedName name="bs_1.25">#REF!</definedName>
    <definedName name="bs_1.5">#REF!</definedName>
    <definedName name="bs_2">#REF!</definedName>
    <definedName name="bs_2.5">#REF!</definedName>
    <definedName name="BS_23">"$#REF!.$#REF!$#REF!"</definedName>
    <definedName name="bs_3">#REF!</definedName>
    <definedName name="bs_4">#REF!</definedName>
    <definedName name="BS_5">#REF!</definedName>
    <definedName name="bs_6">#REF!</definedName>
    <definedName name="BS_7">#REF!</definedName>
    <definedName name="bs_8">#REF!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anitasi">#REF!</definedName>
    <definedName name="bsatu">#REF!</definedName>
    <definedName name="bsbeton">#REF!</definedName>
    <definedName name="bsbetonpolos">#REF!</definedName>
    <definedName name="bsbtn">#REF!</definedName>
    <definedName name="bsbtn_1">#REF!</definedName>
    <definedName name="bsbtn_1_10">#REF!</definedName>
    <definedName name="bsbtn_1_2">#REF!</definedName>
    <definedName name="bsbtn_1_3">#REF!</definedName>
    <definedName name="bsbtn_1_4">#REF!</definedName>
    <definedName name="bsbtn_1_5">#REF!</definedName>
    <definedName name="bsbtn_1_6">#REF!</definedName>
    <definedName name="bsbtn_1_8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c_10">#REF!</definedName>
    <definedName name="bsc_100">#REF!</definedName>
    <definedName name="bsc_2">#REF!</definedName>
    <definedName name="bsc_3">#REF!</definedName>
    <definedName name="bsc_4">#REF!</definedName>
    <definedName name="bsc_5">#REF!</definedName>
    <definedName name="bsc_6">#REF!</definedName>
    <definedName name="bsc_8">#REF!</definedName>
    <definedName name="bsc100_10">#REF!</definedName>
    <definedName name="bsc100_2">#REF!</definedName>
    <definedName name="bsc100_3">#REF!</definedName>
    <definedName name="bsc100_4">#REF!</definedName>
    <definedName name="bsc100_5">#REF!</definedName>
    <definedName name="bsc100_6">#REF!</definedName>
    <definedName name="bsc100_8">#REF!</definedName>
    <definedName name="bsi">#REF!</definedName>
    <definedName name="Bsi.Begel">#REF!</definedName>
    <definedName name="Bsi.beton_polos">#REF!</definedName>
    <definedName name="Bsi.betondia12_12">#REF!</definedName>
    <definedName name="Bsi.Betondia6_12m">#REF!</definedName>
    <definedName name="Bsi.Btndia16_12">#REF!</definedName>
    <definedName name="Bsi.bton.ulir.dia10">#REF!</definedName>
    <definedName name="Bsi.bton.ulir.dia12">#REF!</definedName>
    <definedName name="Bsi.bton.ulir.dia13">#REF!</definedName>
    <definedName name="Bsi.bton.ulirdia16">#REF!</definedName>
    <definedName name="Bsi.btondia10_12">#REF!</definedName>
    <definedName name="Bsi.Btondia19_12">#REF!</definedName>
    <definedName name="Bsi.btondia25_12">#REF!</definedName>
    <definedName name="Bsi.dia8_pj12">#REF!</definedName>
    <definedName name="bsi.sku.50">#REF!</definedName>
    <definedName name="bsiku">#REF!</definedName>
    <definedName name="BSIKU7">#REF!</definedName>
    <definedName name="bsirtu">#REF!</definedName>
    <definedName name="BSL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olar">#REF!</definedName>
    <definedName name="bsp">#REF!</definedName>
    <definedName name="bsplat">#REF!</definedName>
    <definedName name="bsplat_10">#REF!</definedName>
    <definedName name="bsplat_2">#REF!</definedName>
    <definedName name="bsplat_3">#REF!</definedName>
    <definedName name="bsplat_4">#REF!</definedName>
    <definedName name="bsplat_5">#REF!</definedName>
    <definedName name="bsplat_6">#REF!</definedName>
    <definedName name="bsplat_8">#REF!</definedName>
    <definedName name="BSPOLS">#REF!</definedName>
    <definedName name="bssiku">#REF!</definedName>
    <definedName name="bssiku_10">#REF!</definedName>
    <definedName name="bssiku_2">#REF!</definedName>
    <definedName name="bssiku_3">#REF!</definedName>
    <definedName name="bssiku_4">#REF!</definedName>
    <definedName name="bssiku_5">#REF!</definedName>
    <definedName name="bssiku_6">#REF!</definedName>
    <definedName name="bssiku_8">#REF!</definedName>
    <definedName name="bst">#REF!</definedName>
    <definedName name="bsterlatih">#REF!</definedName>
    <definedName name="bsu">#REF!</definedName>
    <definedName name="BSunnyHouse">#REF!</definedName>
    <definedName name="bswf">#REF!</definedName>
    <definedName name="bswf_10">#REF!</definedName>
    <definedName name="bswf_2">#REF!</definedName>
    <definedName name="bswf_3">#REF!</definedName>
    <definedName name="bswf_4">#REF!</definedName>
    <definedName name="bswf_5">#REF!</definedName>
    <definedName name="bswf_6">#REF!</definedName>
    <definedName name="bswf_8">#REF!</definedName>
    <definedName name="bswf150">#REF!</definedName>
    <definedName name="bswf150_10">#REF!</definedName>
    <definedName name="bswf150_2">#REF!</definedName>
    <definedName name="bswf150_3">#REF!</definedName>
    <definedName name="bswf150_4">#REF!</definedName>
    <definedName name="bswf150_5">#REF!</definedName>
    <definedName name="bswf150_6">#REF!</definedName>
    <definedName name="bswf150_8">#REF!</definedName>
    <definedName name="BSWWBEB" hidden="1">#REF!</definedName>
    <definedName name="BT">#REF!</definedName>
    <definedName name="bt.051">#REF!</definedName>
    <definedName name="bt.1015">#REF!</definedName>
    <definedName name="bt.12">#REF!</definedName>
    <definedName name="bt.23">#REF!</definedName>
    <definedName name="bt.35">#REF!</definedName>
    <definedName name="bt.57">#REF!</definedName>
    <definedName name="bt.710">#REF!</definedName>
    <definedName name="bt.belA">#REF!</definedName>
    <definedName name="BT.BELAH">#REF!</definedName>
    <definedName name="bt.k">#REF!</definedName>
    <definedName name="bt.kali">#REF!</definedName>
    <definedName name="Bt.kali15_20">#REF!</definedName>
    <definedName name="Bt.kali20_25">#REF!</definedName>
    <definedName name="bt.kerikil">#REF!</definedName>
    <definedName name="bt.kli15.20">#REF!</definedName>
    <definedName name="Bt.krikil_beton">#REF!</definedName>
    <definedName name="bt.lemp">#REF!</definedName>
    <definedName name="Bt.pcah2_3">#REF!</definedName>
    <definedName name="Bt.pecah0.5_1">#REF!</definedName>
    <definedName name="Bt.pecah1_1">#REF!</definedName>
    <definedName name="Bt.Pecah1_2">#REF!</definedName>
    <definedName name="bt.pecah23">#REF!</definedName>
    <definedName name="Bt.pecah3_5">#REF!</definedName>
    <definedName name="bt.pecah35">#REF!</definedName>
    <definedName name="Bt.pecah5_7">#REF!</definedName>
    <definedName name="bt.pecah57">#REF!</definedName>
    <definedName name="bt_1_5">#REF!</definedName>
    <definedName name="bt_14t5">#REF!</definedName>
    <definedName name="bt_alam">#REF!</definedName>
    <definedName name="bt_ampyang">#REF!</definedName>
    <definedName name="bt_bata">#REF!</definedName>
    <definedName name="bt_bata_2">#REF!</definedName>
    <definedName name="bt_candi">#REF!</definedName>
    <definedName name="bt_candi_sirih">#REF!</definedName>
    <definedName name="bt_celkon">#REF!</definedName>
    <definedName name="bt_celkon_2">#REF!</definedName>
    <definedName name="bt_gilang_jember">#REF!</definedName>
    <definedName name="bt_kali">#REF!</definedName>
    <definedName name="bt_kali.">#REF!</definedName>
    <definedName name="bt_kali_15_20">#REF!</definedName>
    <definedName name="bt_kali_ps_batu_belah">#REF!</definedName>
    <definedName name="bt_klingker">#REF!</definedName>
    <definedName name="bt_krl_bet">#REF!</definedName>
    <definedName name="bt_merah">#REF!</definedName>
    <definedName name="bt_merah_1_5">#REF!</definedName>
    <definedName name="bt_merah_tanpa_spesi">#REF!</definedName>
    <definedName name="bt_paras">#REF!</definedName>
    <definedName name="bt_pec_mesin">#REF!</definedName>
    <definedName name="bt_pec_mesin_7">NA()</definedName>
    <definedName name="BT_PECAH">#REF!</definedName>
    <definedName name="BT_PECAH_10_15">#REF!</definedName>
    <definedName name="BT_PECAH_15_20">#REF!</definedName>
    <definedName name="BT_PECAH_3_5">#REF!</definedName>
    <definedName name="BT_PECAH_5_7">#REF!</definedName>
    <definedName name="bt_pecah1_2">#REF!</definedName>
    <definedName name="bt_pecah15_20">#REF!</definedName>
    <definedName name="bt_pecah2_3">#REF!</definedName>
    <definedName name="bt_pecah3_5">#REF!</definedName>
    <definedName name="bt_pecah5_7">#REF!</definedName>
    <definedName name="bt_pecah6_8">#REF!</definedName>
    <definedName name="bt_sisir">#REF!</definedName>
    <definedName name="bt_tempel_hitam">#REF!</definedName>
    <definedName name="bt1.2">#REF!</definedName>
    <definedName name="bt2.3">#REF!</definedName>
    <definedName name="BTA">#REF!</definedName>
    <definedName name="btalam">#REF!</definedName>
    <definedName name="Btamerahkls_2">#REF!</definedName>
    <definedName name="btanah">#REF!</definedName>
    <definedName name="btangga">#REF!</definedName>
    <definedName name="btapung">#REF!</definedName>
    <definedName name="btapung_2">#REF!</definedName>
    <definedName name="btar">#REF!</definedName>
    <definedName name="btb">'[16]Sat~Bahu'!$C$67</definedName>
    <definedName name="BtBata">#REF!</definedName>
    <definedName name="btbelah">#REF!</definedName>
    <definedName name="btblh">#REF!</definedName>
    <definedName name="btblh_1">#REF!</definedName>
    <definedName name="btblh_1_10">#REF!</definedName>
    <definedName name="btblh_1_2">#REF!</definedName>
    <definedName name="btblh_1_3">#REF!</definedName>
    <definedName name="btblh_1_4">#REF!</definedName>
    <definedName name="btblh_1_5">#REF!</definedName>
    <definedName name="btblh_1_6">#REF!</definedName>
    <definedName name="btblh_1_8">#REF!</definedName>
    <definedName name="btblhkl">#REF!</definedName>
    <definedName name="BTBT">#REF!</definedName>
    <definedName name="btc">#REF!</definedName>
    <definedName name="btcor">#REF!</definedName>
    <definedName name="bterlatih">#REF!</definedName>
    <definedName name="BTEX">#REF!</definedName>
    <definedName name="btex05">#REF!</definedName>
    <definedName name="btex054">#REF!</definedName>
    <definedName name="btg">#REF!</definedName>
    <definedName name="btgebal">#REF!</definedName>
    <definedName name="btgebal_10">#REF!</definedName>
    <definedName name="btgebal_2">#REF!</definedName>
    <definedName name="btgebal_3">#REF!</definedName>
    <definedName name="btgebal_4">#REF!</definedName>
    <definedName name="btgebal_5">#REF!</definedName>
    <definedName name="btgebal_6">#REF!</definedName>
    <definedName name="btgebal_8">#REF!</definedName>
    <definedName name="bthinner">#REF!</definedName>
    <definedName name="BTieForm">#REF!</definedName>
    <definedName name="btiga">#REF!</definedName>
    <definedName name="btk">#REF!</definedName>
    <definedName name="btkali">#REF!</definedName>
    <definedName name="btkali_2">#REF!</definedName>
    <definedName name="BtKl">#REF!</definedName>
    <definedName name="btkl1">#REF!</definedName>
    <definedName name="BTKL14">#REF!</definedName>
    <definedName name="btkl2">#REF!</definedName>
    <definedName name="btKum_B">#REF!</definedName>
    <definedName name="BTM">#REF!</definedName>
    <definedName name="BTMERAH">#REF!</definedName>
    <definedName name="btMerah_2">#REF!</definedName>
    <definedName name="btmr">#REF!</definedName>
    <definedName name="BTMR12">#REF!</definedName>
    <definedName name="BTMR14">#REF!</definedName>
    <definedName name="btn">#REF!</definedName>
    <definedName name="btn_1_2_3">#REF!</definedName>
    <definedName name="btn_1_3_5">#REF!</definedName>
    <definedName name="btn_8">#REF!</definedName>
    <definedName name="btn_wiremesh">[22]Analisa!#REF!</definedName>
    <definedName name="btnpc">#REF!</definedName>
    <definedName name="btnremik">#REF!</definedName>
    <definedName name="btnremik_10">#REF!</definedName>
    <definedName name="btnremik_2">#REF!</definedName>
    <definedName name="btnremik_3">#REF!</definedName>
    <definedName name="btnremik_4">#REF!</definedName>
    <definedName name="btnremik_5">#REF!</definedName>
    <definedName name="btnremik_6">#REF!</definedName>
    <definedName name="btnremik_8">#REF!</definedName>
    <definedName name="bton">#REF!</definedName>
    <definedName name="Bton.lantai.M3">#REF!</definedName>
    <definedName name="bton250">#REF!</definedName>
    <definedName name="bton3">#REF!</definedName>
    <definedName name="bton300">#REF!</definedName>
    <definedName name="bton350">#REF!</definedName>
    <definedName name="btp">#REF!</definedName>
    <definedName name="btpb">'[16]Sat~Bahu'!$C$32</definedName>
    <definedName name="btPch_1.2">#REF!</definedName>
    <definedName name="btPch_2.3">#REF!</definedName>
    <definedName name="btpecah">#REF!</definedName>
    <definedName name="btpl">#REF!</definedName>
    <definedName name="btt">#REF!</definedName>
    <definedName name="bttempel">#REF!</definedName>
    <definedName name="Btu.alam">#REF!</definedName>
    <definedName name="Btu.belah">#REF!</definedName>
    <definedName name="btu.blh">#REF!</definedName>
    <definedName name="btul24">#REF!</definedName>
    <definedName name="btul39">#REF!</definedName>
    <definedName name="BTutupSambungan">#REF!</definedName>
    <definedName name="btv">#REF!</definedName>
    <definedName name="bu">#REF!</definedName>
    <definedName name="bu_as">#N/A</definedName>
    <definedName name="buang">#REF!</definedName>
    <definedName name="buang_galian">#REF!</definedName>
    <definedName name="buang_sampah">#REF!</definedName>
    <definedName name="buang_tanah">#REF!</definedName>
    <definedName name="buang_tanah_150">#REF!</definedName>
    <definedName name="buang1">#REF!</definedName>
    <definedName name="buangan">#REF!</definedName>
    <definedName name="Buangan_air_bak_mandi_dari_kuningan">#REF!</definedName>
    <definedName name="buangan3">#REF!</definedName>
    <definedName name="Buangtan">#REF!</definedName>
    <definedName name="buangtanah">#REF!</definedName>
    <definedName name="buangtnh">#REF!</definedName>
    <definedName name="BUANGTNHGAL">#REF!</definedName>
    <definedName name="BUAT">#REF!</definedName>
    <definedName name="BUB">#REF!</definedName>
    <definedName name="Bub.Asbes">#REF!</definedName>
    <definedName name="Bub.pejaten">#REF!</definedName>
    <definedName name="bub_asbes">#REF!</definedName>
    <definedName name="bub_glas">#REF!</definedName>
    <definedName name="bub_mantili">#REF!</definedName>
    <definedName name="BUBTG">#REF!</definedName>
    <definedName name="BubuAsGelBesar">#REF!</definedName>
    <definedName name="BubuAsGelKecil">#REF!</definedName>
    <definedName name="BubuGtFirenze">#REF!</definedName>
    <definedName name="BubuGtgFirenze">#REF!</definedName>
    <definedName name="BubuGtgGolden">#REF!</definedName>
    <definedName name="BubuGtgGoodyear">#REF!</definedName>
    <definedName name="BubuGtgLayur">#REF!</definedName>
    <definedName name="BubuGtgmMaron">#REF!</definedName>
    <definedName name="BubuGtGolden">#REF!</definedName>
    <definedName name="BubuGtGoodyear">#REF!</definedName>
    <definedName name="BubuGtLayur">#REF!</definedName>
    <definedName name="BubuGtMaron">#REF!</definedName>
    <definedName name="bubung">#REF!</definedName>
    <definedName name="bubung.">#REF!</definedName>
    <definedName name="bubung_1">#REF!</definedName>
    <definedName name="bubung_1_10">#REF!</definedName>
    <definedName name="bubung_1_2">#REF!</definedName>
    <definedName name="bubung_1_3">#REF!</definedName>
    <definedName name="bubung_1_4">#REF!</definedName>
    <definedName name="bubung_1_5">#REF!</definedName>
    <definedName name="bubung_1_6">#REF!</definedName>
    <definedName name="bubung_1_8">#REF!</definedName>
    <definedName name="bubung_10">#REF!</definedName>
    <definedName name="bubung_2">#REF!</definedName>
    <definedName name="bubung_3">#REF!</definedName>
    <definedName name="bubung_4">#REF!</definedName>
    <definedName name="bubung_5">#REF!</definedName>
    <definedName name="bubung_6">#REF!</definedName>
    <definedName name="bubung_8">#REF!</definedName>
    <definedName name="bubung_asbes">#REF!</definedName>
    <definedName name="Bubung_B">#REF!</definedName>
    <definedName name="bubung_beton">#REF!</definedName>
    <definedName name="bubung_genteng">#REF!</definedName>
    <definedName name="bubung_genteng_beton">#REF!</definedName>
    <definedName name="bubung_glazur">#REF!</definedName>
    <definedName name="bubung_k_p">#REF!</definedName>
    <definedName name="bubung_kp">#REF!</definedName>
    <definedName name="bubung_mantili_besar">#REF!</definedName>
    <definedName name="bubung_mantili_kecil">#REF!</definedName>
    <definedName name="bubung_pltg">#REF!</definedName>
    <definedName name="bubungan">#REF!</definedName>
    <definedName name="bubungan.beton">#REF!</definedName>
    <definedName name="bubungan.lokal">#REF!</definedName>
    <definedName name="bubungan_2">#REF!</definedName>
    <definedName name="bubungan_asbes">#REF!</definedName>
    <definedName name="bubungan_galvalum">#REF!</definedName>
    <definedName name="bubungan_genteng">#N/A</definedName>
    <definedName name="bubungan_glazzur">#REF!</definedName>
    <definedName name="bubungan_jw">#N/A</definedName>
    <definedName name="Bubungan_karang_pilang_bambe">#REF!</definedName>
    <definedName name="Bubungan_lokal">#REF!</definedName>
    <definedName name="bubungan_mantili">#REF!</definedName>
    <definedName name="Bubungan_Multiroof_Metal_Pasir">'[9]D Harga'!$E$61</definedName>
    <definedName name="bubungan_palentong">#REF!</definedName>
    <definedName name="bubungan_plentung">#REF!</definedName>
    <definedName name="Bubungan_press_pejaten">#REF!</definedName>
    <definedName name="Bubungan_seng_gelombang">#REF!</definedName>
    <definedName name="bubunganasbes">#REF!</definedName>
    <definedName name="bubunganasbeskecil">#REF!</definedName>
    <definedName name="BUBUNGANBETON">#REF!</definedName>
    <definedName name="bubungangalvalum">#REF!</definedName>
    <definedName name="BUBUNGANGENTENGPEJATRN">#REF!</definedName>
    <definedName name="BUBUNGANGP">#REF!</definedName>
    <definedName name="bubungankarang">#REF!</definedName>
    <definedName name="bubungankodok">#REF!</definedName>
    <definedName name="bubunganlokal">#REF!</definedName>
    <definedName name="bubunganpejaten">#REF!</definedName>
    <definedName name="bubungansby.bambe">#REF!</definedName>
    <definedName name="bubungbiasa">#REF!</definedName>
    <definedName name="bubungbtn">#REF!</definedName>
    <definedName name="bubungbtn_10">#REF!</definedName>
    <definedName name="bubungbtn_2">#REF!</definedName>
    <definedName name="bubungbtn_3">#REF!</definedName>
    <definedName name="bubungbtn_4">#REF!</definedName>
    <definedName name="bubungbtn_5">#REF!</definedName>
    <definedName name="bubungbtn_6">#REF!</definedName>
    <definedName name="bubungbtn_8">#REF!</definedName>
    <definedName name="bubunggalvalum">#REF!</definedName>
    <definedName name="bubunggentengkarangpilang">#REF!</definedName>
    <definedName name="bubungpress">#REF!</definedName>
    <definedName name="bubungtgbtn">#REF!</definedName>
    <definedName name="bucu_mainan">#REF!</definedName>
    <definedName name="budi">#REF!</definedName>
    <definedName name="BUILDINGS">#REF!</definedName>
    <definedName name="buis">#REF!</definedName>
    <definedName name="buis.10">#REF!</definedName>
    <definedName name="buis.20">#REF!</definedName>
    <definedName name="buis.40">#REF!</definedName>
    <definedName name="buis.60">#REF!</definedName>
    <definedName name="buis.80">#REF!</definedName>
    <definedName name="Buis.beton20cm">#REF!</definedName>
    <definedName name="Buis.betun.U20">#REF!</definedName>
    <definedName name="buis.gorong">#REF!</definedName>
    <definedName name="buis.tl">#REF!</definedName>
    <definedName name="BUIS_15">#REF!</definedName>
    <definedName name="buis_2">#REF!</definedName>
    <definedName name="BUIS_20">#REF!</definedName>
    <definedName name="BUIS_30">#REF!</definedName>
    <definedName name="BUIS_40">#REF!</definedName>
    <definedName name="Buis_beton__ø_1_m">#REF!</definedName>
    <definedName name="Buis_beton__ø_20">#REF!</definedName>
    <definedName name="Buis_beton__ø_30">#REF!</definedName>
    <definedName name="Buis_beton_1_2_ø_20">#REF!</definedName>
    <definedName name="Buis_beton_1_2_ø_30">#REF!</definedName>
    <definedName name="buis_beton_100_cm_">#REF!</definedName>
    <definedName name="buis_beton_20_cm_">#REF!</definedName>
    <definedName name="buis_beton_30_cm_">#REF!</definedName>
    <definedName name="buis_beton_40_cm_">#REF!</definedName>
    <definedName name="buis_beton_60_cm_">#REF!</definedName>
    <definedName name="buis_beton_80_cm_">#REF!</definedName>
    <definedName name="Buis_Beton_Diameter_80_cm">#REF!</definedName>
    <definedName name="buis_beton_U_20_cm_">#REF!</definedName>
    <definedName name="Buis_beton_U_30_cm_">#REF!</definedName>
    <definedName name="Buis_beton_U20">#REF!</definedName>
    <definedName name="Buis_Beton0.5D20cm">#REF!</definedName>
    <definedName name="Buis_Beton0.5D30cm">#REF!</definedName>
    <definedName name="Buis_Beton0.5D40cm">#REF!</definedName>
    <definedName name="buis_beton70">#REF!</definedName>
    <definedName name="Buis_BetonD20cm">#REF!</definedName>
    <definedName name="Buis_BetonD30cm">#REF!</definedName>
    <definedName name="Buis_BetonD40cm">#REF!</definedName>
    <definedName name="Buis_BetonD50cm">#REF!</definedName>
    <definedName name="Buis_BetonD60cm">#REF!</definedName>
    <definedName name="Buis_BetonD80cm">#REF!</definedName>
    <definedName name="buis_dia_30">#REF!</definedName>
    <definedName name="BUIS_DIA100">#REF!</definedName>
    <definedName name="BUIS_DIA30">#REF!</definedName>
    <definedName name="BUIS_DIA40">#REF!</definedName>
    <definedName name="BUIS_DIA50">#REF!</definedName>
    <definedName name="BUIS_DIA60">#REF!</definedName>
    <definedName name="BUIS_DIA80">#REF!</definedName>
    <definedName name="buis_O_20">#REF!</definedName>
    <definedName name="buis_O_30">#REF!</definedName>
    <definedName name="buis_u">#REF!</definedName>
    <definedName name="buis_U_30">#REF!</definedName>
    <definedName name="buis_u20">#REF!</definedName>
    <definedName name="buis_u60">#REF!</definedName>
    <definedName name="buis20">#REF!</definedName>
    <definedName name="Buis25">#REF!</definedName>
    <definedName name="buis30">#REF!</definedName>
    <definedName name="buis40">#REF!</definedName>
    <definedName name="buis60">#REF!</definedName>
    <definedName name="BUISBETON">#REF!</definedName>
    <definedName name="buisbetono20">#REF!</definedName>
    <definedName name="buisbetono30">#REF!</definedName>
    <definedName name="buisbetonu30">#REF!</definedName>
    <definedName name="buisbtnO30">#REF!</definedName>
    <definedName name="buisbtnU30">#REF!</definedName>
    <definedName name="BUISDEK">#REF!</definedName>
    <definedName name="buiso100">#REF!</definedName>
    <definedName name="buiso100_10">#REF!</definedName>
    <definedName name="buiso100_2">#REF!</definedName>
    <definedName name="buiso100_3">#REF!</definedName>
    <definedName name="buiso100_4">#REF!</definedName>
    <definedName name="buiso100_5">#REF!</definedName>
    <definedName name="buiso100_6">#REF!</definedName>
    <definedName name="buiso100_8">#REF!</definedName>
    <definedName name="buiso20">#REF!</definedName>
    <definedName name="buiso20_1">#REF!</definedName>
    <definedName name="buiso20_10">#REF!</definedName>
    <definedName name="buiso20_2">#REF!</definedName>
    <definedName name="buiso20_3">#REF!</definedName>
    <definedName name="buiso20_4">#REF!</definedName>
    <definedName name="buiso20_5">#REF!</definedName>
    <definedName name="buiso20_6">#REF!</definedName>
    <definedName name="buiso20_8">#REF!</definedName>
    <definedName name="buisO30">#REF!</definedName>
    <definedName name="buiso40">#REF!</definedName>
    <definedName name="buiso40_10">#REF!</definedName>
    <definedName name="buiso40_2">#REF!</definedName>
    <definedName name="buiso40_3">#REF!</definedName>
    <definedName name="buiso40_4">#REF!</definedName>
    <definedName name="buiso40_5">#REF!</definedName>
    <definedName name="buiso40_6">#REF!</definedName>
    <definedName name="buiso40_8">#REF!</definedName>
    <definedName name="buiso50">#REF!</definedName>
    <definedName name="buiso80">#REF!</definedName>
    <definedName name="buiso80_10">#REF!</definedName>
    <definedName name="buiso80_2">#REF!</definedName>
    <definedName name="buiso80_3">#REF!</definedName>
    <definedName name="buiso80_4">#REF!</definedName>
    <definedName name="buiso80_5">#REF!</definedName>
    <definedName name="buiso80_6">#REF!</definedName>
    <definedName name="buiso80_8">#REF!</definedName>
    <definedName name="BuisU.30">#REF!</definedName>
    <definedName name="buisU.40">#REF!</definedName>
    <definedName name="buisU_30">#REF!</definedName>
    <definedName name="buisU_40">#REF!</definedName>
    <definedName name="buisu20">#REF!</definedName>
    <definedName name="buisu20_10">#REF!</definedName>
    <definedName name="buisu20_2">#REF!</definedName>
    <definedName name="buisu20_3">#REF!</definedName>
    <definedName name="buisu20_4">#REF!</definedName>
    <definedName name="buisu20_5">#REF!</definedName>
    <definedName name="buisu20_6">#REF!</definedName>
    <definedName name="buisu20_8">#REF!</definedName>
    <definedName name="buisu30">#REF!</definedName>
    <definedName name="buisu30_10">#REF!</definedName>
    <definedName name="buisu30_2">#REF!</definedName>
    <definedName name="buisu30_3">#REF!</definedName>
    <definedName name="buisu30_4">#REF!</definedName>
    <definedName name="buisu30_5">#REF!</definedName>
    <definedName name="buisu30_6">#REF!</definedName>
    <definedName name="buisu30_8">#REF!</definedName>
    <definedName name="buisu60">#REF!</definedName>
    <definedName name="buisu60_10">#REF!</definedName>
    <definedName name="buisu60_1000">#REF!</definedName>
    <definedName name="buisu60_2">#REF!</definedName>
    <definedName name="buisu60_3">#REF!</definedName>
    <definedName name="buisu60_4">#REF!</definedName>
    <definedName name="buisu60_5">#REF!</definedName>
    <definedName name="buisu60_6">#REF!</definedName>
    <definedName name="buisu60_8">#REF!</definedName>
    <definedName name="buju">#REF!</definedName>
    <definedName name="BUL">#REF!</definedName>
    <definedName name="Bulan">#REF!</definedName>
    <definedName name="Bulan1_PPh21">#REF!</definedName>
    <definedName name="Bulan1_PPh25">#REF!</definedName>
    <definedName name="Bulan1_PPn">#REF!</definedName>
    <definedName name="Bulan2_PPh21">#REF!</definedName>
    <definedName name="Bulan2_PPh25">#REF!</definedName>
    <definedName name="Bulan2_PPn">#REF!</definedName>
    <definedName name="Bulan3_PPh21">#REF!</definedName>
    <definedName name="Bulan3_PPh25">#REF!</definedName>
    <definedName name="Bulan3_PPn">#REF!</definedName>
    <definedName name="Bulanan">#REF!</definedName>
    <definedName name="BulananAK">#REF!</definedName>
    <definedName name="BulananML">#REF!</definedName>
    <definedName name="buldozer">#REF!</definedName>
    <definedName name="buldozer_D31">#REF!</definedName>
    <definedName name="buldozer_tanpa_mob">#REF!</definedName>
    <definedName name="Bull">#REF!</definedName>
    <definedName name="Bull_2">#REF!</definedName>
    <definedName name="Bulldozer">#REF!</definedName>
    <definedName name="bulldozer.100">#REF!</definedName>
    <definedName name="bulldozer_2">#REF!</definedName>
    <definedName name="BULLDOZER312">#REF!</definedName>
    <definedName name="bunga">#REF!</definedName>
    <definedName name="BUNGASBESGEL">#REF!</definedName>
    <definedName name="bungkuskolom">#REF!</definedName>
    <definedName name="bunled">#REF!</definedName>
    <definedName name="BUNTU">#REF!</definedName>
    <definedName name="bur">#REF!</definedName>
    <definedName name="bur_tak_ter">#REF!</definedName>
    <definedName name="bur_ter">#REF!</definedName>
    <definedName name="Burda">#REF!</definedName>
    <definedName name="burtak">#REF!</definedName>
    <definedName name="burtu">#REF!</definedName>
    <definedName name="burtud">#REF!</definedName>
    <definedName name="buruh">#REF!</definedName>
    <definedName name="buruh.">#REF!</definedName>
    <definedName name="buruh_kt">#REF!</definedName>
    <definedName name="buruh_lapangan_kurang_terlatih">#REF!</definedName>
    <definedName name="buruh_lapangan_tak_terlatih">#REF!</definedName>
    <definedName name="buruh_lapangan_terlatih">#REF!</definedName>
    <definedName name="buruh_t">#REF!</definedName>
    <definedName name="buruh_tak">#REF!</definedName>
    <definedName name="buruh_tak_ter">#REF!</definedName>
    <definedName name="buruh_tak_terlatih">#REF!</definedName>
    <definedName name="buruh_takterlatih">#REF!</definedName>
    <definedName name="buruh_ter">#REF!</definedName>
    <definedName name="buruh_terlatih">#REF!</definedName>
    <definedName name="buruh_tt">#REF!</definedName>
    <definedName name="BuruhLapT">#REF!</definedName>
    <definedName name="BuruhSemiT">#REF!</definedName>
    <definedName name="BuruhTakT">#REF!</definedName>
    <definedName name="buruhtakterampil">#REF!</definedName>
    <definedName name="buruhtakterlatih">#REF!</definedName>
    <definedName name="buruhterampil">#REF!</definedName>
    <definedName name="Bus">#REF!</definedName>
    <definedName name="bus_50">#REF!</definedName>
    <definedName name="busa">#REF!</definedName>
    <definedName name="busa_5">#REF!</definedName>
    <definedName name="busbar_15_3">#REF!</definedName>
    <definedName name="busbar_20_3">#REF!</definedName>
    <definedName name="busbar_20_5">#REF!</definedName>
    <definedName name="busbar_25_5">#REF!</definedName>
    <definedName name="busbarcapbank">#REF!</definedName>
    <definedName name="busbarhidrant">#REF!</definedName>
    <definedName name="busbarlvmdp">#REF!</definedName>
    <definedName name="busbarpompa">#REF!</definedName>
    <definedName name="busbarsdp">#REF!</definedName>
    <definedName name="Bust">#N/A</definedName>
    <definedName name="Bust_5">#REF!</definedName>
    <definedName name="buten_34x40">#REF!</definedName>
    <definedName name="butter">#REF!</definedName>
    <definedName name="button.">#REF!</definedName>
    <definedName name="button_area_1">#REF!</definedName>
    <definedName name="bv">#REF!</definedName>
    <definedName name="bv_1">#REF!</definedName>
    <definedName name="bv_1_">#REF!</definedName>
    <definedName name="BV_2">#REF!</definedName>
    <definedName name="bv_3">#REF!</definedName>
    <definedName name="bv_4">#REF!</definedName>
    <definedName name="bv_5">#REF!</definedName>
    <definedName name="bv_6">#REF!</definedName>
    <definedName name="bv_7_8">#REF!</definedName>
    <definedName name="bvd0.5">#REF!</definedName>
    <definedName name="bvd1.25">#REF!</definedName>
    <definedName name="bvd1.5">#REF!</definedName>
    <definedName name="bvd2.5">#REF!</definedName>
    <definedName name="BVDB">#N/A</definedName>
    <definedName name="BVDB_15">"STOP:STOPE"</definedName>
    <definedName name="BVDB_16">"STOP:STOPE"</definedName>
    <definedName name="BVDB_2">"STOP:STOPE"</definedName>
    <definedName name="BVDB_22">"STOP:STOPE"</definedName>
    <definedName name="BVDB_37">"STOP_37:STOPE_37"</definedName>
    <definedName name="BVDB_48">"STOP:STOPE"</definedName>
    <definedName name="BVDB_8">"STOP:STOPE"</definedName>
    <definedName name="bvnbv">#REF!</definedName>
    <definedName name="Bw">#REF!</definedName>
    <definedName name="bwg">#REF!</definedName>
    <definedName name="bwic_a">#REF!</definedName>
    <definedName name="bwic_a_37">"$#REF!.$#REF!$#REF!"</definedName>
    <definedName name="bwic_b">#REF!</definedName>
    <definedName name="bwic_b_37">"$#REF!.$#REF!$#REF!"</definedName>
    <definedName name="bwic_c">#REF!</definedName>
    <definedName name="bwic_c_37">"$#REF!.$#REF!$#REF!"</definedName>
    <definedName name="C.">#REF!</definedName>
    <definedName name="C..">#REF!</definedName>
    <definedName name="C...">#REF!</definedName>
    <definedName name="C....">#REF!</definedName>
    <definedName name="C...._17">#REF!</definedName>
    <definedName name="C...._7">"#REF!"</definedName>
    <definedName name="C..._17">#REF!</definedName>
    <definedName name="C..._6">"#REF!"</definedName>
    <definedName name="C..._7">"#REF!"</definedName>
    <definedName name="C.._17">#REF!</definedName>
    <definedName name="C.._6">"#REF!"</definedName>
    <definedName name="C.._7">"#REF!"</definedName>
    <definedName name="C._17">#REF!</definedName>
    <definedName name="C._6">"#REF!"</definedName>
    <definedName name="C._7">"#REF!"</definedName>
    <definedName name="C.01">#REF!</definedName>
    <definedName name="C.010">#REF!</definedName>
    <definedName name="C.02">#REF!</definedName>
    <definedName name="C.03">#REF!</definedName>
    <definedName name="C.04">#REF!</definedName>
    <definedName name="C.05">#REF!</definedName>
    <definedName name="C.06">#REF!</definedName>
    <definedName name="C.07">#REF!</definedName>
    <definedName name="c.08">#REF!</definedName>
    <definedName name="C.09">#REF!</definedName>
    <definedName name="c.1">#REF!</definedName>
    <definedName name="C.10">#REF!</definedName>
    <definedName name="C.10.">#REF!,#REF!</definedName>
    <definedName name="C.11">#REF!</definedName>
    <definedName name="C.12">#REF!</definedName>
    <definedName name="C.12.">#REF!,#REF!</definedName>
    <definedName name="C.13">#REF!</definedName>
    <definedName name="c.14">#REF!</definedName>
    <definedName name="C.14.">#REF!,#REF!</definedName>
    <definedName name="C.15">#REF!</definedName>
    <definedName name="C.16">#REF!</definedName>
    <definedName name="C.16.">#REF!,#REF!</definedName>
    <definedName name="C.17">#REF!</definedName>
    <definedName name="C.18">#REF!</definedName>
    <definedName name="C.19">#REF!</definedName>
    <definedName name="C.19.">#REF!,#REF!</definedName>
    <definedName name="c.2">#REF!</definedName>
    <definedName name="C.20">#REF!</definedName>
    <definedName name="C.21">#REF!</definedName>
    <definedName name="C.21.">#REF!,#REF!</definedName>
    <definedName name="C.22">#REF!</definedName>
    <definedName name="C.23">#REF!</definedName>
    <definedName name="C.23.">#REF!,#REF!</definedName>
    <definedName name="C.24">#REF!</definedName>
    <definedName name="C.25">#REF!</definedName>
    <definedName name="C.25.">#REF!,#REF!</definedName>
    <definedName name="C.26">#REF!</definedName>
    <definedName name="C.27">#REF!</definedName>
    <definedName name="C.28">#REF!</definedName>
    <definedName name="c.3">#REF!</definedName>
    <definedName name="C.4">#REF!</definedName>
    <definedName name="c.5">#REF!</definedName>
    <definedName name="C.5.4">#REF!</definedName>
    <definedName name="c.6">#REF!</definedName>
    <definedName name="c.6.10">#REF!</definedName>
    <definedName name="C.6.12">#REF!</definedName>
    <definedName name="C.6.12a">#REF!</definedName>
    <definedName name="c.6.13">#REF!</definedName>
    <definedName name="C.6.13a">#REF!</definedName>
    <definedName name="C.6.14">#REF!</definedName>
    <definedName name="C.6.15">#REF!</definedName>
    <definedName name="C.6.16">#REF!</definedName>
    <definedName name="C.6.17">#REF!</definedName>
    <definedName name="C.6.18">#REF!</definedName>
    <definedName name="c.6.2">#REF!</definedName>
    <definedName name="c.6.25">#REF!</definedName>
    <definedName name="c.6.26">#REF!</definedName>
    <definedName name="C.6.30">#REF!</definedName>
    <definedName name="C.6.34">#REF!</definedName>
    <definedName name="C.6.36">#REF!</definedName>
    <definedName name="C.6.39a">#REF!</definedName>
    <definedName name="C.6.4">#REF!</definedName>
    <definedName name="C.6.40">#REF!</definedName>
    <definedName name="C.6.41">#REF!</definedName>
    <definedName name="C.6.42">#REF!</definedName>
    <definedName name="C.6.43">#REF!</definedName>
    <definedName name="C.6.4a">#REF!</definedName>
    <definedName name="C.6.5">#REF!</definedName>
    <definedName name="C.6.5a">#REF!</definedName>
    <definedName name="C.6.6">#REF!</definedName>
    <definedName name="c.6.8">#REF!</definedName>
    <definedName name="C.7.">#REF!,#REF!</definedName>
    <definedName name="C.9.">#REF!,#REF!</definedName>
    <definedName name="c.kayu">#REF!</definedName>
    <definedName name="c.maxi">#REF!</definedName>
    <definedName name="c.mowi.dlm">#REF!</definedName>
    <definedName name="c.mowi.luar">#REF!</definedName>
    <definedName name="c.vinilex.dlm">#REF!</definedName>
    <definedName name="c.vinilex.sjs">#REF!</definedName>
    <definedName name="C_">#REF!</definedName>
    <definedName name="C__8">#REF!</definedName>
    <definedName name="C_01">#REF!</definedName>
    <definedName name="C_02">#REF!</definedName>
    <definedName name="C_03">#REF!</definedName>
    <definedName name="C_04">#REF!</definedName>
    <definedName name="C_05">#REF!</definedName>
    <definedName name="C_06">#REF!</definedName>
    <definedName name="C_07">#REF!</definedName>
    <definedName name="C_08">#REF!</definedName>
    <definedName name="C_09">#REF!</definedName>
    <definedName name="c_1">#N/A</definedName>
    <definedName name="C_1_2">#REF!</definedName>
    <definedName name="C_1_23">"$#REF!.$AF$187"</definedName>
    <definedName name="C_1_4">#REF!</definedName>
    <definedName name="C_1_5">#REF!</definedName>
    <definedName name="C_10">#REF!</definedName>
    <definedName name="C_11">#REF!</definedName>
    <definedName name="C_12">#REF!</definedName>
    <definedName name="C_13">#REF!</definedName>
    <definedName name="C_14">#REF!</definedName>
    <definedName name="C_15">#REF!</definedName>
    <definedName name="c_150">#REF!</definedName>
    <definedName name="C_16">#REF!</definedName>
    <definedName name="C_165">#REF!</definedName>
    <definedName name="C_17">#REF!</definedName>
    <definedName name="C_18">#REF!</definedName>
    <definedName name="C_19">#REF!</definedName>
    <definedName name="c_2">#N/A</definedName>
    <definedName name="C_2_2">#REF!</definedName>
    <definedName name="C_2_23">"$#REF!.$AF$217"</definedName>
    <definedName name="C_2_4">#REF!</definedName>
    <definedName name="C_2_5">#REF!</definedName>
    <definedName name="C_20">#REF!</definedName>
    <definedName name="C_21">#REF!</definedName>
    <definedName name="c_3">#REF!</definedName>
    <definedName name="c_4">#N/A</definedName>
    <definedName name="c_5">#N/A</definedName>
    <definedName name="c_6">#REF!</definedName>
    <definedName name="c_7">#N/A</definedName>
    <definedName name="c_8">#N/A</definedName>
    <definedName name="c_9">#REF!</definedName>
    <definedName name="C_ALAT_PENGGANTUNG">#REF!</definedName>
    <definedName name="C_BETON">#REF!</definedName>
    <definedName name="C_CAT">#REF!</definedName>
    <definedName name="C_DASAR">#REF!</definedName>
    <definedName name="C_DASAR_K">#REF!</definedName>
    <definedName name="C_FINISHING">#REF!</definedName>
    <definedName name="C_FORM_A">#N/A</definedName>
    <definedName name="C_FORM_D">#N/A</definedName>
    <definedName name="c_gypsum_10">#REF!</definedName>
    <definedName name="c_gypsum_15">#REF!</definedName>
    <definedName name="c_gypsum_20">#REF!</definedName>
    <definedName name="c_gypsum_5">#REF!</definedName>
    <definedName name="c_kayu">#N/A</definedName>
    <definedName name="C_KERAMIK">#REF!</definedName>
    <definedName name="C_KUSEN">#REF!</definedName>
    <definedName name="C_LENGTH">#REF!</definedName>
    <definedName name="C_LISTRIK">#REF!</definedName>
    <definedName name="C_MIXER">#REF!</definedName>
    <definedName name="c_nail">#REF!</definedName>
    <definedName name="C_PASANGAN">#REF!</definedName>
    <definedName name="C_PENUTUP">#REF!</definedName>
    <definedName name="C_PENUTUP_k">#REF!</definedName>
    <definedName name="C_PERSIAPAN">#REF!</definedName>
    <definedName name="C_SANITASI">#REF!</definedName>
    <definedName name="c_stud">#REF!</definedName>
    <definedName name="C_TANAH">#REF!</definedName>
    <definedName name="C_VIBRATOR">#REF!</definedName>
    <definedName name="C_WIDTH">#REF!</definedName>
    <definedName name="C150.50">#REF!</definedName>
    <definedName name="ca">#REF!</definedName>
    <definedName name="CA_1">#REF!</definedName>
    <definedName name="CA_2">#REF!</definedName>
    <definedName name="cab">'[16]Sat~Bahu'!#REF!</definedName>
    <definedName name="cabes">#REF!</definedName>
    <definedName name="Cabutsheet">#REF!</definedName>
    <definedName name="cadas">#REF!</definedName>
    <definedName name="caes">#REF!</definedName>
    <definedName name="cakay">#REF!</definedName>
    <definedName name="CAL">#REF!</definedName>
    <definedName name="CAL_37">"$#REF!.$BX$7:$CB$312"</definedName>
    <definedName name="CAL1_37">"$#REF!.$BY$7:$CB$19"</definedName>
    <definedName name="CAL10_37">"$#REF!.$BY$115:$CB$122"</definedName>
    <definedName name="CAL11_37">"$#REF!.$BY$124:$CB$129"</definedName>
    <definedName name="CAL12_37">"$#REF!.$BY$131:$CB$147"</definedName>
    <definedName name="CAL13_37">"$#REF!.$BY$149:$CB$160"</definedName>
    <definedName name="CAL14_37">"$#REF!.$BY$162:$CB$176"</definedName>
    <definedName name="CAL15_37">"$#REF!.$BY$178:$CB$193"</definedName>
    <definedName name="CAL16_37">"$#REF!.$BY$195:$CB$206"</definedName>
    <definedName name="CAL17_37">"$#REF!.$BY$208:$CB$219"</definedName>
    <definedName name="CAL18_37">"$#REF!.$BY$221:$CB$227"</definedName>
    <definedName name="CAL19_37">"$#REF!.$BY$229:$CB$236"</definedName>
    <definedName name="CAL2_37">"$#REF!.$BY$20:$CB$30"</definedName>
    <definedName name="CAL20_37">"$#REF!.$BY$238:$CB$248"</definedName>
    <definedName name="CAL21_37">"$#REF!.$BX$250:$CB$288"</definedName>
    <definedName name="CAL3_37">"$#REF!.$BY$32:$CB$35"</definedName>
    <definedName name="CAL4_37">"$#REF!.$BY$37:$CB$42"</definedName>
    <definedName name="CAL5_37">"$#REF!.$BY$44:$CB$58"</definedName>
    <definedName name="CAL6_37">"$#REF!.$BY$60:$CB$75"</definedName>
    <definedName name="CAL7_37">"$#REF!.$BY$77:$CB$95"</definedName>
    <definedName name="CAL8_37">"$#REF!.$BY$97:$CB$104"</definedName>
    <definedName name="CAL9_37">"$#REF!.$BY$106:$CB$113"</definedName>
    <definedName name="calc">#REF!</definedName>
    <definedName name="calc_calc2" hidden="1">#REF!</definedName>
    <definedName name="calc2">#REF!</definedName>
    <definedName name="calcfinis\s">#REF!</definedName>
    <definedName name="calciboard">#REF!</definedName>
    <definedName name="calcium">#REF!</definedName>
    <definedName name="calcku" hidden="1">#REF!</definedName>
    <definedName name="calcuim">#REF!</definedName>
    <definedName name="CALCUL">#N/A</definedName>
    <definedName name="calcyboard">#REF!</definedName>
    <definedName name="CALDATA1_37">"$#REF!.$A$1"</definedName>
    <definedName name="call">#REF!</definedName>
    <definedName name="call_2">#REF!</definedName>
    <definedName name="CALQ_POSTE">#N/A</definedName>
    <definedName name="calsi">#REF!</definedName>
    <definedName name="calsi_5">#REF!</definedName>
    <definedName name="calsiboard">#REF!</definedName>
    <definedName name="calsiboard.">#REF!</definedName>
    <definedName name="calsibod">#REF!</definedName>
    <definedName name="calsibord">#REF!</definedName>
    <definedName name="calsium">#REF!</definedName>
    <definedName name="cam">{"Book1","4.09 FLORA DAN FAUNA.xls","4.22 PERLENGKAPAN SEKOLAH.xls"}</definedName>
    <definedName name="camera">#REF!</definedName>
    <definedName name="camprot">#REF!</definedName>
    <definedName name="CAMPUR1">#REF!</definedName>
    <definedName name="Campuran_Kedapair">#REF!</definedName>
    <definedName name="can">#REF!</definedName>
    <definedName name="can_al">#REF!</definedName>
    <definedName name="canal">#REF!</definedName>
    <definedName name="canal_c">#REF!</definedName>
    <definedName name="canal_c_100">#REF!</definedName>
    <definedName name="canal125">#REF!</definedName>
    <definedName name="canal150">#REF!</definedName>
    <definedName name="canal150_1">#REF!</definedName>
    <definedName name="canal150_1_10">#REF!</definedName>
    <definedName name="canal150_1_2">#REF!</definedName>
    <definedName name="canal150_1_3">#REF!</definedName>
    <definedName name="canal150_1_4">#REF!</definedName>
    <definedName name="canal150_1_5">#REF!</definedName>
    <definedName name="canal150_1_6">#REF!</definedName>
    <definedName name="canal150_1_8">#REF!</definedName>
    <definedName name="CANAL150_2">#REF!</definedName>
    <definedName name="cangkul">#REF!</definedName>
    <definedName name="canopi">#REF!</definedName>
    <definedName name="canstein">#REF!</definedName>
    <definedName name="cap.">#REF!</definedName>
    <definedName name="capecah">#REF!</definedName>
    <definedName name="capecaha">#REF!</definedName>
    <definedName name="capecahb">#REF!</definedName>
    <definedName name="carmix">#REF!</definedName>
    <definedName name="carport_hitam">#REF!</definedName>
    <definedName name="carport_warna">#REF!</definedName>
    <definedName name="CARS">#REF!</definedName>
    <definedName name="carstop">#REF!</definedName>
    <definedName name="cas80_2">#REF!</definedName>
    <definedName name="cas80_2_1">#REF!</definedName>
    <definedName name="cas80_23">"$#REF!.$V$111"</definedName>
    <definedName name="cas80_4">#REF!</definedName>
    <definedName name="cas80_5">#REF!</definedName>
    <definedName name="casement">#REF!</definedName>
    <definedName name="casement.">#REF!</definedName>
    <definedName name="casement..">#REF!</definedName>
    <definedName name="casement_45x100">#REF!</definedName>
    <definedName name="casf80">#REF!</definedName>
    <definedName name="casf80_2">#REF!</definedName>
    <definedName name="casf80_2_1">#REF!</definedName>
    <definedName name="casf80_23">"$#REF!.$V$113"</definedName>
    <definedName name="casf80_4">#REF!</definedName>
    <definedName name="casf80_5">#REF!</definedName>
    <definedName name="CASHFLOW">#REF!</definedName>
    <definedName name="CASHFLOW_1">#REF!</definedName>
    <definedName name="CASHFLOW_1_7">"#REF!"</definedName>
    <definedName name="CASHFLOW_2">#REF!</definedName>
    <definedName name="CASHFLOW_2_7">"#REF!"</definedName>
    <definedName name="CASHFLOW_7">"#REF!"</definedName>
    <definedName name="casirtubc">#REF!</definedName>
    <definedName name="casmen">#REF!</definedName>
    <definedName name="cass_20000">#REF!</definedName>
    <definedName name="cass_25000">#REF!</definedName>
    <definedName name="cass_30000">#REF!</definedName>
    <definedName name="cass_34000">#REF!</definedName>
    <definedName name="cass_40000">#REF!</definedName>
    <definedName name="cass_50000">#REF!</definedName>
    <definedName name="cast">#REF!</definedName>
    <definedName name="castello">#REF!</definedName>
    <definedName name="CAT">#REF!</definedName>
    <definedName name="cat.">#REF!</definedName>
    <definedName name="cat.b">#REF!</definedName>
    <definedName name="Cat.Emco">#REF!</definedName>
    <definedName name="Cat.k">#REF!</definedName>
    <definedName name="cat.kayu">#REF!</definedName>
    <definedName name="cat.kayu2">#REF!</definedName>
    <definedName name="cat.kayu3">#REF!</definedName>
    <definedName name="Cat.Meni">#REF!</definedName>
    <definedName name="cat.t">#REF!</definedName>
    <definedName name="Cat.tembok">#REF!</definedName>
    <definedName name="cat.tembok1">#REF!</definedName>
    <definedName name="cat.tembok2">#REF!</definedName>
    <definedName name="cat.tt">#REF!</definedName>
    <definedName name="cat_aca">#REF!</definedName>
    <definedName name="Cat_Alumunium">#REF!</definedName>
    <definedName name="Cat_Anti_Karat">#REF!</definedName>
    <definedName name="cat_ars">#REF!</definedName>
    <definedName name="cat_B">#REF!</definedName>
    <definedName name="cat_baja_lama">#REF!</definedName>
    <definedName name="cat_besi">#REF!</definedName>
    <definedName name="cat_besi.">#REF!</definedName>
    <definedName name="Cat_Besi_">#REF!</definedName>
    <definedName name="cat_besi_altex">#REF!</definedName>
    <definedName name="cat_besi_avian">#REF!</definedName>
    <definedName name="cat_besi_emco">#REF!</definedName>
    <definedName name="Cat_besi_merk_platon">#REF!</definedName>
    <definedName name="cat_besi1">#REF!</definedName>
    <definedName name="Cat_catan">#REF!</definedName>
    <definedName name="Cat_Coaltar_Epoxy_Coating">#REF!</definedName>
    <definedName name="Cat_dasar_kayu">#REF!</definedName>
    <definedName name="cat_dindin">#REF!</definedName>
    <definedName name="cat_dinding">#N/A</definedName>
    <definedName name="cat_dinding_2">#REF!</definedName>
    <definedName name="cat_dinding_exterior">#REF!</definedName>
    <definedName name="cat_dinding_luar">#REF!</definedName>
    <definedName name="cat_dul">#REF!</definedName>
    <definedName name="cat_emco">#REF!</definedName>
    <definedName name="cat_exterior">#REF!</definedName>
    <definedName name="cat_g">#REF!</definedName>
    <definedName name="cat_genteng">#N/A</definedName>
    <definedName name="cat_interior">#REF!</definedName>
    <definedName name="cat_K">#REF!</definedName>
    <definedName name="cat_kanstein">#REF!</definedName>
    <definedName name="cat_kayu">#N/A</definedName>
    <definedName name="cat_kayu_1_2">#REF!</definedName>
    <definedName name="cat_kayu_baru">#REF!</definedName>
    <definedName name="cat_kayu_duko">#REF!</definedName>
    <definedName name="cat_kayu2">#REF!</definedName>
    <definedName name="cat_ky_br">#REF!</definedName>
    <definedName name="cat_ky_lm">#REF!</definedName>
    <definedName name="CAT_LT.1">#REF!</definedName>
    <definedName name="CAT_LT.2">#REF!</definedName>
    <definedName name="CAT_LT.3">#REF!</definedName>
    <definedName name="cat_m">#N/A</definedName>
    <definedName name="Cat_manie_besi__kayu">#REF!</definedName>
    <definedName name="Cat_marka">#REF!</definedName>
    <definedName name="cat_marka_jalan">#REF!</definedName>
    <definedName name="cat_meni">#REF!</definedName>
    <definedName name="Cat_Meni__besi_kayu_">#REF!</definedName>
    <definedName name="cat_meni_pedang">#REF!</definedName>
    <definedName name="Cat_Menie">#REF!</definedName>
    <definedName name="Cat_Meny">#REF!</definedName>
    <definedName name="cat_minyak">#REF!</definedName>
    <definedName name="Cat_minyak_">#REF!</definedName>
    <definedName name="cat_pagar">#REF!</definedName>
    <definedName name="cat_patok_hektometer">#REF!</definedName>
    <definedName name="cat_patok_kilometer">#REF!</definedName>
    <definedName name="cat_patok_pengarah">#REF!</definedName>
    <definedName name="cat_pedang">#REF!</definedName>
    <definedName name="cat_plafon">[18]rab!#REF!</definedName>
    <definedName name="cat_plafond">#REF!</definedName>
    <definedName name="cat_plafond_expose">[18]rab!#REF!</definedName>
    <definedName name="cat_plafond_gypsum">[18]rab!#REF!</definedName>
    <definedName name="cat_politur">#REF!</definedName>
    <definedName name="Cat_semprot">#REF!</definedName>
    <definedName name="cat_struk_pos">#REF!</definedName>
    <definedName name="cat_t">#N/A</definedName>
    <definedName name="cat_tbk_br">#REF!</definedName>
    <definedName name="cat_tbk_lm">#REF!</definedName>
    <definedName name="cat_tembok">#REF!</definedName>
    <definedName name="Cat_Tembok_">#REF!</definedName>
    <definedName name="cat_tembok_1_2_baru">#REF!</definedName>
    <definedName name="cat_tembok_1_2_lama">#REF!</definedName>
    <definedName name="Cat_tembok_cathylac">#REF!</definedName>
    <definedName name="cat_tembok_dalam">#REF!</definedName>
    <definedName name="Cat_tembok_decolith">#REF!</definedName>
    <definedName name="cat_tembok_lama">#REF!</definedName>
    <definedName name="cat_tembok_luar">#REF!</definedName>
    <definedName name="Cat_tembok_merk_platon">#REF!</definedName>
    <definedName name="Cat_Tembok_mowilex">#REF!</definedName>
    <definedName name="cat_tembokdul">#REF!</definedName>
    <definedName name="Cat_Thermoplastic">#REF!</definedName>
    <definedName name="cat_weather">#REF!</definedName>
    <definedName name="cat_weatherseild">#REF!</definedName>
    <definedName name="catap">#REF!</definedName>
    <definedName name="catb">#REF!</definedName>
    <definedName name="catbaruin">#REF!</definedName>
    <definedName name="catbaruout">#REF!</definedName>
    <definedName name="catbes">#REF!</definedName>
    <definedName name="catbesi">#REF!</definedName>
    <definedName name="catbesi_10">#REF!</definedName>
    <definedName name="catbesi_2">#REF!</definedName>
    <definedName name="catbesi_3">#REF!</definedName>
    <definedName name="catbesi_4">#REF!</definedName>
    <definedName name="catbesi_5">#REF!</definedName>
    <definedName name="catbesi_6">#REF!</definedName>
    <definedName name="catbesi_8">#REF!</definedName>
    <definedName name="catbesidasar">#REF!</definedName>
    <definedName name="catbesipenutup">#REF!</definedName>
    <definedName name="catbs">#REF!</definedName>
    <definedName name="catbsavian">#REF!</definedName>
    <definedName name="catbsemco">#REF!</definedName>
    <definedName name="catbubu">#REF!</definedName>
    <definedName name="catcatan">#REF!</definedName>
    <definedName name="CatCatylac">#REF!</definedName>
    <definedName name="CATDALAM">#REF!</definedName>
    <definedName name="catdasar">#REF!</definedName>
    <definedName name="catdasartembok">#REF!</definedName>
    <definedName name="catdasarwatershield">#REF!</definedName>
    <definedName name="CatDecolith">#REF!</definedName>
    <definedName name="CATDIN">#REF!</definedName>
    <definedName name="catdinding">#REF!</definedName>
    <definedName name="catdindingdalam">#REF!</definedName>
    <definedName name="catdindingdecolith">#REF!</definedName>
    <definedName name="catdindingluar">#REF!</definedName>
    <definedName name="catdlm">#REF!</definedName>
    <definedName name="catDsr_B">#REF!</definedName>
    <definedName name="catDsr_K">#REF!</definedName>
    <definedName name="catDsr_T">#REF!</definedName>
    <definedName name="catduko">#REF!</definedName>
    <definedName name="cateksterior">#REF!</definedName>
    <definedName name="CATEMBOK">#REF!</definedName>
    <definedName name="CATEMCO">#REF!</definedName>
    <definedName name="catexter">#REF!</definedName>
    <definedName name="Catexterior">#REF!</definedName>
    <definedName name="catgenteng">#REF!</definedName>
    <definedName name="catgenteng_10">#REF!</definedName>
    <definedName name="catgenteng_2">#REF!</definedName>
    <definedName name="catgenteng_3">#REF!</definedName>
    <definedName name="catgenteng_4">#REF!</definedName>
    <definedName name="catgenteng_5">#REF!</definedName>
    <definedName name="catgenteng_6">#REF!</definedName>
    <definedName name="catgenteng_8">#REF!</definedName>
    <definedName name="catgenteng3">#REF!</definedName>
    <definedName name="cathal">#REF!</definedName>
    <definedName name="CatICIexterior">#REF!</definedName>
    <definedName name="CatICIinterior">#REF!</definedName>
    <definedName name="catinter">#REF!</definedName>
    <definedName name="CatInterior">#REF!</definedName>
    <definedName name="CATKA">#REF!</definedName>
    <definedName name="catkay">#REF!</definedName>
    <definedName name="catkayu">#REF!</definedName>
    <definedName name="catkayu_2">#REF!</definedName>
    <definedName name="CATKAYUB">#REF!</definedName>
    <definedName name="catkayubaru">#REF!</definedName>
    <definedName name="catkayudasar">#REF!</definedName>
    <definedName name="CATKAYUE">#REF!</definedName>
    <definedName name="catkayuemco">#REF!</definedName>
    <definedName name="catkayulama">#REF!</definedName>
    <definedName name="CATKAYUMJM">#REF!</definedName>
    <definedName name="CATKAYUMM">#REF!</definedName>
    <definedName name="CATKAYUMT">#REF!</definedName>
    <definedName name="catkayupenutup">#REF!</definedName>
    <definedName name="CatKhusus">#REF!</definedName>
    <definedName name="catky">#REF!</definedName>
    <definedName name="catlamain">#REF!</definedName>
    <definedName name="catlamaout">#REF!</definedName>
    <definedName name="catlist">#REF!</definedName>
    <definedName name="catluar">#REF!</definedName>
    <definedName name="CATMARKA">#REF!</definedName>
    <definedName name="CATMENI">#REF!</definedName>
    <definedName name="catmenibesi">#REF!</definedName>
    <definedName name="catmenijayu">#REF!</definedName>
    <definedName name="catmenipedang">#REF!</definedName>
    <definedName name="CATMENY">#REF!</definedName>
    <definedName name="catminyak">#REF!</definedName>
    <definedName name="catmn">#REF!</definedName>
    <definedName name="catout">#REF!</definedName>
    <definedName name="CatParagon">#REF!</definedName>
    <definedName name="catplaf">#REF!</definedName>
    <definedName name="CATPLAFON">#REF!</definedName>
    <definedName name="CatPlafond">#REF!</definedName>
    <definedName name="catseiv">#REF!</definedName>
    <definedName name="catseng">#REF!</definedName>
    <definedName name="CatStandar">#REF!</definedName>
    <definedName name="CATT">#REF!</definedName>
    <definedName name="cattb">#REF!</definedName>
    <definedName name="cattbk">#REF!</definedName>
    <definedName name="cattem">#REF!</definedName>
    <definedName name="CATTEMBOK">#REF!</definedName>
    <definedName name="cattembok_2">#REF!</definedName>
    <definedName name="cattembokavian">#REF!</definedName>
    <definedName name="cattembokdasar">#REF!</definedName>
    <definedName name="cattembokmm">#REF!</definedName>
    <definedName name="CATTEMBOKMT">#REF!</definedName>
    <definedName name="cattembokpenutup">#REF!</definedName>
    <definedName name="cattermo">#REF!</definedName>
    <definedName name="CatThermo">#REF!</definedName>
    <definedName name="CATTU">#REF!</definedName>
    <definedName name="CATTW">#REF!</definedName>
    <definedName name="CATU">"Error"</definedName>
    <definedName name="Catylac">#REF!</definedName>
    <definedName name="cb">#REF!</definedName>
    <definedName name="cbbcb">#REF!</definedName>
    <definedName name="cbcbcbc">#REF!</definedName>
    <definedName name="cbe">#REF!</definedName>
    <definedName name="cbeton">#REF!</definedName>
    <definedName name="CBS">#REF!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01">#REF!</definedName>
    <definedName name="CC_01A">#REF!</definedName>
    <definedName name="CC_02">#REF!</definedName>
    <definedName name="CC_03">#REF!</definedName>
    <definedName name="CC_04A">#REF!</definedName>
    <definedName name="CC_05">#REF!</definedName>
    <definedName name="CC_05A">#REF!</definedName>
    <definedName name="CC_06">#REF!</definedName>
    <definedName name="CC_06A">#REF!</definedName>
    <definedName name="CC_07">#REF!</definedName>
    <definedName name="CC_08">#REF!</definedName>
    <definedName name="CC_09">#REF!</definedName>
    <definedName name="CC_09A">#REF!</definedName>
    <definedName name="CC_10">#REF!</definedName>
    <definedName name="CC_11">#REF!</definedName>
    <definedName name="CC_11A">#REF!</definedName>
    <definedName name="CC_12">#REF!</definedName>
    <definedName name="CC_13">#REF!</definedName>
    <definedName name="CC_13A">#REF!</definedName>
    <definedName name="CC_14">#REF!</definedName>
    <definedName name="CC_14A">#REF!</definedName>
    <definedName name="CC_15">#REF!</definedName>
    <definedName name="CC_16">#REF!</definedName>
    <definedName name="CC_17">#REF!</definedName>
    <definedName name="CC_17A">#REF!</definedName>
    <definedName name="CC_18">#REF!</definedName>
    <definedName name="CC_19">#REF!</definedName>
    <definedName name="CC_20">#REF!</definedName>
    <definedName name="CC_21">#REF!</definedName>
    <definedName name="CC_22">#REF!</definedName>
    <definedName name="CC_22A">#REF!</definedName>
    <definedName name="CC_23">#REF!</definedName>
    <definedName name="CC_24">#REF!</definedName>
    <definedName name="CC_24A">#REF!</definedName>
    <definedName name="CC_25">#REF!</definedName>
    <definedName name="CC_26">#REF!</definedName>
    <definedName name="cc_4">#REF!</definedName>
    <definedName name="cc_5">#REF!</definedName>
    <definedName name="cc_8">#REF!</definedName>
    <definedName name="cc_9">#REF!</definedName>
    <definedName name="ccat">#REF!</definedName>
    <definedName name="ccb_20_acr">#REF!</definedName>
    <definedName name="ccb20_ringlux">#REF!</definedName>
    <definedName name="ccb32_ringlux">#REF!</definedName>
    <definedName name="ccb32nicad">#REF!</definedName>
    <definedName name="ccc">#REF!</definedName>
    <definedName name="CCF">#REF!</definedName>
    <definedName name="CCS">#REF!</definedName>
    <definedName name="CCSP">#REF!</definedName>
    <definedName name="CCTV">#REF!</definedName>
    <definedName name="ccutter">#REF!</definedName>
    <definedName name="cd">#REF!</definedName>
    <definedName name="CDAS">#REF!</definedName>
    <definedName name="CDD">#REF!</definedName>
    <definedName name="cdinding">#REF!</definedName>
    <definedName name="CDL">#REF!</definedName>
    <definedName name="CDL_37">"$#REF!.$BP$7:$BR$16"</definedName>
    <definedName name="CE">#REF!</definedName>
    <definedName name="ce_6">#REF!</definedName>
    <definedName name="ceiling_speaker">#REF!</definedName>
    <definedName name="cek">#REF!</definedName>
    <definedName name="cek_dw">#REF!</definedName>
    <definedName name="cek_external">#REF!</definedName>
    <definedName name="cek_hotel">#REF!</definedName>
    <definedName name="cek_mall">#REF!</definedName>
    <definedName name="cek_parkir">#REF!</definedName>
    <definedName name="cek_prel">#REF!</definedName>
    <definedName name="cek_prelim">#REF!</definedName>
    <definedName name="cek_provsum">#REF!</definedName>
    <definedName name="celc13">#REF!</definedName>
    <definedName name="cellak">#REF!</definedName>
    <definedName name="celltips_area">#REF!</definedName>
    <definedName name="cemara">#REF!</definedName>
    <definedName name="cemara_1">#REF!</definedName>
    <definedName name="cemara_1_10">#REF!</definedName>
    <definedName name="cemara_1_2">#REF!</definedName>
    <definedName name="cemara_1_3">#REF!</definedName>
    <definedName name="cemara_1_4">#REF!</definedName>
    <definedName name="cemara_1_5">#REF!</definedName>
    <definedName name="cemara_1_6">#REF!</definedName>
    <definedName name="cemara_1_8">#REF!</definedName>
    <definedName name="cement">#REF!</definedName>
    <definedName name="cendana">#REF!</definedName>
    <definedName name="cenposalm">#REF!</definedName>
    <definedName name="cenposalm_10">#REF!</definedName>
    <definedName name="cenposalm_2">#REF!</definedName>
    <definedName name="cenposalm_3">#REF!</definedName>
    <definedName name="cenposalm_4">#REF!</definedName>
    <definedName name="cenposalm_5">#REF!</definedName>
    <definedName name="cenposalm_6">#REF!</definedName>
    <definedName name="cenposalm_8">#REF!</definedName>
    <definedName name="cenposstel">#REF!</definedName>
    <definedName name="cenposstel_10">#REF!</definedName>
    <definedName name="cenposstel_2">#REF!</definedName>
    <definedName name="cenposstel_3">#REF!</definedName>
    <definedName name="cenposstel_4">#REF!</definedName>
    <definedName name="cenposstel_5">#REF!</definedName>
    <definedName name="cenposstel_6">#REF!</definedName>
    <definedName name="cenposstel_8">#REF!</definedName>
    <definedName name="cer">#REF!</definedName>
    <definedName name="ceramic20">#REF!</definedName>
    <definedName name="ceramic30">#REF!</definedName>
    <definedName name="ceramicslip">#REF!</definedName>
    <definedName name="cerb">#REF!</definedName>
    <definedName name="cerfax">#REF!</definedName>
    <definedName name="cerlak">#REF!</definedName>
    <definedName name="Cerlax">#REF!</definedName>
    <definedName name="cermin">#REF!</definedName>
    <definedName name="cermin_6">#REF!</definedName>
    <definedName name="Cermin5mm">#REF!</definedName>
    <definedName name="cerobong">#REF!</definedName>
    <definedName name="CERUCUK">#REF!</definedName>
    <definedName name="Cerucuk__Gelam_0_8__10_cm">#REF!</definedName>
    <definedName name="cessna_son70_2m">#REF!</definedName>
    <definedName name="cessna_son70_3m">#REF!</definedName>
    <definedName name="cet">#REF!</definedName>
    <definedName name="cetak">#REF!</definedName>
    <definedName name="CETAK012">#REF!</definedName>
    <definedName name="CETAK016">#REF!</definedName>
    <definedName name="cetak017">#REF!</definedName>
    <definedName name="cetak018">#REF!</definedName>
    <definedName name="CETAK026">#REF!</definedName>
    <definedName name="CETAK035">#REF!</definedName>
    <definedName name="CETAK040">#REF!</definedName>
    <definedName name="cetak1">#REF!</definedName>
    <definedName name="cetak11">#REF!</definedName>
    <definedName name="CETAK110">#REF!</definedName>
    <definedName name="CETAK115">#REF!</definedName>
    <definedName name="cetak116">#REF!</definedName>
    <definedName name="cetak12">#REF!</definedName>
    <definedName name="cetak121">#REF!</definedName>
    <definedName name="CETAK122">#REF!</definedName>
    <definedName name="cetak124">#REF!</definedName>
    <definedName name="cetak13">#REF!</definedName>
    <definedName name="cetak14">#REF!</definedName>
    <definedName name="cetak2">#REF!</definedName>
    <definedName name="CETAK224">#REF!</definedName>
    <definedName name="CETAK225">#REF!</definedName>
    <definedName name="cetak3">#REF!</definedName>
    <definedName name="CETAK310">#REF!</definedName>
    <definedName name="CETAK320">#REF!</definedName>
    <definedName name="cetak321">#REF!</definedName>
    <definedName name="CETAK341">#REF!</definedName>
    <definedName name="cetak4">#REF!</definedName>
    <definedName name="cetak5">#REF!</definedName>
    <definedName name="CETAK510ALAT">#REF!</definedName>
    <definedName name="CETAK512ALAT">#REF!</definedName>
    <definedName name="CETAK515">#REF!</definedName>
    <definedName name="CETAK516">#REF!</definedName>
    <definedName name="CETAK517ALAT">#REF!</definedName>
    <definedName name="CETAK520ALAT">#REF!</definedName>
    <definedName name="CETAK522ALAT">#REF!</definedName>
    <definedName name="CETAK528">#REF!</definedName>
    <definedName name="cetak530">#REF!</definedName>
    <definedName name="cetak6">#REF!</definedName>
    <definedName name="CETAK618">#REF!</definedName>
    <definedName name="CETAK636">#REF!</definedName>
    <definedName name="CETAK641">#REF!</definedName>
    <definedName name="cetak7">#REF!</definedName>
    <definedName name="CETAK705">#REF!</definedName>
    <definedName name="CETAK710">#REF!</definedName>
    <definedName name="CETAK715">#REF!</definedName>
    <definedName name="CETAK723">#REF!</definedName>
    <definedName name="CETAK724">#REF!</definedName>
    <definedName name="CETAK725">#REF!</definedName>
    <definedName name="cetak8">#REF!</definedName>
    <definedName name="CETAK810A">#REF!</definedName>
    <definedName name="CETAK810C">#REF!</definedName>
    <definedName name="cetak9">#REF!</definedName>
    <definedName name="cetakan">#REF!</definedName>
    <definedName name="cetakan.II">#REF!</definedName>
    <definedName name="cetakan9">#REF!</definedName>
    <definedName name="Cetakanbeton">#REF!</definedName>
    <definedName name="cetakanII">#REF!</definedName>
    <definedName name="cetakaniii">#REF!</definedName>
    <definedName name="CETAKBLOK">#REF!</definedName>
    <definedName name="CETAKKEREB">#REF!</definedName>
    <definedName name="cetakmarka">#REF!</definedName>
    <definedName name="CETAKPATOKKM">#REF!</definedName>
    <definedName name="CETAKPOROUS">#REF!</definedName>
    <definedName name="CETAKRAMBULALIN">#REF!</definedName>
    <definedName name="cetakrehabbahu">#REF!</definedName>
    <definedName name="cetakrekap">#REF!</definedName>
    <definedName name="cetok">#REF!</definedName>
    <definedName name="cex">#REF!</definedName>
    <definedName name="CF">#REF!</definedName>
    <definedName name="CF_A">#REF!</definedName>
    <definedName name="CF_B">#REF!</definedName>
    <definedName name="cfgjchg">#REF!</definedName>
    <definedName name="CFP">#REF!</definedName>
    <definedName name="cg">#N/A</definedName>
    <definedName name="cghkchgk">#REF!</definedName>
    <definedName name="cghkcjhk">#REF!</definedName>
    <definedName name="cghlkchgk">#REF!</definedName>
    <definedName name="cgss">#REF!</definedName>
    <definedName name="ch">#REF!</definedName>
    <definedName name="chain_fen">#REF!</definedName>
    <definedName name="Chain_shaw">#REF!</definedName>
    <definedName name="chain_shaw_penebangan_pohon_dia_3_0">#REF!</definedName>
    <definedName name="chain_shaw_penebangan_pohon_dia_5_0">#REF!</definedName>
    <definedName name="chainsaw">#REF!</definedName>
    <definedName name="CHAMP">#N/A</definedName>
    <definedName name="check">#REF!</definedName>
    <definedName name="CHECK_UNIT">#REF!</definedName>
    <definedName name="CHECKLIST_37">"$#REF!.$A$134"</definedName>
    <definedName name="chemecrete">#REF!</definedName>
    <definedName name="CHF">#REF!</definedName>
    <definedName name="chglkc">#REF!</definedName>
    <definedName name="chglkchglk">#REF!</definedName>
    <definedName name="ChiGumbel">#REF!</definedName>
    <definedName name="Chipping___Concreting___Jacketing_">#REF!</definedName>
    <definedName name="chlor">#REF!</definedName>
    <definedName name="choting_coat">#REF!</definedName>
    <definedName name="CiCuMat">#REF!</definedName>
    <definedName name="cin">#REF!</definedName>
    <definedName name="cincin_track">#REF!</definedName>
    <definedName name="cip1.25">#REF!</definedName>
    <definedName name="cip1.5">#REF!</definedName>
    <definedName name="cipf10">#REF!</definedName>
    <definedName name="cipf3">#REF!</definedName>
    <definedName name="cipf4">#REF!</definedName>
    <definedName name="cipf6">#REF!</definedName>
    <definedName name="cipf8">#REF!</definedName>
    <definedName name="ciping">#REF!</definedName>
    <definedName name="CIPUTRA">#N/A</definedName>
    <definedName name="City">#REF!</definedName>
    <definedName name="cj">#REF!</definedName>
    <definedName name="CJCCJCJ" hidden="1">{"'A'!$A$1:$W$63"}</definedName>
    <definedName name="cjds">#REF!</definedName>
    <definedName name="ck">#REF!</definedName>
    <definedName name="ckaca">#REF!</definedName>
    <definedName name="CKAY">#REF!</definedName>
    <definedName name="ckayu">#REF!</definedName>
    <definedName name="cky">#REF!</definedName>
    <definedName name="ckye">#REF!</definedName>
    <definedName name="cl">#REF!</definedName>
    <definedName name="cl_2">#REF!</definedName>
    <definedName name="clangit">#REF!</definedName>
    <definedName name="clantai">#REF!</definedName>
    <definedName name="clean_out_5">#REF!</definedName>
    <definedName name="clean_out_6">#REF!</definedName>
    <definedName name="CLEANING">#REF!</definedName>
    <definedName name="clear_dof">#REF!</definedName>
    <definedName name="Clear_Doof">#REF!</definedName>
    <definedName name="clear_dop">#REF!</definedName>
    <definedName name="clear_melamin">#REF!</definedName>
    <definedName name="clistrik">#REF!</definedName>
    <definedName name="clo">#REF!</definedName>
    <definedName name="cloj">#REF!</definedName>
    <definedName name="closed">#REF!</definedName>
    <definedName name="closed_duduk">#REF!</definedName>
    <definedName name="Closed_duduk_komplit_INA">#REF!</definedName>
    <definedName name="closed_jongkok">#REF!</definedName>
    <definedName name="Closed_jongkok_INA">#REF!</definedName>
    <definedName name="closedjk">#REF!</definedName>
    <definedName name="closet">#REF!</definedName>
    <definedName name="closet.">#REF!</definedName>
    <definedName name="Closet.c420">#REF!</definedName>
    <definedName name="Closet.ddk">#REF!</definedName>
    <definedName name="closet.jkok">#REF!</definedName>
    <definedName name="closet_duduk">#REF!</definedName>
    <definedName name="closet_duduk_2">#REF!</definedName>
    <definedName name="closet_duduk_klas_tinggi">#REF!</definedName>
    <definedName name="Closet_Duduk_Porselen_Warna_Putih">#REF!</definedName>
    <definedName name="closet_jongkok">#REF!</definedName>
    <definedName name="closet_jongkok_2">#REF!</definedName>
    <definedName name="Closet_Jongkok_Porselen_Warna_Putih">#REF!</definedName>
    <definedName name="closet_toto">#REF!</definedName>
    <definedName name="closetduduk">#REF!</definedName>
    <definedName name="closetjongkok">#REF!</definedName>
    <definedName name="closjongkok">#REF!</definedName>
    <definedName name="CLP">#REF!</definedName>
    <definedName name="clscw420j">#REF!</definedName>
    <definedName name="CLUB">#REF!</definedName>
    <definedName name="CLUB_8">#REF!</definedName>
    <definedName name="CLUBHOUSE">#REF!</definedName>
    <definedName name="CLUBHOUSE_37">"$#REF!.$L$217"</definedName>
    <definedName name="CLVC3">0.1</definedName>
    <definedName name="CLVCTB">#REF!</definedName>
    <definedName name="cm">#REF!</definedName>
    <definedName name="cm_11000">#REF!</definedName>
    <definedName name="cm_3000">#REF!</definedName>
    <definedName name="cm_4500">#REF!</definedName>
    <definedName name="cm_6500">#REF!</definedName>
    <definedName name="cm_9000">#REF!</definedName>
    <definedName name="cmb">#REF!</definedName>
    <definedName name="cmel">#REF!</definedName>
    <definedName name="cmky">#REF!</definedName>
    <definedName name="cmp">#REF!</definedName>
    <definedName name="CN">#REF!</definedName>
    <definedName name="CNL">#REF!</definedName>
    <definedName name="CO">#REF!</definedName>
    <definedName name="co_4">#REF!</definedName>
    <definedName name="co_operator">#REF!</definedName>
    <definedName name="coarse">#REF!</definedName>
    <definedName name="COAT">#REF!</definedName>
    <definedName name="coatBa_al">#REF!</definedName>
    <definedName name="coated">#REF!</definedName>
    <definedName name="Coating">#REF!</definedName>
    <definedName name="Coating_lose">#REF!</definedName>
    <definedName name="Cocohan_1_Pc___4_Ps___6_Kr_">#REF!</definedName>
    <definedName name="cod50_23">"'file:///F:/DOCUME~1/MARKET~1/LOCALS~1/Temp/lamp-d.XLS'#$SAP.$#REF!$#REF!"</definedName>
    <definedName name="Code" hidden="1">#REF!</definedName>
    <definedName name="CODES">#N/A</definedName>
    <definedName name="Coef">#REF!</definedName>
    <definedName name="Cöï_ly_vaän_chuyeãn">#REF!</definedName>
    <definedName name="CÖÏ_LY_VAÄN_CHUYEÅN">#REF!</definedName>
    <definedName name="col_colan">#REF!</definedName>
    <definedName name="COL_VOLUME">#REF!</definedName>
    <definedName name="ColumnTitle1">#REF!</definedName>
    <definedName name="ColumnTitle2">#REF!</definedName>
    <definedName name="ColumnTitle3">#REF!</definedName>
    <definedName name="com">#REF!</definedName>
    <definedName name="COMM._TRAVELING">#REF!</definedName>
    <definedName name="comp">#REF!</definedName>
    <definedName name="compac">#REF!</definedName>
    <definedName name="company">#REF!</definedName>
    <definedName name="compr">#REF!</definedName>
    <definedName name="compresor">#REF!</definedName>
    <definedName name="compresor_250">#REF!</definedName>
    <definedName name="compresor_7">NA()</definedName>
    <definedName name="compresor_marka_jalan">#REF!</definedName>
    <definedName name="compresor_prime_coat">#REF!</definedName>
    <definedName name="compresor_tack_coat">#REF!</definedName>
    <definedName name="compresor600">#REF!</definedName>
    <definedName name="compressor">#REF!</definedName>
    <definedName name="compressor.">#REF!</definedName>
    <definedName name="COMPRESSOR_13">#REF!</definedName>
    <definedName name="COMPRESSOR_36">#REF!</definedName>
    <definedName name="COMPRESSOR_37">#REF!</definedName>
    <definedName name="compressor_600">#REF!</definedName>
    <definedName name="COMPRESSOR_HAMPAR_AC">#REF!</definedName>
    <definedName name="compressor_hampar_ATB6">#REF!</definedName>
    <definedName name="COMPTEUR">#N/A</definedName>
    <definedName name="COMPTEUR_2">#N/A</definedName>
    <definedName name="COMSUMABLE">#REF!</definedName>
    <definedName name="CON">#REF!</definedName>
    <definedName name="CON_DUCT">#REF!</definedName>
    <definedName name="con_mix_0.5">#REF!</definedName>
    <definedName name="con_mix_0.5_7">NA()</definedName>
    <definedName name="con_pump">#REF!</definedName>
    <definedName name="con_vibra">#REF!</definedName>
    <definedName name="con_vibra_7">NA()</definedName>
    <definedName name="Conblok">#REF!</definedName>
    <definedName name="concret_mixer_0.5">#REF!</definedName>
    <definedName name="concrete">#REF!</definedName>
    <definedName name="concrete.mixer">#REF!</definedName>
    <definedName name="concrete.mixer.">#REF!</definedName>
    <definedName name="concrete.paver">#REF!</definedName>
    <definedName name="concrete.paver.">#REF!</definedName>
    <definedName name="concrete.pump">#REF!</definedName>
    <definedName name="concrete.pump.">#REF!</definedName>
    <definedName name="concrete.vibrator">#REF!</definedName>
    <definedName name="concrete.vibrator.">#REF!</definedName>
    <definedName name="concrete_mixer">#REF!</definedName>
    <definedName name="concrete_mixer_0.5m3">#REF!</definedName>
    <definedName name="concrete_mixer_2">#REF!</definedName>
    <definedName name="concrete_mixer_B_0">#REF!</definedName>
    <definedName name="concrete_mixer_batu_kali">#REF!</definedName>
    <definedName name="concrete_mixer_ctsb">#REF!</definedName>
    <definedName name="concrete_mixer_K_1_2_5">#REF!</definedName>
    <definedName name="concrete_mixer_K_2_2_5">#REF!</definedName>
    <definedName name="concrete_nail">#REF!</definedName>
    <definedName name="Concrete_Pump">#REF!</definedName>
    <definedName name="concrete_vibrator">#REF!</definedName>
    <definedName name="concrete_vibrator_B_0">#REF!</definedName>
    <definedName name="concrete_vibrator_ctsb">#REF!</definedName>
    <definedName name="concrete_vibrator_K_1_2_5">#REF!</definedName>
    <definedName name="concrete_vibrator_K_2_2_5">#REF!</definedName>
    <definedName name="CONCRETEMIX818">#REF!</definedName>
    <definedName name="CONCRETEMIXER">#REF!</definedName>
    <definedName name="CONCRETEMIXER74">#REF!</definedName>
    <definedName name="Concretepump">#REF!</definedName>
    <definedName name="concretevibrator">#REF!</definedName>
    <definedName name="CONCRETEVIBRO">#REF!</definedName>
    <definedName name="CONCRETMIXER818">#REF!</definedName>
    <definedName name="Concrette_mixer_PAsang_batu_mortar">#REF!</definedName>
    <definedName name="concrette_pump">#REF!</definedName>
    <definedName name="concrette_vb">#REF!</definedName>
    <definedName name="concrette_vb_beton_K225">#REF!</definedName>
    <definedName name="concrette_vb_beton_k350">#REF!</definedName>
    <definedName name="Concrette_vibrator">#REF!</definedName>
    <definedName name="CONDITION">#REF!</definedName>
    <definedName name="conm">#REF!</definedName>
    <definedName name="conmix_0.5m3">#REF!</definedName>
    <definedName name="Conn">#REF!</definedName>
    <definedName name="Conn_Type">#REF!</definedName>
    <definedName name="conrette_vb">#REF!</definedName>
    <definedName name="conroom">#REF!</definedName>
    <definedName name="Consoli">"Error"</definedName>
    <definedName name="CONT">#REF!</definedName>
    <definedName name="Continue">#N/A</definedName>
    <definedName name="Continue_5">#REF!</definedName>
    <definedName name="contur">#REF!</definedName>
    <definedName name="conv">#REF!</definedName>
    <definedName name="COOP">#REF!</definedName>
    <definedName name="cop_cabl_240">#REF!</definedName>
    <definedName name="COPIE">#N/A</definedName>
    <definedName name="COPIE_2">#N/A</definedName>
    <definedName name="COPINS">#REF!</definedName>
    <definedName name="COPRESSOR_HAMPAR_ATB">#REF!</definedName>
    <definedName name="cor">#REF!</definedName>
    <definedName name="Cor.balok.20X30">#REF!</definedName>
    <definedName name="Cor.balok.30X70">#REF!</definedName>
    <definedName name="Cor.beton.poor">#REF!</definedName>
    <definedName name="Cor.plat.lantai.20cm">#REF!</definedName>
    <definedName name="Cor.pondasi.abutmen">#REF!</definedName>
    <definedName name="Cor.rabat.bertulang">#REF!</definedName>
    <definedName name="Cor.strauspall">#REF!</definedName>
    <definedName name="cor.T">#REF!</definedName>
    <definedName name="cor_b">#REF!</definedName>
    <definedName name="Cor_Beton">#REF!</definedName>
    <definedName name="cor_d">#REF!</definedName>
    <definedName name="cor_k">#REF!</definedName>
    <definedName name="cor_k175">#REF!</definedName>
    <definedName name="cor_k225">#REF!</definedName>
    <definedName name="cor_strouss">#REF!</definedName>
    <definedName name="coral23">#REF!</definedName>
    <definedName name="corbeton">#REF!</definedName>
    <definedName name="corII">#REF!</definedName>
    <definedName name="coriii">#REF!</definedName>
    <definedName name="cos">#REF!</definedName>
    <definedName name="cosphi">#REF!</definedName>
    <definedName name="COST_FACTOR">#REF!</definedName>
    <definedName name="cota">#REF!</definedName>
    <definedName name="Cottontape">#REF!</definedName>
    <definedName name="Coumpond">#REF!</definedName>
    <definedName name="count_trad">#REF!</definedName>
    <definedName name="Country">#REF!</definedName>
    <definedName name="coup">#REF!</definedName>
    <definedName name="COV">#REF!</definedName>
    <definedName name="cov_mir_2_36">#REF!</definedName>
    <definedName name="COVE">#REF!</definedName>
    <definedName name="COVER">#REF!</definedName>
    <definedName name="cp">#REF!</definedName>
    <definedName name="cpersiapan">#REF!</definedName>
    <definedName name="cplesteran">#REF!</definedName>
    <definedName name="cpondasi">#REF!</definedName>
    <definedName name="cpr">#REF!</definedName>
    <definedName name="cpr_2">#REF!</definedName>
    <definedName name="cpump">#REF!</definedName>
    <definedName name="CPVC100">#REF!</definedName>
    <definedName name="CQCCQCQC">#REF!</definedName>
    <definedName name="cqwwwcfwd" hidden="1">#REF!</definedName>
    <definedName name="cr">#REF!</definedName>
    <definedName name="CR_ALL">#REF!</definedName>
    <definedName name="CR_ALL_37">"$#REF!.$D$32:$AC$34"</definedName>
    <definedName name="CR1A">#N/A</definedName>
    <definedName name="CR1AA">#N/A</definedName>
    <definedName name="CR1AB">#N/A</definedName>
    <definedName name="CR1AC">#N/A</definedName>
    <definedName name="CR1AD">#N/A</definedName>
    <definedName name="CR1AE">#N/A</definedName>
    <definedName name="CR1AF">#N/A</definedName>
    <definedName name="CR1AG">#N/A</definedName>
    <definedName name="CR1AH">#N/A</definedName>
    <definedName name="CR1AI">#N/A</definedName>
    <definedName name="CR1AJ">#N/A</definedName>
    <definedName name="CR1AK">#N/A</definedName>
    <definedName name="CR1AL">#N/A</definedName>
    <definedName name="CR1AM">#N/A</definedName>
    <definedName name="CR1AN">#N/A</definedName>
    <definedName name="CR1AP">#N/A</definedName>
    <definedName name="CR1AQ">#N/A</definedName>
    <definedName name="CR1AR">#N/A</definedName>
    <definedName name="CR1AS">#N/A</definedName>
    <definedName name="CR1B">#N/A</definedName>
    <definedName name="CR1C">#N/A</definedName>
    <definedName name="CR1D">#N/A</definedName>
    <definedName name="CR1E">#N/A</definedName>
    <definedName name="CR1F">#N/A</definedName>
    <definedName name="CR1G">#N/A</definedName>
    <definedName name="CR1H">#N/A</definedName>
    <definedName name="CR1I">#N/A</definedName>
    <definedName name="CR1J">#N/A</definedName>
    <definedName name="CR1K">#N/A</definedName>
    <definedName name="CR1L">#N/A</definedName>
    <definedName name="CR1M">#N/A</definedName>
    <definedName name="CR1N">#N/A</definedName>
    <definedName name="CR1P">#N/A</definedName>
    <definedName name="CR1Q">#N/A</definedName>
    <definedName name="CR1R">#N/A</definedName>
    <definedName name="CR1S">#N/A</definedName>
    <definedName name="CR1T">#N/A</definedName>
    <definedName name="CR1U">#N/A</definedName>
    <definedName name="CR1V">#N/A</definedName>
    <definedName name="CR1W">#N/A</definedName>
    <definedName name="CR1X">#N/A</definedName>
    <definedName name="CR1Y">#N/A</definedName>
    <definedName name="CR1Z">#N/A</definedName>
    <definedName name="CR21_">#N/A</definedName>
    <definedName name="CR21__">#N/A</definedName>
    <definedName name="CR21___">#N/A</definedName>
    <definedName name="CR22_">#N/A</definedName>
    <definedName name="CR22__">#N/A</definedName>
    <definedName name="CR22___">#N/A</definedName>
    <definedName name="CR23_">#N/A</definedName>
    <definedName name="CR23__">#N/A</definedName>
    <definedName name="CR23___">#N/A</definedName>
    <definedName name="CR24_">#N/A</definedName>
    <definedName name="CR24__">#N/A</definedName>
    <definedName name="CR24___">#N/A</definedName>
    <definedName name="CR25_">#N/A</definedName>
    <definedName name="CR25__">#N/A</definedName>
    <definedName name="CR25___">#N/A</definedName>
    <definedName name="CR26_">#N/A</definedName>
    <definedName name="CR26__">#N/A</definedName>
    <definedName name="CR26___">#N/A</definedName>
    <definedName name="CR27_">#N/A</definedName>
    <definedName name="CR27__">#N/A</definedName>
    <definedName name="CR27___">#N/A</definedName>
    <definedName name="CR3101O">#N/A</definedName>
    <definedName name="CR3102O">#REF!</definedName>
    <definedName name="CR3103O">#REF!</definedName>
    <definedName name="CR3104O">#REF!</definedName>
    <definedName name="CR3105O">#REF!</definedName>
    <definedName name="CR3106O">#REF!</definedName>
    <definedName name="CR3107O">#REF!</definedName>
    <definedName name="CR3111O">#N/A</definedName>
    <definedName name="CR3112O">#REF!</definedName>
    <definedName name="CR3113O">#REF!</definedName>
    <definedName name="CR3114O">#REF!</definedName>
    <definedName name="CR3115O">#REF!</definedName>
    <definedName name="CR3116O">#REF!</definedName>
    <definedName name="CR3117O">#REF!</definedName>
    <definedName name="CR311O">#N/A</definedName>
    <definedName name="CR3121O">#N/A</definedName>
    <definedName name="CR3122O">#REF!</definedName>
    <definedName name="CR3123O">#REF!</definedName>
    <definedName name="CR3124O">#REF!</definedName>
    <definedName name="CR3125O">#REF!</definedName>
    <definedName name="CR3126O">#REF!</definedName>
    <definedName name="CR3127O">#REF!</definedName>
    <definedName name="CR312O">#REF!</definedName>
    <definedName name="CR313O">#REF!</definedName>
    <definedName name="CR314O">#REF!</definedName>
    <definedName name="CR315O">#REF!</definedName>
    <definedName name="CR316O">#REF!</definedName>
    <definedName name="CR317O">#REF!</definedName>
    <definedName name="CR321O">#N/A</definedName>
    <definedName name="CR322O">#REF!</definedName>
    <definedName name="CR323O">#REF!</definedName>
    <definedName name="CR324O">#REF!</definedName>
    <definedName name="CR325O">#REF!</definedName>
    <definedName name="CR326O">#REF!</definedName>
    <definedName name="CR327O">#REF!</definedName>
    <definedName name="CR331O">#N/A</definedName>
    <definedName name="CR332O">#REF!</definedName>
    <definedName name="CR333O">#REF!</definedName>
    <definedName name="CR334O">#REF!</definedName>
    <definedName name="CR335O">#REF!</definedName>
    <definedName name="CR336O">#REF!</definedName>
    <definedName name="CR337O">#REF!</definedName>
    <definedName name="CR341O">#N/A</definedName>
    <definedName name="CR342O">#REF!</definedName>
    <definedName name="CR343O">#REF!</definedName>
    <definedName name="CR344O">#REF!</definedName>
    <definedName name="CR345O">#REF!</definedName>
    <definedName name="CR346O">#REF!</definedName>
    <definedName name="CR347O">#REF!</definedName>
    <definedName name="CR351O">#N/A</definedName>
    <definedName name="CR352O">#REF!</definedName>
    <definedName name="CR353O">#REF!</definedName>
    <definedName name="CR354O">#REF!</definedName>
    <definedName name="CR355O">#REF!</definedName>
    <definedName name="CR356O">#REF!</definedName>
    <definedName name="CR357O">#REF!</definedName>
    <definedName name="CR361O">#N/A</definedName>
    <definedName name="CR362O">#REF!</definedName>
    <definedName name="CR363O">#REF!</definedName>
    <definedName name="CR364O">#REF!</definedName>
    <definedName name="CR365O">#REF!</definedName>
    <definedName name="CR366O">#REF!</definedName>
    <definedName name="CR367O">#REF!</definedName>
    <definedName name="CR371O">#N/A</definedName>
    <definedName name="CR372O">#REF!</definedName>
    <definedName name="CR373O">#REF!</definedName>
    <definedName name="CR374O">#REF!</definedName>
    <definedName name="CR375O">#REF!</definedName>
    <definedName name="CR376O">#REF!</definedName>
    <definedName name="CR377O">#REF!</definedName>
    <definedName name="CR381O">#N/A</definedName>
    <definedName name="CR382O">#REF!</definedName>
    <definedName name="CR383O">#REF!</definedName>
    <definedName name="CR384O">#REF!</definedName>
    <definedName name="CR385O">#REF!</definedName>
    <definedName name="CR386O">#REF!</definedName>
    <definedName name="CR387O">#REF!</definedName>
    <definedName name="CR391O">#N/A</definedName>
    <definedName name="CR392O">#REF!</definedName>
    <definedName name="CR393O">#REF!</definedName>
    <definedName name="CR394O">#REF!</definedName>
    <definedName name="CR395O">#REF!</definedName>
    <definedName name="CR396O">#REF!</definedName>
    <definedName name="CR397O">#REF!</definedName>
    <definedName name="Crane">#REF!</definedName>
    <definedName name="crane.35T">#REF!</definedName>
    <definedName name="crane_1">'[37]B-Price'!#REF!</definedName>
    <definedName name="crane_pancang_beton">#REF!</definedName>
    <definedName name="crane_track">#REF!</definedName>
    <definedName name="crane1">'[37]B-Price'!#REF!</definedName>
    <definedName name="Crane25">#REF!</definedName>
    <definedName name="Crane35">#REF!</definedName>
    <definedName name="crane35ton">#REF!</definedName>
    <definedName name="Crane80">#REF!</definedName>
    <definedName name="crc">#REF!</definedName>
    <definedName name="CRD">#REF!</definedName>
    <definedName name="cred_insur">#REF!</definedName>
    <definedName name="CRF">#REF!</definedName>
    <definedName name="_xlnm.Criteria">#REF!</definedName>
    <definedName name="crome">#REF!</definedName>
    <definedName name="CRS">#REF!</definedName>
    <definedName name="crst">#REF!</definedName>
    <definedName name="crucuk">#REF!</definedName>
    <definedName name="crucuk_bambu">#REF!</definedName>
    <definedName name="crusher">#REF!</definedName>
    <definedName name="CS">#REF!</definedName>
    <definedName name="CS.200.50">#REF!</definedName>
    <definedName name="CS.250.75">#REF!</definedName>
    <definedName name="CS.300.75">#REF!</definedName>
    <definedName name="CS.350.75">#REF!</definedName>
    <definedName name="cs3w">#REF!</definedName>
    <definedName name="csanitasi">#REF!</definedName>
    <definedName name="csanlex">#REF!</definedName>
    <definedName name="csd3p">#REF!</definedName>
    <definedName name="csddg1p">#REF!</definedName>
    <definedName name="csddt1p">#REF!</definedName>
    <definedName name="csDesignMode">1</definedName>
    <definedName name="csf">{"Book1","4.09 FLORA DAN FAUNA.xls","4.22 PERLENGKAPAN SEKOLAH.xls"}</definedName>
    <definedName name="cshaw">#REF!</definedName>
    <definedName name="csht3p">#REF!</definedName>
    <definedName name="CssCSCCS">#REF!</definedName>
    <definedName name="CSSSSSS">#REF!</definedName>
    <definedName name="cstw">#REF!</definedName>
    <definedName name="ct">#REF!</definedName>
    <definedName name="ct_100">#REF!</definedName>
    <definedName name="ct_200">#REF!</definedName>
    <definedName name="ct_2000">#REF!</definedName>
    <definedName name="ct_250">#REF!</definedName>
    <definedName name="ct_2500">#REF!</definedName>
    <definedName name="ct_300">#REF!</definedName>
    <definedName name="ct_40">#REF!</definedName>
    <definedName name="ct_400">#REF!</definedName>
    <definedName name="ct_50">#REF!</definedName>
    <definedName name="ct_500">#REF!</definedName>
    <definedName name="ct_600">#REF!</definedName>
    <definedName name="ct_75">#REF!</definedName>
    <definedName name="ct_800">#REF!</definedName>
    <definedName name="ctanah">#REF!</definedName>
    <definedName name="ctd">#REF!</definedName>
    <definedName name="CTEM">#REF!</definedName>
    <definedName name="ctembok">#REF!</definedName>
    <definedName name="ctm">#REF!</definedName>
    <definedName name="ctmx">#REF!</definedName>
    <definedName name="ctp">#REF!</definedName>
    <definedName name="cts">#REF!</definedName>
    <definedName name="ctsb">#REF!</definedName>
    <definedName name="CttPdptRange">#REF!</definedName>
    <definedName name="CTV">#REF!</definedName>
    <definedName name="cu_15">#REF!</definedName>
    <definedName name="cu_18">#REF!</definedName>
    <definedName name="cu_25">#REF!</definedName>
    <definedName name="cu_75">#REF!</definedName>
    <definedName name="cub">#REF!</definedName>
    <definedName name="CUL">#REF!</definedName>
    <definedName name="CUL_37">"$#REF!.$BH$7:$BN$16"</definedName>
    <definedName name="culvert_distance">#REF!</definedName>
    <definedName name="cur_c">#REF!</definedName>
    <definedName name="CurahHujanUlang">#REF!</definedName>
    <definedName name="curb_t_50">#REF!</definedName>
    <definedName name="curb_t_50_7">NA()</definedName>
    <definedName name="curb_t_60">#REF!</definedName>
    <definedName name="curb_t_60_7">NA()</definedName>
    <definedName name="Curbib.btondia15">#REF!</definedName>
    <definedName name="Curbib.btondia20">#REF!</definedName>
    <definedName name="curbing_beton_a">#REF!</definedName>
    <definedName name="curbing_beton_b">#REF!</definedName>
    <definedName name="curbing_sudut_">#REF!</definedName>
    <definedName name="curbngtype.A">#REF!</definedName>
    <definedName name="curbngtype.B">#REF!</definedName>
    <definedName name="Curing">#REF!</definedName>
    <definedName name="curingcompound">#REF!</definedName>
    <definedName name="Currency">#REF!</definedName>
    <definedName name="curtain">[18]rab!#REF!</definedName>
    <definedName name="cut_back">#REF!</definedName>
    <definedName name="CUT_OFF">#REF!</definedName>
    <definedName name="CUT_OFF_1">#REF!</definedName>
    <definedName name="CUT_OFF_1_6">"#REF!"</definedName>
    <definedName name="CUT_OFF_1_7">"#REF!"</definedName>
    <definedName name="CUT_OFF_2">#REF!</definedName>
    <definedName name="CUT_OFF_2_6">"#REF!"</definedName>
    <definedName name="CUT_OFF_2_7">"#REF!"</definedName>
    <definedName name="CUT_OFF_6">"#REF!"</definedName>
    <definedName name="CUT_OFF_7">"#REF!"</definedName>
    <definedName name="CUT_OFF_PRO_SEL">#REF!</definedName>
    <definedName name="CUT_OFF_PRO_SEL_1">#REF!</definedName>
    <definedName name="CUT_OFF_PRO_SEL_1_7">"#REF!"</definedName>
    <definedName name="CUT_OFF_PRO_SEL_2">#REF!</definedName>
    <definedName name="CUT_OFF_PRO_SEL_2_7">"#REF!"</definedName>
    <definedName name="CUT_OFF_PRO_SEL_7">"#REF!"</definedName>
    <definedName name="cutback">#REF!</definedName>
    <definedName name="Cutter">#REF!</definedName>
    <definedName name="Cuvi">[38]ALAT!#REF!</definedName>
    <definedName name="cv">#REF!</definedName>
    <definedName name="cv_">#REF!</definedName>
    <definedName name="cv_50">#REF!</definedName>
    <definedName name="CV_PT">#REF!</definedName>
    <definedName name="cv16toyo10">#REF!</definedName>
    <definedName name="cv16toyo12">#REF!</definedName>
    <definedName name="cvb" hidden="1">#REF!</definedName>
    <definedName name="cvbcvbcv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cbcb">#REF!</definedName>
    <definedName name="cvd100_2">#REF!</definedName>
    <definedName name="cvd100_2_1">#REF!</definedName>
    <definedName name="cvd100_23">"$#REF!.$M$239"</definedName>
    <definedName name="cvd100_4">#REF!</definedName>
    <definedName name="cvd100_5">#REF!</definedName>
    <definedName name="cvd15_2">#REF!</definedName>
    <definedName name="cvd15_2_1">#REF!</definedName>
    <definedName name="cvd15_23">"$#REF!.$M$219"</definedName>
    <definedName name="cvd15_4">#REF!</definedName>
    <definedName name="cvd15_5">#REF!</definedName>
    <definedName name="cvd150_2">#REF!</definedName>
    <definedName name="cvd150_2_1">#REF!</definedName>
    <definedName name="cvd150_23">"$#REF!.$M$217"</definedName>
    <definedName name="cvd150_4">#REF!</definedName>
    <definedName name="cvd150_5">#REF!</definedName>
    <definedName name="cvd50_2">#REF!</definedName>
    <definedName name="cvd50_2_1">#REF!</definedName>
    <definedName name="cvd50_23">"$#REF!.$M$240"</definedName>
    <definedName name="cvd50_4">#REF!</definedName>
    <definedName name="cvd50_5">#REF!</definedName>
    <definedName name="cvd65_2">#REF!</definedName>
    <definedName name="cvd65_2_1">#REF!</definedName>
    <definedName name="cvd65_23">"$#REF!.$M$218"</definedName>
    <definedName name="cvd65_4">#REF!</definedName>
    <definedName name="cvd65_5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VIB">#REF!</definedName>
    <definedName name="cvibrator">#REF!</definedName>
    <definedName name="cvsddf">#REF!</definedName>
    <definedName name="CW_1">#REF!</definedName>
    <definedName name="CW_2">#REF!</definedName>
    <definedName name="CW_3">#REF!</definedName>
    <definedName name="CW_4">#REF!</definedName>
    <definedName name="CW_6">#REF!</definedName>
    <definedName name="cwb">#REF!</definedName>
    <definedName name="cx">#REF!</definedName>
    <definedName name="cxfgj">#REF!</definedName>
    <definedName name="cxzc">{"Book1","4.09 FLORA DAN FAUNA.xls","4.22 PERLENGKAPAN SEKOLAH.xls"}</definedName>
    <definedName name="cycllop">#REF!</definedName>
    <definedName name="cz">#REF!</definedName>
    <definedName name="d">#N/A</definedName>
    <definedName name="D.">#REF!</definedName>
    <definedName name="D.01">#REF!</definedName>
    <definedName name="D.02">#REF!</definedName>
    <definedName name="d.02a">#REF!</definedName>
    <definedName name="D.03">#REF!</definedName>
    <definedName name="D.04">#REF!</definedName>
    <definedName name="d.04a">#REF!</definedName>
    <definedName name="D.05">#REF!</definedName>
    <definedName name="D.06">#REF!</definedName>
    <definedName name="d.06a">#REF!</definedName>
    <definedName name="D.07">#REF!</definedName>
    <definedName name="D.08">#REF!</definedName>
    <definedName name="D.09">#REF!</definedName>
    <definedName name="d.1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">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0a">#REF!</definedName>
    <definedName name="d.11">#REF!</definedName>
    <definedName name="D.11.">#REF!,#REF!</definedName>
    <definedName name="D.110.">#REF!,#REF!</definedName>
    <definedName name="D.117.">#REF!,#REF!</definedName>
    <definedName name="D.118.">#REF!,#REF!</definedName>
    <definedName name="d.12">#REF!</definedName>
    <definedName name="d.12.">#REF!,#REF!</definedName>
    <definedName name="D.120.">#REF!,#REF!</definedName>
    <definedName name="D.121.">#REF!,#REF!</definedName>
    <definedName name="d.13">#REF!</definedName>
    <definedName name="D.13.">#REF!,#REF!</definedName>
    <definedName name="D.14">#REF!</definedName>
    <definedName name="D.14.">#REF!,#REF!</definedName>
    <definedName name="d.14.1">#REF!</definedName>
    <definedName name="d.14.2">#REF!</definedName>
    <definedName name="d.14.3">#REF!</definedName>
    <definedName name="d.14.4">#REF!</definedName>
    <definedName name="d.14.5">#REF!</definedName>
    <definedName name="d.14.6">#REF!</definedName>
    <definedName name="d.14.7">#REF!</definedName>
    <definedName name="D.15">#REF!</definedName>
    <definedName name="D.15.">#REF!,#REF!</definedName>
    <definedName name="d.15.1">#REF!</definedName>
    <definedName name="d.15.2">#REF!</definedName>
    <definedName name="d.15.3">#REF!</definedName>
    <definedName name="d.15.4">#REF!</definedName>
    <definedName name="d.15.5">#REF!</definedName>
    <definedName name="d.15.6">#REF!</definedName>
    <definedName name="d.15.7">#REF!</definedName>
    <definedName name="D.16">#REF!,#REF!</definedName>
    <definedName name="d.16.1">#REF!</definedName>
    <definedName name="d.16.2">#REF!</definedName>
    <definedName name="d.16.3">#REF!</definedName>
    <definedName name="d.16.4">#REF!</definedName>
    <definedName name="D.17">#REF!</definedName>
    <definedName name="D.17.">#REF!,#REF!</definedName>
    <definedName name="d.17.1">#REF!</definedName>
    <definedName name="d.17.2">#REF!</definedName>
    <definedName name="d.17.3">#REF!</definedName>
    <definedName name="d.17.4">#REF!</definedName>
    <definedName name="D.18">#REF!</definedName>
    <definedName name="D.18.">#REF!,#REF!</definedName>
    <definedName name="d.18.1">#REF!</definedName>
    <definedName name="d.18.10">#REF!</definedName>
    <definedName name="d.18.11">#REF!</definedName>
    <definedName name="d.18.2">#REF!</definedName>
    <definedName name="d.18.3">#REF!</definedName>
    <definedName name="d.18.5">#REF!</definedName>
    <definedName name="d.18.7">#REF!</definedName>
    <definedName name="d.18.8">#REF!</definedName>
    <definedName name="D.19">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0">#REF!</definedName>
    <definedName name="D.21">#REF!</definedName>
    <definedName name="d.21.1">#REF!</definedName>
    <definedName name="d.21.2">#REF!</definedName>
    <definedName name="d.21.3">#REF!</definedName>
    <definedName name="d.21.4">#REF!</definedName>
    <definedName name="d.21.5">#REF!</definedName>
    <definedName name="D.22">#REF!</definedName>
    <definedName name="D.23">#REF!</definedName>
    <definedName name="D.23.">#REF!,#REF!</definedName>
    <definedName name="d.24">#REF!</definedName>
    <definedName name="D.24.">#REF!,#REF!</definedName>
    <definedName name="d.24.1">#REF!</definedName>
    <definedName name="d.24.10">#REF!</definedName>
    <definedName name="d.24.7">#REF!</definedName>
    <definedName name="D.25">#REF!</definedName>
    <definedName name="D.25.">#REF!,#REF!</definedName>
    <definedName name="d.25.10">#REF!</definedName>
    <definedName name="d.25.5">#REF!</definedName>
    <definedName name="d.25.9">#REF!</definedName>
    <definedName name="D.26">#REF!</definedName>
    <definedName name="D.26.">#REF!,#REF!</definedName>
    <definedName name="d.26.1">#REF!</definedName>
    <definedName name="d.26.2">#REF!</definedName>
    <definedName name="D.27">#REF!</definedName>
    <definedName name="d.27.1">#REF!</definedName>
    <definedName name="d.27.2">#REF!</definedName>
    <definedName name="d.27.3">#REF!</definedName>
    <definedName name="d.27.4">#REF!</definedName>
    <definedName name="D.28">#REF!</definedName>
    <definedName name="D.29">#REF!</definedName>
    <definedName name="D.29.">#REF!,#REF!</definedName>
    <definedName name="d.3">#REF!</definedName>
    <definedName name="D.30">#REF!</definedName>
    <definedName name="D.31">#REF!</definedName>
    <definedName name="D.32">#REF!</definedName>
    <definedName name="D.33">#REF!</definedName>
    <definedName name="D.34">#REF!</definedName>
    <definedName name="D.35">#REF!</definedName>
    <definedName name="D.36">#REF!</definedName>
    <definedName name="D.37">#REF!</definedName>
    <definedName name="D.38">#REF!</definedName>
    <definedName name="D.39">#REF!</definedName>
    <definedName name="d.4">#REF!</definedName>
    <definedName name="D.40">#REF!</definedName>
    <definedName name="D.41">#REF!</definedName>
    <definedName name="D.42">#REF!</definedName>
    <definedName name="D.43">#REF!</definedName>
    <definedName name="D.44">#REF!</definedName>
    <definedName name="D.45">#REF!</definedName>
    <definedName name="D.46">#REF!</definedName>
    <definedName name="D.47">#REF!</definedName>
    <definedName name="D.48">#REF!</definedName>
    <definedName name="D.49">#REF!</definedName>
    <definedName name="d.5">#REF!</definedName>
    <definedName name="D.5.">#REF!,#REF!,#REF!</definedName>
    <definedName name="D.50">#REF!</definedName>
    <definedName name="D.51">#REF!</definedName>
    <definedName name="D.52">#REF!</definedName>
    <definedName name="D.53">#REF!</definedName>
    <definedName name="D.54">#REF!</definedName>
    <definedName name="D.55">#REF!</definedName>
    <definedName name="D.56">#REF!</definedName>
    <definedName name="D.57">#REF!</definedName>
    <definedName name="D.58">#REF!</definedName>
    <definedName name="d.6">#REF!</definedName>
    <definedName name="D.6.">#REF!,#REF!</definedName>
    <definedName name="D.6.1">#REF!</definedName>
    <definedName name="D.6.10">#REF!</definedName>
    <definedName name="D.6.11">#REF!</definedName>
    <definedName name="D.6.12">#REF!</definedName>
    <definedName name="D.6.14">#REF!</definedName>
    <definedName name="D.6.15">#REF!</definedName>
    <definedName name="D.6.16">#REF!</definedName>
    <definedName name="D.6.17">#REF!</definedName>
    <definedName name="D.6.18">#REF!</definedName>
    <definedName name="D.6.19">#REF!</definedName>
    <definedName name="D.6.20">#REF!</definedName>
    <definedName name="D.6.21">#REF!</definedName>
    <definedName name="D.6.22">#REF!</definedName>
    <definedName name="D.6.23">#REF!</definedName>
    <definedName name="D.6.24">#REF!</definedName>
    <definedName name="D.6.25">#REF!</definedName>
    <definedName name="D.6.26">#REF!</definedName>
    <definedName name="d.6.27">#REF!</definedName>
    <definedName name="D.6.3">#REF!</definedName>
    <definedName name="d.6.33">#REF!</definedName>
    <definedName name="d.6.34">#REF!</definedName>
    <definedName name="D.6.35">#REF!</definedName>
    <definedName name="D.6.5">#REF!</definedName>
    <definedName name="d.7">#REF!</definedName>
    <definedName name="D.7.">#REF!,#REF!</definedName>
    <definedName name="D.78.">#REF!,#REF!</definedName>
    <definedName name="D.79.">#REF!,#REF!</definedName>
    <definedName name="D.7a">#REF!</definedName>
    <definedName name="d.8">#REF!</definedName>
    <definedName name="D.8.">#REF!,#REF!</definedName>
    <definedName name="D.80.">#REF!,#REF!</definedName>
    <definedName name="D.81.">#REF!,#REF!</definedName>
    <definedName name="D.82.">#REF!,#REF!</definedName>
    <definedName name="D.83.">#REF!,#REF!</definedName>
    <definedName name="D.84.">#REF!,#REF!</definedName>
    <definedName name="D.85.">#REF!,#REF!</definedName>
    <definedName name="D.86.">#REF!,#REF!</definedName>
    <definedName name="D.87.">#REF!,#REF!</definedName>
    <definedName name="D.88.">#REF!,#REF!</definedName>
    <definedName name="D.89.">#REF!,#REF!</definedName>
    <definedName name="d.9">#REF!</definedName>
    <definedName name="D.9.">#REF!,#REF!</definedName>
    <definedName name="D.91.">#REF!,#REF!</definedName>
    <definedName name="D.92.">#REF!,#REF!</definedName>
    <definedName name="D.93.">#REF!,#REF!</definedName>
    <definedName name="D.94.">#REF!,#REF!</definedName>
    <definedName name="D.95.">#REF!,#REF!</definedName>
    <definedName name="D.96.">#REF!,#REF!</definedName>
    <definedName name="D_01">#REF!</definedName>
    <definedName name="D_02">#REF!</definedName>
    <definedName name="D_03">#REF!</definedName>
    <definedName name="D_04">#REF!</definedName>
    <definedName name="d_1">#N/A</definedName>
    <definedName name="D_1_2">#REF!</definedName>
    <definedName name="D_1_23">"$#REF!.$AF$276"</definedName>
    <definedName name="D_1_4">#REF!</definedName>
    <definedName name="D_1_5">#REF!</definedName>
    <definedName name="d_10">#REF!</definedName>
    <definedName name="d_12">#REF!</definedName>
    <definedName name="D_120">#REF!</definedName>
    <definedName name="D_13">#REF!</definedName>
    <definedName name="d_14">#REF!</definedName>
    <definedName name="D_16">#REF!</definedName>
    <definedName name="d_19">#REF!</definedName>
    <definedName name="d_2">#N/A</definedName>
    <definedName name="d_22">#REF!</definedName>
    <definedName name="D_23">"$#REF!.$AF$246"</definedName>
    <definedName name="D_29">#REF!</definedName>
    <definedName name="d_3">#N/A</definedName>
    <definedName name="d_4">#REF!</definedName>
    <definedName name="d_5">#REF!</definedName>
    <definedName name="d_6">#N/A</definedName>
    <definedName name="d_7">#N/A</definedName>
    <definedName name="d_8">#N/A</definedName>
    <definedName name="D_80">#REF!</definedName>
    <definedName name="d_9">#REF!</definedName>
    <definedName name="D_ALAT_PENGGANTUNG">#REF!</definedName>
    <definedName name="d_bataco">#REF!</definedName>
    <definedName name="D_BETON">#REF!</definedName>
    <definedName name="d_c_100">#REF!</definedName>
    <definedName name="d_c_170">#REF!</definedName>
    <definedName name="d_c_30">#REF!</definedName>
    <definedName name="d_c_70">#REF!</definedName>
    <definedName name="D_CAT">#REF!</definedName>
    <definedName name="D_GALIAN">#REF!</definedName>
    <definedName name="d_gw">#REF!</definedName>
    <definedName name="d_harga">#REF!</definedName>
    <definedName name="D_KUSEN">#REF!</definedName>
    <definedName name="D_LANTAI">#REF!</definedName>
    <definedName name="D_LISTRIK">#REF!</definedName>
    <definedName name="D_LL">#REF!</definedName>
    <definedName name="D_PASANGAN">#REF!</definedName>
    <definedName name="D_PERSIAPAN">#REF!</definedName>
    <definedName name="D_PLAFOND">#REF!</definedName>
    <definedName name="D_SANITASI">#REF!</definedName>
    <definedName name="D1_">#REF!</definedName>
    <definedName name="D10_">#REF!</definedName>
    <definedName name="D1V4">#REF!</definedName>
    <definedName name="D1V9">#REF!</definedName>
    <definedName name="D2_">#REF!</definedName>
    <definedName name="D20.">#REF!,#REF!</definedName>
    <definedName name="D3_">#REF!</definedName>
    <definedName name="d3bru">'[39]3-DIV2'!#REF!</definedName>
    <definedName name="D4_">#REF!</definedName>
    <definedName name="D5_">#REF!</definedName>
    <definedName name="D6_">#REF!</definedName>
    <definedName name="D6_5">#REF!</definedName>
    <definedName name="D7_">#REF!</definedName>
    <definedName name="D7_5">#REF!</definedName>
    <definedName name="D8_">#REF!</definedName>
    <definedName name="D8_5">#REF!</definedName>
    <definedName name="D9_">#REF!</definedName>
    <definedName name="D9_5">#REF!</definedName>
    <definedName name="da">#REF!</definedName>
    <definedName name="daa">#REF!</definedName>
    <definedName name="daa_2">#REF!</definedName>
    <definedName name="daa_23">"$#REF!.$J$98"</definedName>
    <definedName name="daaaaaaaaa">#REF!</definedName>
    <definedName name="dadaadadadadadad">#REF!</definedName>
    <definedName name="dadadada">#REF!</definedName>
    <definedName name="dadadadad">#REF!</definedName>
    <definedName name="dadasd">#REF!</definedName>
    <definedName name="daddsds">#REF!</definedName>
    <definedName name="DADFDD" hidden="1">#REF!</definedName>
    <definedName name="dadi">{"Book1","4.09 FLORA DAN FAUNA.xls","4.22 PERLENGKAPAN SEKOLAH.xls"}</definedName>
    <definedName name="dadsad">#REF!</definedName>
    <definedName name="dadwwwwwwww">#REF!</definedName>
    <definedName name="Daerah">#REF!</definedName>
    <definedName name="daf">#REF!</definedName>
    <definedName name="Daf.4">#REF!</definedName>
    <definedName name="Daf.4_2">#REF!</definedName>
    <definedName name="Daf.4_23">"$#REF!.$B$70:$J$73"</definedName>
    <definedName name="Daf.4_4">#REF!</definedName>
    <definedName name="Daf.4_5">#REF!</definedName>
    <definedName name="DAF_10">#REF!</definedName>
    <definedName name="DAF_10_2">#REF!</definedName>
    <definedName name="DAF_10_23">"$#REF!.$#REF!$#REF!"</definedName>
    <definedName name="DAF_12">#REF!</definedName>
    <definedName name="DAF_4">#REF!</definedName>
    <definedName name="DAF_4_2">#REF!</definedName>
    <definedName name="DAF_4_23">"$#REF!.$J$228"</definedName>
    <definedName name="DAF_6">#REF!</definedName>
    <definedName name="Daf_Analisa">#REF!</definedName>
    <definedName name="Daf_mat">#REF!</definedName>
    <definedName name="Daf_mt">#REF!</definedName>
    <definedName name="daf1_23">"$#REF!.$J$193"</definedName>
    <definedName name="DAF10_2">#REF!</definedName>
    <definedName name="DAF10_23">"$#REF!.$#REF!$#REF!"</definedName>
    <definedName name="daf2_23">"$#REF!.$K$605"</definedName>
    <definedName name="DAF3_1">#REF!</definedName>
    <definedName name="DAF3_10">#REF!</definedName>
    <definedName name="DAF3_11">#REF!</definedName>
    <definedName name="DAF3_12">#REF!</definedName>
    <definedName name="DAF3_13">#REF!</definedName>
    <definedName name="DAF3_14">#REF!</definedName>
    <definedName name="DAF3_15">#REF!</definedName>
    <definedName name="DAF3_16">#REF!</definedName>
    <definedName name="DAF3_17">#REF!</definedName>
    <definedName name="DAF3_18">#REF!</definedName>
    <definedName name="DAF3_19">#REF!</definedName>
    <definedName name="DAF3_2">#REF!</definedName>
    <definedName name="DAF3_20">#REF!</definedName>
    <definedName name="DAF3_21">#REF!</definedName>
    <definedName name="DAF3_3">#REF!</definedName>
    <definedName name="DAF3_4">#REF!</definedName>
    <definedName name="DAF3_5">#REF!</definedName>
    <definedName name="DAF3_6">#REF!</definedName>
    <definedName name="DAF3_7">#REF!</definedName>
    <definedName name="DAF3_8">#REF!</definedName>
    <definedName name="DAF3_9">#REF!</definedName>
    <definedName name="daf31_23">"$#REF!.$K$457"</definedName>
    <definedName name="daf32_2">#REF!</definedName>
    <definedName name="daf32_23">"$#REF!.$K$449"</definedName>
    <definedName name="daf32_3">#REF!</definedName>
    <definedName name="daf33_2">#REF!</definedName>
    <definedName name="daf33_23">"$#REF!.$K$445"</definedName>
    <definedName name="daf33_3">#REF!</definedName>
    <definedName name="dafsdgfhg">#REF!</definedName>
    <definedName name="Daftar">#N/A</definedName>
    <definedName name="DAFTAR__ISI">#REF!</definedName>
    <definedName name="DAFTAR__ISI_1">#REF!</definedName>
    <definedName name="DAFTAR__ISI_1_6">"#REF!"</definedName>
    <definedName name="DAFTAR__ISI_1_7">"#REF!"</definedName>
    <definedName name="DAFTAR__ISI_2">#REF!</definedName>
    <definedName name="DAFTAR__ISI_2_6">"#REF!"</definedName>
    <definedName name="DAFTAR__ISI_2_7">"#REF!"</definedName>
    <definedName name="DAFTAR__ISI_6">"#REF!"</definedName>
    <definedName name="DAFTAR__ISI_7">"#REF!"</definedName>
    <definedName name="DAFTAR__ITEM">#REF!</definedName>
    <definedName name="DAFTAR__ITEM_1">#REF!</definedName>
    <definedName name="DAFTAR__ITEM_1_7">"#REF!"</definedName>
    <definedName name="DAFTAR__ITEM_2">#REF!</definedName>
    <definedName name="DAFTAR__ITEM_2_7">"#REF!"</definedName>
    <definedName name="DAFTAR__ITEM_7">"#REF!"</definedName>
    <definedName name="daftarhargaupahmaterial">#REF!</definedName>
    <definedName name="daftarharsatme">#REF!</definedName>
    <definedName name="DAFTARPERSONIL">#REF!</definedName>
    <definedName name="DAFTARSEWA">#REF!</definedName>
    <definedName name="dak">#REF!</definedName>
    <definedName name="dak_2">#REF!</definedName>
    <definedName name="dak_23">"$#REF!.$J$136"</definedName>
    <definedName name="Dakstin102050">#REF!</definedName>
    <definedName name="Dakstin162850">#REF!</definedName>
    <definedName name="damp_truck_agregat_A_pelebaran">#REF!</definedName>
    <definedName name="dan">#REF!</definedName>
    <definedName name="danatel">#REF!</definedName>
    <definedName name="dapat">#REF!</definedName>
    <definedName name="DASAR">#REF!</definedName>
    <definedName name="DASARE">#REF!</definedName>
    <definedName name="dasdas">#REF!</definedName>
    <definedName name="dasdasd">#REF!</definedName>
    <definedName name="dasdasdasdasd">#REF!</definedName>
    <definedName name="dasdasdsa">#REF!</definedName>
    <definedName name="DASDD" hidden="1">#REF!</definedName>
    <definedName name="dasdsa">#REF!</definedName>
    <definedName name="dasdsadsa">#REF!</definedName>
    <definedName name="DASKBAUAnggaranRange">#REF!</definedName>
    <definedName name="DASKBAUBAnggaranRange">#REF!</definedName>
    <definedName name="DASKBAUBBLRange">#REF!</definedName>
    <definedName name="DASKBAUBDampakRange">#REF!</definedName>
    <definedName name="DASKBAUBHasilRange">#REF!</definedName>
    <definedName name="DASKBAUBKeluaranRange">#REF!</definedName>
    <definedName name="DASKBAUBLRange">#REF!</definedName>
    <definedName name="DASKBAUBManfaatRange">#REF!</definedName>
    <definedName name="DASKBAUBMasukanRange">#REF!</definedName>
    <definedName name="DASKBAURAnggaranRange">#REF!</definedName>
    <definedName name="DASKBAURBLRange">#REF!</definedName>
    <definedName name="DASKBerasBLRange">#REF!</definedName>
    <definedName name="DASKBHBKAnggaranRange">#REF!</definedName>
    <definedName name="DASKBHBKBLRange">#REF!</definedName>
    <definedName name="DASKBHBKRAnggaranRange">#REF!</definedName>
    <definedName name="DASKBHBKRBLRange">#REF!</definedName>
    <definedName name="DASKBOAnggaranRange">#REF!</definedName>
    <definedName name="DASKBOBLRange">#REF!</definedName>
    <definedName name="DASKBODampakRange">#REF!</definedName>
    <definedName name="DASKBOHasilRange">#REF!</definedName>
    <definedName name="DASKBOManfaatRange">#REF!</definedName>
    <definedName name="DASKBORAnggaranRange">#REF!</definedName>
    <definedName name="DASKBORBLRange">#REF!</definedName>
    <definedName name="DASKBORDampakRange">#REF!</definedName>
    <definedName name="DASKBORHasilRange">#REF!</definedName>
    <definedName name="DASKBORKeluaranRange">#REF!</definedName>
    <definedName name="DASKBORManfaatRange">#REF!</definedName>
    <definedName name="DASKBORMasukanRange">#REF!</definedName>
    <definedName name="DASKBTTAnggaranRange">#REF!</definedName>
    <definedName name="DASKBTTBLRange">#REF!</definedName>
    <definedName name="DASKBTTRAnggaranRange">#REF!</definedName>
    <definedName name="DASKBTTRBLRange">#REF!</definedName>
    <definedName name="DASKGajiRange">#REF!</definedName>
    <definedName name="DASKGolonganBLRange">#REF!</definedName>
    <definedName name="DASKPendapatanAnggaranRange">#REF!</definedName>
    <definedName name="DASKPendapatanBLRange">#REF!</definedName>
    <definedName name="DASKPendapatanRAnggaranRange">#REF!</definedName>
    <definedName name="DASKPendapatanRBLRange">#REF!</definedName>
    <definedName name="DASKPenerimaanAnggaranRange">#REF!</definedName>
    <definedName name="DASKPenerimaanBLRange">#REF!</definedName>
    <definedName name="DASKPenerimaanRAnggaranRange">#REF!</definedName>
    <definedName name="DASKPenerimaanRBLRange">#REF!</definedName>
    <definedName name="DASKPengeluaranAnggaranRange">#REF!</definedName>
    <definedName name="DASKPengeluaranBLRange">#REF!</definedName>
    <definedName name="DASKPengeluaranRAnggaranRange">#REF!</definedName>
    <definedName name="DASKPengeluaranRBLRange">#REF!</definedName>
    <definedName name="DATA">#REF!</definedName>
    <definedName name="DATA_2">[40]bahan!$A$7:$H$142</definedName>
    <definedName name="DATA_3">#REF!</definedName>
    <definedName name="DATA_37">"$#REF!.$D$89:$AC$627"</definedName>
    <definedName name="DATA_4">#REF!</definedName>
    <definedName name="data1" hidden="1">#REF!</definedName>
    <definedName name="data2" hidden="1">#REF!</definedName>
    <definedName name="data3" hidden="1">#REF!</definedName>
    <definedName name="DATAAKT">'[41]DICA AKTIF'!#REF!</definedName>
    <definedName name="_xlnm.Database">#REF!</definedName>
    <definedName name="DATAMAILMARGE">#REF!</definedName>
    <definedName name="datap">#REF!</definedName>
    <definedName name="DATAPERSH">#REF!</definedName>
    <definedName name="DataPivot">#REF!</definedName>
    <definedName name="DATAUPAH">#REF!</definedName>
    <definedName name="date">#REF!</definedName>
    <definedName name="Dati1">#REF!</definedName>
    <definedName name="Dati2">#REF!</definedName>
    <definedName name="DAU">#REF!</definedName>
    <definedName name="daun">#REF!</definedName>
    <definedName name="Daun_Bv">#REF!</definedName>
    <definedName name="Daun_dapur">#REF!</definedName>
    <definedName name="daun_j1">#REF!</definedName>
    <definedName name="Daun_jendela">#REF!</definedName>
    <definedName name="daun_jendela_almini">#REF!</definedName>
    <definedName name="daun_lapis_mil">#REF!</definedName>
    <definedName name="daun_milamin">#REF!</definedName>
    <definedName name="daun_p_multi_6">#REF!</definedName>
    <definedName name="daun_p1">#REF!</definedName>
    <definedName name="daun_p2">#REF!</definedName>
    <definedName name="daun_pintu">#REF!</definedName>
    <definedName name="daun_pintu_almini">#REF!</definedName>
    <definedName name="Daun_Pintu_Jendela">#REF!</definedName>
    <definedName name="Daun_Pintu_Klam__Kayu_Jati_Klas_II__">#REF!</definedName>
    <definedName name="Daun_Pintu_Klam__Kayu_kamper__">#REF!</definedName>
    <definedName name="Daun_Pintu_Panil__Kayu_Jati_Klas_II__">#REF!</definedName>
    <definedName name="Daun_Pintu_Panil__Kayu_Kamper__">#REF!</definedName>
    <definedName name="Daun_Pintu_PVC___Kusen_Alumunium">#REF!</definedName>
    <definedName name="daun_pintu_pvc_biasa">#REF!</definedName>
    <definedName name="daun_pintu_pvc_warna">#REF!</definedName>
    <definedName name="Daun_Pintu_Teakwood">#REF!</definedName>
    <definedName name="Daun_Pintu_Teakwood_">#REF!</definedName>
    <definedName name="Daun_Pintu_Triplek_">#REF!</definedName>
    <definedName name="daun_pvc">#REF!</definedName>
    <definedName name="daun_triplek">#REF!</definedName>
    <definedName name="daunjendelaalum3">#REF!</definedName>
    <definedName name="daunpintu">#REF!</definedName>
    <definedName name="daunpintujendelakaca">#REF!</definedName>
    <definedName name="daunpintukaca">#REF!</definedName>
    <definedName name="daunpintukacaalumtekwod">#REF!</definedName>
    <definedName name="daunpintupiber">#REF!</definedName>
    <definedName name="daunpintuteak">#REF!</definedName>
    <definedName name="daunpintutekwod">#REF!</definedName>
    <definedName name="daunprame">#REF!</definedName>
    <definedName name="dav.50">#REF!</definedName>
    <definedName name="dav.75">#REF!</definedName>
    <definedName name="davvdavdv">#REF!</definedName>
    <definedName name="dawnlight20watt">#REF!</definedName>
    <definedName name="dawnlight40watt">#REF!</definedName>
    <definedName name="DAX">#REF!</definedName>
    <definedName name="DAX_2">#REF!</definedName>
    <definedName name="DAX_23">"$#REF!.$BI$7"</definedName>
    <definedName name="DAX_3">#REF!</definedName>
    <definedName name="DAX_4">#REF!</definedName>
    <definedName name="DAX_5">#REF!</definedName>
    <definedName name="DAX_6">#REF!</definedName>
    <definedName name="DAX_7">#REF!</definedName>
    <definedName name="DAYWORKS">#REF!</definedName>
    <definedName name="DAYWORKS_1">#REF!</definedName>
    <definedName name="DAYWORKS_13">#REF!</definedName>
    <definedName name="DAYWORKS_28">#REF!</definedName>
    <definedName name="DAYWORKS_36">#REF!</definedName>
    <definedName name="DAYWORKS_37">#REF!</definedName>
    <definedName name="DAYWORKS_38">#REF!</definedName>
    <definedName name="DAYWORKS_39">#REF!</definedName>
    <definedName name="DAYWORKS_46">#REF!</definedName>
    <definedName name="db">#REF!</definedName>
    <definedName name="dbbbsbbb">#REF!</definedName>
    <definedName name="dbdssfn">#N/A</definedName>
    <definedName name="dbdssfn_15">"STOP:STOPE"</definedName>
    <definedName name="dbdssfn_16">"STOP:STOPE"</definedName>
    <definedName name="dbdssfn_2">"STOP:STOPE"</definedName>
    <definedName name="dbdssfn_22">"STOP:STOPE"</definedName>
    <definedName name="dbdssfn_37">"STOP_37:STOPE_37"</definedName>
    <definedName name="dbdssfn_48">"STOP:STOPE"</definedName>
    <definedName name="dbdssfn_8">"STOP:STOPE"</definedName>
    <definedName name="dbeton">#REF!</definedName>
    <definedName name="DBRS">#REF!</definedName>
    <definedName name="DBRS1">#REF!</definedName>
    <definedName name="dbs">#REF!</definedName>
    <definedName name="dbt">#REF!</definedName>
    <definedName name="DBX">#REF!</definedName>
    <definedName name="DBX_2">#REF!</definedName>
    <definedName name="DBX_23">"$#REF!.$BO$7"</definedName>
    <definedName name="DBX_3">#REF!</definedName>
    <definedName name="DBX_4">#REF!</definedName>
    <definedName name="DBX_5">#REF!</definedName>
    <definedName name="DBX_6">#REF!</definedName>
    <definedName name="DBX_7">#REF!</definedName>
    <definedName name="dc">#REF!</definedName>
    <definedName name="dcass_2">#REF!</definedName>
    <definedName name="dcass_2.5">#REF!</definedName>
    <definedName name="dcass_3">#REF!</definedName>
    <definedName name="dcat">#REF!</definedName>
    <definedName name="DCPTDV">#REF!</definedName>
    <definedName name="DCPTFF">#REF!</definedName>
    <definedName name="DCPTML">#REF!</definedName>
    <definedName name="DCX">#REF!</definedName>
    <definedName name="DCX_2">#REF!</definedName>
    <definedName name="DCX_23">"$#REF!.$BU$7"</definedName>
    <definedName name="DCX_3">#REF!</definedName>
    <definedName name="DCX_4">#REF!</definedName>
    <definedName name="DCX_5">#REF!</definedName>
    <definedName name="DCX_6">#REF!</definedName>
    <definedName name="DCX_7">#REF!</definedName>
    <definedName name="dcytoi">#REF!</definedName>
    <definedName name="dd">#REF!</definedName>
    <definedName name="DD_01">#REF!</definedName>
    <definedName name="DD_01A">#REF!</definedName>
    <definedName name="DD_01B">#REF!</definedName>
    <definedName name="DD_02">#REF!</definedName>
    <definedName name="DD_03">#REF!</definedName>
    <definedName name="DD_04">#REF!</definedName>
    <definedName name="DD_05">#REF!</definedName>
    <definedName name="DD_05A">#REF!</definedName>
    <definedName name="DD_05B">#REF!</definedName>
    <definedName name="DD_06">#REF!</definedName>
    <definedName name="DD_07">#REF!</definedName>
    <definedName name="DD_08">#REF!</definedName>
    <definedName name="DD_08A">#REF!</definedName>
    <definedName name="DD_09">#REF!</definedName>
    <definedName name="ddd">#REF!</definedName>
    <definedName name="DDD_37">"$#REF!.$B$6:$C$22"</definedName>
    <definedName name="dddbdbadbd">#REF!</definedName>
    <definedName name="dddd">#REF!</definedName>
    <definedName name="ddddaa">#REF!</definedName>
    <definedName name="ddddd">#REF!</definedName>
    <definedName name="dddddddddddddddddddddd">#REF!</definedName>
    <definedName name="ddddddddddddddddddddddda">#REF!</definedName>
    <definedName name="dddddffffffhhhh">#REF!</definedName>
    <definedName name="ddddoooooo">#REF!</definedName>
    <definedName name="ddg">#REF!</definedName>
    <definedName name="ddgddgdgd">#REF!</definedName>
    <definedName name="ddinding">#REF!</definedName>
    <definedName name="DDX">#REF!</definedName>
    <definedName name="DDX_2">#REF!</definedName>
    <definedName name="DDX_23">"$#REF!.$CA$7"</definedName>
    <definedName name="DDX_3">#REF!</definedName>
    <definedName name="DDX_4">#REF!</definedName>
    <definedName name="DDX_5">#REF!</definedName>
    <definedName name="DDX_6">#REF!</definedName>
    <definedName name="DDX_7">#REF!</definedName>
    <definedName name="de">#REF!</definedName>
    <definedName name="De.uro">#REF!</definedName>
    <definedName name="dead_bolts_8421">#REF!</definedName>
    <definedName name="Debu_batu">#REF!</definedName>
    <definedName name="decel">#REF!</definedName>
    <definedName name="decinf">#REF!</definedName>
    <definedName name="DECK">#REF!</definedName>
    <definedName name="DECK_SLAB">#REF!</definedName>
    <definedName name="Deckslab316">#REF!</definedName>
    <definedName name="Deckslab400">#REF!</definedName>
    <definedName name="DECLIB">#REF!</definedName>
    <definedName name="decmec">#REF!</definedName>
    <definedName name="decmek">#REF!</definedName>
    <definedName name="DECOLITE">#REF!</definedName>
    <definedName name="decolith">#REF!</definedName>
    <definedName name="decolith_">#REF!</definedName>
    <definedName name="DECPT">#REF!</definedName>
    <definedName name="DECREASE">#REF!</definedName>
    <definedName name="DECVAL">#REF!</definedName>
    <definedName name="ded">#REF!</definedName>
    <definedName name="dede">#REF!</definedName>
    <definedName name="deepwell">#REF!</definedName>
    <definedName name="def">#REF!</definedName>
    <definedName name="DEFFGB_15">"FST:FSB"</definedName>
    <definedName name="DEFFGB_16">"FST:FSB"</definedName>
    <definedName name="DEFFGB_2">"FST:FSB"</definedName>
    <definedName name="DEFFGB_22">"FST:FSB"</definedName>
    <definedName name="DEFFGB_37">"FST_37:FSB_37"</definedName>
    <definedName name="DEFFGB_48">"FST:FSB"</definedName>
    <definedName name="DEFFGB_8">"FST:FSB"</definedName>
    <definedName name="Delivery">#REF!</definedName>
    <definedName name="dem">#REF!</definedName>
    <definedName name="Demak">#REF!</definedName>
    <definedName name="Dempol">#REF!</definedName>
    <definedName name="dempul">#N/A</definedName>
    <definedName name="dempul_1">#REF!</definedName>
    <definedName name="dempul_1_10">#REF!</definedName>
    <definedName name="dempul_1_2">#REF!</definedName>
    <definedName name="dempul_1_3">#REF!</definedName>
    <definedName name="dempul_1_4">#REF!</definedName>
    <definedName name="dempul_1_5">#REF!</definedName>
    <definedName name="dempul_1_6">#REF!</definedName>
    <definedName name="dempul_1_8">#REF!</definedName>
    <definedName name="dempul_2">#REF!</definedName>
    <definedName name="Dempul_kayu">#REF!</definedName>
    <definedName name="Dempul_T">#REF!</definedName>
    <definedName name="dempulplastik">#REF!</definedName>
    <definedName name="dempultembok">#REF!</definedName>
    <definedName name="demul_1">#REF!</definedName>
    <definedName name="DEN">#REF!</definedName>
    <definedName name="deng">#REF!</definedName>
    <definedName name="depan">#N/A</definedName>
    <definedName name="DEPART">#N/A</definedName>
    <definedName name="Departemen">#REF!</definedName>
    <definedName name="DEPLACE">#N/A</definedName>
    <definedName name="depmud">#REF!</definedName>
    <definedName name="der">#N/A</definedName>
    <definedName name="DERMAGA">#REF!</definedName>
    <definedName name="des">#REF!</definedName>
    <definedName name="DES_RP">#REF!</definedName>
    <definedName name="DES_USD">#REF!</definedName>
    <definedName name="DESC">#REF!</definedName>
    <definedName name="DESCRIPTION">#REF!</definedName>
    <definedName name="DESRP">#REF!</definedName>
    <definedName name="DESU">#REF!</definedName>
    <definedName name="DESUP">#REF!</definedName>
    <definedName name="DETAIL">#REF!</definedName>
    <definedName name="detib2100">#REF!</definedName>
    <definedName name="detib2100_2">#REF!</definedName>
    <definedName name="detib2100_23">"$#REF!.$#REF!$#REF!"</definedName>
    <definedName name="detib2100_4">#REF!</definedName>
    <definedName name="detib2100_5">#REF!</definedName>
    <definedName name="detib2120">#REF!</definedName>
    <definedName name="detib2120_2">#REF!</definedName>
    <definedName name="detib2120_23">"$#REF!.$#REF!$#REF!"</definedName>
    <definedName name="detib2120_4">#REF!</definedName>
    <definedName name="detib2120_5">#REF!</definedName>
    <definedName name="detib250">#REF!</definedName>
    <definedName name="detib250_2">#REF!</definedName>
    <definedName name="detib250_23">"$#REF!.$#REF!$#REF!"</definedName>
    <definedName name="detib250_4">#REF!</definedName>
    <definedName name="detib250_5">#REF!</definedName>
    <definedName name="detib260">#REF!</definedName>
    <definedName name="detib260_2">#REF!</definedName>
    <definedName name="detib260_23">"$#REF!.$#REF!$#REF!"</definedName>
    <definedName name="detib260_4">#REF!</definedName>
    <definedName name="detib260_5">#REF!</definedName>
    <definedName name="detib280">#REF!</definedName>
    <definedName name="detib280_2">#REF!</definedName>
    <definedName name="detib280_23">"$#REF!.$#REF!$#REF!"</definedName>
    <definedName name="detib280_4">#REF!</definedName>
    <definedName name="detib280_5">#REF!</definedName>
    <definedName name="dev">#REF!</definedName>
    <definedName name="DEW">#REF!</definedName>
    <definedName name="dewa">#REF!</definedName>
    <definedName name="dewatering">#REF!</definedName>
    <definedName name="dewd">#REF!</definedName>
    <definedName name="df" hidden="1">#N/A</definedName>
    <definedName name="dfaa">#REF!</definedName>
    <definedName name="dfaf">#REF!</definedName>
    <definedName name="dfardfwars">#REF!</definedName>
    <definedName name="dfaswsd">#REF!</definedName>
    <definedName name="dfb" hidden="1">#REF!</definedName>
    <definedName name="DFBAT">#REF!</definedName>
    <definedName name="DFBCBZ">#N/A</definedName>
    <definedName name="dfbdf">#REF!</definedName>
    <definedName name="DFBET">#REF!</definedName>
    <definedName name="DFCAT">#REF!</definedName>
    <definedName name="dfddd">#REF!</definedName>
    <definedName name="dfdf">#REF!</definedName>
    <definedName name="DFDF_23">"$#REF!.$M$109"</definedName>
    <definedName name="dfdfd">#REF!</definedName>
    <definedName name="dfdfdfd">#REF!</definedName>
    <definedName name="dfdfdfdf">#REF!</definedName>
    <definedName name="dfdtfa">#REF!</definedName>
    <definedName name="DFF">#REF!</definedName>
    <definedName name="dfffdfddffd">#REF!</definedName>
    <definedName name="dffgrs">#REF!</definedName>
    <definedName name="DFFLT">#REF!</definedName>
    <definedName name="dfg">#REF!</definedName>
    <definedName name="dfgd">#REF!</definedName>
    <definedName name="DFGDF">#REF!</definedName>
    <definedName name="DFGDFGD">#REF!</definedName>
    <definedName name="dfgds">#REF!</definedName>
    <definedName name="DFGEN">#REF!</definedName>
    <definedName name="dfgfd">#REF!</definedName>
    <definedName name="DFGG">#REF!</definedName>
    <definedName name="dfghfd">#REF!</definedName>
    <definedName name="dfgva">#REF!</definedName>
    <definedName name="DFIRA">#REF!</definedName>
    <definedName name="DFIRF">#REF!</definedName>
    <definedName name="dfjhncfgjf">#REF!</definedName>
    <definedName name="DFKAL">#REF!</definedName>
    <definedName name="DFKKY">#REF!</definedName>
    <definedName name="DFLIF">#REF!</definedName>
    <definedName name="DFLIS">#REF!</definedName>
    <definedName name="dfmcoa">#REF!</definedName>
    <definedName name="dfnbj">#REF!</definedName>
    <definedName name="DFPAR">#REF!</definedName>
    <definedName name="DFPER">#REF!</definedName>
    <definedName name="DFPLF">#REF!</definedName>
    <definedName name="DFRAIL">#REF!</definedName>
    <definedName name="dfsad">#REF!</definedName>
    <definedName name="DFSAN">#REF!</definedName>
    <definedName name="dfsd">#REF!</definedName>
    <definedName name="dfsf">#REF!</definedName>
    <definedName name="dfsfgsd">#REF!</definedName>
    <definedName name="dfsfs">#REF!</definedName>
    <definedName name="DFSND">#REF!</definedName>
    <definedName name="DFTALT">#REF!</definedName>
    <definedName name="DFTAN">#REF!</definedName>
    <definedName name="DFTEL">#REF!</definedName>
    <definedName name="DGD">#REF!</definedName>
    <definedName name="DGDF">#REF!</definedName>
    <definedName name="DGDG">#REF!</definedName>
    <definedName name="dgds">#REF!</definedName>
    <definedName name="dgfd">#REF!</definedName>
    <definedName name="dgk">#REF!</definedName>
    <definedName name="dgk_2">#REF!</definedName>
    <definedName name="dgk_23">"$#REF!.$J$239"</definedName>
    <definedName name="dgn_dip">#REF!</definedName>
    <definedName name="dgnc">#REF!</definedName>
    <definedName name="dgs">#REF!</definedName>
    <definedName name="dgsds">#REF!</definedName>
    <definedName name="dgt0">#REF!</definedName>
    <definedName name="dgvl">#REF!</definedName>
    <definedName name="dh">#REF!</definedName>
    <definedName name="dhgj">#REF!</definedName>
    <definedName name="dhhy">#REF!</definedName>
    <definedName name="dhreje_15">"FST:FSB"</definedName>
    <definedName name="dhreje_16">"FST:FSB"</definedName>
    <definedName name="dhreje_2">"FST:FSB"</definedName>
    <definedName name="dhreje_22">"FST:FSB"</definedName>
    <definedName name="dhreje_37">"FST_37:FSB_37"</definedName>
    <definedName name="dhreje_48">"FST:FSB"</definedName>
    <definedName name="dhreje_8">"FST:FSB"</definedName>
    <definedName name="DHYD">#REF!</definedName>
    <definedName name="DI_1">#REF!</definedName>
    <definedName name="DI_10">#REF!</definedName>
    <definedName name="DI_11">#REF!</definedName>
    <definedName name="DI_12">#REF!</definedName>
    <definedName name="DI_13">#REF!</definedName>
    <definedName name="DI_2">#REF!</definedName>
    <definedName name="DI_3">#REF!</definedName>
    <definedName name="DI_4">#REF!</definedName>
    <definedName name="DI_5">#REF!</definedName>
    <definedName name="DI_6">#REF!</definedName>
    <definedName name="DI_7">#REF!</definedName>
    <definedName name="DI_8">#REF!</definedName>
    <definedName name="DI_9">#REF!</definedName>
    <definedName name="DIA">#REF!</definedName>
    <definedName name="Dia.">#REF!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a6_2">#REF!</definedName>
    <definedName name="dia6_2_1">#REF!</definedName>
    <definedName name="dia6_23">"$#REF!.$V$186"</definedName>
    <definedName name="dia6_4">#REF!</definedName>
    <definedName name="dia6_5">#REF!</definedName>
    <definedName name="DIAFRAGMA">#REF!</definedName>
    <definedName name="diaftengah">#REF!</definedName>
    <definedName name="diaftepi">#REF!</definedName>
    <definedName name="Diam_Cab1000_Lot6">#REF!</definedName>
    <definedName name="Diam_Cab185_ren">#REF!</definedName>
    <definedName name="Diam_Cab630_Lot6">#REF!</definedName>
    <definedName name="Diam_Cab630_Lot9">#REF!</definedName>
    <definedName name="diameter">#REF!</definedName>
    <definedName name="Diapragma316">#REF!</definedName>
    <definedName name="Diapragma400">#REF!</definedName>
    <definedName name="diapragma405">#REF!</definedName>
    <definedName name="dibet30">#REF!</definedName>
    <definedName name="Dibuat">#REF!</definedName>
    <definedName name="Dibulatkan">#REF!</definedName>
    <definedName name="DIDI">#N/A</definedName>
    <definedName name="diesel_hammer">#REF!</definedName>
    <definedName name="diffuser">#REF!</definedName>
    <definedName name="DIGIT">#REF!</definedName>
    <definedName name="Dihit_GotU">#REF!</definedName>
    <definedName name="Dihit_Talang">#REF!</definedName>
    <definedName name="DII_1">#REF!</definedName>
    <definedName name="DII_10">#REF!</definedName>
    <definedName name="DII_11">#REF!</definedName>
    <definedName name="DII_12">#REF!</definedName>
    <definedName name="DII_13">#REF!</definedName>
    <definedName name="DII_2">#REF!</definedName>
    <definedName name="DII_3">#REF!</definedName>
    <definedName name="DII_4">#REF!</definedName>
    <definedName name="DII_5">#REF!</definedName>
    <definedName name="DII_6">#REF!</definedName>
    <definedName name="DII_7">#REF!</definedName>
    <definedName name="DII_8">#REF!</definedName>
    <definedName name="DII_9">#REF!</definedName>
    <definedName name="DIII_1">#REF!</definedName>
    <definedName name="DIII_10">#REF!</definedName>
    <definedName name="DIII_11">#REF!</definedName>
    <definedName name="DIII_12">#REF!</definedName>
    <definedName name="DIII_13">#REF!</definedName>
    <definedName name="DIII_2">#REF!</definedName>
    <definedName name="DIII_3">#REF!</definedName>
    <definedName name="DIII_4">#REF!</definedName>
    <definedName name="DIII_5">#REF!</definedName>
    <definedName name="DIII_6">#REF!</definedName>
    <definedName name="DIII_7">#REF!</definedName>
    <definedName name="DIII_8">#REF!</definedName>
    <definedName name="DIII_9">#REF!</definedName>
    <definedName name="diksinf">#REF!</definedName>
    <definedName name="dil60_37">"$#REF!.$#REF!$#REF!"</definedName>
    <definedName name="DIN.BETON">#REF!</definedName>
    <definedName name="Dinas">#REF!</definedName>
    <definedName name="dind30b220">#REF!</definedName>
    <definedName name="dindgrc">#REF!</definedName>
    <definedName name="dinding">#REF!</definedName>
    <definedName name="dinding_13">#REF!</definedName>
    <definedName name="dinding_16">#REF!</definedName>
    <definedName name="dinding_20_25">#REF!</definedName>
    <definedName name="dinding_60_60">#REF!</definedName>
    <definedName name="DINDING_8">#REF!</definedName>
    <definedName name="dinding_batako_">#REF!</definedName>
    <definedName name="dinding_keramik">#REF!</definedName>
    <definedName name="dinding_skat">#REF!</definedName>
    <definedName name="dinding_zincalume">#REF!</definedName>
    <definedName name="dinding1">#REF!</definedName>
    <definedName name="dinding20">#REF!</definedName>
    <definedName name="Dinding2025">#REF!</definedName>
    <definedName name="dinding610">#REF!</definedName>
    <definedName name="dinding612">#REF!</definedName>
    <definedName name="dinding63">#REF!</definedName>
    <definedName name="dindingbronjong">#REF!</definedName>
    <definedName name="dindingker">#REF!</definedName>
    <definedName name="dindingsket">#REF!</definedName>
    <definedName name="DING">#REF!</definedName>
    <definedName name="dinker">#REF!</definedName>
    <definedName name="dinker20">#REF!</definedName>
    <definedName name="DINKOL">#REF!</definedName>
    <definedName name="DINKOL_8">#REF!</definedName>
    <definedName name="DINKR">#REF!</definedName>
    <definedName name="DINSOSNAKERTRAN">#REF!</definedName>
    <definedName name="dinU">"Error"</definedName>
    <definedName name="dip">#REF!</definedName>
    <definedName name="dir">#REF!</definedName>
    <definedName name="DIRECTCOST" hidden="1">#REF!</definedName>
    <definedName name="direksi_keet">#REF!</definedName>
    <definedName name="DIREKTUR">#REF!</definedName>
    <definedName name="dirkit">#REF!</definedName>
    <definedName name="dirut">#REF!</definedName>
    <definedName name="DISC">#REF!</definedName>
    <definedName name="DiscAISFC">#REF!</definedName>
    <definedName name="DiscAISLC">#REF!</definedName>
    <definedName name="discbaja">#REF!</definedName>
    <definedName name="discbesi">#REF!</definedName>
    <definedName name="disceuro">#REF!</definedName>
    <definedName name="DiscFC">#REF!</definedName>
    <definedName name="DiscGISFC">#REF!</definedName>
    <definedName name="DiscGISLC">#REF!</definedName>
    <definedName name="Dischubb">#REF!</definedName>
    <definedName name="Discitra">#REF!</definedName>
    <definedName name="Discount" hidden="1">#REF!</definedName>
    <definedName name="discount.10001">#REF!</definedName>
    <definedName name="discpel">#REF!</definedName>
    <definedName name="discpin">#REF!</definedName>
    <definedName name="discsan">#REF!</definedName>
    <definedName name="discsantoto">#REF!</definedName>
    <definedName name="discseis">#REF!</definedName>
    <definedName name="DiscUGCerectFC">#REF!</definedName>
    <definedName name="DiscUGCerectLC">#REF!</definedName>
    <definedName name="DiscUGCsupplyFC">#REF!</definedName>
    <definedName name="DiscUGCsupplyLC">#REF!</definedName>
    <definedName name="DisCurtain">#REF!</definedName>
    <definedName name="disDiff">#REF!</definedName>
    <definedName name="Disdraco">#REF!</definedName>
    <definedName name="disenza">#REF!</definedName>
    <definedName name="Disfan">#REF!</definedName>
    <definedName name="Dishoneywell">#REF!</definedName>
    <definedName name="DISK">#N/A</definedName>
    <definedName name="DISK_TRANSF">#N/A</definedName>
    <definedName name="disk1">#REF!</definedName>
    <definedName name="disk2">#REF!</definedName>
    <definedName name="disk3">#REF!</definedName>
    <definedName name="diskel">#REF!</definedName>
    <definedName name="diskinf">#REF!</definedName>
    <definedName name="diskmek">#REF!</definedName>
    <definedName name="Disocean">#REF!</definedName>
    <definedName name="Dispatterson">#REF!</definedName>
    <definedName name="display_area_2" hidden="1">#REF!</definedName>
    <definedName name="DISPOSAL">#REF!</definedName>
    <definedName name="DISPOSAL_DISTANCE">#REF!</definedName>
    <definedName name="disrom">#REF!</definedName>
    <definedName name="Distoyo">#REF!</definedName>
    <definedName name="div">#REF!</definedName>
    <definedName name="div.1">#REF!</definedName>
    <definedName name="div.10">#REF!</definedName>
    <definedName name="div.2">#REF!</definedName>
    <definedName name="div.3">#REF!</definedName>
    <definedName name="div.4">#REF!</definedName>
    <definedName name="div.5">#REF!</definedName>
    <definedName name="div.6">#REF!</definedName>
    <definedName name="DIV.7">#REF!</definedName>
    <definedName name="div.8">#REF!</definedName>
    <definedName name="div.9">#REF!</definedName>
    <definedName name="DIV_2">#REF!</definedName>
    <definedName name="DIV_2_1">#REF!</definedName>
    <definedName name="DIV_2_37">#REF!</definedName>
    <definedName name="DIV_21">#REF!</definedName>
    <definedName name="DIV_21_37">#REF!</definedName>
    <definedName name="DIV_22A">#REF!</definedName>
    <definedName name="DIV_22A_37">#REF!</definedName>
    <definedName name="DIV_22B">#REF!</definedName>
    <definedName name="DIV_22B_37">#REF!</definedName>
    <definedName name="DIV_23">#REF!</definedName>
    <definedName name="DIV_23_37">#REF!</definedName>
    <definedName name="DIV_231">#REF!</definedName>
    <definedName name="DIV_231_37">#REF!</definedName>
    <definedName name="DIV_232">#REF!</definedName>
    <definedName name="DIV_232_37">#REF!</definedName>
    <definedName name="DIV_233">#REF!</definedName>
    <definedName name="DIV_233_37">#REF!</definedName>
    <definedName name="DIV_241">#REF!</definedName>
    <definedName name="DIV_241_37">#REF!</definedName>
    <definedName name="DIV_242">#REF!</definedName>
    <definedName name="DIV_242_37">#REF!</definedName>
    <definedName name="DIV_243">#REF!</definedName>
    <definedName name="DIV_243_37">#REF!</definedName>
    <definedName name="DIV_SK10_1">#REF!</definedName>
    <definedName name="DIV_U21">#REF!</definedName>
    <definedName name="DIV_U21_37">#REF!</definedName>
    <definedName name="DIV_U22A">#REF!</definedName>
    <definedName name="DIV_U22A_37">#REF!</definedName>
    <definedName name="DIV_U22B">#REF!</definedName>
    <definedName name="DIV_U22B_37">#REF!</definedName>
    <definedName name="DIV_U231">#REF!</definedName>
    <definedName name="DIV_U231_37">#REF!</definedName>
    <definedName name="DIV_U232">#REF!</definedName>
    <definedName name="DIV_U232_37">#REF!</definedName>
    <definedName name="DIV_U233">#REF!</definedName>
    <definedName name="DIV_U233_37">#REF!</definedName>
    <definedName name="DIV_U241">#REF!</definedName>
    <definedName name="DIV_U241_37">#REF!</definedName>
    <definedName name="DIV_U242">#REF!</definedName>
    <definedName name="DIV_U242_37">#REF!</definedName>
    <definedName name="DIV_U243">#REF!</definedName>
    <definedName name="DIV_U243_37">#REF!</definedName>
    <definedName name="DIV1_1">#REF!</definedName>
    <definedName name="DIV1_2">#REF!</definedName>
    <definedName name="DIV10_1">#REF!</definedName>
    <definedName name="DIV10_2">#REF!</definedName>
    <definedName name="DIV11_1">#REF!</definedName>
    <definedName name="DIV11_2">#REF!</definedName>
    <definedName name="DIV11_3">#REF!</definedName>
    <definedName name="DIV11_4">#REF!</definedName>
    <definedName name="DIV11_5">#REF!</definedName>
    <definedName name="DIV11_6">#REF!</definedName>
    <definedName name="DIV11_7">#REF!</definedName>
    <definedName name="DIV11_8">#REF!</definedName>
    <definedName name="DIV2_1">#REF!</definedName>
    <definedName name="DIV2_2">#REF!</definedName>
    <definedName name="DIV3_1">#REF!</definedName>
    <definedName name="DIV3_2">#REF!</definedName>
    <definedName name="DIV4_1">#REF!</definedName>
    <definedName name="DIV4_2">#REF!</definedName>
    <definedName name="DIV5_1">#REF!</definedName>
    <definedName name="DIV5_2">#REF!</definedName>
    <definedName name="DIV6_1">#REF!</definedName>
    <definedName name="DIV6_2">#REF!</definedName>
    <definedName name="DIV7_1">#REF!</definedName>
    <definedName name="DIV7_2">#REF!</definedName>
    <definedName name="DIV8_1">#REF!</definedName>
    <definedName name="DIV8_2">#REF!</definedName>
    <definedName name="DIV9_1">#REF!</definedName>
    <definedName name="DIV9_2">#REF!</definedName>
    <definedName name="divisi">#REF!</definedName>
    <definedName name="dka">#REF!</definedName>
    <definedName name="dka_2">#REF!</definedName>
    <definedName name="dka_23">"$#REF!.$J$189"</definedName>
    <definedName name="dkaca">#REF!</definedName>
    <definedName name="dkayu">#REF!</definedName>
    <definedName name="dker20">#REF!</definedName>
    <definedName name="dkk">#REF!</definedName>
    <definedName name="dkk_2">#REF!</definedName>
    <definedName name="dkk_23">"$#REF!.$J$99"</definedName>
    <definedName name="dl">#REF!</definedName>
    <definedName name="DL_13">#REF!</definedName>
    <definedName name="dl_225">#REF!</definedName>
    <definedName name="DL_23">#REF!</definedName>
    <definedName name="DL_40watt">#REF!</definedName>
    <definedName name="dl20dl">#REF!</definedName>
    <definedName name="dlangit">#REF!</definedName>
    <definedName name="dlantai">#REF!</definedName>
    <definedName name="dld60_37">"$#REF!.$L$738"</definedName>
    <definedName name="dldl1100">#REF!</definedName>
    <definedName name="dldl1100_2">#REF!</definedName>
    <definedName name="dldl1100_2_1">#REF!</definedName>
    <definedName name="dldl160">#REF!</definedName>
    <definedName name="dldl160_2">#REF!</definedName>
    <definedName name="dldl160_2_1">#REF!</definedName>
    <definedName name="dldl180">#REF!</definedName>
    <definedName name="dldl180_2">#REF!</definedName>
    <definedName name="dldl180_2_1">#REF!</definedName>
    <definedName name="dldlg100">#REF!</definedName>
    <definedName name="dldlg100_2">#REF!</definedName>
    <definedName name="dldlg100_2_1">#REF!</definedName>
    <definedName name="dlh20c">#REF!</definedName>
    <definedName name="dlh20nb">#REF!</definedName>
    <definedName name="dlh50nb">#REF!</definedName>
    <definedName name="dlistrik">#REF!</definedName>
    <definedName name="dllg100">#REF!</definedName>
    <definedName name="dllg100_2">#REF!</definedName>
    <definedName name="dllg100_2_1">#REF!</definedName>
    <definedName name="dllg120">#REF!</definedName>
    <definedName name="dllg120_2">#REF!</definedName>
    <definedName name="dllg120_2_1">#REF!</definedName>
    <definedName name="dllg50">#REF!</definedName>
    <definedName name="dllg50_2">#REF!</definedName>
    <definedName name="dllg50_2_1">#REF!</definedName>
    <definedName name="dllg60">#REF!</definedName>
    <definedName name="dllg60_2">#REF!</definedName>
    <definedName name="dllg60_2_1">#REF!</definedName>
    <definedName name="dllg80">#REF!</definedName>
    <definedName name="dllg80_2">#REF!</definedName>
    <definedName name="dllg80_2_1">#REF!</definedName>
    <definedName name="dlpar150">#REF!</definedName>
    <definedName name="dlpar38120">#REF!</definedName>
    <definedName name="dlpar38120_2">#REF!</definedName>
    <definedName name="dlpar38120_23">"$#REF!.$#REF!$#REF!"</definedName>
    <definedName name="dlpar38120_4">#REF!</definedName>
    <definedName name="dlpar38120_5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2">#REF!</definedName>
    <definedName name="dlplc13w_23">"$#REF!.$#REF!$#REF!"</definedName>
    <definedName name="dlplc13w_4">#REF!</definedName>
    <definedName name="dlplc13w_5">#REF!</definedName>
    <definedName name="dlplc13wbimc">#REF!</definedName>
    <definedName name="dlplc13wbimc_2">#REF!</definedName>
    <definedName name="dlplc13wbimc_23">"$#REF!.$#REF!$#REF!"</definedName>
    <definedName name="dlplc13wbimc_4">#REF!</definedName>
    <definedName name="dlplc13wbimc_5">#REF!</definedName>
    <definedName name="dlplc2x13">#REF!</definedName>
    <definedName name="dlplc2x13nb">#REF!</definedName>
    <definedName name="DLPLE">#REF!</definedName>
    <definedName name="dlr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n.gi.05">#REF!</definedName>
    <definedName name="dn.gi.2">#REF!</definedName>
    <definedName name="dn.gi.3">#REF!</definedName>
    <definedName name="dn_pTeakwood">#REF!</definedName>
    <definedName name="DNJENDELAJATI65X120">#REF!</definedName>
    <definedName name="DNJENDELAKAMPER65X120">#REF!</definedName>
    <definedName name="DNJENDELAKAMPER80X165">#REF!</definedName>
    <definedName name="DNPINTUJATIKACA121X225">#REF!</definedName>
    <definedName name="DNPINTUKAMPERKACA121X225">#REF!</definedName>
    <definedName name="DNPINTUPANILJATI80X2110">#REF!</definedName>
    <definedName name="DNPINTUPANILKAMPER80X120">#REF!</definedName>
    <definedName name="DNPINTUPANILKAMPER80X2110">#REF!</definedName>
    <definedName name="dnpntalm">#REF!</definedName>
    <definedName name="dnpntalm_10">#REF!</definedName>
    <definedName name="dnpntalm_2">#REF!</definedName>
    <definedName name="dnpntalm_3">#REF!</definedName>
    <definedName name="dnpntalm_4">#REF!</definedName>
    <definedName name="dnpntalm_5">#REF!</definedName>
    <definedName name="dnpntalm_6">#REF!</definedName>
    <definedName name="dnpntalm_8">#REF!</definedName>
    <definedName name="do">#REF!</definedName>
    <definedName name="dobeltekwod">#REF!</definedName>
    <definedName name="dobol">#REF!</definedName>
    <definedName name="doc">{"Book1","4.09 FLORA DAN FAUNA.xls","4.22 PERLENGKAPAN SEKOLAH.xls"}</definedName>
    <definedName name="docr">{"Book1","4.09 FLORA DAN FAUNA.xls","4.22 PERLENGKAPAN SEKOLAH.xls"}</definedName>
    <definedName name="docter">{"Book1","4.09 FLORA DAN FAUNA.xls","4.22 PERLENGKAPAN SEKOLAH.xls"}</definedName>
    <definedName name="Document_array">{"Book1","4.09 FLORA DAN FAUNA.xls","4.22 PERLENGKAPAN SEKOLAH.xls"}</definedName>
    <definedName name="Document_array_1">{"Book1","RAB PASAR 30 AUG SCRAB.xls"}</definedName>
    <definedName name="Document_array_2">{"Book1","RAB PASAR 30 AUG SCRAB.xls"}</definedName>
    <definedName name="Document_array_3">{"Book1","ANALISA WILAYAH II.xls","ANALISA WILAYAH I.xls"}</definedName>
    <definedName name="Document_array_4">{"Book1","ANALISA WILAYAH II.xls","ANALISA WILAYAH I.xls"}</definedName>
    <definedName name="Document_array_5">{"Book1","ANALISA WILAYAH I.xls"}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cuments_array">#N/A</definedName>
    <definedName name="Documents_array_5">#REF!</definedName>
    <definedName name="dodol">#REF!</definedName>
    <definedName name="DODOL_2">#REF!</definedName>
    <definedName name="DODOL_23">"$#REF!.$B$69:$J$73"</definedName>
    <definedName name="DokKusen">#REF!</definedName>
    <definedName name="dol">#REF!</definedName>
    <definedName name="DOLAR">#REF!</definedName>
    <definedName name="dolken">#N/A</definedName>
    <definedName name="Dolken__4___6__cm">#REF!</definedName>
    <definedName name="dolken_1">#REF!</definedName>
    <definedName name="dolken_1_10">#REF!</definedName>
    <definedName name="dolken_1_2">#REF!</definedName>
    <definedName name="dolken_1_3">#REF!</definedName>
    <definedName name="dolken_1_4">#REF!</definedName>
    <definedName name="dolken_1_5">#REF!</definedName>
    <definedName name="dolken_1_6">#REF!</definedName>
    <definedName name="dolken_1_8">#REF!</definedName>
    <definedName name="dolken_10">#REF!</definedName>
    <definedName name="dolken_2">#REF!</definedName>
    <definedName name="dolken_3">#REF!</definedName>
    <definedName name="dolken_4">#REF!</definedName>
    <definedName name="dolken_5">#REF!</definedName>
    <definedName name="dolken_6">#REF!</definedName>
    <definedName name="Dolken_7_cm">#REF!</definedName>
    <definedName name="dolken_8">#REF!</definedName>
    <definedName name="dolken_btg">#REF!</definedName>
    <definedName name="dolkenjati">#REF!</definedName>
    <definedName name="dolkenjati_2">#REF!</definedName>
    <definedName name="dolkenkayulokal">#REF!</definedName>
    <definedName name="dollar">#REF!</definedName>
    <definedName name="Dollar_aus">#REF!</definedName>
    <definedName name="Dollar_Australia">#REF!</definedName>
    <definedName name="DOLLAR_TAM">#REF!</definedName>
    <definedName name="dollarpabx">#REF!</definedName>
    <definedName name="Dollars">#REF!</definedName>
    <definedName name="dolly50">#REF!</definedName>
    <definedName name="dolly50_2">#REF!</definedName>
    <definedName name="DOLOK">#REF!</definedName>
    <definedName name="DOLSing">#REF!</definedName>
    <definedName name="DOMBA">#REF!</definedName>
    <definedName name="DOMBA_2">#REF!</definedName>
    <definedName name="DOMBA_23">"$#REF!.$#REF!$#REF!:$#REF!$#REF!"</definedName>
    <definedName name="DOMISILI">#REF!</definedName>
    <definedName name="dongkel">#REF!</definedName>
    <definedName name="door.">#REF!</definedName>
    <definedName name="door.H">#REF!</definedName>
    <definedName name="door_closer">#REF!</definedName>
    <definedName name="door_holder">#REF!</definedName>
    <definedName name="door_stop">#REF!</definedName>
    <definedName name="doorcloser">#REF!</definedName>
    <definedName name="DOP.50">#REF!</definedName>
    <definedName name="dop.pvc.1.5">#REF!</definedName>
    <definedName name="dop.pvc.2">#REF!</definedName>
    <definedName name="dop.pvc.3">#REF!</definedName>
    <definedName name="dop.pvc.4">#REF!</definedName>
    <definedName name="Dop_Pijar">#REF!</definedName>
    <definedName name="dor_s">#REF!</definedName>
    <definedName name="dor_stop">#REF!</definedName>
    <definedName name="dosa">#REF!</definedName>
    <definedName name="double_teakwood">#REF!</definedName>
    <definedName name="DOUBLETEAKWOOD">#REF!</definedName>
    <definedName name="Down_light">#REF!</definedName>
    <definedName name="down_light.">#REF!</definedName>
    <definedName name="Down_Light_PL_1_x_24_w_Sekualitas_Artolite">#REF!</definedName>
    <definedName name="Downleg_10">#REF!</definedName>
    <definedName name="Downleg_8">#REF!</definedName>
    <definedName name="downlig">#REF!</definedName>
    <definedName name="downlig10">#REF!</definedName>
    <definedName name="downlig8">#REF!</definedName>
    <definedName name="DOWNLIGHT">#REF!</definedName>
    <definedName name="downligt_fl">#REF!</definedName>
    <definedName name="dozer">#REF!</definedName>
    <definedName name="dozer21">#REF!</definedName>
    <definedName name="dozr">#REF!</definedName>
    <definedName name="Dozzer">#REF!</definedName>
    <definedName name="DP.10">#REF!</definedName>
    <definedName name="DP.13">#REF!</definedName>
    <definedName name="DP.16">#REF!</definedName>
    <definedName name="DP.19">#REF!</definedName>
    <definedName name="DP.6">#REF!</definedName>
    <definedName name="DP.8">#REF!</definedName>
    <definedName name="dpa">#REF!</definedName>
    <definedName name="dpa_2">#REF!</definedName>
    <definedName name="dpa_23">"$#REF!.$J$893"</definedName>
    <definedName name="dpersiapan">#REF!</definedName>
    <definedName name="dpk">#REF!</definedName>
    <definedName name="dpk_2">#REF!</definedName>
    <definedName name="dpk_23">"$#REF!.$J$138"</definedName>
    <definedName name="dplesteran">#REF!</definedName>
    <definedName name="dpondasi">#REF!</definedName>
    <definedName name="DPPanilJati">#REF!</definedName>
    <definedName name="DPPanilKamper">#REF!</definedName>
    <definedName name="DPR" hidden="1">#REF!</definedName>
    <definedName name="DPTeakAll">#REF!</definedName>
    <definedName name="DPTeakForJati">#REF!</definedName>
    <definedName name="DPTeakFormika">#REF!</definedName>
    <definedName name="DPTeakForRkKamper">#REF!</definedName>
    <definedName name="DPTeakForRkMeranti">#REF!</definedName>
    <definedName name="DPTeakRkJati">#REF!</definedName>
    <definedName name="DPTeakRkKamper">#REF!</definedName>
    <definedName name="DPTeakRkMeranti">#REF!</definedName>
    <definedName name="DQ">#REF!</definedName>
    <definedName name="dquary">#REF!</definedName>
    <definedName name="DR">{"Book1","RAB PASAR 30 AUG SCRAB.xls"}</definedName>
    <definedName name="draft1">#REF!</definedName>
    <definedName name="Drain">#REF!</definedName>
    <definedName name="drain_develop">#REF!</definedName>
    <definedName name="drain_pre">#REF!</definedName>
    <definedName name="DRAINASE">#REF!</definedName>
    <definedName name="DRAINASE_1">#REF!</definedName>
    <definedName name="DRAINASE_13">#REF!</definedName>
    <definedName name="DRAINASE_28">#REF!</definedName>
    <definedName name="DRAINASE_36">#REF!</definedName>
    <definedName name="DRAINASE_37">#REF!</definedName>
    <definedName name="DRAINASE_38">#REF!</definedName>
    <definedName name="DRAINASE_39">#REF!</definedName>
    <definedName name="DRAINASE_46">#REF!</definedName>
    <definedName name="Drainase_Porous_">#REF!</definedName>
    <definedName name="DRAN">#REF!</definedName>
    <definedName name="drb">#REF!</definedName>
    <definedName name="dre">{"Book1","4.09 FLORA DAN FAUNA.xls","4.22 PERLENGKAPAN SEKOLAH.xls"}</definedName>
    <definedName name="dream">#REF!</definedName>
    <definedName name="dren25">#REF!</definedName>
    <definedName name="dren25_37">"$#REF!.$L$839"</definedName>
    <definedName name="dren32">#REF!</definedName>
    <definedName name="dren32_37">"$#REF!.$#REF!$#REF!"</definedName>
    <definedName name="dren40">#REF!</definedName>
    <definedName name="dren40_37">"$#REF!.$#REF!$#REF!"</definedName>
    <definedName name="drh">#REF!</definedName>
    <definedName name="drilb2100">#REF!</definedName>
    <definedName name="drilb2100_2">#REF!</definedName>
    <definedName name="drilb2100_23">"$#REF!.$T$27"</definedName>
    <definedName name="drilb2100_4">#REF!</definedName>
    <definedName name="drilb2100_5">#REF!</definedName>
    <definedName name="drilb2120">#REF!</definedName>
    <definedName name="drilb2120_2">#REF!</definedName>
    <definedName name="drilb2120_23">"$#REF!.$U$27"</definedName>
    <definedName name="drilb2120_4">#REF!</definedName>
    <definedName name="drilb2120_5">#REF!</definedName>
    <definedName name="drilb250">#REF!</definedName>
    <definedName name="drilb250_2">#REF!</definedName>
    <definedName name="drilb250_23">"$#REF!.$Q$27"</definedName>
    <definedName name="drilb250_4">#REF!</definedName>
    <definedName name="drilb250_5">#REF!</definedName>
    <definedName name="drilb260">#REF!</definedName>
    <definedName name="drilb260_2">#REF!</definedName>
    <definedName name="drilb260_23">"$#REF!.$R$27"</definedName>
    <definedName name="drilb260_4">#REF!</definedName>
    <definedName name="drilb260_5">#REF!</definedName>
    <definedName name="drilb280">#REF!</definedName>
    <definedName name="drilb280_2">#REF!</definedName>
    <definedName name="drilb280_23">"$#REF!.$S$27"</definedName>
    <definedName name="drilb280_4">#REF!</definedName>
    <definedName name="drilb280_5">#REF!</definedName>
    <definedName name="drildl3a100">#REF!</definedName>
    <definedName name="drildl3a100_2">#REF!</definedName>
    <definedName name="drildl3a100_23">"$#REF!.$T$317"</definedName>
    <definedName name="drildl3a100_4">#REF!</definedName>
    <definedName name="drildl3a100_5">#REF!</definedName>
    <definedName name="drildl3a120">#REF!</definedName>
    <definedName name="drildl3a120_2">#REF!</definedName>
    <definedName name="drildl3a120_23">"$#REF!.$U$317"</definedName>
    <definedName name="drildl3a120_4">#REF!</definedName>
    <definedName name="drildl3a120_5">#REF!</definedName>
    <definedName name="drildl3a50">#REF!</definedName>
    <definedName name="drildl3a50_2">#REF!</definedName>
    <definedName name="drildl3a50_23">"$#REF!.$Q$317"</definedName>
    <definedName name="drildl3a50_4">#REF!</definedName>
    <definedName name="drildl3a50_5">#REF!</definedName>
    <definedName name="drildl3a60">#REF!</definedName>
    <definedName name="drildl3a60_2">#REF!</definedName>
    <definedName name="drildl3a60_23">"$#REF!.$R$317"</definedName>
    <definedName name="drildl3a60_4">#REF!</definedName>
    <definedName name="drildl3a60_5">#REF!</definedName>
    <definedName name="drildl3a80">#REF!</definedName>
    <definedName name="drildl3a80_2">#REF!</definedName>
    <definedName name="drildl3a80_23">"$#REF!.$S$317"</definedName>
    <definedName name="drildl3a80_4">#REF!</definedName>
    <definedName name="drildl3a80_5">#REF!</definedName>
    <definedName name="drill1100">#REF!</definedName>
    <definedName name="drill1100_2">#REF!</definedName>
    <definedName name="drill1100_23">"$#REF!.$T$240"</definedName>
    <definedName name="drill1100_4">#REF!</definedName>
    <definedName name="drill1100_5">#REF!</definedName>
    <definedName name="drill1120">#REF!</definedName>
    <definedName name="drill1120_2">#REF!</definedName>
    <definedName name="drill1120_23">"$#REF!.$U$240"</definedName>
    <definedName name="drill1120_4">#REF!</definedName>
    <definedName name="drill1120_5">#REF!</definedName>
    <definedName name="drill150">#REF!</definedName>
    <definedName name="drill150_2">#REF!</definedName>
    <definedName name="drill150_23">"$#REF!.$Q$240"</definedName>
    <definedName name="drill150_4">#REF!</definedName>
    <definedName name="drill150_5">#REF!</definedName>
    <definedName name="drill160">#REF!</definedName>
    <definedName name="drill160_2">#REF!</definedName>
    <definedName name="drill160_23">"$#REF!.$R$240"</definedName>
    <definedName name="drill160_4">#REF!</definedName>
    <definedName name="drill160_5">#REF!</definedName>
    <definedName name="drill180">#REF!</definedName>
    <definedName name="drill180_2">#REF!</definedName>
    <definedName name="drill180_23">"$#REF!.$S$240"</definedName>
    <definedName name="drill180_4">#REF!</definedName>
    <definedName name="drill180_5">#REF!</definedName>
    <definedName name="drill3100">#REF!</definedName>
    <definedName name="drill3100_2">#REF!</definedName>
    <definedName name="drill3100_23">"$#REF!.$T$373"</definedName>
    <definedName name="drill3100_4">#REF!</definedName>
    <definedName name="drill3100_5">#REF!</definedName>
    <definedName name="drill3120">#REF!</definedName>
    <definedName name="drill3120_2">#REF!</definedName>
    <definedName name="drill3120_23">"$#REF!.$U$373"</definedName>
    <definedName name="drill3120_4">#REF!</definedName>
    <definedName name="drill3120_5">#REF!</definedName>
    <definedName name="drill350">#REF!</definedName>
    <definedName name="drill350_2">#REF!</definedName>
    <definedName name="drill350_23">"$#REF!.$Q$373"</definedName>
    <definedName name="drill350_4">#REF!</definedName>
    <definedName name="drill350_5">#REF!</definedName>
    <definedName name="drill360">#REF!</definedName>
    <definedName name="drill360_2">#REF!</definedName>
    <definedName name="drill360_23">"$#REF!.$R$373"</definedName>
    <definedName name="drill360_4">#REF!</definedName>
    <definedName name="drill360_5">#REF!</definedName>
    <definedName name="drill380">#REF!</definedName>
    <definedName name="drill380_2">#REF!</definedName>
    <definedName name="drill380_23">"$#REF!.$S$373"</definedName>
    <definedName name="drill380_4">#REF!</definedName>
    <definedName name="drill380_5">#REF!</definedName>
    <definedName name="drill5100">#REF!</definedName>
    <definedName name="drill5100_2">#REF!</definedName>
    <definedName name="drill5100_23">"$#REF!.$T$333"</definedName>
    <definedName name="drill5100_4">#REF!</definedName>
    <definedName name="drill5100_5">#REF!</definedName>
    <definedName name="drill5120">#REF!</definedName>
    <definedName name="drill5120_2">#REF!</definedName>
    <definedName name="drill5120_23">"$#REF!.$U$333"</definedName>
    <definedName name="drill5120_4">#REF!</definedName>
    <definedName name="drill5120_5">#REF!</definedName>
    <definedName name="drill550">#REF!</definedName>
    <definedName name="drill550_2">#REF!</definedName>
    <definedName name="drill550_23">"$#REF!.$Q$333"</definedName>
    <definedName name="drill550_4">#REF!</definedName>
    <definedName name="drill550_5">#REF!</definedName>
    <definedName name="drill560">#REF!</definedName>
    <definedName name="drill560_2">#REF!</definedName>
    <definedName name="drill560_23">"$#REF!.$R$333"</definedName>
    <definedName name="drill560_4">#REF!</definedName>
    <definedName name="drill560_5">#REF!</definedName>
    <definedName name="drill580">#REF!</definedName>
    <definedName name="drill580_2">#REF!</definedName>
    <definedName name="drill580_23">"$#REF!.$S$333"</definedName>
    <definedName name="drill580_4">#REF!</definedName>
    <definedName name="drill580_5">#REF!</definedName>
    <definedName name="drill5a100">#REF!</definedName>
    <definedName name="drill5a100_2">#REF!</definedName>
    <definedName name="drill5a100_23">"$#REF!.$T$383"</definedName>
    <definedName name="drill5a100_4">#REF!</definedName>
    <definedName name="drill5a100_5">#REF!</definedName>
    <definedName name="drill5a120">#REF!</definedName>
    <definedName name="drill5a120_2">#REF!</definedName>
    <definedName name="drill5a120_23">"$#REF!.$U$383"</definedName>
    <definedName name="drill5a120_4">#REF!</definedName>
    <definedName name="drill5a120_5">#REF!</definedName>
    <definedName name="drill5a50">#REF!</definedName>
    <definedName name="drill5a50_2">#REF!</definedName>
    <definedName name="drill5a50_23">"$#REF!.$Q$383"</definedName>
    <definedName name="drill5a50_4">#REF!</definedName>
    <definedName name="drill5a50_5">#REF!</definedName>
    <definedName name="drill5a60">#REF!</definedName>
    <definedName name="drill5a60_2">#REF!</definedName>
    <definedName name="drill5a60_23">"$#REF!.$R$383"</definedName>
    <definedName name="drill5a60_4">#REF!</definedName>
    <definedName name="drill5a60_5">#REF!</definedName>
    <definedName name="drill5a80">#REF!</definedName>
    <definedName name="drill5a80_2">#REF!</definedName>
    <definedName name="drill5a80_23">"$#REF!.$S$383"</definedName>
    <definedName name="drill5a80_4">#REF!</definedName>
    <definedName name="drill5a80_5">#REF!</definedName>
    <definedName name="drill6a100">#REF!</definedName>
    <definedName name="drill6a100_2">#REF!</definedName>
    <definedName name="drill6a100_23">"$#REF!.$T$523"</definedName>
    <definedName name="drill6a100_4">#REF!</definedName>
    <definedName name="drill6a100_5">#REF!</definedName>
    <definedName name="drill6a120">#REF!</definedName>
    <definedName name="drill6a120_2">#REF!</definedName>
    <definedName name="drill6a120_23">"$#REF!.$U$523"</definedName>
    <definedName name="drill6a120_4">#REF!</definedName>
    <definedName name="drill6a120_5">#REF!</definedName>
    <definedName name="drill6a50">#REF!</definedName>
    <definedName name="drill6a50_2">#REF!</definedName>
    <definedName name="drill6a50_23">"$#REF!.$Q$523"</definedName>
    <definedName name="drill6a50_4">#REF!</definedName>
    <definedName name="drill6a50_5">#REF!</definedName>
    <definedName name="drill6a60">#REF!</definedName>
    <definedName name="drill6a60_2">#REF!</definedName>
    <definedName name="drill6a60_23">"$#REF!.$R$523"</definedName>
    <definedName name="drill6a60_4">#REF!</definedName>
    <definedName name="drill6a60_5">#REF!</definedName>
    <definedName name="drill6a80">#REF!</definedName>
    <definedName name="drill6a80_2">#REF!</definedName>
    <definedName name="drill6a80_23">"$#REF!.$S$523"</definedName>
    <definedName name="drill6a80_4">#REF!</definedName>
    <definedName name="drill6a80_5">#REF!</definedName>
    <definedName name="drillug100">#REF!</definedName>
    <definedName name="drillug100_2">#REF!</definedName>
    <definedName name="drillug100_23">"$#REF!.$T$138"</definedName>
    <definedName name="drillug100_4">#REF!</definedName>
    <definedName name="drillug100_5">#REF!</definedName>
    <definedName name="drillug120">#REF!</definedName>
    <definedName name="drillug120_2">#REF!</definedName>
    <definedName name="drillug120_23">"$#REF!.$U$138"</definedName>
    <definedName name="drillug120_4">#REF!</definedName>
    <definedName name="drillug120_5">#REF!</definedName>
    <definedName name="drillug50">#REF!</definedName>
    <definedName name="drillug50_2">#REF!</definedName>
    <definedName name="drillug50_23">"$#REF!.$Q$138"</definedName>
    <definedName name="drillug50_4">#REF!</definedName>
    <definedName name="drillug50_5">#REF!</definedName>
    <definedName name="drillug60">#REF!</definedName>
    <definedName name="drillug60_2">#REF!</definedName>
    <definedName name="drillug60_23">"$#REF!.$R$138"</definedName>
    <definedName name="drillug60_4">#REF!</definedName>
    <definedName name="drillug60_5">#REF!</definedName>
    <definedName name="drillug80">#REF!</definedName>
    <definedName name="drillug80_2">#REF!</definedName>
    <definedName name="drillug80_23">"$#REF!.$S$138"</definedName>
    <definedName name="drillug80_4">#REF!</definedName>
    <definedName name="drillug80_5">#REF!</definedName>
    <definedName name="DRIV">#REF!</definedName>
    <definedName name="drkeet">#REF!</definedName>
    <definedName name="drn">#REF!</definedName>
    <definedName name="drop_ceiling_15">[18]rab!#REF!</definedName>
    <definedName name="drop_ceiling_25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r聩ldl3a80">#REF!</definedName>
    <definedName name="ds">{"Book1","4.09 FLORA DAN FAUNA.xls","4.22 PERLENGKAPAN SEKOLAH.xls"}</definedName>
    <definedName name="DS1_">#REF!</definedName>
    <definedName name="ds1pnc">#REF!</definedName>
    <definedName name="ds1pvl">#REF!</definedName>
    <definedName name="ds3pnc">#REF!</definedName>
    <definedName name="ds3pvl">#REF!</definedName>
    <definedName name="dsa">#REF!</definedName>
    <definedName name="dsaasdas">#REF!</definedName>
    <definedName name="dsadasd">#REF!</definedName>
    <definedName name="dsadasdasdasd">#REF!</definedName>
    <definedName name="dsadsad">#REF!</definedName>
    <definedName name="dsaf">#REF!</definedName>
    <definedName name="dsanitasi">#REF!</definedName>
    <definedName name="dsbdfb">#REF!</definedName>
    <definedName name="DSC">#REF!</definedName>
    <definedName name="DSD" hidden="1">#REF!</definedName>
    <definedName name="dsdsd">#REF!</definedName>
    <definedName name="dsdsds">#REF!</definedName>
    <definedName name="DSE">#REF!</definedName>
    <definedName name="DSEI">#REF!</definedName>
    <definedName name="dsfd">#REF!</definedName>
    <definedName name="dsfsdf">#REF!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gg">#REF!</definedName>
    <definedName name="dshh">#REF!</definedName>
    <definedName name="DSHP">#REF!</definedName>
    <definedName name="dsilb2100">#REF!</definedName>
    <definedName name="dsilb2100_2">#REF!</definedName>
    <definedName name="dsilb2100_23">"$#REF!.$T$24"</definedName>
    <definedName name="dsilb2100_4">#REF!</definedName>
    <definedName name="dsilb2100_5">#REF!</definedName>
    <definedName name="dsilb2120">#REF!</definedName>
    <definedName name="dsilb2120_2">#REF!</definedName>
    <definedName name="dsilb2120_23">"$#REF!.$U$24"</definedName>
    <definedName name="dsilb2120_4">#REF!</definedName>
    <definedName name="dsilb2120_5">#REF!</definedName>
    <definedName name="dsilb250">#REF!</definedName>
    <definedName name="dsilb250_2">#REF!</definedName>
    <definedName name="dsilb250_23">"$#REF!.$Q$24"</definedName>
    <definedName name="dsilb250_4">#REF!</definedName>
    <definedName name="dsilb250_5">#REF!</definedName>
    <definedName name="dsilb260">#REF!</definedName>
    <definedName name="dsilb260_2">#REF!</definedName>
    <definedName name="dsilb260_23">"$#REF!.$R$24"</definedName>
    <definedName name="dsilb260_4">#REF!</definedName>
    <definedName name="dsilb260_5">#REF!</definedName>
    <definedName name="dsilb280">#REF!</definedName>
    <definedName name="dsilb280_2">#REF!</definedName>
    <definedName name="dsilb280_23">"$#REF!.$S$24"</definedName>
    <definedName name="dsilb280_4">#REF!</definedName>
    <definedName name="dsilb280_5">#REF!</definedName>
    <definedName name="dsildb2100">#REF!</definedName>
    <definedName name="dsildb2100_2">#REF!</definedName>
    <definedName name="dsildb2100_23">"$#REF!.$T$20"</definedName>
    <definedName name="dsildb2100_4">#REF!</definedName>
    <definedName name="dsildb2100_5">#REF!</definedName>
    <definedName name="dsildb2120">#REF!</definedName>
    <definedName name="dsildb2120_2">#REF!</definedName>
    <definedName name="dsildb2120_23">"$#REF!.$U$20"</definedName>
    <definedName name="dsildb2120_4">#REF!</definedName>
    <definedName name="dsildb2120_5">#REF!</definedName>
    <definedName name="dsildb250">#REF!</definedName>
    <definedName name="dsildb250_2">#REF!</definedName>
    <definedName name="dsildb250_23">"$#REF!.$Q$20"</definedName>
    <definedName name="dsildb250_4">#REF!</definedName>
    <definedName name="dsildb250_5">#REF!</definedName>
    <definedName name="dsildb260">#REF!</definedName>
    <definedName name="dsildb260_2">#REF!</definedName>
    <definedName name="dsildb260_23">"$#REF!.$R$20"</definedName>
    <definedName name="dsildb260_4">#REF!</definedName>
    <definedName name="dsildb260_5">#REF!</definedName>
    <definedName name="dsildb280">#REF!</definedName>
    <definedName name="dsildb280_2">#REF!</definedName>
    <definedName name="dsildb280_23">"$#REF!.$S$20"</definedName>
    <definedName name="dsildb280_4">#REF!</definedName>
    <definedName name="dsildb280_5">#REF!</definedName>
    <definedName name="dsildl1100">#REF!</definedName>
    <definedName name="dsildl1100_2">#REF!</definedName>
    <definedName name="dsildl1100_23">"$#REF!.$T$65"</definedName>
    <definedName name="dsildl1100_4">#REF!</definedName>
    <definedName name="dsildl1100_5">#REF!</definedName>
    <definedName name="dsildl1120">#REF!</definedName>
    <definedName name="dsildl1120_2">#REF!</definedName>
    <definedName name="dsildl1120_23">"$#REF!.$U$65"</definedName>
    <definedName name="dsildl1120_4">#REF!</definedName>
    <definedName name="dsildl1120_5">#REF!</definedName>
    <definedName name="dsildl150">#REF!</definedName>
    <definedName name="dsildl150_2">#REF!</definedName>
    <definedName name="dsildl150_23">"$#REF!.$Q$65"</definedName>
    <definedName name="dsildl150_4">#REF!</definedName>
    <definedName name="dsildl150_5">#REF!</definedName>
    <definedName name="dsildl160">#REF!</definedName>
    <definedName name="dsildl160_2">#REF!</definedName>
    <definedName name="dsildl160_23">"$#REF!.$R$65"</definedName>
    <definedName name="dsildl160_4">#REF!</definedName>
    <definedName name="dsildl160_5">#REF!</definedName>
    <definedName name="dsildl180">#REF!</definedName>
    <definedName name="dsildl180_2">#REF!</definedName>
    <definedName name="dsildl180_23">"$#REF!.$S$65"</definedName>
    <definedName name="dsildl180_4">#REF!</definedName>
    <definedName name="dsildl180_5">#REF!</definedName>
    <definedName name="dsildl3100">#REF!</definedName>
    <definedName name="dsildl3100_2">#REF!</definedName>
    <definedName name="dsildl3100_23">"$#REF!.$T$84"</definedName>
    <definedName name="dsildl3100_4">#REF!</definedName>
    <definedName name="dsildl3100_5">#REF!</definedName>
    <definedName name="dsildl3120">#REF!</definedName>
    <definedName name="dsildl3120_2">#REF!</definedName>
    <definedName name="dsildl3120_23">"$#REF!.$U$84"</definedName>
    <definedName name="dsildl3120_4">#REF!</definedName>
    <definedName name="dsildl3120_5">#REF!</definedName>
    <definedName name="dsildl350">#REF!</definedName>
    <definedName name="dsildl350_2">#REF!</definedName>
    <definedName name="dsildl350_23">"$#REF!.$Q$84"</definedName>
    <definedName name="dsildl350_4">#REF!</definedName>
    <definedName name="dsildl350_5">#REF!</definedName>
    <definedName name="dsildl360">#REF!</definedName>
    <definedName name="dsildl360_2">#REF!</definedName>
    <definedName name="dsildl360_23">"$#REF!.$R$84"</definedName>
    <definedName name="dsildl360_4">#REF!</definedName>
    <definedName name="dsildl360_5">#REF!</definedName>
    <definedName name="dsildl380">#REF!</definedName>
    <definedName name="dsildl380_2">#REF!</definedName>
    <definedName name="dsildl380_23">"$#REF!.$S$84"</definedName>
    <definedName name="dsildl380_4">#REF!</definedName>
    <definedName name="dsildl380_5">#REF!</definedName>
    <definedName name="dsildl3a100">#REF!</definedName>
    <definedName name="dsildl3a100_2">#REF!</definedName>
    <definedName name="dsildl3a100_23">"$#REF!.$T$85"</definedName>
    <definedName name="dsildl3a100_4">#REF!</definedName>
    <definedName name="dsildl3a100_5">#REF!</definedName>
    <definedName name="dsildl3a120">#REF!</definedName>
    <definedName name="dsildl3a120_2">#REF!</definedName>
    <definedName name="dsildl3a120_23">"$#REF!.$U$85"</definedName>
    <definedName name="dsildl3a120_4">#REF!</definedName>
    <definedName name="dsildl3a120_5">#REF!</definedName>
    <definedName name="dsildl3a50">#REF!</definedName>
    <definedName name="dsildl3a50_2">#REF!</definedName>
    <definedName name="dsildl3a50_23">"$#REF!.$Q$85"</definedName>
    <definedName name="dsildl3a50_4">#REF!</definedName>
    <definedName name="dsildl3a50_5">#REF!</definedName>
    <definedName name="dsildl3a60">#REF!</definedName>
    <definedName name="dsildl3a60_2">#REF!</definedName>
    <definedName name="dsildl3a60_23">"$#REF!.$R$85"</definedName>
    <definedName name="dsildl3a60_4">#REF!</definedName>
    <definedName name="dsildl3a60_5">#REF!</definedName>
    <definedName name="dsildl3a80">#REF!</definedName>
    <definedName name="dsildl3a80_2">#REF!</definedName>
    <definedName name="dsildl3a80_23">"$#REF!.$S$85"</definedName>
    <definedName name="dsildl3a80_4">#REF!</definedName>
    <definedName name="dsildl3a80_5">#REF!</definedName>
    <definedName name="dsildl5100">#REF!</definedName>
    <definedName name="dsildl5100_2">#REF!</definedName>
    <definedName name="dsildl5100_23">"$#REF!.$T$89"</definedName>
    <definedName name="dsildl5100_4">#REF!</definedName>
    <definedName name="dsildl5100_5">#REF!</definedName>
    <definedName name="dsildl5120">#REF!</definedName>
    <definedName name="dsildl5120_2">#REF!</definedName>
    <definedName name="dsildl5120_23">"$#REF!.$U$89"</definedName>
    <definedName name="dsildl5120_4">#REF!</definedName>
    <definedName name="dsildl5120_5">#REF!</definedName>
    <definedName name="dsildl550">#REF!</definedName>
    <definedName name="dsildl550_2">#REF!</definedName>
    <definedName name="dsildl550_23">"$#REF!.$Q$89"</definedName>
    <definedName name="dsildl550_4">#REF!</definedName>
    <definedName name="dsildl550_5">#REF!</definedName>
    <definedName name="dsildl560">#REF!</definedName>
    <definedName name="dsildl560_2">#REF!</definedName>
    <definedName name="dsildl560_23">"$#REF!.$R$89"</definedName>
    <definedName name="dsildl560_4">#REF!</definedName>
    <definedName name="dsildl560_5">#REF!</definedName>
    <definedName name="dsildl580">#REF!</definedName>
    <definedName name="dsildl580_2">#REF!</definedName>
    <definedName name="dsildl580_23">"$#REF!.$S$89"</definedName>
    <definedName name="dsildl580_4">#REF!</definedName>
    <definedName name="dsildl580_5">#REF!</definedName>
    <definedName name="dsildl5a100">#REF!</definedName>
    <definedName name="dsildl5a100_2">#REF!</definedName>
    <definedName name="dsildl5a100_23">"$#REF!.$T$106"</definedName>
    <definedName name="dsildl5a100_4">#REF!</definedName>
    <definedName name="dsildl5a100_5">#REF!</definedName>
    <definedName name="dsildl5a120">#REF!</definedName>
    <definedName name="dsildl5a120_2">#REF!</definedName>
    <definedName name="dsildl5a120_23">"$#REF!.$U$106"</definedName>
    <definedName name="dsildl5a120_4">#REF!</definedName>
    <definedName name="dsildl5a120_5">#REF!</definedName>
    <definedName name="dsildl5a50">#REF!</definedName>
    <definedName name="dsildl5a50_2">#REF!</definedName>
    <definedName name="dsildl5a50_23">"$#REF!.$Q$106"</definedName>
    <definedName name="dsildl5a50_4">#REF!</definedName>
    <definedName name="dsildl5a50_5">#REF!</definedName>
    <definedName name="dsildl5a60">#REF!</definedName>
    <definedName name="dsildl5a60_2">#REF!</definedName>
    <definedName name="dsildl5a60_23">"$#REF!.$R$106"</definedName>
    <definedName name="dsildl5a60_4">#REF!</definedName>
    <definedName name="dsildl5a60_5">#REF!</definedName>
    <definedName name="dsildl5a80">#REF!</definedName>
    <definedName name="dsildl5a80_2">#REF!</definedName>
    <definedName name="dsildl5a80_23">"$#REF!.$S$106"</definedName>
    <definedName name="dsildl5a80_4">#REF!</definedName>
    <definedName name="dsildl5a80_5">#REF!</definedName>
    <definedName name="dsildl6a100">#REF!</definedName>
    <definedName name="dsildl6a100_2">#REF!</definedName>
    <definedName name="dsildl6a100_23">"$#REF!.$T$128"</definedName>
    <definedName name="dsildl6a100_4">#REF!</definedName>
    <definedName name="dsildl6a100_5">#REF!</definedName>
    <definedName name="dsildl6a120">#REF!</definedName>
    <definedName name="dsildl6a120_2">#REF!</definedName>
    <definedName name="dsildl6a120_23">"$#REF!.$U$128"</definedName>
    <definedName name="dsildl6a120_4">#REF!</definedName>
    <definedName name="dsildl6a120_5">#REF!</definedName>
    <definedName name="dsildl6a50">#REF!</definedName>
    <definedName name="dsildl6a50_2">#REF!</definedName>
    <definedName name="dsildl6a50_23">"$#REF!.$Q$128"</definedName>
    <definedName name="dsildl6a50_4">#REF!</definedName>
    <definedName name="dsildl6a50_5">#REF!</definedName>
    <definedName name="dsildl6a60">#REF!</definedName>
    <definedName name="dsildl6a60_2">#REF!</definedName>
    <definedName name="dsildl6a60_23">"$#REF!.$R$128"</definedName>
    <definedName name="dsildl6a60_4">#REF!</definedName>
    <definedName name="dsildl6a60_5">#REF!</definedName>
    <definedName name="dsildl6a80">#REF!</definedName>
    <definedName name="dsildl6a80_2">#REF!</definedName>
    <definedName name="dsildl6a80_23">"$#REF!.$S$128"</definedName>
    <definedName name="dsildl6a80_4">#REF!</definedName>
    <definedName name="dsildl6a80_5">#REF!</definedName>
    <definedName name="dsildlug100">#REF!</definedName>
    <definedName name="dsildlug100_2">#REF!</definedName>
    <definedName name="dsildlug100_23">"$#REF!.$T$56"</definedName>
    <definedName name="dsildlug100_4">#REF!</definedName>
    <definedName name="dsildlug100_5">#REF!</definedName>
    <definedName name="dsildlug120">#REF!</definedName>
    <definedName name="dsildlug120_2">#REF!</definedName>
    <definedName name="dsildlug120_23">"$#REF!.$U$56"</definedName>
    <definedName name="dsildlug120_4">#REF!</definedName>
    <definedName name="dsildlug120_5">#REF!</definedName>
    <definedName name="dsildlug50">#REF!</definedName>
    <definedName name="dsildlug50_2">#REF!</definedName>
    <definedName name="dsildlug50_23">"$#REF!.$Q$56"</definedName>
    <definedName name="dsildlug50_4">#REF!</definedName>
    <definedName name="dsildlug50_5">#REF!</definedName>
    <definedName name="dsildlug60">#REF!</definedName>
    <definedName name="dsildlug60_2">#REF!</definedName>
    <definedName name="dsildlug60_23">"$#REF!.$R$56"</definedName>
    <definedName name="dsildlug60_4">#REF!</definedName>
    <definedName name="dsildlug60_5">#REF!</definedName>
    <definedName name="dsildlug80">#REF!</definedName>
    <definedName name="dsildlug80_2">#REF!</definedName>
    <definedName name="dsildlug80_23">"$#REF!.$S$56"</definedName>
    <definedName name="dsildlug80_4">#REF!</definedName>
    <definedName name="dsildlug80_5">#REF!</definedName>
    <definedName name="dsill1100">#REF!</definedName>
    <definedName name="dsill1100_2">#REF!</definedName>
    <definedName name="dsill1100_23">"$#REF!.$T$229"</definedName>
    <definedName name="dsill1100_4">#REF!</definedName>
    <definedName name="dsill1100_5">#REF!</definedName>
    <definedName name="dsill1120">#REF!</definedName>
    <definedName name="dsill1120_2">#REF!</definedName>
    <definedName name="dsill1120_23">"$#REF!.$U$229"</definedName>
    <definedName name="dsill1120_4">#REF!</definedName>
    <definedName name="dsill1120_5">#REF!</definedName>
    <definedName name="dsill150">#REF!</definedName>
    <definedName name="dsill150_2">#REF!</definedName>
    <definedName name="dsill150_23">"$#REF!.$Q$229"</definedName>
    <definedName name="dsill150_4">#REF!</definedName>
    <definedName name="dsill150_5">#REF!</definedName>
    <definedName name="dsill160">#REF!</definedName>
    <definedName name="dsill160_2">#REF!</definedName>
    <definedName name="dsill160_23">"$#REF!.$R$229"</definedName>
    <definedName name="dsill160_4">#REF!</definedName>
    <definedName name="dsill160_5">#REF!</definedName>
    <definedName name="dsill180">#REF!</definedName>
    <definedName name="dsill180_2">#REF!</definedName>
    <definedName name="dsill180_23">"$#REF!.$S$229"</definedName>
    <definedName name="dsill180_4">#REF!</definedName>
    <definedName name="dsill180_5">#REF!</definedName>
    <definedName name="dsill3100">#REF!</definedName>
    <definedName name="dsill3100_2">#REF!</definedName>
    <definedName name="dsill3100_23">"$#REF!.$T$366"</definedName>
    <definedName name="dsill3100_4">#REF!</definedName>
    <definedName name="dsill3100_5">#REF!</definedName>
    <definedName name="dsill3120">#REF!</definedName>
    <definedName name="dsill3120_2">#REF!</definedName>
    <definedName name="dsill3120_23">"$#REF!.$U$366"</definedName>
    <definedName name="dsill3120_4">#REF!</definedName>
    <definedName name="dsill3120_5">#REF!</definedName>
    <definedName name="dsill350">#REF!</definedName>
    <definedName name="dsill350_2">#REF!</definedName>
    <definedName name="dsill350_23">"$#REF!.$Q$366"</definedName>
    <definedName name="dsill350_4">#REF!</definedName>
    <definedName name="dsill350_5">#REF!</definedName>
    <definedName name="dsill360">#REF!</definedName>
    <definedName name="dsill360_2">#REF!</definedName>
    <definedName name="dsill360_23">"$#REF!.$R$366"</definedName>
    <definedName name="dsill360_4">#REF!</definedName>
    <definedName name="dsill360_5">#REF!</definedName>
    <definedName name="dsill380">#REF!</definedName>
    <definedName name="dsill380_2">#REF!</definedName>
    <definedName name="dsill380_23">"$#REF!.$S$366"</definedName>
    <definedName name="dsill380_4">#REF!</definedName>
    <definedName name="dsill380_5">#REF!</definedName>
    <definedName name="dsill3a100">#REF!</definedName>
    <definedName name="dsill3a100_2">#REF!</definedName>
    <definedName name="dsill3a100_23">"$#REF!.$T$309"</definedName>
    <definedName name="dsill3a100_4">#REF!</definedName>
    <definedName name="dsill3a100_5">#REF!</definedName>
    <definedName name="dsill3a120">#REF!</definedName>
    <definedName name="dsill3a120_2">#REF!</definedName>
    <definedName name="dsill3a120_23">"$#REF!.$U$309"</definedName>
    <definedName name="dsill3a120_4">#REF!</definedName>
    <definedName name="dsill3a120_5">#REF!</definedName>
    <definedName name="dsill3a50">#REF!</definedName>
    <definedName name="dsill3a50_2">#REF!</definedName>
    <definedName name="dsill3a50_23">"$#REF!.$Q$309"</definedName>
    <definedName name="dsill3a50_4">#REF!</definedName>
    <definedName name="dsill3a50_5">#REF!</definedName>
    <definedName name="dsill3a60">#REF!</definedName>
    <definedName name="dsill3a60_2">#REF!</definedName>
    <definedName name="dsill3a60_23">"$#REF!.$R$309"</definedName>
    <definedName name="dsill3a60_4">#REF!</definedName>
    <definedName name="dsill3a60_5">#REF!</definedName>
    <definedName name="dsill3a80">#REF!</definedName>
    <definedName name="dsill3a80_2">#REF!</definedName>
    <definedName name="dsill3a80_23">"$#REF!.$S$309"</definedName>
    <definedName name="dsill3a80_4">#REF!</definedName>
    <definedName name="dsill3a80_5">#REF!</definedName>
    <definedName name="dsill5100">#REF!</definedName>
    <definedName name="dsill5100_2">#REF!</definedName>
    <definedName name="dsill5100_23">"$#REF!.$T$324"</definedName>
    <definedName name="dsill5100_4">#REF!</definedName>
    <definedName name="dsill5100_5">#REF!</definedName>
    <definedName name="dsill5120">#REF!</definedName>
    <definedName name="dsill5120_2">#REF!</definedName>
    <definedName name="dsill5120_23">"$#REF!.$U$324"</definedName>
    <definedName name="dsill5120_4">#REF!</definedName>
    <definedName name="dsill5120_5">#REF!</definedName>
    <definedName name="dsill550">#REF!</definedName>
    <definedName name="dsill550_2">#REF!</definedName>
    <definedName name="dsill550_23">"$#REF!.$Q$324"</definedName>
    <definedName name="dsill550_4">#REF!</definedName>
    <definedName name="dsill550_5">#REF!</definedName>
    <definedName name="dsill560">#REF!</definedName>
    <definedName name="dsill560_2">#REF!</definedName>
    <definedName name="dsill560_23">"$#REF!.$R$324"</definedName>
    <definedName name="dsill560_4">#REF!</definedName>
    <definedName name="dsill560_5">#REF!</definedName>
    <definedName name="dsill580">#REF!</definedName>
    <definedName name="dsill580_2">#REF!</definedName>
    <definedName name="dsill580_23">"$#REF!.$S$324"</definedName>
    <definedName name="dsill580_4">#REF!</definedName>
    <definedName name="dsill580_5">#REF!</definedName>
    <definedName name="dsill5a100">#REF!</definedName>
    <definedName name="dsill5a100_2">#REF!</definedName>
    <definedName name="dsill5a100_23">"$#REF!.$T$375"</definedName>
    <definedName name="dsill5a100_4">#REF!</definedName>
    <definedName name="dsill5a100_5">#REF!</definedName>
    <definedName name="dsill5a120">#REF!</definedName>
    <definedName name="dsill5a120_2">#REF!</definedName>
    <definedName name="dsill5a120_23">"$#REF!.$U$375"</definedName>
    <definedName name="dsill5a120_4">#REF!</definedName>
    <definedName name="dsill5a120_5">#REF!</definedName>
    <definedName name="dsill5a50">#REF!</definedName>
    <definedName name="dsill5a50_2">#REF!</definedName>
    <definedName name="dsill5a50_23">"$#REF!.$Q$375"</definedName>
    <definedName name="dsill5a50_4">#REF!</definedName>
    <definedName name="dsill5a50_5">#REF!</definedName>
    <definedName name="dsill5a60">#REF!</definedName>
    <definedName name="dsill5a60_2">#REF!</definedName>
    <definedName name="dsill5a60_23">"$#REF!.$R$375"</definedName>
    <definedName name="dsill5a60_4">#REF!</definedName>
    <definedName name="dsill5a60_5">#REF!</definedName>
    <definedName name="dsill5a80">#REF!</definedName>
    <definedName name="dsill5a80_2">#REF!</definedName>
    <definedName name="dsill5a80_23">"$#REF!.$S$375"</definedName>
    <definedName name="dsill5a80_4">#REF!</definedName>
    <definedName name="dsill5a80_5">#REF!</definedName>
    <definedName name="dsill6a100">#REF!</definedName>
    <definedName name="dsill6a100_2">#REF!</definedName>
    <definedName name="dsill6a100_23">"$#REF!.$T$517"</definedName>
    <definedName name="dsill6a100_4">#REF!</definedName>
    <definedName name="dsill6a100_5">#REF!</definedName>
    <definedName name="dsill6a120">#REF!</definedName>
    <definedName name="dsill6a120_2">#REF!</definedName>
    <definedName name="dsill6a120_23">"$#REF!.$U$517"</definedName>
    <definedName name="dsill6a120_4">#REF!</definedName>
    <definedName name="dsill6a120_5">#REF!</definedName>
    <definedName name="dsill6a50">#REF!</definedName>
    <definedName name="dsill6a50_2">#REF!</definedName>
    <definedName name="dsill6a50_23">"$#REF!.$Q$517"</definedName>
    <definedName name="dsill6a50_4">#REF!</definedName>
    <definedName name="dsill6a50_5">#REF!</definedName>
    <definedName name="dsill6a60">#REF!</definedName>
    <definedName name="dsill6a60_2">#REF!</definedName>
    <definedName name="dsill6a60_23">"$#REF!.$R$517"</definedName>
    <definedName name="dsill6a60_4">#REF!</definedName>
    <definedName name="dsill6a60_5">#REF!</definedName>
    <definedName name="dsill6a80">#REF!</definedName>
    <definedName name="dsill6a80_2">#REF!</definedName>
    <definedName name="dsill6a80_23">"$#REF!.$S$517"</definedName>
    <definedName name="dsill6a80_4">#REF!</definedName>
    <definedName name="dsill6a80_5">#REF!</definedName>
    <definedName name="dsillug100">#REF!</definedName>
    <definedName name="dsillug100_2">#REF!</definedName>
    <definedName name="dsillug100_23">"$#REF!.$T$125"</definedName>
    <definedName name="dsillug100_4">#REF!</definedName>
    <definedName name="dsillug100_5">#REF!</definedName>
    <definedName name="dsillug120">#REF!</definedName>
    <definedName name="dsillug120_2">#REF!</definedName>
    <definedName name="dsillug120_23">"$#REF!.$U$125"</definedName>
    <definedName name="dsillug120_4">#REF!</definedName>
    <definedName name="dsillug120_5">#REF!</definedName>
    <definedName name="dsillug50">#REF!</definedName>
    <definedName name="dsillug50_2">#REF!</definedName>
    <definedName name="dsillug50_23">"$#REF!.$Q$125"</definedName>
    <definedName name="dsillug50_4">#REF!</definedName>
    <definedName name="dsillug50_5">#REF!</definedName>
    <definedName name="dsillug60">#REF!</definedName>
    <definedName name="dsillug60_2">#REF!</definedName>
    <definedName name="dsillug60_23">"$#REF!.$R$125"</definedName>
    <definedName name="dsillug60_4">#REF!</definedName>
    <definedName name="dsillug60_5">#REF!</definedName>
    <definedName name="dsillug80">#REF!</definedName>
    <definedName name="dsillug80_2">#REF!</definedName>
    <definedName name="dsillug80_23">"$#REF!.$S$125"</definedName>
    <definedName name="dsillug80_4">#REF!</definedName>
    <definedName name="dsillug80_5">#REF!</definedName>
    <definedName name="dsplit_1">#REF!</definedName>
    <definedName name="dsplit_1.5">#REF!</definedName>
    <definedName name="dsplit_2">#REF!</definedName>
    <definedName name="dsplit_2.5">#REF!</definedName>
    <definedName name="dsplit_3.4">#REF!</definedName>
    <definedName name="DSRY">#REF!</definedName>
    <definedName name="dstib2100">#REF!</definedName>
    <definedName name="dstib2100_2">#REF!</definedName>
    <definedName name="dstib2100_23">"$#REF!.$#REF!$#REF!"</definedName>
    <definedName name="dstib2100_4">#REF!</definedName>
    <definedName name="dstib2100_5">#REF!</definedName>
    <definedName name="dstib2120">#REF!</definedName>
    <definedName name="dstib2120_2">#REF!</definedName>
    <definedName name="dstib2120_23">"$#REF!.$#REF!$#REF!"</definedName>
    <definedName name="dstib2120_4">#REF!</definedName>
    <definedName name="dstib2120_5">#REF!</definedName>
    <definedName name="dstib250">#REF!</definedName>
    <definedName name="dstib250_2">#REF!</definedName>
    <definedName name="dstib250_23">"$#REF!.$#REF!$#REF!"</definedName>
    <definedName name="dstib250_4">#REF!</definedName>
    <definedName name="dstib250_5">#REF!</definedName>
    <definedName name="dstib260">#REF!</definedName>
    <definedName name="dstib260_2">#REF!</definedName>
    <definedName name="dstib260_23">"$#REF!.$#REF!$#REF!"</definedName>
    <definedName name="dstib260_4">#REF!</definedName>
    <definedName name="dstib260_5">#REF!</definedName>
    <definedName name="dstib280">#REF!</definedName>
    <definedName name="dstib280_2">#REF!</definedName>
    <definedName name="dstib280_23">"$#REF!.$#REF!$#REF!"</definedName>
    <definedName name="dstib280_4">#REF!</definedName>
    <definedName name="dstib280_5">#REF!</definedName>
    <definedName name="DT">#REF!</definedName>
    <definedName name="dt.35">'[16]Sat~Bahu'!$C$108</definedName>
    <definedName name="Dt.5">'[16]Sat~Bahu'!$C$107</definedName>
    <definedName name="dt.5t">#REF!</definedName>
    <definedName name="DT.636C">#REF!</definedName>
    <definedName name="dt_3">#REF!</definedName>
    <definedName name="dt_3.5">#REF!</definedName>
    <definedName name="dt_3.5_7">NA()</definedName>
    <definedName name="dt_3.5t">#REF!</definedName>
    <definedName name="dt_5">#REF!</definedName>
    <definedName name="dt_5_7">NA()</definedName>
    <definedName name="dt_5t">#REF!</definedName>
    <definedName name="dt_810t">#REF!</definedName>
    <definedName name="DT_AC">#REF!</definedName>
    <definedName name="DT_angkut_keluar">#REF!</definedName>
    <definedName name="dt_angkut_pembersihan">#REF!</definedName>
    <definedName name="DT_ATB">#REF!</definedName>
    <definedName name="dt_gali_alat_B">#REF!</definedName>
    <definedName name="dt_gali_alat_berat">#REF!</definedName>
    <definedName name="DT_PEMBUANGAN">#REF!</definedName>
    <definedName name="dt10t">#REF!</definedName>
    <definedName name="DT3.5">#REF!</definedName>
    <definedName name="DT3.5M3">#REF!</definedName>
    <definedName name="DT4m3">#REF!</definedName>
    <definedName name="dt4t">#REF!</definedName>
    <definedName name="dt4ton">#REF!</definedName>
    <definedName name="DT5T">#REF!</definedName>
    <definedName name="dt6t">#REF!</definedName>
    <definedName name="DT8m3">#REF!</definedName>
    <definedName name="dt8ton">#REF!</definedName>
    <definedName name="dtanah">#REF!</definedName>
    <definedName name="dtbesar">#REF!</definedName>
    <definedName name="dtbsr">#REF!</definedName>
    <definedName name="DTengkel">#REF!</definedName>
    <definedName name="dti100_37">"$#REF!.$#REF!$#REF!"</definedName>
    <definedName name="dti60_37">"$#REF!.$L$742"</definedName>
    <definedName name="dti80_37">"$#REF!.$#REF!$#REF!"</definedName>
    <definedName name="dtkecil">#REF!</definedName>
    <definedName name="DTKONT">#REF!</definedName>
    <definedName name="DTtronton">#REF!</definedName>
    <definedName name="DU.13">#REF!</definedName>
    <definedName name="DUA">#REF!</definedName>
    <definedName name="Dualpa">#REF!</definedName>
    <definedName name="duatiga">#REF!</definedName>
    <definedName name="DUBLETRI">#REF!</definedName>
    <definedName name="DUCO">#REF!</definedName>
    <definedName name="Duct">#REF!</definedName>
    <definedName name="duct_150_100">#REF!</definedName>
    <definedName name="duct_150_150">#REF!</definedName>
    <definedName name="duct_200_150">#REF!</definedName>
    <definedName name="duct_250_150">#REF!</definedName>
    <definedName name="duct_46">#REF!</definedName>
    <definedName name="duct_64">#REF!</definedName>
    <definedName name="duct_66">#REF!</definedName>
    <definedName name="duct_isolasi">#REF!</definedName>
    <definedName name="duct_pvc">#REF!</definedName>
    <definedName name="duct_soundliner">#REF!</definedName>
    <definedName name="duct_tanpa">#REF!</definedName>
    <definedName name="Duct84">#REF!</definedName>
    <definedName name="dug">#REF!</definedName>
    <definedName name="DULUX">#REF!</definedName>
    <definedName name="dulux_halus">#REF!</definedName>
    <definedName name="dulux_tembok">#REF!</definedName>
    <definedName name="DUMP">#REF!</definedName>
    <definedName name="dump.truck.">#REF!</definedName>
    <definedName name="dump_truck">#REF!</definedName>
    <definedName name="Dump_truck__gorong2_sd45">#REF!</definedName>
    <definedName name="DUMP_TRUCK__URUG_TANAH_BIASA">#REF!</definedName>
    <definedName name="dump_truck_AC">#REF!</definedName>
    <definedName name="dump_truck_ACL">#REF!</definedName>
    <definedName name="dump_truck_agregat_A_pelebaran">#REF!</definedName>
    <definedName name="dump_truck_agregat_A_peninggian">#REF!</definedName>
    <definedName name="dump_truck_agregat_B_pelebaran">#REF!</definedName>
    <definedName name="dump_truck_agregat_B_peninggian">#REF!</definedName>
    <definedName name="dump_truck_aspal_minor">#REF!</definedName>
    <definedName name="dump_truck_ATB">#REF!</definedName>
    <definedName name="dump_truck_ATBL">#REF!</definedName>
    <definedName name="dump_truck_bahu_jalan">#REF!</definedName>
    <definedName name="Dump_truck_galian_biasa">#REF!</definedName>
    <definedName name="dump_truck_galian_padas">#REF!</definedName>
    <definedName name="dump_truck_gorong2_45sd75">#REF!</definedName>
    <definedName name="dump_truck_gorong2_75sd120">#REF!</definedName>
    <definedName name="dump_truck_lapen">#REF!</definedName>
    <definedName name="dump_truck_macadam">#REF!</definedName>
    <definedName name="dump_truck_patok_hektometer">#REF!</definedName>
    <definedName name="dump_truck_patok_kilometer">#REF!</definedName>
    <definedName name="dump_truck_patok_pengarah">#REF!</definedName>
    <definedName name="Dump_truck_pembersihan_pembongkaran">#REF!</definedName>
    <definedName name="dump_truck_Pembongkaran_bangunan">#REF!</definedName>
    <definedName name="dump_truck_penebangan_pohon_dia_3_0">#REF!</definedName>
    <definedName name="dump_truck_penebangan_pohon_dia_5_0">#REF!</definedName>
    <definedName name="dump_truck_telford">#REF!</definedName>
    <definedName name="dump_truck_URUGAN_TANAH_PILIHAN">#REF!</definedName>
    <definedName name="dump_truk">#REF!</definedName>
    <definedName name="dump_truk_2">#REF!</definedName>
    <definedName name="dumptruck">#REF!</definedName>
    <definedName name="dumptruck.3.4m">#REF!</definedName>
    <definedName name="DUMPTRUCK1">#REF!</definedName>
    <definedName name="DUMPTRUCK2">#REF!</definedName>
    <definedName name="dumptruck3.4m3">#REF!</definedName>
    <definedName name="DUMPTRUCK321">#REF!</definedName>
    <definedName name="dumptruck34">#REF!</definedName>
    <definedName name="DUMPTRUCK511">#REF!</definedName>
    <definedName name="DUMPTRUCK512">#REF!</definedName>
    <definedName name="DUMPTRUCK521">#REF!</definedName>
    <definedName name="DUMPTRUCK611">#REF!</definedName>
    <definedName name="DUMPTRUCK818">#REF!</definedName>
    <definedName name="DUMPTRUCK819">#REF!</definedName>
    <definedName name="dun">{"Book1","4.09 FLORA DAN FAUNA.xls","4.22 PERLENGKAPAN SEKOLAH.xls"}</definedName>
    <definedName name="DurAsp">#REF!</definedName>
    <definedName name="DurDra">#REF!</definedName>
    <definedName name="DurEar">#REF!</definedName>
    <definedName name="DurGen">#REF!</definedName>
    <definedName name="DurGra">#REF!</definedName>
    <definedName name="DurMin">#REF!</definedName>
    <definedName name="durorock">#REF!</definedName>
    <definedName name="DurSho">#REF!</definedName>
    <definedName name="DurStruc">#REF!</definedName>
    <definedName name="duyodcuy">#REF!</definedName>
    <definedName name="duyodfuk">#REF!</definedName>
    <definedName name="duyodfuo">#REF!</definedName>
    <definedName name="DV_1">#REF!</definedName>
    <definedName name="DV_10">#REF!</definedName>
    <definedName name="DV_11">#REF!</definedName>
    <definedName name="DV_12">#REF!</definedName>
    <definedName name="DV_13">#REF!</definedName>
    <definedName name="DV_2">#REF!</definedName>
    <definedName name="DV_3">#REF!</definedName>
    <definedName name="DV_4">#REF!</definedName>
    <definedName name="DV_5">#REF!</definedName>
    <definedName name="DV_6">#REF!</definedName>
    <definedName name="DV_7">#REF!</definedName>
    <definedName name="DV_8">#REF!</definedName>
    <definedName name="DV_9">#REF!</definedName>
    <definedName name="dvv" hidden="1">#REF!</definedName>
    <definedName name="DVWVVDWV">#REF!</definedName>
    <definedName name="dw">#REF!</definedName>
    <definedName name="dw_extern">#REF!</definedName>
    <definedName name="dw_intern">#REF!</definedName>
    <definedName name="dwa2q4tr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dwdwa">#REF!</definedName>
    <definedName name="dxh">"Error"</definedName>
    <definedName name="dxhrhd">#REF!</definedName>
    <definedName name="DXVVXV" hidden="1">#REF!</definedName>
    <definedName name="Dyna">#REF!</definedName>
    <definedName name="dyna_bolt">#REF!</definedName>
    <definedName name="dynabolt">#REF!</definedName>
    <definedName name="e">#N/A</definedName>
    <definedName name="E.">#REF!</definedName>
    <definedName name="e.001">#REF!</definedName>
    <definedName name="E.01">#REF!</definedName>
    <definedName name="E.010">#REF!</definedName>
    <definedName name="E.011">#REF!</definedName>
    <definedName name="E.02">#REF!</definedName>
    <definedName name="E.020">#REF!</definedName>
    <definedName name="E.03">#REF!</definedName>
    <definedName name="E.031">#REF!</definedName>
    <definedName name="E.04">#REF!</definedName>
    <definedName name="E.040">#REF!</definedName>
    <definedName name="E.05">#REF!</definedName>
    <definedName name="E.052">#REF!</definedName>
    <definedName name="E.053">#REF!</definedName>
    <definedName name="E.06">#REF!</definedName>
    <definedName name="E.07">#REF!</definedName>
    <definedName name="E.08">#REF!</definedName>
    <definedName name="e.080">#REF!</definedName>
    <definedName name="e.080i">#REF!</definedName>
    <definedName name="E.081">#REF!</definedName>
    <definedName name="E.082">#REF!</definedName>
    <definedName name="E.083">#REF!</definedName>
    <definedName name="E.084">#REF!</definedName>
    <definedName name="E.087">#REF!</definedName>
    <definedName name="E.088">#REF!</definedName>
    <definedName name="e.089">#REF!</definedName>
    <definedName name="e.089I">#REF!</definedName>
    <definedName name="E.09">#REF!</definedName>
    <definedName name="e.098i">#REF!</definedName>
    <definedName name="E.1">#REF!</definedName>
    <definedName name="E.10">#REF!</definedName>
    <definedName name="E.11">#REF!</definedName>
    <definedName name="E.12">#REF!</definedName>
    <definedName name="E.125">#REF!</definedName>
    <definedName name="E.13">#REF!</definedName>
    <definedName name="E.130">#REF!</definedName>
    <definedName name="E.14">#REF!</definedName>
    <definedName name="E.15">#REF!</definedName>
    <definedName name="E.152">#REF!</definedName>
    <definedName name="e.153">#REF!</definedName>
    <definedName name="e.153i">#REF!</definedName>
    <definedName name="e.154">#REF!</definedName>
    <definedName name="e.155">#REF!</definedName>
    <definedName name="e.157">#REF!</definedName>
    <definedName name="e.16">#REF!</definedName>
    <definedName name="E.17">#REF!</definedName>
    <definedName name="E.18">#REF!</definedName>
    <definedName name="e.182">#REF!</definedName>
    <definedName name="E.185">#REF!</definedName>
    <definedName name="E.19">#REF!</definedName>
    <definedName name="E.2">#REF!</definedName>
    <definedName name="E.20">#REF!</definedName>
    <definedName name="E.21">#REF!</definedName>
    <definedName name="e.211">#REF!</definedName>
    <definedName name="e.212">#REF!</definedName>
    <definedName name="e.212i">#REF!</definedName>
    <definedName name="E.22">#REF!</definedName>
    <definedName name="e.221">#REF!</definedName>
    <definedName name="e.221i">#REF!</definedName>
    <definedName name="e.222">#REF!</definedName>
    <definedName name="E.23">#REF!</definedName>
    <definedName name="E.24">#REF!</definedName>
    <definedName name="E.25">#REF!</definedName>
    <definedName name="E.250">#REF!</definedName>
    <definedName name="e.251">#REF!</definedName>
    <definedName name="e.251i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29">#REF!</definedName>
    <definedName name="e.3">#REF!</definedName>
    <definedName name="E.30">#REF!</definedName>
    <definedName name="e.301">#REF!</definedName>
    <definedName name="e.31">#REF!</definedName>
    <definedName name="E.311">#N/A</definedName>
    <definedName name="E.32">#REF!</definedName>
    <definedName name="e.33">#REF!</definedName>
    <definedName name="E.34">#REF!</definedName>
    <definedName name="e.341">#REF!</definedName>
    <definedName name="E.341I">#REF!</definedName>
    <definedName name="E.35">#REF!</definedName>
    <definedName name="E.36">#REF!</definedName>
    <definedName name="E.37">#REF!</definedName>
    <definedName name="e.3a">#REF!</definedName>
    <definedName name="e.4">#REF!</definedName>
    <definedName name="E.401">#REF!</definedName>
    <definedName name="E.41">[17]Alat!$J$49</definedName>
    <definedName name="e.5">#REF!</definedName>
    <definedName name="E.6">[17]Alat!$J$13</definedName>
    <definedName name="e.6.1">#REF!</definedName>
    <definedName name="e.6.10">#REF!</definedName>
    <definedName name="E.6.11">#REF!</definedName>
    <definedName name="e.6.12">#REF!</definedName>
    <definedName name="E.6.13">#REF!</definedName>
    <definedName name="E.6.14">#REF!</definedName>
    <definedName name="E.6.14a">#REF!</definedName>
    <definedName name="E.6.14b">#REF!</definedName>
    <definedName name="E.6.14c">#REF!</definedName>
    <definedName name="E.6.14d">#REF!</definedName>
    <definedName name="E.6.14e">#REF!</definedName>
    <definedName name="E.6.15">#REF!</definedName>
    <definedName name="E.6.15a">#REF!</definedName>
    <definedName name="E.6.16">#REF!</definedName>
    <definedName name="E.6.16a">#REF!</definedName>
    <definedName name="E.6.16b">#REF!</definedName>
    <definedName name="E.6.16d">#REF!</definedName>
    <definedName name="E.6.16e">#REF!</definedName>
    <definedName name="E.6.17">#REF!</definedName>
    <definedName name="E.6.18">#REF!</definedName>
    <definedName name="E.6.19">#REF!</definedName>
    <definedName name="e.6.2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4a">#REF!</definedName>
    <definedName name="E.6.25">#REF!</definedName>
    <definedName name="E.6.26">#REF!</definedName>
    <definedName name="E.6.27">#REF!</definedName>
    <definedName name="E.6.28">#REF!</definedName>
    <definedName name="e.6.29">#REF!</definedName>
    <definedName name="E.6.3">#REF!</definedName>
    <definedName name="E.6.30">#REF!</definedName>
    <definedName name="E.6.31">#REF!</definedName>
    <definedName name="e.6.31.a">#REF!</definedName>
    <definedName name="E.6.32">#REF!</definedName>
    <definedName name="e.6.32.a">#REF!</definedName>
    <definedName name="E.6.33">#REF!</definedName>
    <definedName name="e.6.33.a">#REF!</definedName>
    <definedName name="e.6.34">#REF!</definedName>
    <definedName name="e.6.34.a">#REF!</definedName>
    <definedName name="e.6.35">#REF!</definedName>
    <definedName name="e.6.36">#REF!</definedName>
    <definedName name="e.6.37">#REF!</definedName>
    <definedName name="e.6.37a">#REF!</definedName>
    <definedName name="e.6.39">#REF!</definedName>
    <definedName name="E.6.4">#REF!</definedName>
    <definedName name="e.6.40">#REF!</definedName>
    <definedName name="e.6.41">#REF!</definedName>
    <definedName name="e.6.5">#REF!</definedName>
    <definedName name="e.6.6">#REF!</definedName>
    <definedName name="e.6.7">#REF!</definedName>
    <definedName name="e.6.8">#REF!</definedName>
    <definedName name="e.6.9">#REF!</definedName>
    <definedName name="E.7.13">#REF!</definedName>
    <definedName name="E.7.13a">#REF!</definedName>
    <definedName name="E.7.13b">#REF!</definedName>
    <definedName name="E.7.13c">#REF!</definedName>
    <definedName name="E.7.14">#REF!</definedName>
    <definedName name="E.7.14a">#REF!</definedName>
    <definedName name="E.7.14b">#REF!</definedName>
    <definedName name="E.7.14c">#REF!</definedName>
    <definedName name="E.7.14d">#REF!</definedName>
    <definedName name="E.7.14e">#REF!</definedName>
    <definedName name="E.7.14f">#REF!</definedName>
    <definedName name="E.7.15">#REF!</definedName>
    <definedName name="E.7.15a">#REF!</definedName>
    <definedName name="E.7.16">#REF!</definedName>
    <definedName name="E.7.16a">#REF!</definedName>
    <definedName name="E.7.16b">#REF!</definedName>
    <definedName name="E.7.16c">#REF!</definedName>
    <definedName name="E.7.16d">#REF!</definedName>
    <definedName name="E.7.16e">#REF!</definedName>
    <definedName name="E.7.16g">#REF!</definedName>
    <definedName name="E.7.17">#REF!</definedName>
    <definedName name="E.7.18">#REF!</definedName>
    <definedName name="E.7.18a">#REF!</definedName>
    <definedName name="E.7.18b">#REF!</definedName>
    <definedName name="E.7.18c">#REF!</definedName>
    <definedName name="E.7.18d">#REF!</definedName>
    <definedName name="E.7.18e">#REF!</definedName>
    <definedName name="E.7.18f">#REF!</definedName>
    <definedName name="E.7.18g">#REF!</definedName>
    <definedName name="E.7.18h">#REF!</definedName>
    <definedName name="E.7.18i">#REF!</definedName>
    <definedName name="E.7.18j">#REF!</definedName>
    <definedName name="E.7.18k">#REF!</definedName>
    <definedName name="E.7.18l">#REF!</definedName>
    <definedName name="E.7.18m">#REF!</definedName>
    <definedName name="E.7.18n">#REF!</definedName>
    <definedName name="E.7.19">#REF!</definedName>
    <definedName name="E.9">[17]Alat!$J$16</definedName>
    <definedName name="e.dul">#REF!</definedName>
    <definedName name="E_001">#REF!</definedName>
    <definedName name="E_01">#REF!</definedName>
    <definedName name="E_010">#REF!</definedName>
    <definedName name="E_02">#REF!</definedName>
    <definedName name="E_03">#REF!</definedName>
    <definedName name="E_031">#REF!</definedName>
    <definedName name="E_04">#REF!</definedName>
    <definedName name="E_040">#REF!</definedName>
    <definedName name="E_05">#REF!</definedName>
    <definedName name="E_052">#REF!</definedName>
    <definedName name="E_053">#REF!</definedName>
    <definedName name="E_06">#REF!</definedName>
    <definedName name="E_064">#REF!</definedName>
    <definedName name="E_07">#REF!</definedName>
    <definedName name="E_08">#REF!</definedName>
    <definedName name="E_080">#REF!</definedName>
    <definedName name="E_081">#REF!</definedName>
    <definedName name="E_082">#REF!</definedName>
    <definedName name="E_084">#REF!</definedName>
    <definedName name="E_087">#REF!</definedName>
    <definedName name="E_088">#REF!</definedName>
    <definedName name="E_089">#REF!</definedName>
    <definedName name="E_09">#REF!</definedName>
    <definedName name="E_1">#REF!</definedName>
    <definedName name="E_1_2">#REF!</definedName>
    <definedName name="E_1_23">"$#REF!.$AF$335"</definedName>
    <definedName name="E_1_4">#REF!</definedName>
    <definedName name="E_1_5">#REF!</definedName>
    <definedName name="E_10">#REF!</definedName>
    <definedName name="E_11">#REF!</definedName>
    <definedName name="E_12">#REF!</definedName>
    <definedName name="E_13">#REF!</definedName>
    <definedName name="E_13_10">#REF!</definedName>
    <definedName name="E_13_gal">#REF!</definedName>
    <definedName name="E_14">#REF!</definedName>
    <definedName name="E_15">#REF!</definedName>
    <definedName name="E_153">#REF!</definedName>
    <definedName name="E_154">#REF!</definedName>
    <definedName name="E_155">#REF!</definedName>
    <definedName name="e_155I">#REF!</definedName>
    <definedName name="E_157">#REF!</definedName>
    <definedName name="E_16">#REF!</definedName>
    <definedName name="E_17">#REF!</definedName>
    <definedName name="E_18">#REF!</definedName>
    <definedName name="E_182">#REF!</definedName>
    <definedName name="E_19">#REF!</definedName>
    <definedName name="E_191">#REF!</definedName>
    <definedName name="E_2">#REF!</definedName>
    <definedName name="E_2_10">#REF!</definedName>
    <definedName name="E_2_15">#REF!</definedName>
    <definedName name="E_2_20">#REF!</definedName>
    <definedName name="E_2_gal">#REF!</definedName>
    <definedName name="E_20">#REF!</definedName>
    <definedName name="E_21">#REF!</definedName>
    <definedName name="E_211">#REF!</definedName>
    <definedName name="E_212">#REF!</definedName>
    <definedName name="E_22">#REF!</definedName>
    <definedName name="E_221">#REF!</definedName>
    <definedName name="e_222">#REF!</definedName>
    <definedName name="E_224">#REF!</definedName>
    <definedName name="E_23">#REF!</definedName>
    <definedName name="E_24">#REF!</definedName>
    <definedName name="E_25">#REF!</definedName>
    <definedName name="E_251">#REF!</definedName>
    <definedName name="E_252">#REF!</definedName>
    <definedName name="E_26">#REF!</definedName>
    <definedName name="E_27">#REF!</definedName>
    <definedName name="E_28">#REF!</definedName>
    <definedName name="E_29">#REF!</definedName>
    <definedName name="E_3">#REF!</definedName>
    <definedName name="E_30">#REF!</definedName>
    <definedName name="E_301">#REF!</definedName>
    <definedName name="E_31">#REF!</definedName>
    <definedName name="E_341">#REF!</definedName>
    <definedName name="E_37">#REF!</definedName>
    <definedName name="E_4">#REF!</definedName>
    <definedName name="E_5">#REF!</definedName>
    <definedName name="E_6">#REF!</definedName>
    <definedName name="E_7">#REF!</definedName>
    <definedName name="E_8">#REF!</definedName>
    <definedName name="E_9">#REF!</definedName>
    <definedName name="E_ALAT_PENGGANTUNG">#REF!</definedName>
    <definedName name="E_BETON">#REF!</definedName>
    <definedName name="E_CAT">#REF!</definedName>
    <definedName name="E_CV">#REF!</definedName>
    <definedName name="E_GALIAN">#REF!</definedName>
    <definedName name="E_KUSEN">#REF!</definedName>
    <definedName name="E_LANTAI">#REF!</definedName>
    <definedName name="E_LISTRIK">#REF!</definedName>
    <definedName name="E_PASANGAN">#REF!</definedName>
    <definedName name="E_PERSIAPAN">#REF!</definedName>
    <definedName name="E_PLAFOND">#REF!</definedName>
    <definedName name="E_SANITASI">#REF!</definedName>
    <definedName name="e1.317">#REF!</definedName>
    <definedName name="e1.421">#REF!</definedName>
    <definedName name="e1.614">#REF!</definedName>
    <definedName name="E1.635.A">#REF!</definedName>
    <definedName name="e1x1">#N/A</definedName>
    <definedName name="E412E277">#REF!</definedName>
    <definedName name="E5700.">#REF!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ag">#REF!</definedName>
    <definedName name="eag_37">"$#REF!.$#REF!$#REF!"</definedName>
    <definedName name="eag1010_37">"$#REF!.$L$2670"</definedName>
    <definedName name="eag1414_37">"$#REF!.$L$2668"</definedName>
    <definedName name="eag88_37">"$#REF!.$L$2671"</definedName>
    <definedName name="eahyuu">#REF!</definedName>
    <definedName name="eal">#REF!</definedName>
    <definedName name="eal_37">"$#REF!.$#REF!$#REF!"</definedName>
    <definedName name="eatap">#REF!</definedName>
    <definedName name="eb">#REF!</definedName>
    <definedName name="EB1.1">#REF!</definedName>
    <definedName name="Ebara">#REF!</definedName>
    <definedName name="ebara1">#REF!</definedName>
    <definedName name="ebeton">#REF!</definedName>
    <definedName name="EC1.1">#REF!</definedName>
    <definedName name="ecat">#REF!</definedName>
    <definedName name="ECERAN">#REF!</definedName>
    <definedName name="Eceran.1">#REF!</definedName>
    <definedName name="ECRAN_DEB">#N/A</definedName>
    <definedName name="ed">#REF!</definedName>
    <definedName name="ED1.1">#REF!</definedName>
    <definedName name="eddddddddddddddddddddddd">#REF!</definedName>
    <definedName name="eddgfgfgf">#REF!</definedName>
    <definedName name="Edi">{"Book1","RAB PASAR 30 AUG SCRAB.xls"}</definedName>
    <definedName name="edinding">#REF!</definedName>
    <definedName name="EDS">{"Book1","RAB PASAR 30 AUG SCRAB.xls"}</definedName>
    <definedName name="ee">#REF!</definedName>
    <definedName name="EE_01A">#REF!</definedName>
    <definedName name="EE_02">#REF!</definedName>
    <definedName name="EE_03">#REF!</definedName>
    <definedName name="EE_03A">#REF!</definedName>
    <definedName name="EE_04A">#REF!</definedName>
    <definedName name="EE_04B">#REF!</definedName>
    <definedName name="EE_04C">#REF!</definedName>
    <definedName name="EE_04D">#REF!</definedName>
    <definedName name="EE_05">#REF!</definedName>
    <definedName name="EE_07">#REF!</definedName>
    <definedName name="EE_08">#REF!</definedName>
    <definedName name="EE_08A">#REF!</definedName>
    <definedName name="EE_09">#REF!</definedName>
    <definedName name="EE_10">#REF!</definedName>
    <definedName name="EE_11">#REF!</definedName>
    <definedName name="EE_12">#REF!</definedName>
    <definedName name="EE_12A">#REF!</definedName>
    <definedName name="EE_12B">#REF!</definedName>
    <definedName name="EE_17">#REF!</definedName>
    <definedName name="EE_24">#REF!</definedName>
    <definedName name="EE_26">#REF!</definedName>
    <definedName name="EE_27">#REF!</definedName>
    <definedName name="EE_28">#REF!</definedName>
    <definedName name="EE_29">#REF!</definedName>
    <definedName name="ee_3">#REF!</definedName>
    <definedName name="EE_30">#REF!</definedName>
    <definedName name="EE_31">#REF!</definedName>
    <definedName name="EE_32">#REF!</definedName>
    <definedName name="EE_33">#REF!</definedName>
    <definedName name="EE_34">#REF!</definedName>
    <definedName name="EE_35">#REF!</definedName>
    <definedName name="ee_4">#REF!</definedName>
    <definedName name="ee_6">#REF!</definedName>
    <definedName name="ee_7">#REF!</definedName>
    <definedName name="eee">#REF!</definedName>
    <definedName name="EEE_37">"$#REF!.$N$6:$O$22"</definedName>
    <definedName name="EEE05_1">#REF!</definedName>
    <definedName name="EEE06REV">#REF!</definedName>
    <definedName name="EEE08_1">#REF!</definedName>
    <definedName name="EEE09REV1">#REF!</definedName>
    <definedName name="EEE17REV">#REF!</definedName>
    <definedName name="EEE17REV1">#REF!</definedName>
    <definedName name="eeee">#REF!</definedName>
    <definedName name="eeeeeeeeeee">#N/A</definedName>
    <definedName name="eeeeeeeeeeeee">#REF!</definedName>
    <definedName name="eeeeeeeeeeeeeeee">[25]Analisa!#REF!</definedName>
    <definedName name="eeef">#REF!</definedName>
    <definedName name="EER">#REF!</definedName>
    <definedName name="EEX">#REF!</definedName>
    <definedName name="EEX_2">#REF!</definedName>
    <definedName name="EEX_23">"$#REF!.$CG$7"</definedName>
    <definedName name="EEX_3">#REF!</definedName>
    <definedName name="EEX_4">#REF!</definedName>
    <definedName name="EEX_5">#REF!</definedName>
    <definedName name="EEX_6">#REF!</definedName>
    <definedName name="EEX_7">#REF!</definedName>
    <definedName name="ef">#REF!</definedName>
    <definedName name="efalat">#REF!</definedName>
    <definedName name="efbj">#REF!</definedName>
    <definedName name="efe">#REF!</definedName>
    <definedName name="eff">#REF!</definedName>
    <definedName name="efwe">{"Book1","4.09 FLORA DAN FAUNA.xls","4.22 PERLENGKAPAN SEKOLAH.xls"}</definedName>
    <definedName name="EFWEWEF">#REF!</definedName>
    <definedName name="EFX">#REF!</definedName>
    <definedName name="EFX_2">#REF!</definedName>
    <definedName name="EFX_23">"$#REF!.$CL$7"</definedName>
    <definedName name="EFX_3">#REF!</definedName>
    <definedName name="EFX_4">#REF!</definedName>
    <definedName name="EFX_5">#REF!</definedName>
    <definedName name="EFX_6">#REF!</definedName>
    <definedName name="EFX_7">#REF!</definedName>
    <definedName name="eg">#REF!</definedName>
    <definedName name="egfbs">#N/A</definedName>
    <definedName name="egfbs_15">"STOP2:STOP2E"</definedName>
    <definedName name="egfbs_16">"STOP2:STOP2E"</definedName>
    <definedName name="egfbs_2">"STOP2:STOP2E"</definedName>
    <definedName name="egfbs_22">"STOP2:STOP2E"</definedName>
    <definedName name="egfbs_37">"STOP2_37:STOP2E_37"</definedName>
    <definedName name="egfbs_48">"STOP2:STOP2E"</definedName>
    <definedName name="egfbs_8">"STOP2:STOP2E"</definedName>
    <definedName name="egtergerhtrh">#REF!</definedName>
    <definedName name="EGX">#REF!</definedName>
    <definedName name="EGX_2">#REF!</definedName>
    <definedName name="EGX_23">"$#REF!.$CQ$7"</definedName>
    <definedName name="EGX_3">#REF!</definedName>
    <definedName name="EGX_4">#REF!</definedName>
    <definedName name="EGX_5">#REF!</definedName>
    <definedName name="EGX_6">#REF!</definedName>
    <definedName name="EGX_7">#REF!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_kmwc">#REF!</definedName>
    <definedName name="EHX">#REF!</definedName>
    <definedName name="EHX_2">#REF!</definedName>
    <definedName name="EHX_23">"$#REF!.$CV$7"</definedName>
    <definedName name="EHX_3">#REF!</definedName>
    <definedName name="EHX_4">#REF!</definedName>
    <definedName name="EHX_5">#REF!</definedName>
    <definedName name="EHX_6">#REF!</definedName>
    <definedName name="EHX_7">#REF!</definedName>
    <definedName name="EI.3.1.1">#REF!</definedName>
    <definedName name="EI.4.2.1">#REF!</definedName>
    <definedName name="EI.4.2.2">#REF!</definedName>
    <definedName name="EI.4.2.6">#REF!</definedName>
    <definedName name="EI.4.2.7">#REF!</definedName>
    <definedName name="EI.5.2.1">#REF!</definedName>
    <definedName name="EI.6.2.2">#REF!</definedName>
    <definedName name="EI.6.3.3">#REF!</definedName>
    <definedName name="EI.6.6">#REF!</definedName>
    <definedName name="eib">#REF!</definedName>
    <definedName name="EIB_112">#REF!</definedName>
    <definedName name="EIHVJVJVK">#REF!</definedName>
    <definedName name="ej">#N/A</definedName>
    <definedName name="EJA">#REF!</definedName>
    <definedName name="EJA_2">#REF!</definedName>
    <definedName name="EJX">#REF!</definedName>
    <definedName name="EJX_2">#REF!</definedName>
    <definedName name="EJX_23">"$#REF!.$DA$7"</definedName>
    <definedName name="EJX_3">#REF!</definedName>
    <definedName name="EJX_4">#REF!</definedName>
    <definedName name="EJX_5">#REF!</definedName>
    <definedName name="EJX_6">#REF!</definedName>
    <definedName name="EJX_7">#REF!</definedName>
    <definedName name="ekaca">#REF!</definedName>
    <definedName name="ekayu">#REF!</definedName>
    <definedName name="EKSPANOLET">#REF!</definedName>
    <definedName name="ekspedisi">#REF!</definedName>
    <definedName name="EKX">#REF!</definedName>
    <definedName name="EKX_2">#REF!</definedName>
    <definedName name="EKX_23">"$#REF!.$DF$7"</definedName>
    <definedName name="EKX_3">#REF!</definedName>
    <definedName name="EKX_4">#REF!</definedName>
    <definedName name="EKX_5">#REF!</definedName>
    <definedName name="EKX_6">#REF!</definedName>
    <definedName name="EKX_7">#REF!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_411">#REF!</definedName>
    <definedName name="EL_411_13">#REF!</definedName>
    <definedName name="EL_411_37">#REF!</definedName>
    <definedName name="EL_411_38">#REF!</definedName>
    <definedName name="EL_411_39">#REF!</definedName>
    <definedName name="EL_411_46">#REF!</definedName>
    <definedName name="el45gsp">#REF!</definedName>
    <definedName name="el45pvc10">#REF!</definedName>
    <definedName name="el90gsp">#REF!</definedName>
    <definedName name="el90pvc10">#REF!</definedName>
    <definedName name="elangit">#REF!</definedName>
    <definedName name="elantai">#REF!</definedName>
    <definedName name="ELASTOM">#REF!</definedName>
    <definedName name="ELASTOMER">#REF!</definedName>
    <definedName name="elastomer20x20x2">#REF!</definedName>
    <definedName name="elastomer60x40x6">#REF!</definedName>
    <definedName name="ElastomericA">#REF!</definedName>
    <definedName name="ElastomericB">#REF!</definedName>
    <definedName name="elb.110.45">#REF!</definedName>
    <definedName name="elb.110.90">#REF!</definedName>
    <definedName name="elb.63.22">#REF!</definedName>
    <definedName name="elb.63.45">#REF!</definedName>
    <definedName name="elb.63.90">#REF!</definedName>
    <definedName name="elb.90.22">#REF!</definedName>
    <definedName name="elb.90.45">#REF!</definedName>
    <definedName name="elb.90.90">#REF!</definedName>
    <definedName name="elba">#REF!</definedName>
    <definedName name="elbo">#REF!</definedName>
    <definedName name="elbow_30">#REF!</definedName>
    <definedName name="elbow2">#REF!</definedName>
    <definedName name="elbow3">#REF!</definedName>
    <definedName name="elbows">#REF!</definedName>
    <definedName name="elek">#REF!</definedName>
    <definedName name="elek_2">#REF!</definedName>
    <definedName name="elek_23">"$#REF!.$L$13"</definedName>
    <definedName name="elek_4">#REF!</definedName>
    <definedName name="elek_5">#REF!</definedName>
    <definedName name="Elektrik_Logging_">#REF!</definedName>
    <definedName name="ELEKTRIKAL">#REF!</definedName>
    <definedName name="elektro_pos">#REF!</definedName>
    <definedName name="elektro_pre">#REF!</definedName>
    <definedName name="elektroda">#REF!</definedName>
    <definedName name="Elektroda_Baja">#REF!</definedName>
    <definedName name="elektroda_pintu1">#REF!</definedName>
    <definedName name="elektroda_pintu2">#REF!</definedName>
    <definedName name="Elektronik">#REF!</definedName>
    <definedName name="Elektronik_37">"$#REF!.$A$2:$IV$13"</definedName>
    <definedName name="elistrik">#REF!</definedName>
    <definedName name="Elpigi">#REF!</definedName>
    <definedName name="ELX">#REF!</definedName>
    <definedName name="ELX_2">#REF!</definedName>
    <definedName name="ELX_23">"$#REF!.$DK$7"</definedName>
    <definedName name="ELX_3">#REF!</definedName>
    <definedName name="ELX_4">#REF!</definedName>
    <definedName name="ELX_5">#REF!</definedName>
    <definedName name="ELX_6">#REF!</definedName>
    <definedName name="ELX_7">#REF!</definedName>
    <definedName name="elysa">#REF!</definedName>
    <definedName name="em">#REF!</definedName>
    <definedName name="Email">#REF!</definedName>
    <definedName name="embankment">#REF!</definedName>
    <definedName name="ember">#REF!</definedName>
    <definedName name="emboh">#REF!</definedName>
    <definedName name="EMCO">#REF!</definedName>
    <definedName name="EMI">#REF!</definedName>
    <definedName name="EMPLOY._WELFARE">#REF!</definedName>
    <definedName name="emulsion">#REF!</definedName>
    <definedName name="eng.nil">#REF!</definedName>
    <definedName name="Eng_J">#REF!</definedName>
    <definedName name="engeseljendela">#REF!</definedName>
    <definedName name="engkupu">#REF!</definedName>
    <definedName name="EngPin_kngan">#REF!</definedName>
    <definedName name="EngPin_met">#REF!</definedName>
    <definedName name="engse_pf5">#REF!</definedName>
    <definedName name="engsel">#REF!</definedName>
    <definedName name="engsel.H">#REF!</definedName>
    <definedName name="engsel.j">#REF!</definedName>
    <definedName name="Engsel.jendela">#REF!</definedName>
    <definedName name="engsel.kupu">#REF!</definedName>
    <definedName name="engsel.nylon">#REF!</definedName>
    <definedName name="engsel.p">#REF!</definedName>
    <definedName name="Engsel.pintu">#REF!</definedName>
    <definedName name="engsel_0033">#REF!</definedName>
    <definedName name="engsel_3">#REF!</definedName>
    <definedName name="engsel_4">#REF!</definedName>
    <definedName name="engsel_angin">#REF!</definedName>
    <definedName name="engsel_arch">#REF!</definedName>
    <definedName name="engsel_bovenlist">#REF!</definedName>
    <definedName name="engsel_casement">#REF!</definedName>
    <definedName name="engsel_dorma">#REF!</definedName>
    <definedName name="engsel_H">#REF!</definedName>
    <definedName name="engsel_j">#REF!</definedName>
    <definedName name="Engsel_Jendela">#N/A</definedName>
    <definedName name="Engsel_jendela__H__kecil">#REF!</definedName>
    <definedName name="Engsel_jendela_ARCH">#REF!</definedName>
    <definedName name="Engsel_Kuningan">#REF!</definedName>
    <definedName name="Engsel_Kuningan__untuk_Pintu_">#REF!</definedName>
    <definedName name="engsel_meja">#REF!</definedName>
    <definedName name="engsel_ning">#REF!</definedName>
    <definedName name="engsel_p">#REF!</definedName>
    <definedName name="engsel_pf1">#REF!</definedName>
    <definedName name="engsel_pf2">#REF!</definedName>
    <definedName name="engsel_pf3">#REF!</definedName>
    <definedName name="engsel_pf4">#REF!</definedName>
    <definedName name="engsel_pf6">#REF!</definedName>
    <definedName name="engsel_pintu">#N/A</definedName>
    <definedName name="Engsel_pintu__H__besar">#REF!</definedName>
    <definedName name="Engsel_pintu_ARCH">#REF!</definedName>
    <definedName name="Engsel_Tanam_Atas_Bawah_ex__DORMA">#REF!</definedName>
    <definedName name="engsel_tempered">#REF!</definedName>
    <definedName name="engsel1.5pair">#REF!</definedName>
    <definedName name="engsel3">#REF!</definedName>
    <definedName name="engsel3pairs">#REF!</definedName>
    <definedName name="engsel4">#REF!</definedName>
    <definedName name="engselh">#REF!</definedName>
    <definedName name="engselh_1">#REF!</definedName>
    <definedName name="engselh_1_10">#REF!</definedName>
    <definedName name="engselh_1_2">#REF!</definedName>
    <definedName name="engselh_1_3">#REF!</definedName>
    <definedName name="engselh_1_4">#REF!</definedName>
    <definedName name="engselh_1_5">#REF!</definedName>
    <definedName name="engselh_1_6">#REF!</definedName>
    <definedName name="engselh_1_8">#REF!</definedName>
    <definedName name="ENGSELJEND">#REF!</definedName>
    <definedName name="Engseljendela">#REF!</definedName>
    <definedName name="engselkun">#REF!</definedName>
    <definedName name="engselkun_1">#REF!</definedName>
    <definedName name="engselkun_1_10">#REF!</definedName>
    <definedName name="engselkun_1_2">#REF!</definedName>
    <definedName name="engselkun_1_3">#REF!</definedName>
    <definedName name="engselkun_1_4">#REF!</definedName>
    <definedName name="engselkun_1_5">#REF!</definedName>
    <definedName name="engselkun_1_6">#REF!</definedName>
    <definedName name="engselkun_1_8">#REF!</definedName>
    <definedName name="engselkuningan">#REF!</definedName>
    <definedName name="engselnilon">#REF!</definedName>
    <definedName name="engselnilonb">#REF!</definedName>
    <definedName name="engselnilonk">#REF!</definedName>
    <definedName name="ENGSELNYLON">#REF!</definedName>
    <definedName name="engselok">#REF!</definedName>
    <definedName name="Engselpintu">#REF!</definedName>
    <definedName name="ENGSELPINTUJENDELA">#REF!</definedName>
    <definedName name="enje">#REF!</definedName>
    <definedName name="enselpintu">'[25]Bhn-Uph'!#REF!</definedName>
    <definedName name="ENTRANCE">#REF!</definedName>
    <definedName name="entrance_ars">#REF!</definedName>
    <definedName name="eol">#REF!</definedName>
    <definedName name="eol_2">#REF!</definedName>
    <definedName name="eol_23">"$#REF!.$J$104"</definedName>
    <definedName name="ep">#N/A</definedName>
    <definedName name="epahel">#REF!</definedName>
    <definedName name="epersiapan">#REF!</definedName>
    <definedName name="epi.hid">#REF!</definedName>
    <definedName name="eplesteran">#REF!</definedName>
    <definedName name="epondasi">#REF!</definedName>
    <definedName name="epoxy">#REF!</definedName>
    <definedName name="epoxy_2">#REF!</definedName>
    <definedName name="epoxyclear">#REF!</definedName>
    <definedName name="epoxyenamel">#REF!</definedName>
    <definedName name="Epron_writer_multi_purpose">#REF!</definedName>
    <definedName name="epv.100.11">#REF!</definedName>
    <definedName name="epv.100.22">#REF!</definedName>
    <definedName name="epv.100.45">#REF!</definedName>
    <definedName name="epv.100.90">#REF!</definedName>
    <definedName name="EPV.150.90">#REF!</definedName>
    <definedName name="epv.200.11">#REF!</definedName>
    <definedName name="epv.200.22">#REF!</definedName>
    <definedName name="epv.200.45">#REF!</definedName>
    <definedName name="epv.200.90">#REF!</definedName>
    <definedName name="epv.300.11">#REF!</definedName>
    <definedName name="epv.300.22">#REF!</definedName>
    <definedName name="epv.300.45">#REF!</definedName>
    <definedName name="epv.300.90">#REF!</definedName>
    <definedName name="epv.350.11">#REF!</definedName>
    <definedName name="epv.350.22">#REF!</definedName>
    <definedName name="epv.350.45">#REF!</definedName>
    <definedName name="epv.350.90">#REF!</definedName>
    <definedName name="epv.40.11">#REF!</definedName>
    <definedName name="epv.40.22">#REF!</definedName>
    <definedName name="epv.40.45">#REF!</definedName>
    <definedName name="epv.40.90">#REF!</definedName>
    <definedName name="epv.50.11">#REF!</definedName>
    <definedName name="epv.50.22">#REF!</definedName>
    <definedName name="epv.50.45">#REF!</definedName>
    <definedName name="epv.50.90">#REF!</definedName>
    <definedName name="epv.75.11">#REF!</definedName>
    <definedName name="epv.75.22">#REF!</definedName>
    <definedName name="epv.75.45">#REF!</definedName>
    <definedName name="epv.75.90">#REF!</definedName>
    <definedName name="eqeff">#REF!</definedName>
    <definedName name="EQUIP___MACHINE">#REF!</definedName>
    <definedName name="EQUIP_RE_EXPORT">#REF!</definedName>
    <definedName name="er">#REF!</definedName>
    <definedName name="er_3">#REF!</definedName>
    <definedName name="er_4">#REF!</definedName>
    <definedName name="erction_plat">#REF!</definedName>
    <definedName name="erd">#REF!</definedName>
    <definedName name="ERE">#REF!</definedName>
    <definedName name="EREC">#REF!</definedName>
    <definedName name="erect">#REF!</definedName>
    <definedName name="ERECT_1">#REF!</definedName>
    <definedName name="ERECT_2">#REF!</definedName>
    <definedName name="erection">#REF!</definedName>
    <definedName name="erection_kolom">#REF!</definedName>
    <definedName name="ERED">#REF!</definedName>
    <definedName name="eregt">#REF!</definedName>
    <definedName name="erer">#REF!</definedName>
    <definedName name="ererg">#REF!</definedName>
    <definedName name="ERET">#REF!</definedName>
    <definedName name="ERF">#REF!</definedName>
    <definedName name="ERL">#REF!</definedName>
    <definedName name="erny">#REF!</definedName>
    <definedName name="erqwre">#REF!</definedName>
    <definedName name="ERRRR">#REF!</definedName>
    <definedName name="errt">#REF!</definedName>
    <definedName name="errtwe">#REF!</definedName>
    <definedName name="erte">{"Book1","4.09 FLORA DAN FAUNA.xls","4.22 PERLENGKAPAN SEKOLAH.xls"}</definedName>
    <definedName name="ERTR">#REF!</definedName>
    <definedName name="ERWE">#REF!</definedName>
    <definedName name="erwer">#REF!</definedName>
    <definedName name="erwerewr">#REF!</definedName>
    <definedName name="erwrewr">#REF!</definedName>
    <definedName name="erwwq">#REF!</definedName>
    <definedName name="eryr">#REF!</definedName>
    <definedName name="es">#REF!</definedName>
    <definedName name="ESA">#REF!</definedName>
    <definedName name="esanitasi">#REF!</definedName>
    <definedName name="ESC">#REF!</definedName>
    <definedName name="ESCALATION">#REF!</definedName>
    <definedName name="ESELONBRange">#REF!</definedName>
    <definedName name="ESELONRange">#REF!</definedName>
    <definedName name="eser">#REF!</definedName>
    <definedName name="Espagnolet">#REF!</definedName>
    <definedName name="Espanyolet">#REF!</definedName>
    <definedName name="ess_23_kipas">#REF!</definedName>
    <definedName name="ess_23_sli">#REF!</definedName>
    <definedName name="ess18_rd150">#REF!</definedName>
    <definedName name="ess18_rd150nicad">#REF!</definedName>
    <definedName name="ess18_wd">#REF!</definedName>
    <definedName name="ess18SL1">#REF!</definedName>
    <definedName name="ess18wd">#REF!</definedName>
    <definedName name="ess23_rd150">#REF!</definedName>
    <definedName name="ess23_rd150_nicad">#REF!</definedName>
    <definedName name="ess23_wd">#REF!</definedName>
    <definedName name="essensa">#REF!</definedName>
    <definedName name="essensa_alexandra">#REF!</definedName>
    <definedName name="essensa_black">#REF!</definedName>
    <definedName name="essensa_blue">#REF!</definedName>
    <definedName name="essensa_carmel">#REF!</definedName>
    <definedName name="ESTM">#REF!</definedName>
    <definedName name="etanah">#REF!</definedName>
    <definedName name="eter">#REF!</definedName>
    <definedName name="eternit">#N/A</definedName>
    <definedName name="Eternit__100_x_100_cm_3_mm_ex._atrisco">#REF!</definedName>
    <definedName name="eternit_1">#N/A</definedName>
    <definedName name="eternit_1_10">#REF!</definedName>
    <definedName name="eternit_1_2">#REF!</definedName>
    <definedName name="eternit_1_3">#REF!</definedName>
    <definedName name="eternit_1_4">#REF!</definedName>
    <definedName name="eternit_1_5">#REF!</definedName>
    <definedName name="eternit_1_6">#REF!</definedName>
    <definedName name="eternit_1_8">#REF!</definedName>
    <definedName name="eternit_10">#REF!</definedName>
    <definedName name="Eternit_100_X_100_CM">#REF!</definedName>
    <definedName name="eternit_2">#REF!</definedName>
    <definedName name="eternit_3">#REF!</definedName>
    <definedName name="eternit_4">#REF!</definedName>
    <definedName name="eternit_5">#REF!</definedName>
    <definedName name="eternit_6">#REF!</definedName>
    <definedName name="eternit_8">#REF!</definedName>
    <definedName name="ETERNIT_ASBES">#REF!</definedName>
    <definedName name="Eternit_Gresik__1x1m_">#REF!</definedName>
    <definedName name="Eternit_Harplek_1_x_1_cm">#REF!</definedName>
    <definedName name="eternit11">'[25]Bhn-Uph'!#REF!</definedName>
    <definedName name="EternitGresik">#REF!</definedName>
    <definedName name="EternitKerang">#REF!</definedName>
    <definedName name="etew">#REF!</definedName>
    <definedName name="etttt" hidden="1">#REF!</definedName>
    <definedName name="eur">#REF!</definedName>
    <definedName name="eur_37">"$#REF!.$#REF!$#REF!"</definedName>
    <definedName name="eur_idr_17jan03">#REF!</definedName>
    <definedName name="eur_idr_Jul99">#REF!</definedName>
    <definedName name="eur_idr_May98">#REF!</definedName>
    <definedName name="eur_idr_oct02">#REF!</definedName>
    <definedName name="eur_idr97">#REF!</definedName>
    <definedName name="euro">#REF!</definedName>
    <definedName name="euro_yen">#REF!</definedName>
    <definedName name="euro_yen_17jan03">#REF!</definedName>
    <definedName name="euro_yen_nov02">#REF!</definedName>
    <definedName name="euro_yen01">#REF!</definedName>
    <definedName name="euro_yen97">#REF!</definedName>
    <definedName name="euro_yen98">#REF!</definedName>
    <definedName name="ew">#REF!</definedName>
    <definedName name="EWEFTR">#REF!</definedName>
    <definedName name="eweqw">#REF!</definedName>
    <definedName name="ewew">#REF!</definedName>
    <definedName name="ewr4_10">#REF!</definedName>
    <definedName name="ewr4_2">#REF!</definedName>
    <definedName name="ewr4_3">#REF!</definedName>
    <definedName name="ewr4_4">#REF!</definedName>
    <definedName name="ewr4_5">#REF!</definedName>
    <definedName name="ewr4_6">#REF!</definedName>
    <definedName name="ewr4_8">#REF!</definedName>
    <definedName name="ewrf">#REF!</definedName>
    <definedName name="ewrrewrew">#REF!</definedName>
    <definedName name="ewrtwe">#REF!</definedName>
    <definedName name="Ex">#REF!</definedName>
    <definedName name="EX.JOINT">[33]ANALIS!$I$958</definedName>
    <definedName name="exavator">#REF!</definedName>
    <definedName name="exc">#REF!</definedName>
    <definedName name="exc_gali_alat_b">#REF!</definedName>
    <definedName name="exc_gali_ponton">#REF!</definedName>
    <definedName name="exc_per_hr">#REF!</definedName>
    <definedName name="exca">#REF!</definedName>
    <definedName name="excav">#REF!</definedName>
    <definedName name="Excavator">#REF!</definedName>
    <definedName name="excavator.80">#REF!</definedName>
    <definedName name="Excavator_2">#REF!</definedName>
    <definedName name="excavator_6m3">#REF!</definedName>
    <definedName name="excavator_8m3">#REF!</definedName>
    <definedName name="excavator_ctsb">#REF!</definedName>
    <definedName name="excavator_gali_alat_berat">#REF!</definedName>
    <definedName name="excavator_galian_biasa">#REF!</definedName>
    <definedName name="excavator_pembersihan_pembongkaran">#REF!</definedName>
    <definedName name="excavator_Pembongkaran_bangunan">#REF!</definedName>
    <definedName name="EXCAVATOR312">#REF!</definedName>
    <definedName name="EXCAVATOR321">#REF!</definedName>
    <definedName name="exccavator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0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4_1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Auto_Close">#REF!</definedName>
    <definedName name="Excel_BuiltIn_Auto_Close_5">#REF!</definedName>
    <definedName name="Excel_BuiltIn_Auto_Open">#REF!</definedName>
    <definedName name="Excel_BuiltIn_Auto_Open_5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#REF!,#REF!</definedName>
    <definedName name="Excel_BuiltIn_Print_Area_1_1_1_1">"$REKAP.$#REF!$#REF!:$#REF!$#REF!"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#REF!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1_1_1_1_1_1_1_1_1_1_1">#REF!</definedName>
    <definedName name="Excel_BuiltIn_Print_Area_1_1_1_1_1_1_1_1_1_1_1_1_1_1_1_1_1_1_1_1_1">#REF!</definedName>
    <definedName name="Excel_BuiltIn_Print_Area_1_1_1_1_1_1_1_1_1_1_1_1_1_1_1_1_1_1_1_1_1_1">#REF!</definedName>
    <definedName name="Excel_BuiltIn_Print_Area_1_1_1_1_1_1_1_1_1_1_1_2">#REF!</definedName>
    <definedName name="Excel_BuiltIn_Print_Area_1_1_1_1_1_1_1_1_1_1_1_3">#REF!</definedName>
    <definedName name="Excel_BuiltIn_Print_Area_1_1_1_1_1_1_1_1_1_1_2">#REF!</definedName>
    <definedName name="Excel_BuiltIn_Print_Area_1_1_1_1_1_1_1_1_1_2">#REF!</definedName>
    <definedName name="Excel_BuiltIn_Print_Area_1_1_1_1_1_1_1_1_2">#REF!</definedName>
    <definedName name="Excel_BuiltIn_Print_Area_1_1_1_1_1_1_1_2">#REF!</definedName>
    <definedName name="Excel_BuiltIn_Print_Area_1_1_1_2">#REF!</definedName>
    <definedName name="Excel_BuiltIn_Print_Area_1_1_1_2_1">#REF!</definedName>
    <definedName name="Excel_BuiltIn_Print_Area_1_1_1_2_1_1">#REF!</definedName>
    <definedName name="Excel_BuiltIn_Print_Area_1_1_1_2_1_1_1">#REF!</definedName>
    <definedName name="Excel_BuiltIn_Print_Area_1_1_1_2_1_1_1_1">#REF!</definedName>
    <definedName name="Excel_BuiltIn_Print_Area_1_1_1_2_1_1_1_1_1">#REF!</definedName>
    <definedName name="Excel_BuiltIn_Print_Area_1_1_1_2_5">#REF!</definedName>
    <definedName name="Excel_BuiltIn_Print_Area_1_1_1_2_5_1">#REF!</definedName>
    <definedName name="Excel_BuiltIn_Print_Area_1_1_1_2_7">#REF!</definedName>
    <definedName name="Excel_BuiltIn_Print_Area_1_1_1_2_7_1">#REF!</definedName>
    <definedName name="Excel_BuiltIn_Print_Area_1_1_1_2_8">#REF!</definedName>
    <definedName name="Excel_BuiltIn_Print_Area_1_1_1_2_8_1">#REF!</definedName>
    <definedName name="Excel_BuiltIn_Print_Area_1_1_1_3">#REF!</definedName>
    <definedName name="Excel_BuiltIn_Print_Area_1_1_1_3_1">#REF!</definedName>
    <definedName name="Excel_BuiltIn_Print_Area_1_1_1_4">#REF!</definedName>
    <definedName name="Excel_BuiltIn_Print_Area_1_1_1_4_1">#REF!</definedName>
    <definedName name="Excel_BuiltIn_Print_Area_1_1_1_5">#REF!</definedName>
    <definedName name="Excel_BuiltIn_Print_Area_1_1_1_5_1">#REF!</definedName>
    <definedName name="Excel_BuiltIn_Print_Area_1_1_1_7">#REF!</definedName>
    <definedName name="Excel_BuiltIn_Print_Area_1_1_1_7_1">#REF!</definedName>
    <definedName name="Excel_BuiltIn_Print_Area_1_1_1_8">#REF!</definedName>
    <definedName name="Excel_BuiltIn_Print_Area_1_1_1_8_1">#REF!</definedName>
    <definedName name="Excel_BuiltIn_Print_Area_1_1_2">#REF!</definedName>
    <definedName name="Excel_BuiltIn_Print_Area_1_1_2_1">#REF!</definedName>
    <definedName name="Excel_BuiltIn_Print_Area_1_1_2_1_1">#REF!</definedName>
    <definedName name="Excel_BuiltIn_Print_Area_1_1_2_1_1_1">#REF!</definedName>
    <definedName name="Excel_BuiltIn_Print_Area_1_1_2_1_1_1_1">#REF!</definedName>
    <definedName name="Excel_BuiltIn_Print_Area_1_1_2_1_1_1_1_1">#REF!</definedName>
    <definedName name="Excel_BuiltIn_Print_Area_1_1_2_5">#REF!</definedName>
    <definedName name="Excel_BuiltIn_Print_Area_1_1_2_5_1">#REF!</definedName>
    <definedName name="Excel_BuiltIn_Print_Area_1_1_2_7">#REF!</definedName>
    <definedName name="Excel_BuiltIn_Print_Area_1_1_2_7_1">#REF!</definedName>
    <definedName name="Excel_BuiltIn_Print_Area_1_1_2_8">#REF!</definedName>
    <definedName name="Excel_BuiltIn_Print_Area_1_1_2_8_1">#REF!</definedName>
    <definedName name="Excel_BuiltIn_Print_Area_1_1_3">#REF!</definedName>
    <definedName name="Excel_BuiltIn_Print_Area_1_1_3_1">#REF!</definedName>
    <definedName name="Excel_BuiltIn_Print_Area_1_1_4">#REF!</definedName>
    <definedName name="Excel_BuiltIn_Print_Area_1_1_4_1">#REF!</definedName>
    <definedName name="Excel_BuiltIn_Print_Area_1_1_5">#REF!</definedName>
    <definedName name="Excel_BuiltIn_Print_Area_1_1_5_1">#REF!</definedName>
    <definedName name="Excel_BuiltIn_Print_Area_1_1_6">#REF!</definedName>
    <definedName name="Excel_BuiltIn_Print_Area_1_1_6_1">#REF!</definedName>
    <definedName name="Excel_BuiltIn_Print_Area_1_1_6_1_1">#REF!</definedName>
    <definedName name="Excel_BuiltIn_Print_Area_1_1_6_1_1_1">#REF!</definedName>
    <definedName name="Excel_BuiltIn_Print_Area_1_1_7">#REF!</definedName>
    <definedName name="Excel_BuiltIn_Print_Area_1_1_7_1">#REF!</definedName>
    <definedName name="Excel_BuiltIn_Print_Area_1_1_7_1_1">#REF!</definedName>
    <definedName name="Excel_BuiltIn_Print_Area_1_1_7_1_1_1">#REF!</definedName>
    <definedName name="Excel_BuiltIn_Print_Area_1_1_7_1_1_1_1">#REF!</definedName>
    <definedName name="Excel_BuiltIn_Print_Area_1_1_7_1_1_1_1_1">#REF!</definedName>
    <definedName name="Excel_BuiltIn_Print_Area_1_1_8">#REF!</definedName>
    <definedName name="Excel_BuiltIn_Print_Area_1_1_8_1">#REF!</definedName>
    <definedName name="Excel_BuiltIn_Print_Area_1_1_8_1_1">#REF!</definedName>
    <definedName name="Excel_BuiltIn_Print_Area_1_1_8_1_1_1">#REF!</definedName>
    <definedName name="Excel_BuiltIn_Print_Area_1_1_8_1_1_1_1">#REF!</definedName>
    <definedName name="Excel_BuiltIn_Print_Area_1_1_8_1_1_1_1_1">#REF!</definedName>
    <definedName name="Excel_BuiltIn_Print_Area_1_2">#REF!</definedName>
    <definedName name="Excel_BuiltIn_Print_Area_1_2_1">#REF!</definedName>
    <definedName name="Excel_BuiltIn_Print_Area_1_2_1_1">#REF!</definedName>
    <definedName name="Excel_BuiltIn_Print_Area_1_2_1_1_1">#REF!</definedName>
    <definedName name="Excel_BuiltIn_Print_Area_1_2_5">#REF!</definedName>
    <definedName name="Excel_BuiltIn_Print_Area_1_2_5_1">#REF!</definedName>
    <definedName name="Excel_BuiltIn_Print_Area_1_2_7">#REF!</definedName>
    <definedName name="Excel_BuiltIn_Print_Area_1_2_7_1">#REF!</definedName>
    <definedName name="Excel_BuiltIn_Print_Area_1_2_8">#REF!</definedName>
    <definedName name="Excel_BuiltIn_Print_Area_1_2_8_1">#REF!</definedName>
    <definedName name="Excel_BuiltIn_Print_Area_1_7">#REF!</definedName>
    <definedName name="Excel_BuiltIn_Print_Area_1_7_1">#REF!</definedName>
    <definedName name="Excel_BuiltIn_Print_Area_1_7_1_1">#REF!</definedName>
    <definedName name="Excel_BuiltIn_Print_Area_1_7_1_1_1">#REF!</definedName>
    <definedName name="Excel_BuiltIn_Print_Area_1_8">#REF!</definedName>
    <definedName name="Excel_BuiltIn_Print_Area_1_8_1">#REF!</definedName>
    <definedName name="Excel_BuiltIn_Print_Area_1_8_1_1">#REF!</definedName>
    <definedName name="Excel_BuiltIn_Print_Area_1_8_1_1_1">#REF!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2">#REF!</definedName>
    <definedName name="Excel_BuiltIn_Print_Area_12_1">#REF!</definedName>
    <definedName name="Excel_BuiltIn_Print_Area_13">#REF!</definedName>
    <definedName name="Excel_BuiltIn_Print_Area_13_1">#REF!</definedName>
    <definedName name="Excel_BuiltIn_Print_Area_13_2">#REF!</definedName>
    <definedName name="Excel_BuiltIn_Print_Area_13_3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6_1">#REF!</definedName>
    <definedName name="Excel_BuiltIn_Print_Area_17">#REF!</definedName>
    <definedName name="Excel_BuiltIn_Print_Area_17_1">"$#REF!.$C$1:$J$42"</definedName>
    <definedName name="Excel_BuiltIn_Print_Area_18">"$#REF!.$C$1:$J$42"</definedName>
    <definedName name="Excel_BuiltIn_Print_Area_19">#REF!</definedName>
    <definedName name="Excel_BuiltIn_Print_Area_19_1">#REF!</definedName>
    <definedName name="Excel_BuiltIn_Print_Area_2">#REF!</definedName>
    <definedName name="Excel_BuiltIn_Print_Area_2_1">(#REF!,#REF!)</definedName>
    <definedName name="Excel_BuiltIn_Print_Area_2_1_1">#REF!</definedName>
    <definedName name="Excel_BuiltIn_Print_Area_2_1_1_1_1_1_1_1_1_1_1">#REF!,#REF!</definedName>
    <definedName name="Excel_BuiltIn_Print_Area_2_1_1_1_1_1_1_1_1_1_1_1">#REF!,#REF!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#REF!</definedName>
    <definedName name="Excel_BuiltIn_Print_Area_2_1_1_1_1_1_1_1_1_1_1_1_1_1_1_1_1">#REF!</definedName>
    <definedName name="Excel_BuiltIn_Print_Area_2_1_1_1_1_1_1_1_1_1_1_1_1_1_1_1_1_1">#REF!</definedName>
    <definedName name="Excel_BuiltIn_Print_Area_2_1_1_1_1_1_1_1_1_1_1_1_1_1_1_1_1_1_1">#REF!</definedName>
    <definedName name="Excel_BuiltIn_Print_Area_2_1_1_1_1_1_1_1_1_1_1_1_1_1_1_1_1_1_1_1">#REF!</definedName>
    <definedName name="Excel_BuiltIn_Print_Area_2_1_1_1_1_1_1_1_1_1_1_2">#REF!</definedName>
    <definedName name="Excel_BuiltIn_Print_Area_2_1_1_1_1_1_1_1_1_1_2">#REF!</definedName>
    <definedName name="Excel_BuiltIn_Print_Area_2_1_1_1_1_1_1_2">#REF!</definedName>
    <definedName name="Excel_BuiltIn_Print_Area_2_1_1_1_1_1_2">#REF!</definedName>
    <definedName name="Excel_BuiltIn_Print_Area_2_1_1_1_1_1_5">#REF!</definedName>
    <definedName name="Excel_BuiltIn_Print_Area_2_1_1_1_1_1_5_1">#REF!</definedName>
    <definedName name="Excel_BuiltIn_Print_Area_2_1_1_1_1_1_7">#REF!</definedName>
    <definedName name="Excel_BuiltIn_Print_Area_2_1_1_1_1_1_7_1">#REF!</definedName>
    <definedName name="Excel_BuiltIn_Print_Area_2_1_1_1_1_1_8">#REF!</definedName>
    <definedName name="Excel_BuiltIn_Print_Area_2_1_1_1_1_1_8_1">#REF!</definedName>
    <definedName name="Excel_BuiltIn_Print_Area_2_1_1_1_1_2">#REF!</definedName>
    <definedName name="Excel_BuiltIn_Print_Area_2_1_1_1_4">#REF!</definedName>
    <definedName name="Excel_BuiltIn_Print_Area_2_1_1_1_4_1">#REF!</definedName>
    <definedName name="Excel_BuiltIn_Print_Area_2_1_1_1_7">#REF!</definedName>
    <definedName name="Excel_BuiltIn_Print_Area_2_1_1_1_7_1">#REF!</definedName>
    <definedName name="Excel_BuiltIn_Print_Area_2_1_1_1_8">#REF!</definedName>
    <definedName name="Excel_BuiltIn_Print_Area_2_1_1_1_8_1">#REF!</definedName>
    <definedName name="Excel_BuiltIn_Print_Area_2_1_1_2">#REF!</definedName>
    <definedName name="Excel_BuiltIn_Print_Area_2_1_1_2_1">#REF!</definedName>
    <definedName name="Excel_BuiltIn_Print_Area_2_1_1_5">#REF!</definedName>
    <definedName name="Excel_BuiltIn_Print_Area_2_1_1_5_1">#REF!</definedName>
    <definedName name="Excel_BuiltIn_Print_Area_2_1_1_7">#REF!</definedName>
    <definedName name="Excel_BuiltIn_Print_Area_2_1_1_7_1">#REF!</definedName>
    <definedName name="Excel_BuiltIn_Print_Area_2_1_1_8">#REF!</definedName>
    <definedName name="Excel_BuiltIn_Print_Area_2_1_1_8_1">#REF!</definedName>
    <definedName name="Excel_BuiltIn_Print_Area_2_1_5">#REF!</definedName>
    <definedName name="Excel_BuiltIn_Print_Area_2_1_5_1">#REF!</definedName>
    <definedName name="Excel_BuiltIn_Print_Area_2_1_7">#REF!</definedName>
    <definedName name="Excel_BuiltIn_Print_Area_2_1_7_1">#REF!</definedName>
    <definedName name="Excel_BuiltIn_Print_Area_2_1_8">#REF!</definedName>
    <definedName name="Excel_BuiltIn_Print_Area_2_1_8_1">#REF!</definedName>
    <definedName name="Excel_BuiltIn_Print_Area_2_2">#REF!</definedName>
    <definedName name="Excel_BuiltIn_Print_Area_2_2_1">#REF!</definedName>
    <definedName name="Excel_BuiltIn_Print_Area_2_2_1_1">#REF!</definedName>
    <definedName name="Excel_BuiltIn_Print_Area_2_2_1_1_1">#REF!</definedName>
    <definedName name="Excel_BuiltIn_Print_Area_2_2_4">#REF!</definedName>
    <definedName name="Excel_BuiltIn_Print_Area_2_2_4_1">#REF!</definedName>
    <definedName name="Excel_BuiltIn_Print_Area_2_2_7">#REF!</definedName>
    <definedName name="Excel_BuiltIn_Print_Area_2_2_7_1">#REF!</definedName>
    <definedName name="Excel_BuiltIn_Print_Area_2_2_8">#REF!</definedName>
    <definedName name="Excel_BuiltIn_Print_Area_2_2_8_1">#REF!</definedName>
    <definedName name="Excel_BuiltIn_Print_Area_20">#REF!</definedName>
    <definedName name="Excel_BuiltIn_Print_Area_21">#REF!</definedName>
    <definedName name="Excel_BuiltIn_Print_Area_23">"$#REF!.$#REF!$#REF!:$#REF!$#REF!"</definedName>
    <definedName name="Excel_BuiltIn_Print_Area_24_1">#REF!</definedName>
    <definedName name="Excel_BuiltIn_Print_Area_25_1">#REF!</definedName>
    <definedName name="Excel_BuiltIn_Print_Area_26">#REF!</definedName>
    <definedName name="Excel_BuiltIn_Print_Area_27">#REF!</definedName>
    <definedName name="Excel_BuiltIn_Print_Area_27_1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3_1">"$#REF!.$C$4:$F$20"</definedName>
    <definedName name="Excel_BuiltIn_Print_Area_3_1_1">#REF!</definedName>
    <definedName name="Excel_BuiltIn_Print_Area_3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_1_1_1_1_1">#REF!</definedName>
    <definedName name="Excel_BuiltIn_Print_Area_3_1_1_1_1_1_1_1_1_1_1_1">#REF!</definedName>
    <definedName name="Excel_BuiltIn_Print_Area_3_1_1_1_1_1_1_1_1_1_1_1_1">#REF!</definedName>
    <definedName name="Excel_BuiltIn_Print_Area_3_1_1_1_1_1_1_1_1_1_1_1_1_1">#REF!</definedName>
    <definedName name="Excel_BuiltIn_Print_Area_3_1_1_1_1_1_1_1_1_1_1_1_1_1_1">#REF!</definedName>
    <definedName name="Excel_BuiltIn_Print_Area_3_1_1_1_1_1_1_2">#REF!</definedName>
    <definedName name="Excel_BuiltIn_Print_Area_3_1_1_1_8">#REF!,#REF!</definedName>
    <definedName name="Excel_BuiltIn_Print_Area_3_1_1_1_8_1">#REF!,#REF!</definedName>
    <definedName name="Excel_BuiltIn_Print_Area_3_1_1_2">#REF!</definedName>
    <definedName name="Excel_BuiltIn_Print_Area_3_1_1_2_1">#REF!</definedName>
    <definedName name="Excel_BuiltIn_Print_Area_3_1_1_7">#REF!</definedName>
    <definedName name="Excel_BuiltIn_Print_Area_3_1_1_7_1">#REF!</definedName>
    <definedName name="Excel_BuiltIn_Print_Area_3_1_1_8">#REF!</definedName>
    <definedName name="Excel_BuiltIn_Print_Area_3_1_1_8_1">#REF!</definedName>
    <definedName name="Excel_BuiltIn_Print_Area_3_1_1_8_1_1">#REF!</definedName>
    <definedName name="Excel_BuiltIn_Print_Area_3_1_1_8_1_1_1">#REF!</definedName>
    <definedName name="Excel_BuiltIn_Print_Area_3_2">#REF!</definedName>
    <definedName name="Excel_BuiltIn_Print_Area_3_2_1">#REF!</definedName>
    <definedName name="Excel_BuiltIn_Print_Area_3_3">#REF!</definedName>
    <definedName name="Excel_BuiltIn_Print_Area_3_3_1">#REF!</definedName>
    <definedName name="Excel_BuiltIn_Print_Area_3_8">#REF!</definedName>
    <definedName name="Excel_BuiltIn_Print_Area_3_8_1">#REF!</definedName>
    <definedName name="Excel_BuiltIn_Print_Area_4">#REF!</definedName>
    <definedName name="Excel_BuiltIn_Print_Area_4_1">"$#REF!.$C$1:$H$467"</definedName>
    <definedName name="Excel_BuiltIn_Print_Area_4_1_1">"$#REF!.$C$2:$I$434"</definedName>
    <definedName name="Excel_BuiltIn_Print_Area_5">"$AHS.$#REF!$#REF!:$#REF!$#REF!"</definedName>
    <definedName name="Excel_BuiltIn_Print_Area_5_1">"$#REF!.$C$1:$I$65376"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7">#REF!</definedName>
    <definedName name="Excel_BuiltIn_Print_Area_5_1_7_1">#REF!</definedName>
    <definedName name="Excel_BuiltIn_Print_Area_5_1_8">#REF!</definedName>
    <definedName name="Excel_BuiltIn_Print_Area_5_1_8_1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_8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5">#REF!</definedName>
    <definedName name="Excel_BuiltIn_Print_Area_8_1_6">#REF!</definedName>
    <definedName name="Excel_BuiltIn_Print_Area_8_1_7">#REF!</definedName>
    <definedName name="Excel_BuiltIn_Print_Area_8_1_8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Titles">#REF!</definedName>
    <definedName name="Excel_BuiltIn_Print_Titles_1">"$'bq pl Newton'.$A$#REF!:$IU$#REF!"</definedName>
    <definedName name="Excel_BuiltIn_Print_Titles_1_1">"$#REF!.$A$1:$IV$210"</definedName>
    <definedName name="Excel_BuiltIn_Print_Titles_1_1_1">#REF!</definedName>
    <definedName name="Excel_BuiltIn_Print_Titles_1_1_1_1">#REF!</definedName>
    <definedName name="Excel_BuiltIn_Print_Titles_1_37">"$#REF!.$A$1:$IV$9"</definedName>
    <definedName name="Excel_BuiltIn_Print_Titles_10">#REF!</definedName>
    <definedName name="Excel_BuiltIn_Print_Titles_11">#REF!,#REF!</definedName>
    <definedName name="Excel_BuiltIn_Print_Titles_12">#REF!</definedName>
    <definedName name="Excel_BuiltIn_Print_Titles_12_1">#REF!</definedName>
    <definedName name="Excel_BuiltIn_Print_Titles_13">#REF!</definedName>
    <definedName name="Excel_BuiltIn_Print_Titles_13_1">#REF!</definedName>
    <definedName name="Excel_BuiltIn_Print_Titles_14">#REF!</definedName>
    <definedName name="Excel_BuiltIn_Print_Titles_14_1">#REF!</definedName>
    <definedName name="Excel_BuiltIn_Print_Titles_15">#REF!</definedName>
    <definedName name="Excel_BuiltIn_Print_Titles_16">#REF!</definedName>
    <definedName name="Excel_BuiltIn_Print_Titles_18">#REF!</definedName>
    <definedName name="Excel_BuiltIn_Print_Titles_19">#REF!</definedName>
    <definedName name="Excel_BuiltIn_Print_Titles_2">#REF!,#REF!</definedName>
    <definedName name="Excel_BuiltIn_Print_Titles_2_1">#REF!</definedName>
    <definedName name="Excel_BuiltIn_Print_Titles_2_1_1">#REF!,#REF!</definedName>
    <definedName name="Excel_BuiltIn_Print_Titles_2_37">"$#REF!.$A$1:$IV$9"</definedName>
    <definedName name="Excel_BuiltIn_Print_Titles_20">#REF!</definedName>
    <definedName name="Excel_BuiltIn_Print_Titles_21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1">#REF!,#REF!</definedName>
    <definedName name="Excel_BuiltIn_Print_Titles_3_1_1_1_1">#REF!,#REF!</definedName>
    <definedName name="Excel_BuiltIn_Print_Titles_3_37">"$#REF!.$A$1:$IV$8"</definedName>
    <definedName name="Excel_BuiltIn_Print_Titles_4">#REF!</definedName>
    <definedName name="Excel_BuiltIn_Print_Titles_4_1">#REF!</definedName>
    <definedName name="Excel_BuiltIn_Print_Titles_4_1_1">#REF!</definedName>
    <definedName name="Excel_BuiltIn_Print_Titles_4_37">"$#REF!.$A$1:$IV$9"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9">#REF!</definedName>
    <definedName name="Excel_BuiltIn_Print_Titles_9_1">#REF!</definedName>
    <definedName name="Excel_BuiltIn_Print_Titles_9_1_1">#REF!</definedName>
    <definedName name="exduct">#REF!</definedName>
    <definedName name="exfan">#REF!</definedName>
    <definedName name="exfans">#REF!</definedName>
    <definedName name="exhaus_100">#REF!</definedName>
    <definedName name="exhaus_2000">#REF!</definedName>
    <definedName name="exhaust">#REF!</definedName>
    <definedName name="exhaust_1000">#REF!</definedName>
    <definedName name="exhaust_2000">#REF!</definedName>
    <definedName name="exhaust_500">#REF!</definedName>
    <definedName name="exhaust_fan">#REF!</definedName>
    <definedName name="exit">#REF!</definedName>
    <definedName name="exosfan">#REF!</definedName>
    <definedName name="exp">#REF!</definedName>
    <definedName name="expagnolet">#REF!</definedName>
    <definedName name="Expagnolet_Grendel_tanam">#REF!</definedName>
    <definedName name="Expansion_Jt">#REF!</definedName>
    <definedName name="Expantion">#REF!</definedName>
    <definedName name="expantioncap">#REF!</definedName>
    <definedName name="expdc">#REF!</definedName>
    <definedName name="expert">#REF!</definedName>
    <definedName name="Export">#REF!</definedName>
    <definedName name="exspanoleg">#REF!</definedName>
    <definedName name="exspanolet">#REF!</definedName>
    <definedName name="EXT">#REF!</definedName>
    <definedName name="Ext_L">#REF!</definedName>
    <definedName name="Ext_r">#REF!</definedName>
    <definedName name="extel">#REF!</definedName>
    <definedName name="exterior">#REF!</definedName>
    <definedName name="external_extern">#REF!</definedName>
    <definedName name="external_intern">#REF!</definedName>
    <definedName name="EXTRA">#REF!</definedName>
    <definedName name="EXTRA_2">#REF!</definedName>
    <definedName name="EXTRA_23">"$#REF!.$AF$364"</definedName>
    <definedName name="EXTRA_4">#REF!</definedName>
    <definedName name="EXTRA_5">#REF!</definedName>
    <definedName name="_xlnm.Extract">#REF!</definedName>
    <definedName name="eyr">#REF!</definedName>
    <definedName name="eyrd">#REF!</definedName>
    <definedName name="eyrwe">#REF!</definedName>
    <definedName name="eyyujert">#REF!</definedName>
    <definedName name="f">#N/A</definedName>
    <definedName name="F.">#REF!</definedName>
    <definedName name="F.01">#REF!</definedName>
    <definedName name="F.02">#REF!</definedName>
    <definedName name="F.03">#REF!</definedName>
    <definedName name="F.04">#REF!</definedName>
    <definedName name="F.05">#REF!</definedName>
    <definedName name="F.06">#REF!</definedName>
    <definedName name="F.07">#REF!</definedName>
    <definedName name="F.08">#REF!</definedName>
    <definedName name="F.09">#REF!</definedName>
    <definedName name="f.1">#REF!</definedName>
    <definedName name="F.10">#REF!</definedName>
    <definedName name="F.11">#REF!</definedName>
    <definedName name="F.12">#REF!</definedName>
    <definedName name="F.13">#REF!</definedName>
    <definedName name="F.14">#REF!</definedName>
    <definedName name="F.15">#REF!</definedName>
    <definedName name="f.16">#REF!</definedName>
    <definedName name="F.16.a">#REF!</definedName>
    <definedName name="f.16.b">#REF!</definedName>
    <definedName name="f.16a">#REF!</definedName>
    <definedName name="f.16a1">#REF!</definedName>
    <definedName name="f.16a11">#REF!</definedName>
    <definedName name="f.16a12">#REF!</definedName>
    <definedName name="f.16a2">#REF!</definedName>
    <definedName name="f.16b">#REF!</definedName>
    <definedName name="f.16b1">#REF!</definedName>
    <definedName name="f.16b2">#REF!</definedName>
    <definedName name="f.16c">#REF!</definedName>
    <definedName name="F.17">#REF!</definedName>
    <definedName name="f.18">#REF!</definedName>
    <definedName name="f.19">#REF!</definedName>
    <definedName name="f.1a">#REF!</definedName>
    <definedName name="F.2">#REF!</definedName>
    <definedName name="F.20">#REF!</definedName>
    <definedName name="F.21">#REF!</definedName>
    <definedName name="F.21.a">#REF!</definedName>
    <definedName name="f.21.b">#REF!</definedName>
    <definedName name="f.211">#REF!</definedName>
    <definedName name="f.212">#REF!</definedName>
    <definedName name="F.21a">#REF!</definedName>
    <definedName name="f.21b">#REF!</definedName>
    <definedName name="f.21c">#REF!</definedName>
    <definedName name="F.22">#REF!</definedName>
    <definedName name="F.22.">#REF!</definedName>
    <definedName name="f.22.a">#REF!</definedName>
    <definedName name="f.22.b">#REF!</definedName>
    <definedName name="f.221">#REF!</definedName>
    <definedName name="f.222">#REF!</definedName>
    <definedName name="F.22a">#REF!</definedName>
    <definedName name="F.22b">#REF!</definedName>
    <definedName name="F.22b.II">#REF!</definedName>
    <definedName name="F.22b.II.ii">#REF!</definedName>
    <definedName name="f.23">#REF!</definedName>
    <definedName name="F.23a">#REF!</definedName>
    <definedName name="F.23b">#REF!</definedName>
    <definedName name="F.25">#REF!</definedName>
    <definedName name="F.26">#REF!</definedName>
    <definedName name="f.261">#REF!</definedName>
    <definedName name="f.262">#REF!</definedName>
    <definedName name="f.26a">#REF!</definedName>
    <definedName name="f.26c">#REF!</definedName>
    <definedName name="f.26I">#REF!</definedName>
    <definedName name="f.27">#REF!</definedName>
    <definedName name="f.27.a">#REF!</definedName>
    <definedName name="F.27.B">#REF!</definedName>
    <definedName name="f.27b">#REF!</definedName>
    <definedName name="f.3">#REF!</definedName>
    <definedName name="f.30">#REF!</definedName>
    <definedName name="f.30.a">#REF!</definedName>
    <definedName name="F.30.B">#REF!</definedName>
    <definedName name="F.30.C">#REF!</definedName>
    <definedName name="f.30a">#REF!</definedName>
    <definedName name="f.30a1">#REF!</definedName>
    <definedName name="f.30a2">#REF!</definedName>
    <definedName name="f.30c">#REF!</definedName>
    <definedName name="F.33">#REF!</definedName>
    <definedName name="F.33.b">#REF!</definedName>
    <definedName name="f.33.c">#REF!</definedName>
    <definedName name="f.33.d">#REF!</definedName>
    <definedName name="f.33.e">#REF!</definedName>
    <definedName name="f.33.f">#REF!</definedName>
    <definedName name="f.33a">#REF!</definedName>
    <definedName name="f.33b">#REF!</definedName>
    <definedName name="f.33c">#REF!</definedName>
    <definedName name="f.33d">#REF!</definedName>
    <definedName name="f.33e">#REF!</definedName>
    <definedName name="F.34">#REF!</definedName>
    <definedName name="f.341">#REF!</definedName>
    <definedName name="f.342">#REF!</definedName>
    <definedName name="F.34A">#REF!</definedName>
    <definedName name="F.34B">#REF!</definedName>
    <definedName name="F.35">#REF!</definedName>
    <definedName name="f.36">#REF!</definedName>
    <definedName name="F.36.a">#REF!</definedName>
    <definedName name="F.36.b">#REF!</definedName>
    <definedName name="f.361">#REF!</definedName>
    <definedName name="f.362">#REF!</definedName>
    <definedName name="f.363">#REF!</definedName>
    <definedName name="f.364">#REF!</definedName>
    <definedName name="F.36a">#REF!</definedName>
    <definedName name="f.36a.iv">#REF!</definedName>
    <definedName name="f.36aIII">#REF!</definedName>
    <definedName name="f.36b">#REF!</definedName>
    <definedName name="f.36b.I">#REF!</definedName>
    <definedName name="f.36bI">#REF!</definedName>
    <definedName name="F.36c">#REF!</definedName>
    <definedName name="F.36d">#REF!</definedName>
    <definedName name="F.36f">#REF!</definedName>
    <definedName name="F.36g">#REF!</definedName>
    <definedName name="F.36h">#REF!</definedName>
    <definedName name="f.37">#REF!</definedName>
    <definedName name="F.37.a.IV.i">#REF!</definedName>
    <definedName name="f.371">#REF!</definedName>
    <definedName name="f.372">#REF!</definedName>
    <definedName name="f.37a">#REF!</definedName>
    <definedName name="F.37a.I">#REF!</definedName>
    <definedName name="F.37a.III">#REF!</definedName>
    <definedName name="F.37a.IV.i">#REF!</definedName>
    <definedName name="f.37aVI">#REF!</definedName>
    <definedName name="f.37b">#REF!</definedName>
    <definedName name="f.37c">#REF!</definedName>
    <definedName name="f.37d">#REF!</definedName>
    <definedName name="f.37e">#REF!</definedName>
    <definedName name="f.37f">#REF!</definedName>
    <definedName name="f.37g">#REF!</definedName>
    <definedName name="f.37h">#REF!</definedName>
    <definedName name="f.37i">#REF!</definedName>
    <definedName name="f.37j">#REF!</definedName>
    <definedName name="f.37k">#REF!</definedName>
    <definedName name="f.37l">#REF!</definedName>
    <definedName name="F.38">#REF!</definedName>
    <definedName name="F.39">#REF!</definedName>
    <definedName name="F.42">#REF!</definedName>
    <definedName name="F.5">#REF!</definedName>
    <definedName name="f.51">#REF!</definedName>
    <definedName name="F.51a">#REF!</definedName>
    <definedName name="F.55">#REF!</definedName>
    <definedName name="f.57">#REF!</definedName>
    <definedName name="f.59">#REF!</definedName>
    <definedName name="F.6.01">#REF!</definedName>
    <definedName name="F.6.02">#REF!</definedName>
    <definedName name="F.6.03">#REF!</definedName>
    <definedName name="F.6.04">#REF!</definedName>
    <definedName name="F.6.1">#REF!</definedName>
    <definedName name="F.6.10">#REF!</definedName>
    <definedName name="f.6.12">#REF!</definedName>
    <definedName name="f.6.12.a">#REF!</definedName>
    <definedName name="f.6.13">#REF!</definedName>
    <definedName name="f.6.14">#REF!</definedName>
    <definedName name="f.6.15">#REF!</definedName>
    <definedName name="f.6.16">#REF!</definedName>
    <definedName name="F.6.17">#REF!</definedName>
    <definedName name="f.6.19">#REF!</definedName>
    <definedName name="F.6.2">#REF!</definedName>
    <definedName name="f.6.20">#REF!</definedName>
    <definedName name="F.6.20a">#REF!</definedName>
    <definedName name="F.6.20b">#REF!</definedName>
    <definedName name="F.6.20C">#REF!</definedName>
    <definedName name="f.6.21">#REF!</definedName>
    <definedName name="f.6.22">#REF!</definedName>
    <definedName name="f.6.23">#REF!</definedName>
    <definedName name="f.6.24">#REF!</definedName>
    <definedName name="f.6.24.a">#REF!</definedName>
    <definedName name="f.6.25">#REF!</definedName>
    <definedName name="f.6.27">#REF!</definedName>
    <definedName name="F.6.28">#REF!</definedName>
    <definedName name="F.6.29">#REF!</definedName>
    <definedName name="F.6.3">#REF!</definedName>
    <definedName name="F.6.30">#REF!</definedName>
    <definedName name="F.6.31">#REF!</definedName>
    <definedName name="F.6.32">#REF!</definedName>
    <definedName name="F.6.33">#REF!</definedName>
    <definedName name="F.6.34">#REF!</definedName>
    <definedName name="F.6.35">#REF!</definedName>
    <definedName name="F.6.36">#REF!</definedName>
    <definedName name="F.6.37">#REF!</definedName>
    <definedName name="F.6.38">#REF!</definedName>
    <definedName name="F.6.39">#REF!</definedName>
    <definedName name="F.6.4">#REF!</definedName>
    <definedName name="F.6.40">#REF!</definedName>
    <definedName name="F.6.41">#REF!</definedName>
    <definedName name="F.6.42">#REF!</definedName>
    <definedName name="F.6.43">#REF!</definedName>
    <definedName name="F.6.44">#REF!</definedName>
    <definedName name="F.6.45">#REF!</definedName>
    <definedName name="F.6.46">#REF!</definedName>
    <definedName name="F.6.47">#REF!</definedName>
    <definedName name="F.6.48">#REF!</definedName>
    <definedName name="F.6.49">#REF!</definedName>
    <definedName name="F.6.5">#REF!</definedName>
    <definedName name="F.6.50">#REF!</definedName>
    <definedName name="F.6.51">#REF!</definedName>
    <definedName name="F.6.52">#REF!</definedName>
    <definedName name="F.6.53">#REF!</definedName>
    <definedName name="F.6.54">#REF!</definedName>
    <definedName name="F.6.55">#REF!</definedName>
    <definedName name="F.6.56">#REF!</definedName>
    <definedName name="F.6.57">#REF!</definedName>
    <definedName name="F.6.58">#REF!</definedName>
    <definedName name="F.6.59">#REF!</definedName>
    <definedName name="f.6.6">#REF!</definedName>
    <definedName name="f.6.6.a">#REF!</definedName>
    <definedName name="F.6.60">#REF!</definedName>
    <definedName name="F.6.7">#REF!</definedName>
    <definedName name="F.6.8">#REF!</definedName>
    <definedName name="F.6.8a">#REF!</definedName>
    <definedName name="F.6.9">#REF!</definedName>
    <definedName name="F.60.k">#REF!</definedName>
    <definedName name="f.639">#REF!</definedName>
    <definedName name="f.660">#REF!</definedName>
    <definedName name="f.7">#REF!</definedName>
    <definedName name="f.8a">#REF!</definedName>
    <definedName name="f.8b">#REF!</definedName>
    <definedName name="f.8c">#REF!</definedName>
    <definedName name="f.8d">#REF!</definedName>
    <definedName name="f.alum">#REF!</definedName>
    <definedName name="f.drain">#REF!</definedName>
    <definedName name="F.LAS100">#REF!</definedName>
    <definedName name="F.LAS200">#REF!</definedName>
    <definedName name="F.LAS250">#REF!</definedName>
    <definedName name="F.LAS75">#REF!</definedName>
    <definedName name="F.x">#REF!</definedName>
    <definedName name="F.x1">#REF!</definedName>
    <definedName name="F.x2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">#N/A</definedName>
    <definedName name="F_10">#REF!</definedName>
    <definedName name="F_11">#REF!</definedName>
    <definedName name="F_12">#REF!</definedName>
    <definedName name="F_13">#REF!</definedName>
    <definedName name="f_2">#N/A</definedName>
    <definedName name="f_3">#N/A</definedName>
    <definedName name="F_37">#REF!</definedName>
    <definedName name="f_4">#N/A</definedName>
    <definedName name="f_5">#N/A</definedName>
    <definedName name="f_6">#N/A</definedName>
    <definedName name="f_7">#N/A</definedName>
    <definedName name="f_8">#N/A</definedName>
    <definedName name="F_8_2">#REF!</definedName>
    <definedName name="F_8_3">#REF!</definedName>
    <definedName name="F_8_5">#REF!</definedName>
    <definedName name="F_8_8">#REF!</definedName>
    <definedName name="f_9">#N/A</definedName>
    <definedName name="F_all">#REF!</definedName>
    <definedName name="f_hrd">#REF!</definedName>
    <definedName name="F_S">#REF!</definedName>
    <definedName name="F_S_37">"$#REF!.$A$36:$AC$37"</definedName>
    <definedName name="F_SL">#N/A</definedName>
    <definedName name="F_SL_15">"FST:FSB"</definedName>
    <definedName name="F_SL_16">"FST:FSB"</definedName>
    <definedName name="F_SL_2">"FST:FSB"</definedName>
    <definedName name="F_SL_22">"FST:FSB"</definedName>
    <definedName name="F_SL_37">"FST_37:FSB_37"</definedName>
    <definedName name="F_SL_48">"FST:FSB"</definedName>
    <definedName name="F_SL_8">"FST:FSB"</definedName>
    <definedName name="F16A">#REF!</definedName>
    <definedName name="F21C">#REF!</definedName>
    <definedName name="F22A">#REF!</definedName>
    <definedName name="F22B">#REF!</definedName>
    <definedName name="F34B">#REF!</definedName>
    <definedName name="F36A">#REF!</definedName>
    <definedName name="FA">#REF!</definedName>
    <definedName name="fa.ror">#REF!</definedName>
    <definedName name="FA_1">#REF!</definedName>
    <definedName name="Fa1_">#REF!</definedName>
    <definedName name="Fa2_">#REF!</definedName>
    <definedName name="faab">#REF!</definedName>
    <definedName name="faab_2">#REF!</definedName>
    <definedName name="faab_23">"$#REF!.$J$87"</definedName>
    <definedName name="faab_4">#REF!</definedName>
    <definedName name="faab_5">#REF!</definedName>
    <definedName name="FAB">#REF!</definedName>
    <definedName name="fab.">#REF!</definedName>
    <definedName name="fabrikasi">#REF!</definedName>
    <definedName name="fabrikasi_baja">#REF!</definedName>
    <definedName name="fac">#REF!</definedName>
    <definedName name="facm">#REF!</definedName>
    <definedName name="facm_2">#REF!</definedName>
    <definedName name="facm_23">"$#REF!.$J$90"</definedName>
    <definedName name="facm_4">#REF!</definedName>
    <definedName name="facm_5">#REF!</definedName>
    <definedName name="facp">#REF!</definedName>
    <definedName name="facp_2">#REF!</definedName>
    <definedName name="facp_23">"$#REF!.$J$78"</definedName>
    <definedName name="facp_4">#REF!</definedName>
    <definedName name="facp_5">#REF!</definedName>
    <definedName name="FADA" hidden="1">#REF!</definedName>
    <definedName name="faeol">#REF!</definedName>
    <definedName name="faeol_2">#REF!</definedName>
    <definedName name="faeol_23">"$#REF!.$J$92"</definedName>
    <definedName name="faeol_4">#REF!</definedName>
    <definedName name="faeol_5">#REF!</definedName>
    <definedName name="fag">#N/A</definedName>
    <definedName name="fag_15">"STOP:STOPE"</definedName>
    <definedName name="fag_16">"STOP:STOPE"</definedName>
    <definedName name="fag_2">"STOP:STOPE"</definedName>
    <definedName name="fag_22">"STOP:STOPE"</definedName>
    <definedName name="fag_37">"STOP_37:STOPE_37"</definedName>
    <definedName name="fag_48">"STOP:STOPE"</definedName>
    <definedName name="fag_8">"STOP:STOPE"</definedName>
    <definedName name="fahd">#REF!</definedName>
    <definedName name="fahd_2">#REF!</definedName>
    <definedName name="fahd_23">"$#REF!.$J$83"</definedName>
    <definedName name="fahd_4">#REF!</definedName>
    <definedName name="fahd_5">#REF!</definedName>
    <definedName name="fahdt">#REF!</definedName>
    <definedName name="fahdt_2">#REF!</definedName>
    <definedName name="fahdt_23">"$#REF!.$J$84"</definedName>
    <definedName name="fahdt_4">#REF!</definedName>
    <definedName name="fahdt_5">#REF!</definedName>
    <definedName name="fahs">#REF!</definedName>
    <definedName name="fahs_2">#REF!</definedName>
    <definedName name="fahs_23">"$#REF!.$J$93"</definedName>
    <definedName name="fahs_4">#REF!</definedName>
    <definedName name="fahs_5">#REF!</definedName>
    <definedName name="fail">#REF!</definedName>
    <definedName name="fail_2">#REF!</definedName>
    <definedName name="fail_23">"$#REF!.$J$88"</definedName>
    <definedName name="fail_4">#REF!</definedName>
    <definedName name="fail_5">#REF!</definedName>
    <definedName name="faitc">#REF!</definedName>
    <definedName name="faitc_2">#REF!</definedName>
    <definedName name="faitc_23">"$#REF!.$J$112"</definedName>
    <definedName name="faitc_4">#REF!</definedName>
    <definedName name="faitc_5">#REF!</definedName>
    <definedName name="FAK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_0">#REF!</definedName>
    <definedName name="FAK_0B">#REF!</definedName>
    <definedName name="FAK_0C">#REF!</definedName>
    <definedName name="FAK_1">#REF!</definedName>
    <definedName name="FAK_1B">#REF!</definedName>
    <definedName name="FAK_1C">#REF!</definedName>
    <definedName name="FAK_2">#REF!</definedName>
    <definedName name="FAK_2B">#REF!</definedName>
    <definedName name="FAK_2C">#REF!</definedName>
    <definedName name="fak_mu">#REF!</definedName>
    <definedName name="faki">#REF!</definedName>
    <definedName name="faki_2">#REF!</definedName>
    <definedName name="faki_23">"$#REF!.$J$107"</definedName>
    <definedName name="faki_4">#REF!</definedName>
    <definedName name="faki_5">#REF!</definedName>
    <definedName name="FAKTA">#REF!</definedName>
    <definedName name="faktd">#REF!</definedName>
    <definedName name="faktd_2">#REF!</definedName>
    <definedName name="faktd_23">"$#REF!.$J$106"</definedName>
    <definedName name="faktd_4">#REF!</definedName>
    <definedName name="faktd_5">#REF!</definedName>
    <definedName name="Faktor">#REF!</definedName>
    <definedName name="faktor_harga">#REF!</definedName>
    <definedName name="faktor_harsat">#REF!</definedName>
    <definedName name="faktor_keSALAHAN">#REF!</definedName>
    <definedName name="faktor_lose">#REF!</definedName>
    <definedName name="faktor_pelaksanaan">#REF!</definedName>
    <definedName name="fal">#REF!</definedName>
    <definedName name="fal_37">"$#REF!.$#REF!$#REF!"</definedName>
    <definedName name="fall" hidden="1">#REF!</definedName>
    <definedName name="fam">#REF!</definedName>
    <definedName name="fam_2">#REF!</definedName>
    <definedName name="fam_23">"$#REF!.$J$79"</definedName>
    <definedName name="fam_4">#REF!</definedName>
    <definedName name="fam_5">#REF!</definedName>
    <definedName name="famcp">#REF!</definedName>
    <definedName name="famcp_2">#REF!</definedName>
    <definedName name="famcp_23">"$#REF!.$J$86"</definedName>
    <definedName name="famcp_4">#REF!</definedName>
    <definedName name="famcp_5">#REF!</definedName>
    <definedName name="FAN">#REF!</definedName>
    <definedName name="Fanki">#REF!</definedName>
    <definedName name="faoi">#REF!</definedName>
    <definedName name="faoi_2">#REF!</definedName>
    <definedName name="faoi_23">"$#REF!.$J$91"</definedName>
    <definedName name="faoi_4">#REF!</definedName>
    <definedName name="faoi_5">#REF!</definedName>
    <definedName name="fapecah">#REF!</definedName>
    <definedName name="fapecahab">#REF!</definedName>
    <definedName name="far">#REF!</definedName>
    <definedName name="far_2">#REF!</definedName>
    <definedName name="far_23">"$#REF!.$J$80"</definedName>
    <definedName name="far_4">#REF!</definedName>
    <definedName name="far_5">#REF!</definedName>
    <definedName name="fas">#N/A</definedName>
    <definedName name="fas_15">"STOP:STOPE"</definedName>
    <definedName name="fas_16">"STOP:STOPE"</definedName>
    <definedName name="fas_2">"STOP:STOPE"</definedName>
    <definedName name="fas_22">"STOP:STOPE"</definedName>
    <definedName name="fas_37">"STOP_37:STOPE_37"</definedName>
    <definedName name="fas_48">"STOP:STOPE"</definedName>
    <definedName name="fas_8">"STOP:STOPE"</definedName>
    <definedName name="fasadekayu">#REF!</definedName>
    <definedName name="fasd">#REF!</definedName>
    <definedName name="fasd_2">#REF!</definedName>
    <definedName name="fasd_23">"$#REF!.$J$81"</definedName>
    <definedName name="fasd_4">#REF!</definedName>
    <definedName name="fasd_5">#REF!</definedName>
    <definedName name="fasdt">#REF!</definedName>
    <definedName name="fasdt_2">#REF!</definedName>
    <definedName name="fasdt_23">"$#REF!.$J$82"</definedName>
    <definedName name="fasdt_4">#REF!</definedName>
    <definedName name="fasdt_5">#REF!</definedName>
    <definedName name="FASILITAS__KERJA">#REF!</definedName>
    <definedName name="Fasilitas_sarana__prasarana__dan_alat_kesehatan">#REF!</definedName>
    <definedName name="Fasilitassarana_prasarana_dan_alat_kesehatan">[9]Anls!$J$308</definedName>
    <definedName name="fasirtubc">#REF!</definedName>
    <definedName name="fat">#REF!</definedName>
    <definedName name="fat_2">#REF!</definedName>
    <definedName name="fat_23">"$#REF!.$J$89"</definedName>
    <definedName name="fat_4">#REF!</definedName>
    <definedName name="fat_5">#REF!</definedName>
    <definedName name="fatap">#REF!</definedName>
    <definedName name="fau">#REF!</definedName>
    <definedName name="Fax">#REF!</definedName>
    <definedName name="Fax_CV">#REF!</definedName>
    <definedName name="fb">#REF!</definedName>
    <definedName name="fbaja">#REF!</definedName>
    <definedName name="fbdf">#REF!</definedName>
    <definedName name="fbdfb">#REF!</definedName>
    <definedName name="FBES">#REF!</definedName>
    <definedName name="fbfdb">#REF!</definedName>
    <definedName name="fbfdbdf">#REF!</definedName>
    <definedName name="fbt_4t">#REF!</definedName>
    <definedName name="fbvbdb">#REF!</definedName>
    <definedName name="fbwbwbwb" hidden="1">#REF!</definedName>
    <definedName name="FC">#REF!</definedName>
    <definedName name="fc_25">#REF!</definedName>
    <definedName name="fc_b">#REF!</definedName>
    <definedName name="fc_u">#REF!</definedName>
    <definedName name="fcat">#REF!</definedName>
    <definedName name="FCode" hidden="1">#REF!</definedName>
    <definedName name="FCU">#REF!</definedName>
    <definedName name="fd">#REF!</definedName>
    <definedName name="fd.2">#REF!</definedName>
    <definedName name="fd.3">#REF!</definedName>
    <definedName name="fdbdfb">#REF!</definedName>
    <definedName name="fdbdfbd">#REF!</definedName>
    <definedName name="fdbdfbdfb">#REF!</definedName>
    <definedName name="fdbfdd">#REF!</definedName>
    <definedName name="fdbjn_15">"HAJIME:OWARI"</definedName>
    <definedName name="fdbjn_16">"HAJIME:OWARI"</definedName>
    <definedName name="fdbjn_2">"HAJIME:OWARI"</definedName>
    <definedName name="fdbjn_22">"HAJIME:OWARI"</definedName>
    <definedName name="fdbjn_37">"HAJIME_37:OWARI_37"</definedName>
    <definedName name="fdbjn_48">"HAJIME:OWARI"</definedName>
    <definedName name="fdbjn_8">"HAJIME:OWARI"</definedName>
    <definedName name="fdd100_23">"'file:///F:/DOCUME~1/MARKET~1/LOCALS~1/Temp/lamp-d.XLS'#$SAP.$#REF!$#REF!"</definedName>
    <definedName name="fdfdf" hidden="1">#REF!</definedName>
    <definedName name="fdfdfd">#REF!</definedName>
    <definedName name="fdfdfdf">#REF!</definedName>
    <definedName name="FDG">#REF!</definedName>
    <definedName name="fdinding">#REF!</definedName>
    <definedName name="FDL">#REF!</definedName>
    <definedName name="fdr">#REF!</definedName>
    <definedName name="FDS">#REF!</definedName>
    <definedName name="FDSF">#REF!</definedName>
    <definedName name="fdTX1A">#REF!</definedName>
    <definedName name="FE">#REF!</definedName>
    <definedName name="fea">#REF!</definedName>
    <definedName name="febp">#REF!</definedName>
    <definedName name="fec">#REF!</definedName>
    <definedName name="feco25">#REF!</definedName>
    <definedName name="feco25_2">#REF!</definedName>
    <definedName name="feco25_2_1">#REF!</definedName>
    <definedName name="feco25_23">"$#REF!.$M$100"</definedName>
    <definedName name="feco25_4">#REF!</definedName>
    <definedName name="feco25_5">#REF!</definedName>
    <definedName name="fecr">#REF!</definedName>
    <definedName name="fed">#REF!</definedName>
    <definedName name="fedc2">#REF!</definedName>
    <definedName name="fedc2_2">#REF!</definedName>
    <definedName name="fedc2_2_1">#REF!</definedName>
    <definedName name="fedc2_23">"$#REF!.$M$102"</definedName>
    <definedName name="fedc2_4">#REF!</definedName>
    <definedName name="fedc2_5">#REF!</definedName>
    <definedName name="fedc35">#REF!</definedName>
    <definedName name="fedc35_2">#REF!</definedName>
    <definedName name="fedc35_2_1">#REF!</definedName>
    <definedName name="fedc35_23">"$#REF!.$M$101"</definedName>
    <definedName name="fedc35_4">#REF!</definedName>
    <definedName name="fedc35_5">#REF!</definedName>
    <definedName name="FEE">#REF!</definedName>
    <definedName name="feedertelp.">#REF!</definedName>
    <definedName name="fef">#REF!</definedName>
    <definedName name="feft">#REF!</definedName>
    <definedName name="fej">#REF!</definedName>
    <definedName name="fem">#REF!</definedName>
    <definedName name="femg">#REF!</definedName>
    <definedName name="fere">#REF!</definedName>
    <definedName name="fes">#REF!</definedName>
    <definedName name="fet">#REF!</definedName>
    <definedName name="fetm">#REF!</definedName>
    <definedName name="fetp">#REF!</definedName>
    <definedName name="fetr">#REF!</definedName>
    <definedName name="fetw">#REF!</definedName>
    <definedName name="fevr">#REF!</definedName>
    <definedName name="few">#REF!</definedName>
    <definedName name="fewt">#REF!</definedName>
    <definedName name="FEX">#REF!</definedName>
    <definedName name="FEX_2">#REF!</definedName>
    <definedName name="FEX_23">"$#REF!.$DP$7"</definedName>
    <definedName name="FEX_3">#REF!</definedName>
    <definedName name="FEX_4">#REF!</definedName>
    <definedName name="FEX_5">#REF!</definedName>
    <definedName name="FEX_6">#REF!</definedName>
    <definedName name="FEX_7">#REF!</definedName>
    <definedName name="FF">#REF!</definedName>
    <definedName name="FF_01">#REF!</definedName>
    <definedName name="FF_02">#REF!</definedName>
    <definedName name="FF_03">#REF!</definedName>
    <definedName name="FF_04">#REF!</definedName>
    <definedName name="FF_09">#REF!</definedName>
    <definedName name="FF_10">#REF!</definedName>
    <definedName name="FF_11">#REF!</definedName>
    <definedName name="FF_14">#REF!</definedName>
    <definedName name="FF_15">#REF!</definedName>
    <definedName name="FF_16">#REF!</definedName>
    <definedName name="FF_17">#REF!</definedName>
    <definedName name="FF_18">#REF!</definedName>
    <definedName name="FF_19">#REF!</definedName>
    <definedName name="FF_20">#REF!</definedName>
    <definedName name="FF_20A">#REF!</definedName>
    <definedName name="FF_21">#REF!</definedName>
    <definedName name="FF_21B">#REF!</definedName>
    <definedName name="FF_22">#REF!</definedName>
    <definedName name="FF_23">#REF!</definedName>
    <definedName name="FF_24">#REF!</definedName>
    <definedName name="FF_25">#REF!</definedName>
    <definedName name="FF_25A">#REF!</definedName>
    <definedName name="FF_26">#REF!</definedName>
    <definedName name="FF_26A">#REF!</definedName>
    <definedName name="FF_27">#REF!</definedName>
    <definedName name="FF_27A">#REF!</definedName>
    <definedName name="FF_28">#REF!</definedName>
    <definedName name="FF_29">#REF!</definedName>
    <definedName name="FF_30">#REF!</definedName>
    <definedName name="FF_31">#REF!</definedName>
    <definedName name="FF_31A">#REF!</definedName>
    <definedName name="FF_31B">#REF!</definedName>
    <definedName name="FF_31C">#REF!</definedName>
    <definedName name="FF_31D">#REF!</definedName>
    <definedName name="FF_31E">#REF!</definedName>
    <definedName name="FF_32">#REF!</definedName>
    <definedName name="FF_32A">#REF!</definedName>
    <definedName name="FF_33">#REF!</definedName>
    <definedName name="FF_33A">#REF!</definedName>
    <definedName name="FF_34">#REF!</definedName>
    <definedName name="FF_35">#REF!</definedName>
    <definedName name="FF_36">#REF!</definedName>
    <definedName name="FF_37">#REF!</definedName>
    <definedName name="ffb">#REF!</definedName>
    <definedName name="FFF">#REF!</definedName>
    <definedName name="fffd">#REF!</definedName>
    <definedName name="ffff">#REF!</definedName>
    <definedName name="ffffer">{"Book1","4.09 FLORA DAN FAUNA.xls","4.22 PERLENGKAPAN SEKOLAH.xls"}</definedName>
    <definedName name="fffff">#REF!</definedName>
    <definedName name="fffff_2">#REF!</definedName>
    <definedName name="fffff_23">"$#REF!.$#REF!$#REF!"</definedName>
    <definedName name="fffff_4">#REF!</definedName>
    <definedName name="fffff_5">#REF!</definedName>
    <definedName name="ffffffffffff">#REF!</definedName>
    <definedName name="fffffffffffff">#REF!</definedName>
    <definedName name="ffffffffffffffffooo">#REF!</definedName>
    <definedName name="ffg">#REF!</definedName>
    <definedName name="ffgdgf">#REF!</definedName>
    <definedName name="ffghjk">#REF!</definedName>
    <definedName name="FFI">#REF!</definedName>
    <definedName name="FFL">#REF!</definedName>
    <definedName name="FFRR">#REF!</definedName>
    <definedName name="FFRS">#REF!</definedName>
    <definedName name="FFV_15">"FST:FSB"</definedName>
    <definedName name="FFV_16">"FST:FSB"</definedName>
    <definedName name="FFV_2">"FST:FSB"</definedName>
    <definedName name="FFV_22">"FST:FSB"</definedName>
    <definedName name="FFV_37">"FST_37:FSB_37"</definedName>
    <definedName name="FFV_48">"FST:FSB"</definedName>
    <definedName name="FFV_8">"FST:FSB"</definedName>
    <definedName name="FFVVS_15">"FST:FSB"</definedName>
    <definedName name="FFVVS_16">"FST:FSB"</definedName>
    <definedName name="FFVVS_2">"FST:FSB"</definedName>
    <definedName name="FFVVS_22">"FST:FSB"</definedName>
    <definedName name="FFVVS_37">"FST_37:FSB_37"</definedName>
    <definedName name="FFVVS_48">"FST:FSB"</definedName>
    <definedName name="FFVVS_8">"FST:FSB"</definedName>
    <definedName name="FFX">#REF!</definedName>
    <definedName name="FFX_2">#REF!</definedName>
    <definedName name="FFX_23">"$#REF!.$DU$7"</definedName>
    <definedName name="FFX_3">#REF!</definedName>
    <definedName name="FFX_4">#REF!</definedName>
    <definedName name="FFX_5">#REF!</definedName>
    <definedName name="FFX_6">#REF!</definedName>
    <definedName name="FFX_7">#REF!</definedName>
    <definedName name="fg">#N/A</definedName>
    <definedName name="fgahfjkhkf">#REF!</definedName>
    <definedName name="fgd">#N/A</definedName>
    <definedName name="FGDAS">#REF!</definedName>
    <definedName name="FGDF">#REF!</definedName>
    <definedName name="FGDSS">#REF!</definedName>
    <definedName name="fgfdf">#REF!</definedName>
    <definedName name="fgfg">#REF!</definedName>
    <definedName name="fgfgfgfg">#REF!</definedName>
    <definedName name="fgfgh">#REF!</definedName>
    <definedName name="fgfhfhnfhfhf">#REF!</definedName>
    <definedName name="fgfhfhnfhfhf_6">"#REF!"</definedName>
    <definedName name="fgfhfhnfhfhf_7">"#REF!"</definedName>
    <definedName name="fggdfg">#N/A</definedName>
    <definedName name="fggffg">#REF!</definedName>
    <definedName name="fggfgfggf">#REF!</definedName>
    <definedName name="fgghfg">#REF!</definedName>
    <definedName name="FGH">#REF!</definedName>
    <definedName name="fghfgh">#REF!</definedName>
    <definedName name="fghfghgh">#REF!</definedName>
    <definedName name="fghghghgh">#REF!</definedName>
    <definedName name="fghh">#REF!</definedName>
    <definedName name="fgj">#REF!</definedName>
    <definedName name="fgjgfjk">#REF!</definedName>
    <definedName name="fgjh">#REF!</definedName>
    <definedName name="fgkjgh">#REF!</definedName>
    <definedName name="fgre">#REF!</definedName>
    <definedName name="fgrfgtrgt">#REF!</definedName>
    <definedName name="FGSAA">#REF!</definedName>
    <definedName name="fgvb">#REF!</definedName>
    <definedName name="FGX">#REF!</definedName>
    <definedName name="FGX_2">#REF!</definedName>
    <definedName name="FGX_23">"$#REF!.$DZ$7"</definedName>
    <definedName name="FGX_3">#REF!</definedName>
    <definedName name="FGX_4">#REF!</definedName>
    <definedName name="FGX_5">#REF!</definedName>
    <definedName name="FGX_6">#REF!</definedName>
    <definedName name="FGX_7">#REF!</definedName>
    <definedName name="fh_3">#REF!</definedName>
    <definedName name="fh_4.5">#REF!</definedName>
    <definedName name="fh_5g">#REF!</definedName>
    <definedName name="Fharderner">#REF!</definedName>
    <definedName name="fhe">#REF!</definedName>
    <definedName name="fhfghfgh">#REF!</definedName>
    <definedName name="fhgj">#REF!</definedName>
    <definedName name="fhjkhk">#REF!</definedName>
    <definedName name="fhr">#REF!</definedName>
    <definedName name="fhth">#REF!</definedName>
    <definedName name="FHX">#REF!</definedName>
    <definedName name="FHX_2">#REF!</definedName>
    <definedName name="FHX_23">"$#REF!.$EE$7"</definedName>
    <definedName name="FHX_3">#REF!</definedName>
    <definedName name="FHX_4">#REF!</definedName>
    <definedName name="FHX_5">#REF!</definedName>
    <definedName name="FHX_6">#REF!</definedName>
    <definedName name="FHX_7">#REF!</definedName>
    <definedName name="fi">#REF!</definedName>
    <definedName name="FIBER">#REF!</definedName>
    <definedName name="fiber_2">[24]harsat!$G$9</definedName>
    <definedName name="fiber_3">#REF!</definedName>
    <definedName name="fiber_4">#REF!</definedName>
    <definedName name="fiber_glass">#REF!</definedName>
    <definedName name="Fiber_Glass_Bwg_32">#REF!</definedName>
    <definedName name="FIC_PRN">#N/A</definedName>
    <definedName name="FIC_TTP">#N/A</definedName>
    <definedName name="FIELD_EXPENSES">#REF!</definedName>
    <definedName name="FIL.636C">#REF!</definedName>
    <definedName name="filer">#REF!</definedName>
    <definedName name="fill" hidden="1">#REF!</definedName>
    <definedName name="fill2">#REF!</definedName>
    <definedName name="fill9">#REF!</definedName>
    <definedName name="FILLED" hidden="1">#REF!</definedName>
    <definedName name="Filler">#REF!</definedName>
    <definedName name="filler_aspal_minor">#REF!</definedName>
    <definedName name="filler_kayu">#REF!</definedName>
    <definedName name="Fillerhotmix">#REF!</definedName>
    <definedName name="fillerpecah">#REF!</definedName>
    <definedName name="FILLL" hidden="1">#REF!</definedName>
    <definedName name="film">#REF!</definedName>
    <definedName name="Film_cuci_cetak">#REF!</definedName>
    <definedName name="filter">#REF!</definedName>
    <definedName name="filter_aquarium">#REF!</definedName>
    <definedName name="fine">#REF!</definedName>
    <definedName name="finiser">#REF!</definedName>
    <definedName name="finisher">#REF!</definedName>
    <definedName name="finisher_aspal_minor">#REF!</definedName>
    <definedName name="FINISHER_HAMPAR_AC">#REF!</definedName>
    <definedName name="FINISHER_HAMPAR_ATB">#REF!</definedName>
    <definedName name="finisher_hampar_ATB6">#REF!</definedName>
    <definedName name="finisher2">#REF!</definedName>
    <definedName name="finishing_p_kayu">[18]rab!#REF!</definedName>
    <definedName name="finsr">#REF!</definedName>
    <definedName name="fira">#REF!</definedName>
    <definedName name="Fire">#REF!</definedName>
    <definedName name="fire_hield">#REF!</definedName>
    <definedName name="fire_pre">#REF!</definedName>
    <definedName name="firkan">#REF!</definedName>
    <definedName name="firkan_10">#REF!</definedName>
    <definedName name="firkan_2">#REF!</definedName>
    <definedName name="firkan_3">#REF!</definedName>
    <definedName name="firkan_4">#REF!</definedName>
    <definedName name="firkan_5">#REF!</definedName>
    <definedName name="firkan_6">#REF!</definedName>
    <definedName name="firkan_8">#REF!</definedName>
    <definedName name="FIRST_FLOOR">#REF!</definedName>
    <definedName name="FIRST_FLOOR_1">#REF!</definedName>
    <definedName name="FIRST_FLOOR_2">#REF!</definedName>
    <definedName name="FIRST_FLOOR_23">"$#REF!.$C$97"</definedName>
    <definedName name="FIRST_FLOOR_3">#REF!</definedName>
    <definedName name="FIRST_FLOOR_4">#REF!</definedName>
    <definedName name="FIRST_FLOOR_5">#REF!</definedName>
    <definedName name="FIRST_FLOOR_6">#REF!</definedName>
    <definedName name="FIRST_FLOOR_7">#REF!</definedName>
    <definedName name="fischer">#REF!</definedName>
    <definedName name="fiser">#REF!</definedName>
    <definedName name="fisher">#REF!</definedName>
    <definedName name="FISIK_PEKERJAAN">#REF!</definedName>
    <definedName name="FISIK_PEKERJAAN_1">#REF!</definedName>
    <definedName name="FISIK_PEKERJAAN_1_6">"#REF!"</definedName>
    <definedName name="FISIK_PEKERJAAN_1_7">"#REF!"</definedName>
    <definedName name="FISIK_PEKERJAAN_2">#REF!</definedName>
    <definedName name="FISIK_PEKERJAAN_2_7">"#REF!"</definedName>
    <definedName name="FISIK_PEKERJAAN_6">"#REF!"</definedName>
    <definedName name="FISIK_PEKERJAAN_7">"#REF!"</definedName>
    <definedName name="FIT">#REF!</definedName>
    <definedName name="FIT_37">"$#REF!.$J$22"</definedName>
    <definedName name="fit100l">#REF!</definedName>
    <definedName name="FITFS">#REF!</definedName>
    <definedName name="FITFS_37">"$#REF!.$T$36"</definedName>
    <definedName name="Fithyd">#REF!</definedName>
    <definedName name="fiting">#REF!</definedName>
    <definedName name="Fiting_Plafon">#REF!</definedName>
    <definedName name="Fiting_Plafond">#REF!</definedName>
    <definedName name="Fitlam">#REF!</definedName>
    <definedName name="Fitrase_">#REF!</definedName>
    <definedName name="Fitsp">#REF!</definedName>
    <definedName name="FITT">#REF!</definedName>
    <definedName name="FITT_37">"$#REF!.$J$5"</definedName>
    <definedName name="fitting_paralon">#REF!</definedName>
    <definedName name="fitting_tembaga">#REF!</definedName>
    <definedName name="fix_detec">#REF!</definedName>
    <definedName name="fixed">#REF!</definedName>
    <definedName name="fixer">#REF!</definedName>
    <definedName name="fixser">#REF!</definedName>
    <definedName name="fjd100_2">#REF!</definedName>
    <definedName name="fjd100_2_1">#REF!</definedName>
    <definedName name="fjd100_23">"$#REF!.$M$245"</definedName>
    <definedName name="fjd100_4">#REF!</definedName>
    <definedName name="fjd100_5">#REF!</definedName>
    <definedName name="fjd150_2">#REF!</definedName>
    <definedName name="fjd150_2_1">#REF!</definedName>
    <definedName name="fjd150_23">"$#REF!.$M$223"</definedName>
    <definedName name="fjd150_4">#REF!</definedName>
    <definedName name="fjd150_5">#REF!</definedName>
    <definedName name="fjd50_2">#REF!</definedName>
    <definedName name="fjd50_2_1">#REF!</definedName>
    <definedName name="fjd50_23">"$#REF!.$M$246"</definedName>
    <definedName name="fjd50_4">#REF!</definedName>
    <definedName name="fjd50_5">#REF!</definedName>
    <definedName name="fjd65_2">#REF!</definedName>
    <definedName name="fjd65_2_1">#REF!</definedName>
    <definedName name="fjd65_23">"$#REF!.$M$224"</definedName>
    <definedName name="fjd65_4">#REF!</definedName>
    <definedName name="fjd65_5">#REF!</definedName>
    <definedName name="fjfhj">#REF!</definedName>
    <definedName name="fjhjk">#REF!</definedName>
    <definedName name="fjjghj">#REF!</definedName>
    <definedName name="FJX">#REF!</definedName>
    <definedName name="FJX_2">#REF!</definedName>
    <definedName name="FJX_23">"$#REF!.$EJ$7"</definedName>
    <definedName name="FJX_3">#REF!</definedName>
    <definedName name="FJX_4">#REF!</definedName>
    <definedName name="FJX_5">#REF!</definedName>
    <definedName name="FJX_6">#REF!</definedName>
    <definedName name="FJX_7">#REF!</definedName>
    <definedName name="Fkagr">#REF!</definedName>
    <definedName name="fkayu">#REF!</definedName>
    <definedName name="Fkgra">#REF!</definedName>
    <definedName name="fkieifi" hidden="1">#REF!</definedName>
    <definedName name="fkoiieifd">#REF!</definedName>
    <definedName name="Fkpsr">#REF!</definedName>
    <definedName name="Fkstl">#REF!</definedName>
    <definedName name="Fktnh">#REF!</definedName>
    <definedName name="fkx">#REF!</definedName>
    <definedName name="fkx_2">#REF!</definedName>
    <definedName name="fkx_23">"$#REF!.$EO$7"</definedName>
    <definedName name="fkx_3">#REF!</definedName>
    <definedName name="fkx_4">#REF!</definedName>
    <definedName name="fkx_5">#REF!</definedName>
    <definedName name="fkx_6">#REF!</definedName>
    <definedName name="fkx_7">#REF!</definedName>
    <definedName name="fl">#REF!</definedName>
    <definedName name="fl.200">#REF!</definedName>
    <definedName name="FL.250">#REF!</definedName>
    <definedName name="flad">#REF!</definedName>
    <definedName name="flang_socket150">#REF!</definedName>
    <definedName name="flang_spigot150">#REF!</definedName>
    <definedName name="Flange">#REF!</definedName>
    <definedName name="flangit">#REF!</definedName>
    <definedName name="flans">#REF!</definedName>
    <definedName name="flantai">#REF!</definedName>
    <definedName name="FLAT">#REF!</definedName>
    <definedName name="flat.bed.truck.">#REF!</definedName>
    <definedName name="Flat_bad_truck">#REF!</definedName>
    <definedName name="Flat_Bed_Truck">#REF!</definedName>
    <definedName name="flat_vibrator">#REF!</definedName>
    <definedName name="flatbed">#REF!</definedName>
    <definedName name="FLATBEDTRUCK">#REF!</definedName>
    <definedName name="flatbtruck">#REF!</definedName>
    <definedName name="flb">#REF!</definedName>
    <definedName name="flek">#REF!</definedName>
    <definedName name="flens">#REF!</definedName>
    <definedName name="flex6">#REF!</definedName>
    <definedName name="flex6_37">"$#REF!.$L$2650"</definedName>
    <definedName name="flex8">#REF!</definedName>
    <definedName name="flex8_37">"$#REF!.$L$2649"</definedName>
    <definedName name="flex9">#REF!</definedName>
    <definedName name="flex9_37">"$#REF!.$L$2648"</definedName>
    <definedName name="flexb">#REF!</definedName>
    <definedName name="flexduct10">#REF!</definedName>
    <definedName name="flexduct10_37">"$#REF!.$#REF!$#REF!"</definedName>
    <definedName name="flexduct8">#REF!</definedName>
    <definedName name="flexduct8_37">"$#REF!.$#REF!$#REF!"</definedName>
    <definedName name="flistrik">#REF!</definedName>
    <definedName name="flmh400">#REF!</definedName>
    <definedName name="flmh400_2">#REF!</definedName>
    <definedName name="flmh400_23">"$#REF!.$#REF!$#REF!"</definedName>
    <definedName name="flmh400_4">#REF!</definedName>
    <definedName name="flmh400_5">#REF!</definedName>
    <definedName name="flo1a">#REF!</definedName>
    <definedName name="float">#REF!</definedName>
    <definedName name="flod">#REF!</definedName>
    <definedName name="FLODA">#REF!</definedName>
    <definedName name="flodb">#REF!</definedName>
    <definedName name="FLOH">#REF!</definedName>
    <definedName name="floieodjf">#REF!</definedName>
    <definedName name="floioidife">#REF!</definedName>
    <definedName name="floor">#REF!</definedName>
    <definedName name="Floor_D">#REF!</definedName>
    <definedName name="floor_deck">#REF!</definedName>
    <definedName name="floor_drain">#REF!</definedName>
    <definedName name="floor_drain_">#REF!</definedName>
    <definedName name="Floor_Drain_4__Stainless_Steel">'[9]D Harga'!$E$175</definedName>
    <definedName name="floor_drain_KM">#REF!</definedName>
    <definedName name="Floor_drain_plastik_biasa">#REF!</definedName>
    <definedName name="floor_drain_toto">#REF!</definedName>
    <definedName name="floor_hinge">#REF!</definedName>
    <definedName name="floordrain">#REF!</definedName>
    <definedName name="floordrain.">#REF!</definedName>
    <definedName name="floorhange">#REF!</definedName>
    <definedName name="floorhard">#REF!</definedName>
    <definedName name="floorhardener">#REF!</definedName>
    <definedName name="Floorhardener3kg">#REF!</definedName>
    <definedName name="floorkorsik">#REF!</definedName>
    <definedName name="flordrainer">#REF!</definedName>
    <definedName name="flowmeter">#REF!</definedName>
    <definedName name="flowswitch">#REF!</definedName>
    <definedName name="flt">#REF!</definedName>
    <definedName name="flu">#REF!</definedName>
    <definedName name="flush_002">#REF!</definedName>
    <definedName name="flush_009">#REF!</definedName>
    <definedName name="flushbolt">#REF!</definedName>
    <definedName name="flx">#REF!</definedName>
    <definedName name="flx_2">#REF!</definedName>
    <definedName name="flx_23">"$#REF!.$ET$7"</definedName>
    <definedName name="flx_3">#REF!</definedName>
    <definedName name="flx_4">#REF!</definedName>
    <definedName name="flx_5">#REF!</definedName>
    <definedName name="flx_6">#REF!</definedName>
    <definedName name="flx_7">#REF!</definedName>
    <definedName name="FM">#REF!</definedName>
    <definedName name="fm_2">#REF!</definedName>
    <definedName name="fmd150_2">#REF!</definedName>
    <definedName name="fmd150_2_1">#REF!</definedName>
    <definedName name="fmd150_23">"$#REF!.$M$227"</definedName>
    <definedName name="fmd150_4">#REF!</definedName>
    <definedName name="fmd150_5">#REF!</definedName>
    <definedName name="FME">#REF!</definedName>
    <definedName name="FMEK">#REF!</definedName>
    <definedName name="fn">#REF!</definedName>
    <definedName name="FNI">#REF!</definedName>
    <definedName name="FO">#REF!</definedName>
    <definedName name="Foam_Lapisan_karpet">#REF!</definedName>
    <definedName name="FOB">#REF!</definedName>
    <definedName name="FOH">#REF!</definedName>
    <definedName name="Folding_door">#REF!</definedName>
    <definedName name="fondation">#REF!</definedName>
    <definedName name="foot">#REF!</definedName>
    <definedName name="FOR">#REF!</definedName>
    <definedName name="Forklif">#REF!</definedName>
    <definedName name="forklift">#REF!</definedName>
    <definedName name="Form">#REF!</definedName>
    <definedName name="FORM_2">#N/A</definedName>
    <definedName name="FORM_A">#N/A</definedName>
    <definedName name="FORM_D">#N/A</definedName>
    <definedName name="form_k">#REF!</definedName>
    <definedName name="form_tie">#REF!</definedName>
    <definedName name="form_tie_2">#REF!</definedName>
    <definedName name="FORM101">#REF!</definedName>
    <definedName name="FORM1011">#REF!</definedName>
    <definedName name="FORM1011_38">#REF!</definedName>
    <definedName name="FORM1011_39">#REF!</definedName>
    <definedName name="FORM1011_46">#REF!</definedName>
    <definedName name="FORM1012">#REF!</definedName>
    <definedName name="FORM1012_38">#REF!</definedName>
    <definedName name="FORM1012_39">#REF!</definedName>
    <definedName name="FORM1012_46">#REF!</definedName>
    <definedName name="FORM1013">#REF!</definedName>
    <definedName name="FORM1013_38">#REF!</definedName>
    <definedName name="FORM1013_39">#REF!</definedName>
    <definedName name="FORM1013_46">#REF!</definedName>
    <definedName name="FORM1014">#REF!</definedName>
    <definedName name="FORM1014_38">#REF!</definedName>
    <definedName name="FORM1014_39">#REF!</definedName>
    <definedName name="FORM1014_46">#REF!</definedName>
    <definedName name="FORM1015">#REF!</definedName>
    <definedName name="FORM1015_38">#REF!</definedName>
    <definedName name="FORM1015_39">#REF!</definedName>
    <definedName name="FORM1015_46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#REF!</definedName>
    <definedName name="FORM21_1">#REF!</definedName>
    <definedName name="FORM21_2">#REF!</definedName>
    <definedName name="FORM21_3">#REF!</definedName>
    <definedName name="FORM21_38">#REF!</definedName>
    <definedName name="FORM21_39">#REF!</definedName>
    <definedName name="FORM21_44">#REF!</definedName>
    <definedName name="FORM21_46">#REF!</definedName>
    <definedName name="FORM21_48">#REF!</definedName>
    <definedName name="FORM22E">#REF!</definedName>
    <definedName name="FORM22E_1">#REF!</definedName>
    <definedName name="FORM22E_2">#REF!</definedName>
    <definedName name="FORM22E_3">#REF!</definedName>
    <definedName name="FORM22E_38">#REF!</definedName>
    <definedName name="FORM22E_39">#REF!</definedName>
    <definedName name="FORM22E_4">#REF!</definedName>
    <definedName name="FORM22E_44">#REF!</definedName>
    <definedName name="FORM22E_46">#REF!</definedName>
    <definedName name="FORM22E_48">#REF!</definedName>
    <definedName name="FORM22E_5">#REF!</definedName>
    <definedName name="FORM22E_6">#REF!</definedName>
    <definedName name="FORM22E_7">#REF!</definedName>
    <definedName name="FORM22L">#REF!</definedName>
    <definedName name="FORM22L_1">#REF!</definedName>
    <definedName name="FORM22L_2">#REF!</definedName>
    <definedName name="FORM22L_28">#REF!</definedName>
    <definedName name="FORM22L_3">#REF!</definedName>
    <definedName name="FORM22L_38">#REF!</definedName>
    <definedName name="FORM22L_39">#REF!</definedName>
    <definedName name="FORM22L_4">#REF!</definedName>
    <definedName name="FORM22L_44">#REF!</definedName>
    <definedName name="FORM22L_46">#REF!</definedName>
    <definedName name="FORM22L_48">#REF!</definedName>
    <definedName name="FORM22L_5">#REF!</definedName>
    <definedName name="FORM22L_6">#REF!</definedName>
    <definedName name="FORM22L_7">#REF!</definedName>
    <definedName name="FORM231">#REF!</definedName>
    <definedName name="FORM231_1">#REF!</definedName>
    <definedName name="FORM231_2">#REF!</definedName>
    <definedName name="FORM231_3">#REF!</definedName>
    <definedName name="FORM231_38">#REF!</definedName>
    <definedName name="FORM231_39">#REF!</definedName>
    <definedName name="FORM231_4">#REF!</definedName>
    <definedName name="FORM231_44">#REF!</definedName>
    <definedName name="FORM231_46">#REF!</definedName>
    <definedName name="FORM231_48">#REF!</definedName>
    <definedName name="FORM231_5">#REF!</definedName>
    <definedName name="FORM231_6">#REF!</definedName>
    <definedName name="FORM231_7">#REF!</definedName>
    <definedName name="FORM232">#REF!</definedName>
    <definedName name="FORM232_1">#REF!</definedName>
    <definedName name="FORM232_2">#REF!</definedName>
    <definedName name="FORM232_3">#REF!</definedName>
    <definedName name="FORM232_38">#REF!</definedName>
    <definedName name="FORM232_39">#REF!</definedName>
    <definedName name="FORM232_4">#REF!</definedName>
    <definedName name="FORM232_44">#REF!</definedName>
    <definedName name="FORM232_46">#REF!</definedName>
    <definedName name="FORM232_48">#REF!</definedName>
    <definedName name="FORM232_5">#REF!</definedName>
    <definedName name="FORM232_6">#REF!</definedName>
    <definedName name="FORM232_7">#REF!</definedName>
    <definedName name="FORM233">#REF!</definedName>
    <definedName name="FORM233_1">#REF!</definedName>
    <definedName name="FORM233_2">#REF!</definedName>
    <definedName name="FORM233_3">#REF!</definedName>
    <definedName name="FORM233_38">#REF!</definedName>
    <definedName name="FORM233_39">#REF!</definedName>
    <definedName name="FORM233_4">#REF!</definedName>
    <definedName name="FORM233_44">#REF!</definedName>
    <definedName name="FORM233_46">#REF!</definedName>
    <definedName name="FORM233_48">#REF!</definedName>
    <definedName name="FORM233_5">#REF!</definedName>
    <definedName name="FORM233_6">#REF!</definedName>
    <definedName name="FORM233_7">#REF!</definedName>
    <definedName name="Form234">#REF!</definedName>
    <definedName name="Form234_1">#REF!</definedName>
    <definedName name="Form234_2">#REF!</definedName>
    <definedName name="Form234_3">#REF!</definedName>
    <definedName name="Form234_38">#REF!</definedName>
    <definedName name="Form234_39">#REF!</definedName>
    <definedName name="Form234_4">#REF!</definedName>
    <definedName name="Form234_44">#REF!</definedName>
    <definedName name="Form234_46">#REF!</definedName>
    <definedName name="Form234_48">#REF!</definedName>
    <definedName name="Form234_5">#REF!</definedName>
    <definedName name="Form234_6">#REF!</definedName>
    <definedName name="Form234_7">#REF!</definedName>
    <definedName name="Form235">#REF!</definedName>
    <definedName name="Form235_1">#REF!</definedName>
    <definedName name="Form235_2">#REF!</definedName>
    <definedName name="Form235_3">#REF!</definedName>
    <definedName name="Form235_38">#REF!</definedName>
    <definedName name="Form235_39">#REF!</definedName>
    <definedName name="Form235_4">#REF!</definedName>
    <definedName name="Form235_44">#REF!</definedName>
    <definedName name="Form235_46">#REF!</definedName>
    <definedName name="Form235_48">#REF!</definedName>
    <definedName name="Form235_5">#REF!</definedName>
    <definedName name="Form235_6">#REF!</definedName>
    <definedName name="Form235_7">#REF!</definedName>
    <definedName name="Form236">#REF!</definedName>
    <definedName name="Form236_1">#REF!</definedName>
    <definedName name="Form236_2">#REF!</definedName>
    <definedName name="Form236_28">#REF!</definedName>
    <definedName name="Form236_3">#REF!</definedName>
    <definedName name="Form236_38">#REF!</definedName>
    <definedName name="Form236_39">#REF!</definedName>
    <definedName name="Form236_4">#REF!</definedName>
    <definedName name="Form236_44">#REF!</definedName>
    <definedName name="Form236_46">#REF!</definedName>
    <definedName name="Form236_48">#REF!</definedName>
    <definedName name="Form236_5">#REF!</definedName>
    <definedName name="Form236_6">#REF!</definedName>
    <definedName name="Form236_7">#REF!</definedName>
    <definedName name="FORM241">#REF!</definedName>
    <definedName name="FORM241_1">#REF!</definedName>
    <definedName name="FORM241_2">#REF!</definedName>
    <definedName name="FORM241_3">#REF!</definedName>
    <definedName name="FORM241_38">#REF!</definedName>
    <definedName name="FORM241_39">#REF!</definedName>
    <definedName name="FORM241_4">#REF!</definedName>
    <definedName name="FORM241_44">#REF!</definedName>
    <definedName name="FORM241_46">#REF!</definedName>
    <definedName name="FORM241_48">#REF!</definedName>
    <definedName name="FORM241_5">#REF!</definedName>
    <definedName name="FORM241_6">#REF!</definedName>
    <definedName name="FORM241_7">#REF!</definedName>
    <definedName name="FORM242">#REF!</definedName>
    <definedName name="FORM242_1">#REF!</definedName>
    <definedName name="FORM242_2">#REF!</definedName>
    <definedName name="FORM242_3">#REF!</definedName>
    <definedName name="FORM242_38">#REF!</definedName>
    <definedName name="FORM242_39">#REF!</definedName>
    <definedName name="FORM242_4">#REF!</definedName>
    <definedName name="FORM242_44">#REF!</definedName>
    <definedName name="FORM242_46">#REF!</definedName>
    <definedName name="FORM242_48">#REF!</definedName>
    <definedName name="FORM242_5">#REF!</definedName>
    <definedName name="FORM242_6">#REF!</definedName>
    <definedName name="FORM242_7">#REF!</definedName>
    <definedName name="FORM243">#REF!</definedName>
    <definedName name="FORM243_1">#REF!</definedName>
    <definedName name="FORM243_2">#REF!</definedName>
    <definedName name="FORM243_3">#REF!</definedName>
    <definedName name="FORM243_38">#REF!</definedName>
    <definedName name="FORM243_39">#REF!</definedName>
    <definedName name="FORM243_4">#REF!</definedName>
    <definedName name="FORM243_44">#REF!</definedName>
    <definedName name="FORM243_46">#REF!</definedName>
    <definedName name="FORM243_48">#REF!</definedName>
    <definedName name="FORM243_5">#REF!</definedName>
    <definedName name="FORM243_6">#REF!</definedName>
    <definedName name="FORM243_7">#REF!</definedName>
    <definedName name="FORM311">#REF!</definedName>
    <definedName name="FORM311_2">#REF!</definedName>
    <definedName name="FORM311_3">#REF!</definedName>
    <definedName name="FORM311_44">#REF!</definedName>
    <definedName name="FORM311_48">#REF!</definedName>
    <definedName name="FORM312">#REF!</definedName>
    <definedName name="FORM312_2">#REF!</definedName>
    <definedName name="FORM312_3">#REF!</definedName>
    <definedName name="FORM312_44">#REF!</definedName>
    <definedName name="FORM312_48">#REF!</definedName>
    <definedName name="FORM313">#REF!</definedName>
    <definedName name="FORM313_2">#REF!</definedName>
    <definedName name="FORM313_3">#REF!</definedName>
    <definedName name="FORM313_4">#REF!</definedName>
    <definedName name="FORM313_44">#REF!</definedName>
    <definedName name="FORM313_48">#REF!</definedName>
    <definedName name="FORM314">#REF!</definedName>
    <definedName name="FORM314_2">#REF!</definedName>
    <definedName name="FORM314_3">#REF!</definedName>
    <definedName name="FORM314_4">#REF!</definedName>
    <definedName name="FORM314_44">#REF!</definedName>
    <definedName name="FORM314_48">#REF!</definedName>
    <definedName name="FORM315">#REF!</definedName>
    <definedName name="FORM315_2">#REF!</definedName>
    <definedName name="FORM315_3">#REF!</definedName>
    <definedName name="FORM315_4">#REF!</definedName>
    <definedName name="FORM315_44">#REF!</definedName>
    <definedName name="FORM315_48">#REF!</definedName>
    <definedName name="FORM316">#REF!</definedName>
    <definedName name="FORM319">#REF!</definedName>
    <definedName name="FORM319_1">#REF!</definedName>
    <definedName name="FORM319_2">#REF!</definedName>
    <definedName name="FORM319_29">#REF!</definedName>
    <definedName name="FORM319_3">#REF!</definedName>
    <definedName name="FORM319_4">#REF!</definedName>
    <definedName name="FORM319_44">#REF!</definedName>
    <definedName name="FORM319_48">#REF!</definedName>
    <definedName name="FORM321">#REF!</definedName>
    <definedName name="FORM322">#REF!</definedName>
    <definedName name="FORM322_2">#REF!</definedName>
    <definedName name="FORM322_3">#REF!</definedName>
    <definedName name="FORM322_4">#REF!</definedName>
    <definedName name="FORM322_44">#REF!</definedName>
    <definedName name="FORM322_48">#REF!</definedName>
    <definedName name="FORM323">#REF!</definedName>
    <definedName name="FORM323_2">#REF!</definedName>
    <definedName name="FORM323_3">#REF!</definedName>
    <definedName name="FORM323_4">#REF!</definedName>
    <definedName name="FORM323_40">#REF!</definedName>
    <definedName name="FORM323_41">#REF!</definedName>
    <definedName name="FORM323_42">#REF!</definedName>
    <definedName name="FORM323_44">#REF!</definedName>
    <definedName name="FORM323_46">#REF!</definedName>
    <definedName name="FORM323_48">#REF!</definedName>
    <definedName name="FORM323_49">#REF!</definedName>
    <definedName name="FORM323L">#REF!</definedName>
    <definedName name="FORM323L_1">#REF!</definedName>
    <definedName name="FORM323L_13">#REF!</definedName>
    <definedName name="FORM323L_28">#REF!</definedName>
    <definedName name="FORM323L_36">#REF!</definedName>
    <definedName name="FORM323L_37">#REF!</definedName>
    <definedName name="FORM323L_38">#REF!</definedName>
    <definedName name="FORM323L_39">#REF!</definedName>
    <definedName name="FORM323L_40">#REF!</definedName>
    <definedName name="FORM323L_41">#REF!</definedName>
    <definedName name="FORM323L_42">#REF!</definedName>
    <definedName name="FORM323L_46">#REF!</definedName>
    <definedName name="FORM323L_49">#REF!</definedName>
    <definedName name="FORM324">#REF!</definedName>
    <definedName name="FORM324_2">#REF!</definedName>
    <definedName name="FORM324_3">#REF!</definedName>
    <definedName name="FORM324_4">#REF!</definedName>
    <definedName name="FORM324_44">#REF!</definedName>
    <definedName name="FORM324_48">#REF!</definedName>
    <definedName name="FORM33">#REF!</definedName>
    <definedName name="FORM331">#REF!</definedName>
    <definedName name="FORM331_1">#REF!</definedName>
    <definedName name="FORM331_2">#REF!</definedName>
    <definedName name="FORM331_29">#REF!</definedName>
    <definedName name="FORM331_3">#REF!</definedName>
    <definedName name="FORM331_4">#REF!</definedName>
    <definedName name="FORM331_44">#REF!</definedName>
    <definedName name="FORM331_48">#REF!</definedName>
    <definedName name="FORM346">#REF!</definedName>
    <definedName name="FORM346_1">#REF!</definedName>
    <definedName name="FORM346_2">#REF!</definedName>
    <definedName name="FORM346_29">#REF!</definedName>
    <definedName name="FORM346_3">#REF!</definedName>
    <definedName name="FORM346_4">#REF!</definedName>
    <definedName name="FORM346_44">#REF!</definedName>
    <definedName name="FORM346_48">#REF!</definedName>
    <definedName name="FORM421">#REF!</definedName>
    <definedName name="FORM421_1">#REF!</definedName>
    <definedName name="FORM421_2">#REF!</definedName>
    <definedName name="FORM421_3">#REF!</definedName>
    <definedName name="FORM421_38">#REF!</definedName>
    <definedName name="FORM421_39">#REF!</definedName>
    <definedName name="FORM421_44">#REF!</definedName>
    <definedName name="FORM421_46">#REF!</definedName>
    <definedName name="FORM421_48">#REF!</definedName>
    <definedName name="FORM422">#REF!</definedName>
    <definedName name="FORM422_1">#REF!</definedName>
    <definedName name="FORM422_2">#REF!</definedName>
    <definedName name="FORM422_3">#REF!</definedName>
    <definedName name="FORM422_38">#REF!</definedName>
    <definedName name="FORM422_39">#REF!</definedName>
    <definedName name="FORM422_44">#REF!</definedName>
    <definedName name="FORM422_46">#REF!</definedName>
    <definedName name="FORM422_48">#REF!</definedName>
    <definedName name="FORM423">#REF!</definedName>
    <definedName name="FORM423_1">#REF!</definedName>
    <definedName name="FORM423_2">#REF!</definedName>
    <definedName name="FORM423_3">#REF!</definedName>
    <definedName name="FORM423_38">#REF!</definedName>
    <definedName name="FORM423_39">#REF!</definedName>
    <definedName name="FORM423_44">#REF!</definedName>
    <definedName name="FORM423_46">#REF!</definedName>
    <definedName name="FORM423_48">#REF!</definedName>
    <definedName name="FORM424">#REF!</definedName>
    <definedName name="FORM424_1">#REF!</definedName>
    <definedName name="FORM424_2">#REF!</definedName>
    <definedName name="FORM424_3">#REF!</definedName>
    <definedName name="FORM424_38">#REF!</definedName>
    <definedName name="FORM424_39">#REF!</definedName>
    <definedName name="FORM424_44">#REF!</definedName>
    <definedName name="FORM424_46">#REF!</definedName>
    <definedName name="FORM424_48">#REF!</definedName>
    <definedName name="FORM425">#REF!</definedName>
    <definedName name="FORM425_1">#REF!</definedName>
    <definedName name="FORM425_2">#REF!</definedName>
    <definedName name="FORM425_3">#REF!</definedName>
    <definedName name="FORM425_38">#REF!</definedName>
    <definedName name="FORM425_39">#REF!</definedName>
    <definedName name="FORM425_44">#REF!</definedName>
    <definedName name="FORM425_46">#REF!</definedName>
    <definedName name="FORM425_48">#REF!</definedName>
    <definedName name="FORM426">#REF!</definedName>
    <definedName name="FORM426_1">#REF!</definedName>
    <definedName name="FORM426_2">#REF!</definedName>
    <definedName name="FORM426_3">#REF!</definedName>
    <definedName name="FORM426_38">#REF!</definedName>
    <definedName name="FORM426_39">#REF!</definedName>
    <definedName name="FORM426_44">#REF!</definedName>
    <definedName name="FORM426_46">#REF!</definedName>
    <definedName name="FORM426_48">#REF!</definedName>
    <definedName name="FORM427">#REF!</definedName>
    <definedName name="FORM427_1">#REF!</definedName>
    <definedName name="FORM427_2">#REF!</definedName>
    <definedName name="FORM427_3">#REF!</definedName>
    <definedName name="FORM427_38">#REF!</definedName>
    <definedName name="FORM427_39">#REF!</definedName>
    <definedName name="FORM427_44">#REF!</definedName>
    <definedName name="FORM427_46">#REF!</definedName>
    <definedName name="FORM427_48">#REF!</definedName>
    <definedName name="FORM511">#REF!</definedName>
    <definedName name="FORM511_1">#REF!</definedName>
    <definedName name="FORM511_2">#REF!</definedName>
    <definedName name="FORM511_3">#REF!</definedName>
    <definedName name="FORM511_44">#REF!</definedName>
    <definedName name="FORM511_48">#REF!</definedName>
    <definedName name="FORM512">#REF!</definedName>
    <definedName name="FORM512_1">#REF!</definedName>
    <definedName name="FORM512_2">#REF!</definedName>
    <definedName name="FORM512_3">#REF!</definedName>
    <definedName name="FORM512_44">#REF!</definedName>
    <definedName name="FORM512_48">#REF!</definedName>
    <definedName name="FORM521">#REF!</definedName>
    <definedName name="FORM521_1">#REF!</definedName>
    <definedName name="FORM521_2">#REF!</definedName>
    <definedName name="FORM521_3">#REF!</definedName>
    <definedName name="FORM521_44">#REF!</definedName>
    <definedName name="FORM521_48">#REF!</definedName>
    <definedName name="FORM522">#REF!</definedName>
    <definedName name="FORM522_1">#REF!</definedName>
    <definedName name="FORM522_2">#REF!</definedName>
    <definedName name="FORM522_3">#REF!</definedName>
    <definedName name="FORM522_31">#REF!</definedName>
    <definedName name="FORM522_44">#REF!</definedName>
    <definedName name="FORM522_48">#REF!</definedName>
    <definedName name="FORM541">#REF!</definedName>
    <definedName name="FORM541_1">#REF!</definedName>
    <definedName name="FORM541_2">#REF!</definedName>
    <definedName name="FORM541_3">#REF!</definedName>
    <definedName name="FORM541_31">#REF!</definedName>
    <definedName name="FORM541_44">#REF!</definedName>
    <definedName name="FORM541_48">#REF!</definedName>
    <definedName name="FORM542">#REF!</definedName>
    <definedName name="FORM542_1">#REF!</definedName>
    <definedName name="FORM542_2">#REF!</definedName>
    <definedName name="FORM542_3">#REF!</definedName>
    <definedName name="FORM542_31">#REF!</definedName>
    <definedName name="FORM542_44">#REF!</definedName>
    <definedName name="FORM542_48">#REF!</definedName>
    <definedName name="FORM611">#REF!</definedName>
    <definedName name="FORM611_1">#REF!</definedName>
    <definedName name="FORM611_13">#REF!</definedName>
    <definedName name="FORM611_2">#REF!</definedName>
    <definedName name="FORM611_3">#REF!</definedName>
    <definedName name="FORM611_36">#REF!</definedName>
    <definedName name="FORM611_37">#REF!</definedName>
    <definedName name="FORM611_44">#REF!</definedName>
    <definedName name="FORM611_48">#REF!</definedName>
    <definedName name="FORM612">#REF!</definedName>
    <definedName name="FORM612_1">#REF!</definedName>
    <definedName name="FORM612_13">#REF!</definedName>
    <definedName name="FORM612_2">#REF!</definedName>
    <definedName name="FORM612_3">#REF!</definedName>
    <definedName name="FORM612_36">#REF!</definedName>
    <definedName name="FORM612_37">#REF!</definedName>
    <definedName name="FORM612_44">#REF!</definedName>
    <definedName name="FORM612_48">#REF!</definedName>
    <definedName name="FORM621">#REF!</definedName>
    <definedName name="FORM621_1">#REF!</definedName>
    <definedName name="FORM621_13">#REF!</definedName>
    <definedName name="FORM621_2">#REF!</definedName>
    <definedName name="FORM621_3">#REF!</definedName>
    <definedName name="FORM621_36">#REF!</definedName>
    <definedName name="FORM621_37">#REF!</definedName>
    <definedName name="FORM621_44">#REF!</definedName>
    <definedName name="FORM621_48">#REF!</definedName>
    <definedName name="FORM622">#REF!</definedName>
    <definedName name="FORM622_1">#REF!</definedName>
    <definedName name="FORM622_13">#REF!</definedName>
    <definedName name="FORM622_2">#REF!</definedName>
    <definedName name="FORM622_3">#REF!</definedName>
    <definedName name="FORM622_36">#REF!</definedName>
    <definedName name="FORM622_37">#REF!</definedName>
    <definedName name="FORM622_44">#REF!</definedName>
    <definedName name="FORM622_48">#REF!</definedName>
    <definedName name="FORM623">#REF!</definedName>
    <definedName name="FORM623_1">#REF!</definedName>
    <definedName name="FORM623_13">#REF!</definedName>
    <definedName name="FORM623_2">#REF!</definedName>
    <definedName name="FORM623_3">#REF!</definedName>
    <definedName name="FORM623_36">#REF!</definedName>
    <definedName name="FORM623_37">#REF!</definedName>
    <definedName name="FORM623_44">#REF!</definedName>
    <definedName name="FORM623_48">#REF!</definedName>
    <definedName name="FORM624">#REF!</definedName>
    <definedName name="FORM631">#REF!</definedName>
    <definedName name="FORM631_1">#REF!</definedName>
    <definedName name="FORM631_13">#REF!</definedName>
    <definedName name="FORM631_2">#REF!</definedName>
    <definedName name="FORM631_3">#REF!</definedName>
    <definedName name="FORM631_36">#REF!</definedName>
    <definedName name="FORM631_37">#REF!</definedName>
    <definedName name="FORM631_44">#REF!</definedName>
    <definedName name="FORM631_48">#REF!</definedName>
    <definedName name="FORM632">#REF!</definedName>
    <definedName name="FORM632_1">#REF!</definedName>
    <definedName name="FORM632_13">#REF!</definedName>
    <definedName name="FORM632_2">#REF!</definedName>
    <definedName name="FORM632_3">#REF!</definedName>
    <definedName name="FORM632_36">#REF!</definedName>
    <definedName name="FORM632_37">#REF!</definedName>
    <definedName name="FORM632_44">#REF!</definedName>
    <definedName name="FORM632_48">#REF!</definedName>
    <definedName name="FORM633">#REF!</definedName>
    <definedName name="FORM633_1">#REF!</definedName>
    <definedName name="FORM633_13">#REF!</definedName>
    <definedName name="FORM633_2">#REF!</definedName>
    <definedName name="FORM633_3">#REF!</definedName>
    <definedName name="FORM633_32">#REF!</definedName>
    <definedName name="FORM633_36">#REF!</definedName>
    <definedName name="FORM633_37">#REF!</definedName>
    <definedName name="FORM633_44">#REF!</definedName>
    <definedName name="FORM633_48">#REF!</definedName>
    <definedName name="FORM634">#REF!</definedName>
    <definedName name="FORM634_1">#REF!</definedName>
    <definedName name="FORM634_13">#REF!</definedName>
    <definedName name="FORM634_2">#REF!</definedName>
    <definedName name="FORM634_3">#REF!</definedName>
    <definedName name="FORM634_36">#REF!</definedName>
    <definedName name="FORM634_37">#REF!</definedName>
    <definedName name="FORM634_44">#REF!</definedName>
    <definedName name="FORM634_48">#REF!</definedName>
    <definedName name="FORM635">#REF!</definedName>
    <definedName name="FORM635_1">#REF!</definedName>
    <definedName name="FORM635_13">#REF!</definedName>
    <definedName name="FORM635_2">#REF!</definedName>
    <definedName name="FORM635_3">#REF!</definedName>
    <definedName name="FORM635_36">#REF!</definedName>
    <definedName name="FORM635_37">#REF!</definedName>
    <definedName name="FORM635_44">#REF!</definedName>
    <definedName name="FORM635_48">#REF!</definedName>
    <definedName name="FORM635A">#REF!</definedName>
    <definedName name="FORM635A_1">#REF!</definedName>
    <definedName name="FORM635A_13">#REF!</definedName>
    <definedName name="FORM635A_2">#REF!</definedName>
    <definedName name="FORM635A_3">#REF!</definedName>
    <definedName name="FORM635A_32">#REF!</definedName>
    <definedName name="FORM635A_36">#REF!</definedName>
    <definedName name="FORM635A_37">#REF!</definedName>
    <definedName name="FORM635A_44">#REF!</definedName>
    <definedName name="FORM635A_48">#REF!</definedName>
    <definedName name="FORM636">#REF!</definedName>
    <definedName name="FORM636_1">#REF!</definedName>
    <definedName name="FORM636_13">#REF!</definedName>
    <definedName name="FORM636_2">#REF!</definedName>
    <definedName name="FORM636_3">#REF!</definedName>
    <definedName name="FORM636_36">#REF!</definedName>
    <definedName name="FORM636_37">#REF!</definedName>
    <definedName name="FORM636_44">#REF!</definedName>
    <definedName name="FORM636_48">#REF!</definedName>
    <definedName name="FORM641L">#REF!</definedName>
    <definedName name="FORM641L_1">#REF!</definedName>
    <definedName name="FORM641L_2">#REF!</definedName>
    <definedName name="FORM641L_37">#REF!</definedName>
    <definedName name="FORM641L_40">#REF!</definedName>
    <definedName name="FORM642">#REF!</definedName>
    <definedName name="FORM642_1">#REF!</definedName>
    <definedName name="FORM642_2">#REF!</definedName>
    <definedName name="FORM642_37">#REF!</definedName>
    <definedName name="FORM642_40">#REF!</definedName>
    <definedName name="FORM65">#REF!</definedName>
    <definedName name="FORM65_1">#REF!</definedName>
    <definedName name="FORM65_13">#REF!</definedName>
    <definedName name="FORM65_2">#REF!</definedName>
    <definedName name="FORM65_3">#REF!</definedName>
    <definedName name="FORM65_36">#REF!</definedName>
    <definedName name="FORM65_37">#REF!</definedName>
    <definedName name="FORM65_44">#REF!</definedName>
    <definedName name="FORM65_48">#REF!</definedName>
    <definedName name="FORM651">#REF!</definedName>
    <definedName name="FORM66">#REF!</definedName>
    <definedName name="FORM661">#REF!</definedName>
    <definedName name="FORM662">#REF!</definedName>
    <definedName name="FORM66PERATA">#REF!</definedName>
    <definedName name="FORM66PERATA_1">#REF!</definedName>
    <definedName name="FORM66PERATA_13">#REF!</definedName>
    <definedName name="FORM66PERATA_2">#REF!</definedName>
    <definedName name="FORM66PERATA_3">#REF!</definedName>
    <definedName name="FORM66PERATA_36">#REF!</definedName>
    <definedName name="FORM66PERATA_37">#REF!</definedName>
    <definedName name="FORM66PERATA_44">#REF!</definedName>
    <definedName name="FORM66PERATA_48">#REF!</definedName>
    <definedName name="FORM66PERMUKAAN">#REF!</definedName>
    <definedName name="FORM66PERMUKAAN_1">#REF!</definedName>
    <definedName name="FORM66PERMUKAAN_13">#REF!</definedName>
    <definedName name="FORM66PERMUKAAN_2">#REF!</definedName>
    <definedName name="FORM66PERMUKAAN_3">#REF!</definedName>
    <definedName name="FORM66PERMUKAAN_36">#REF!</definedName>
    <definedName name="FORM66PERMUKAAN_37">#REF!</definedName>
    <definedName name="FORM66PERMUKAAN_44">#REF!</definedName>
    <definedName name="FORM66PERMUKAAN_48">#REF!</definedName>
    <definedName name="FORM7101">#REF!</definedName>
    <definedName name="FORM7101_1">#REF!</definedName>
    <definedName name="FORM7101_13">#REF!</definedName>
    <definedName name="FORM7101_36">#REF!</definedName>
    <definedName name="FORM7101_37">#REF!</definedName>
    <definedName name="FORM7101_46">#REF!</definedName>
    <definedName name="FORM7102">#REF!</definedName>
    <definedName name="FORM7102_1">#REF!</definedName>
    <definedName name="FORM7102_13">#REF!</definedName>
    <definedName name="FORM7102_36">#REF!</definedName>
    <definedName name="FORM7102_37">#REF!</definedName>
    <definedName name="FORM7102_43">#REF!</definedName>
    <definedName name="FORM7102_46">#REF!</definedName>
    <definedName name="FORM7103">#REF!</definedName>
    <definedName name="FORM7103_1">#REF!</definedName>
    <definedName name="FORM7103_13">#REF!</definedName>
    <definedName name="FORM7103_36">#REF!</definedName>
    <definedName name="FORM7103_37">#REF!</definedName>
    <definedName name="FORM7103_43">#REF!</definedName>
    <definedName name="FORM7103_46">#REF!</definedName>
    <definedName name="FORM711">#REF!</definedName>
    <definedName name="FORM711_1">#REF!</definedName>
    <definedName name="FORM711_13">#REF!</definedName>
    <definedName name="FORM711_36">#REF!</definedName>
    <definedName name="FORM711_37">#REF!</definedName>
    <definedName name="FORM712">#REF!</definedName>
    <definedName name="FORM712_1">#REF!</definedName>
    <definedName name="FORM712_13">#REF!</definedName>
    <definedName name="FORM712_36">#REF!</definedName>
    <definedName name="FORM712_37">#REF!</definedName>
    <definedName name="FORM712_43">#REF!</definedName>
    <definedName name="FORM712_46">#REF!</definedName>
    <definedName name="FORM713">#REF!</definedName>
    <definedName name="FORM713_1">#REF!</definedName>
    <definedName name="FORM713_13">#REF!</definedName>
    <definedName name="FORM713_36">#REF!</definedName>
    <definedName name="FORM713_37">#REF!</definedName>
    <definedName name="FORM713_43">#REF!</definedName>
    <definedName name="FORM713_46">#REF!</definedName>
    <definedName name="FORM714">#REF!</definedName>
    <definedName name="FORM714_1">#REF!</definedName>
    <definedName name="FORM714_13">#REF!</definedName>
    <definedName name="FORM714_36">#REF!</definedName>
    <definedName name="FORM714_37">#REF!</definedName>
    <definedName name="FORM715">#REF!</definedName>
    <definedName name="FORM715_1">#REF!</definedName>
    <definedName name="FORM715_13">#REF!</definedName>
    <definedName name="FORM715_36">#REF!</definedName>
    <definedName name="FORM715_37">#REF!</definedName>
    <definedName name="FORM715_43">#REF!</definedName>
    <definedName name="FORM715_46">#REF!</definedName>
    <definedName name="FORM716">#REF!</definedName>
    <definedName name="FORM716_1">#REF!</definedName>
    <definedName name="FORM716_13">#REF!</definedName>
    <definedName name="FORM716_36">#REF!</definedName>
    <definedName name="FORM716_37">#REF!</definedName>
    <definedName name="FORM716_43">#REF!</definedName>
    <definedName name="FORM716_46">#REF!</definedName>
    <definedName name="FORM717">#REF!</definedName>
    <definedName name="FORM717_1">#REF!</definedName>
    <definedName name="FORM717_13">#REF!</definedName>
    <definedName name="FORM717_36">#REF!</definedName>
    <definedName name="FORM717_37">#REF!</definedName>
    <definedName name="FORM717_43">#REF!</definedName>
    <definedName name="FORM717_46">#REF!</definedName>
    <definedName name="FORM718">#REF!</definedName>
    <definedName name="FORM718_1">#REF!</definedName>
    <definedName name="FORM718_13">#REF!</definedName>
    <definedName name="FORM718_36">#REF!</definedName>
    <definedName name="FORM718_37">#REF!</definedName>
    <definedName name="FORM718_43">#REF!</definedName>
    <definedName name="FORM718_46">#REF!</definedName>
    <definedName name="FORM721">#REF!</definedName>
    <definedName name="FORM721_37">#REF!</definedName>
    <definedName name="FORM731">#REF!</definedName>
    <definedName name="FORM731_1">#REF!</definedName>
    <definedName name="FORM731_13">#REF!</definedName>
    <definedName name="FORM731_36">#REF!</definedName>
    <definedName name="FORM731_37">#REF!</definedName>
    <definedName name="FORM732">#REF!</definedName>
    <definedName name="FORM732_1">#REF!</definedName>
    <definedName name="FORM732_13">#REF!</definedName>
    <definedName name="FORM732_36">#REF!</definedName>
    <definedName name="FORM732_37">#REF!</definedName>
    <definedName name="FORM733">#REF!</definedName>
    <definedName name="FORM733_1">#REF!</definedName>
    <definedName name="FORM733_13">#REF!</definedName>
    <definedName name="FORM733_36">#REF!</definedName>
    <definedName name="FORM733_37">#REF!</definedName>
    <definedName name="FORM734">#REF!</definedName>
    <definedName name="FORM734_13">#REF!</definedName>
    <definedName name="FORM734_36">#REF!</definedName>
    <definedName name="FORM734_37">#REF!</definedName>
    <definedName name="FORM735">#REF!</definedName>
    <definedName name="FORM735_1">#REF!</definedName>
    <definedName name="FORM735_13">#REF!</definedName>
    <definedName name="FORM735_36">#REF!</definedName>
    <definedName name="FORM735_37">#REF!</definedName>
    <definedName name="FORM73PL">#REF!</definedName>
    <definedName name="FORM73UL">#REF!</definedName>
    <definedName name="FORM744">#REF!</definedName>
    <definedName name="FORM744_1">#REF!</definedName>
    <definedName name="FORM744_13">#REF!</definedName>
    <definedName name="FORM744_36">#REF!</definedName>
    <definedName name="FORM744_37">#REF!</definedName>
    <definedName name="FORM744_43">#REF!</definedName>
    <definedName name="FORM744_46">#REF!</definedName>
    <definedName name="FORM745">#REF!</definedName>
    <definedName name="FORM745_1">#REF!</definedName>
    <definedName name="FORM745_13">#REF!</definedName>
    <definedName name="FORM745_36">#REF!</definedName>
    <definedName name="FORM745_37">#REF!</definedName>
    <definedName name="FORM745_43">#REF!</definedName>
    <definedName name="FORM745_46">#REF!</definedName>
    <definedName name="FORM751">#REF!</definedName>
    <definedName name="FORM752">#REF!</definedName>
    <definedName name="FORM7610">#REF!</definedName>
    <definedName name="FORM7610_1">#REF!</definedName>
    <definedName name="FORM7610_13">#REF!</definedName>
    <definedName name="FORM7610_36">#REF!</definedName>
    <definedName name="FORM7610_37">#REF!</definedName>
    <definedName name="FORM7610_43">#REF!</definedName>
    <definedName name="FORM7610_46">#REF!</definedName>
    <definedName name="FORM7611">#REF!</definedName>
    <definedName name="FORM7612">#REF!</definedName>
    <definedName name="FORM7612a">#REF!</definedName>
    <definedName name="FORM7612a_1">#REF!</definedName>
    <definedName name="FORM7612a_13">#REF!</definedName>
    <definedName name="FORM7612a_36">#REF!</definedName>
    <definedName name="FORM7612a_37">#REF!</definedName>
    <definedName name="FORM7612a_43">#REF!</definedName>
    <definedName name="FORM7612a_46">#REF!</definedName>
    <definedName name="FORM7612b">#REF!</definedName>
    <definedName name="FORM7612b_1">#REF!</definedName>
    <definedName name="FORM7612b_13">#REF!</definedName>
    <definedName name="FORM7612b_36">#REF!</definedName>
    <definedName name="FORM7612b_37">#REF!</definedName>
    <definedName name="FORM7612b_46">#REF!</definedName>
    <definedName name="FORM7612c">#REF!</definedName>
    <definedName name="FORM7612c_1">#REF!</definedName>
    <definedName name="FORM7612c_13">#REF!</definedName>
    <definedName name="FORM7612c_36">#REF!</definedName>
    <definedName name="FORM7612c_37">#REF!</definedName>
    <definedName name="FORM7612c_46">#REF!</definedName>
    <definedName name="FORM7613">#REF!</definedName>
    <definedName name="FORM7613a">#REF!</definedName>
    <definedName name="FORM7613a_1">#REF!</definedName>
    <definedName name="FORM7613a_13">#REF!</definedName>
    <definedName name="FORM7613a_36">#REF!</definedName>
    <definedName name="FORM7613a_37">#REF!</definedName>
    <definedName name="FORM7613a_43">#REF!</definedName>
    <definedName name="FORM7613a_46">#REF!</definedName>
    <definedName name="FORM7613b">#REF!</definedName>
    <definedName name="FORM7613b_1">#REF!</definedName>
    <definedName name="FORM7613b_13">#REF!</definedName>
    <definedName name="FORM7613b_36">#REF!</definedName>
    <definedName name="FORM7613b_37">#REF!</definedName>
    <definedName name="FORM7613b_46">#REF!</definedName>
    <definedName name="FORM7613c">#REF!</definedName>
    <definedName name="FORM7613c_1">#REF!</definedName>
    <definedName name="FORM7613c_13">#REF!</definedName>
    <definedName name="FORM7613c_36">#REF!</definedName>
    <definedName name="FORM7613c_37">#REF!</definedName>
    <definedName name="FORM7613c_46">#REF!</definedName>
    <definedName name="FORM7614">#REF!</definedName>
    <definedName name="FORM7614a">#REF!</definedName>
    <definedName name="FORM7614a_1">#REF!</definedName>
    <definedName name="FORM7614a_13">#REF!</definedName>
    <definedName name="FORM7614a_36">#REF!</definedName>
    <definedName name="FORM7614a_37">#REF!</definedName>
    <definedName name="FORM7614a_43">#REF!</definedName>
    <definedName name="FORM7614a_46">#REF!</definedName>
    <definedName name="FORM7614b">#REF!</definedName>
    <definedName name="FORM7614b_1">#REF!</definedName>
    <definedName name="FORM7614b_13">#REF!</definedName>
    <definedName name="FORM7614b_36">#REF!</definedName>
    <definedName name="FORM7614b_37">#REF!</definedName>
    <definedName name="FORM7614b_43">#REF!</definedName>
    <definedName name="FORM7614b_46">#REF!</definedName>
    <definedName name="FORM7614c">#REF!</definedName>
    <definedName name="FORM7614c_1">#REF!</definedName>
    <definedName name="FORM7614c_13">#REF!</definedName>
    <definedName name="FORM7614c_36">#REF!</definedName>
    <definedName name="FORM7614c_37">#REF!</definedName>
    <definedName name="FORM7614c_43">#REF!</definedName>
    <definedName name="FORM7614c_46">#REF!</definedName>
    <definedName name="FORM7614d">#REF!</definedName>
    <definedName name="FORM7614d_1">#REF!</definedName>
    <definedName name="FORM7614d_13">#REF!</definedName>
    <definedName name="FORM7614d_36">#REF!</definedName>
    <definedName name="FORM7614d_37">#REF!</definedName>
    <definedName name="FORM7614d_43">#REF!</definedName>
    <definedName name="FORM7614d_46">#REF!</definedName>
    <definedName name="FORM7614e">#REF!</definedName>
    <definedName name="FORM7614e_1">#REF!</definedName>
    <definedName name="FORM7614e_13">#REF!</definedName>
    <definedName name="FORM7614e_36">#REF!</definedName>
    <definedName name="FORM7614e_37">#REF!</definedName>
    <definedName name="FORM7614e_43">#REF!</definedName>
    <definedName name="FORM7614e_46">#REF!</definedName>
    <definedName name="FORM7615">#REF!</definedName>
    <definedName name="FORM7616">#REF!</definedName>
    <definedName name="FORM7617">#REF!</definedName>
    <definedName name="FORM7618">#REF!</definedName>
    <definedName name="FORM7618_1">#REF!</definedName>
    <definedName name="FORM7618_13">#REF!</definedName>
    <definedName name="FORM7618_36">#REF!</definedName>
    <definedName name="FORM7618_37">#REF!</definedName>
    <definedName name="FORM7618_43">#REF!</definedName>
    <definedName name="FORM7618_46">#REF!</definedName>
    <definedName name="FORM7619">#REF!</definedName>
    <definedName name="FORM7619_1">#REF!</definedName>
    <definedName name="FORM7619_13">#REF!</definedName>
    <definedName name="FORM7619_36">#REF!</definedName>
    <definedName name="FORM7619_37">#REF!</definedName>
    <definedName name="FORM7619_43">#REF!</definedName>
    <definedName name="FORM7619_46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8_1">#REF!</definedName>
    <definedName name="FORM768_13">#REF!</definedName>
    <definedName name="FORM768_36">#REF!</definedName>
    <definedName name="FORM768_37">#REF!</definedName>
    <definedName name="FORM768_43">#REF!</definedName>
    <definedName name="FORM768_46">#REF!</definedName>
    <definedName name="FORM769">#REF!</definedName>
    <definedName name="FORM769_1">#REF!</definedName>
    <definedName name="FORM769_13">#REF!</definedName>
    <definedName name="FORM769_36">#REF!</definedName>
    <definedName name="FORM769_37">#REF!</definedName>
    <definedName name="FORM769_43">#REF!</definedName>
    <definedName name="FORM769_46">#REF!</definedName>
    <definedName name="FORM76X">#REF!</definedName>
    <definedName name="FORM76X_1">#REF!</definedName>
    <definedName name="FORM76X_13">#REF!</definedName>
    <definedName name="FORM76X_36">#REF!</definedName>
    <definedName name="FORM76X_37">#REF!</definedName>
    <definedName name="FORM76X_43">#REF!</definedName>
    <definedName name="FORM76X_46">#REF!</definedName>
    <definedName name="FORM771">#REF!</definedName>
    <definedName name="FORM771a">#REF!</definedName>
    <definedName name="FORM771a_1">#REF!</definedName>
    <definedName name="FORM771a_13">#REF!</definedName>
    <definedName name="FORM771a_36">#REF!</definedName>
    <definedName name="FORM771a_37">#REF!</definedName>
    <definedName name="FORM771b">#REF!</definedName>
    <definedName name="FORM771b_1">#REF!</definedName>
    <definedName name="FORM771b_13">#REF!</definedName>
    <definedName name="FORM771b_36">#REF!</definedName>
    <definedName name="FORM771b_37">#REF!</definedName>
    <definedName name="FORM771c">#REF!</definedName>
    <definedName name="FORM771c_1">#REF!</definedName>
    <definedName name="FORM771c_13">#REF!</definedName>
    <definedName name="FORM771c_36">#REF!</definedName>
    <definedName name="FORM771c_37">#REF!</definedName>
    <definedName name="FORM771d">#REF!</definedName>
    <definedName name="FORM771d_1">#REF!</definedName>
    <definedName name="FORM771d_13">#REF!</definedName>
    <definedName name="FORM771d_36">#REF!</definedName>
    <definedName name="FORM771d_37">#REF!</definedName>
    <definedName name="FORM772a">#REF!</definedName>
    <definedName name="FORM772a_1">#REF!</definedName>
    <definedName name="FORM772a_13">#REF!</definedName>
    <definedName name="FORM772a_36">#REF!</definedName>
    <definedName name="FORM772a_37">#REF!</definedName>
    <definedName name="FORM772b">#REF!</definedName>
    <definedName name="FORM772b_1">#REF!</definedName>
    <definedName name="FORM772b_13">#REF!</definedName>
    <definedName name="FORM772b_36">#REF!</definedName>
    <definedName name="FORM772b_37">#REF!</definedName>
    <definedName name="FORM772c">#REF!</definedName>
    <definedName name="FORM772c_1">#REF!</definedName>
    <definedName name="FORM772c_13">#REF!</definedName>
    <definedName name="FORM772c_36">#REF!</definedName>
    <definedName name="FORM772c_37">#REF!</definedName>
    <definedName name="FORM772d">#REF!</definedName>
    <definedName name="FORM772d_1">#REF!</definedName>
    <definedName name="FORM772d_13">#REF!</definedName>
    <definedName name="FORM772d_36">#REF!</definedName>
    <definedName name="FORM772d_37">#REF!</definedName>
    <definedName name="FORM775">#REF!</definedName>
    <definedName name="FORM79">#REF!</definedName>
    <definedName name="FORM79L">#REF!</definedName>
    <definedName name="FORM79manual">#REF!</definedName>
    <definedName name="FORM79manual_1">#REF!</definedName>
    <definedName name="FORM79manual_13">#REF!</definedName>
    <definedName name="FORM79manual_36">#REF!</definedName>
    <definedName name="FORM79manual_37">#REF!</definedName>
    <definedName name="FORM79manual_46">#REF!</definedName>
    <definedName name="FORM79mekanis">#REF!</definedName>
    <definedName name="FORM79mekanis_1">#REF!</definedName>
    <definedName name="FORM79mekanis_13">#REF!</definedName>
    <definedName name="FORM79mekanis_36">#REF!</definedName>
    <definedName name="FORM79mekanis_37">#REF!</definedName>
    <definedName name="FORM79mekanis_43">#REF!</definedName>
    <definedName name="FORM79mekanis_46">#REF!</definedName>
    <definedName name="FORM811">#REF!</definedName>
    <definedName name="FORM811_1">#REF!</definedName>
    <definedName name="FORM811_13">#REF!</definedName>
    <definedName name="FORM811_36">#REF!</definedName>
    <definedName name="FORM811_37">#REF!</definedName>
    <definedName name="FORM812">#REF!</definedName>
    <definedName name="FORM812_1">#REF!</definedName>
    <definedName name="FORM812_13">#REF!</definedName>
    <definedName name="FORM812_36">#REF!</definedName>
    <definedName name="FORM812_37">#REF!</definedName>
    <definedName name="FORM813">#REF!</definedName>
    <definedName name="FORM813_1">#REF!</definedName>
    <definedName name="FORM813_13">#REF!</definedName>
    <definedName name="FORM813_36">#REF!</definedName>
    <definedName name="FORM813_37">#REF!</definedName>
    <definedName name="FORM814">#REF!</definedName>
    <definedName name="FORM814_1">#REF!</definedName>
    <definedName name="FORM814_13">#REF!</definedName>
    <definedName name="FORM814_36">#REF!</definedName>
    <definedName name="FORM814_37">#REF!</definedName>
    <definedName name="FORM815">#REF!</definedName>
    <definedName name="FORM815_1">#REF!</definedName>
    <definedName name="FORM815_13">#REF!</definedName>
    <definedName name="FORM815_36">#REF!</definedName>
    <definedName name="FORM815_37">#REF!</definedName>
    <definedName name="FORM817">#REF!</definedName>
    <definedName name="FORM817_1">#REF!</definedName>
    <definedName name="FORM817_13">#REF!</definedName>
    <definedName name="FORM817_36">#REF!</definedName>
    <definedName name="FORM817_37">#REF!</definedName>
    <definedName name="FORM818">#REF!</definedName>
    <definedName name="FORM818_1">#REF!</definedName>
    <definedName name="FORM818_13">#REF!</definedName>
    <definedName name="FORM818_36">#REF!</definedName>
    <definedName name="FORM818_37">#REF!</definedName>
    <definedName name="FORM819">#REF!</definedName>
    <definedName name="FORM819_1">#REF!</definedName>
    <definedName name="FORM819_13">#REF!</definedName>
    <definedName name="FORM819_36">#REF!</definedName>
    <definedName name="FORM819_37">#REF!</definedName>
    <definedName name="FORM82">#REF!</definedName>
    <definedName name="FORM82_1">#REF!</definedName>
    <definedName name="FORM82_13">#REF!</definedName>
    <definedName name="FORM82_36">#REF!</definedName>
    <definedName name="FORM82_37">#REF!</definedName>
    <definedName name="FORM83">#REF!</definedName>
    <definedName name="FORM841">#REF!</definedName>
    <definedName name="FORM841_1">#REF!</definedName>
    <definedName name="FORM841_13">#REF!</definedName>
    <definedName name="FORM841_2">#REF!</definedName>
    <definedName name="FORM841_36">#REF!</definedName>
    <definedName name="FORM841_37">#REF!</definedName>
    <definedName name="FORM841_47">#REF!</definedName>
    <definedName name="FORM8410">#REF!</definedName>
    <definedName name="FORM8410_1">#REF!</definedName>
    <definedName name="FORM8410_13">#REF!</definedName>
    <definedName name="FORM8410_2">#REF!</definedName>
    <definedName name="FORM8410_36">#REF!</definedName>
    <definedName name="FORM8410_37">#REF!</definedName>
    <definedName name="FORM8410_47">#REF!</definedName>
    <definedName name="FORM842">#REF!</definedName>
    <definedName name="FORM842_1">#REF!</definedName>
    <definedName name="FORM842_13">#REF!</definedName>
    <definedName name="FORM842_2">#REF!</definedName>
    <definedName name="FORM842_36">#REF!</definedName>
    <definedName name="FORM842_37">#REF!</definedName>
    <definedName name="FORM842_47">#REF!</definedName>
    <definedName name="FORM843">#REF!</definedName>
    <definedName name="FORM844">#REF!</definedName>
    <definedName name="FORM844_1">#REF!</definedName>
    <definedName name="FORM844_13">#REF!</definedName>
    <definedName name="FORM844_2">#REF!</definedName>
    <definedName name="FORM844_36">#REF!</definedName>
    <definedName name="FORM844_37">#REF!</definedName>
    <definedName name="FORM844_47">#REF!</definedName>
    <definedName name="FORM845">#REF!</definedName>
    <definedName name="FORM845_1">#REF!</definedName>
    <definedName name="FORM845_13">#REF!</definedName>
    <definedName name="FORM845_2">#REF!</definedName>
    <definedName name="FORM845_36">#REF!</definedName>
    <definedName name="FORM845_37">#REF!</definedName>
    <definedName name="FORM845_47">#REF!</definedName>
    <definedName name="FORM846">#REF!</definedName>
    <definedName name="FORM846_1">#REF!</definedName>
    <definedName name="FORM846_13">#REF!</definedName>
    <definedName name="FORM846_2">#REF!</definedName>
    <definedName name="FORM846_36">#REF!</definedName>
    <definedName name="FORM846_37">#REF!</definedName>
    <definedName name="FORM846_47">#REF!</definedName>
    <definedName name="FORM847">#REF!</definedName>
    <definedName name="FORM847_1">#REF!</definedName>
    <definedName name="FORM847_13">#REF!</definedName>
    <definedName name="FORM847_2">#REF!</definedName>
    <definedName name="FORM847_36">#REF!</definedName>
    <definedName name="FORM847_37">#REF!</definedName>
    <definedName name="FORM847_47">#REF!</definedName>
    <definedName name="FORM910">#REF!</definedName>
    <definedName name="FORM910_38">#REF!</definedName>
    <definedName name="FORM910_39">#REF!</definedName>
    <definedName name="FORM910_46">#REF!</definedName>
    <definedName name="FORM911">#REF!</definedName>
    <definedName name="FORM911_38">#REF!</definedName>
    <definedName name="FORM911_39">#REF!</definedName>
    <definedName name="FORM911_46">#REF!</definedName>
    <definedName name="FORM912">#REF!</definedName>
    <definedName name="FORM912_38">#REF!</definedName>
    <definedName name="FORM912_39">#REF!</definedName>
    <definedName name="FORM912_46">#REF!</definedName>
    <definedName name="FORM913">#REF!</definedName>
    <definedName name="FORM913_38">#REF!</definedName>
    <definedName name="FORM913_39">#REF!</definedName>
    <definedName name="FORM913_46">#REF!</definedName>
    <definedName name="FORM914">#REF!</definedName>
    <definedName name="FORM914_38">#REF!</definedName>
    <definedName name="FORM914_39">#REF!</definedName>
    <definedName name="FORM914_46">#REF!</definedName>
    <definedName name="FORM915">#REF!</definedName>
    <definedName name="FORM915_38">#REF!</definedName>
    <definedName name="FORM915_39">#REF!</definedName>
    <definedName name="FORM915_46">#REF!</definedName>
    <definedName name="FORM916">#REF!</definedName>
    <definedName name="FORM916_38">#REF!</definedName>
    <definedName name="FORM916_39">#REF!</definedName>
    <definedName name="FORM916_46">#REF!</definedName>
    <definedName name="FORM917">#REF!</definedName>
    <definedName name="FORM917_38">#REF!</definedName>
    <definedName name="FORM917_39">#REF!</definedName>
    <definedName name="FORM917_46">#REF!</definedName>
    <definedName name="FORM918">#REF!</definedName>
    <definedName name="FORM918_38">#REF!</definedName>
    <definedName name="FORM918_39">#REF!</definedName>
    <definedName name="FORM918_46">#REF!</definedName>
    <definedName name="FORM919">#REF!</definedName>
    <definedName name="FORM919_38">#REF!</definedName>
    <definedName name="FORM919_39">#REF!</definedName>
    <definedName name="FORM919_46">#REF!</definedName>
    <definedName name="FORM920">#REF!</definedName>
    <definedName name="FORM920_38">#REF!</definedName>
    <definedName name="FORM920_39">#REF!</definedName>
    <definedName name="FORM920_46">#REF!</definedName>
    <definedName name="FORM94">#REF!</definedName>
    <definedName name="FORM94_38">#REF!</definedName>
    <definedName name="FORM94_39">#REF!</definedName>
    <definedName name="FORM94_46">#REF!</definedName>
    <definedName name="FORM95">#REF!</definedName>
    <definedName name="FORM95_38">#REF!</definedName>
    <definedName name="FORM95_39">#REF!</definedName>
    <definedName name="FORM95_46">#REF!</definedName>
    <definedName name="FORM96">#REF!</definedName>
    <definedName name="FORM96_38">#REF!</definedName>
    <definedName name="FORM96_39">#REF!</definedName>
    <definedName name="FORM96_46">#REF!</definedName>
    <definedName name="FORM97">#REF!</definedName>
    <definedName name="FORM97_38">#REF!</definedName>
    <definedName name="FORM97_39">#REF!</definedName>
    <definedName name="FORM97_46">#REF!</definedName>
    <definedName name="FORM98">#REF!</definedName>
    <definedName name="FORM98_38">#REF!</definedName>
    <definedName name="FORM98_39">#REF!</definedName>
    <definedName name="FORM98_46">#REF!</definedName>
    <definedName name="FORM99">#REF!</definedName>
    <definedName name="FORM99_38">#REF!</definedName>
    <definedName name="FORM99_39">#REF!</definedName>
    <definedName name="FORM99_46">#REF!</definedName>
    <definedName name="FORMGEOTEKSTIL">#REF!</definedName>
    <definedName name="FORMGEOTEKSTIL_1">#REF!</definedName>
    <definedName name="FORMGEOTEKSTIL_13">#REF!</definedName>
    <definedName name="FORMGEOTEKSTIL_36">#REF!</definedName>
    <definedName name="FORMGEOTEKSTIL_37">#REF!</definedName>
    <definedName name="FORMGEOTEKSTIL_46">#REF!</definedName>
    <definedName name="Formi">#REF!</definedName>
    <definedName name="formika">#REF!</definedName>
    <definedName name="formika.putih">#REF!</definedName>
    <definedName name="formika.warna">#REF!</definedName>
    <definedName name="Formika_Ukuranpintu">#REF!</definedName>
    <definedName name="formikaputih">#REF!</definedName>
    <definedName name="formite">#REF!</definedName>
    <definedName name="Formiter">#REF!</definedName>
    <definedName name="FORMLatasirK">#REF!</definedName>
    <definedName name="FORMLatasirKL">#REF!</definedName>
    <definedName name="formlt">#REF!</definedName>
    <definedName name="FORMRFK">#REF!</definedName>
    <definedName name="FORMULE">#N/A</definedName>
    <definedName name="FORMULIR_STANDAR_UNTUK">#REF!</definedName>
    <definedName name="formworkplate">#REF!</definedName>
    <definedName name="fosroc">#REF!</definedName>
    <definedName name="foting_valve">#REF!</definedName>
    <definedName name="foto">#REF!</definedName>
    <definedName name="foto_dok">#REF!</definedName>
    <definedName name="FP">#REF!</definedName>
    <definedName name="fp.1">#REF!</definedName>
    <definedName name="FP.100">#REF!</definedName>
    <definedName name="FP.150">#REF!</definedName>
    <definedName name="fp.2">#REF!</definedName>
    <definedName name="Fp.200">#REF!</definedName>
    <definedName name="FP.250">#REF!</definedName>
    <definedName name="fp.3">#REF!</definedName>
    <definedName name="Fp.300">#REF!</definedName>
    <definedName name="FP.315">#REF!</definedName>
    <definedName name="FP.350">#REF!</definedName>
    <definedName name="Fp.4">#REF!</definedName>
    <definedName name="FP.400">#REF!</definedName>
    <definedName name="Fp.5">#REF!</definedName>
    <definedName name="FP.50">#REF!</definedName>
    <definedName name="Fp.6">#REF!</definedName>
    <definedName name="FP.75">#REF!</definedName>
    <definedName name="Fp.a">#REF!</definedName>
    <definedName name="Fp.b">#REF!</definedName>
    <definedName name="Fp.c">#REF!</definedName>
    <definedName name="FP_AJ">#REF!</definedName>
    <definedName name="fp_GMT">#REF!</definedName>
    <definedName name="FPA">#REF!</definedName>
    <definedName name="FPE">#REF!</definedName>
    <definedName name="fplesteran">#REF!</definedName>
    <definedName name="fqwedf">#REF!</definedName>
    <definedName name="fr">#REF!</definedName>
    <definedName name="FRA">#REF!</definedName>
    <definedName name="frame_almini">#REF!</definedName>
    <definedName name="frame_list">#REF!</definedName>
    <definedName name="Frame_Output">#REF!</definedName>
    <definedName name="frame_win">#REF!</definedName>
    <definedName name="FrameAluminium">#REF!</definedName>
    <definedName name="FRAN">#REF!</definedName>
    <definedName name="FRANS">#REF!</definedName>
    <definedName name="FRB">#REF!</definedName>
    <definedName name="frc">#REF!</definedName>
    <definedName name="frc_4_10">#REF!</definedName>
    <definedName name="frc234_37">"$#REF!.$L$1360"</definedName>
    <definedName name="frc42115070">#REF!</definedName>
    <definedName name="frc4x10">#REF!</definedName>
    <definedName name="frc4x10_2">#REF!</definedName>
    <definedName name="frc4x10_23">"$#REF!.$#REF!$#REF!"</definedName>
    <definedName name="frc4x10_4">#REF!</definedName>
    <definedName name="frc4x10_5">#REF!</definedName>
    <definedName name="frc4x1x400">#REF!</definedName>
    <definedName name="frc4x1x400_2">#REF!</definedName>
    <definedName name="frc4x1x400_23">"$#REF!.$#REF!$#REF!"</definedName>
    <definedName name="frc4x1x400_4">#REF!</definedName>
    <definedName name="frc4x1x400_5">#REF!</definedName>
    <definedName name="frc4x25">#REF!</definedName>
    <definedName name="frc4x25_2">#REF!</definedName>
    <definedName name="frc4x25_23">"$#REF!.$#REF!$#REF!"</definedName>
    <definedName name="frc4x25_4">#REF!</definedName>
    <definedName name="frc4x25_5">#REF!</definedName>
    <definedName name="frc4x300">#REF!</definedName>
    <definedName name="frc4x300_2">#REF!</definedName>
    <definedName name="frc4x300_23">"$#REF!.$#REF!$#REF!"</definedName>
    <definedName name="frc4x300_4">#REF!</definedName>
    <definedName name="frc4x300_5">#REF!</definedName>
    <definedName name="frc4x35">#REF!</definedName>
    <definedName name="frc4x35_2">#REF!</definedName>
    <definedName name="frc4x35_23">"$#REF!.$#REF!$#REF!"</definedName>
    <definedName name="frc4x35_4">#REF!</definedName>
    <definedName name="frc4x35_5">#REF!</definedName>
    <definedName name="frc4x95">#REF!</definedName>
    <definedName name="frc4x95_2">#REF!</definedName>
    <definedName name="frc4x95_23">"$#REF!.$#REF!$#REF!"</definedName>
    <definedName name="frc4x95_4">#REF!</definedName>
    <definedName name="frc4x95_5">#REF!</definedName>
    <definedName name="frc5x4">#REF!</definedName>
    <definedName name="frc5x4_2">#REF!</definedName>
    <definedName name="frc5x4_23">"$#REF!.$#REF!$#REF!"</definedName>
    <definedName name="frc5x4_4">#REF!</definedName>
    <definedName name="frc5x4_5">#REF!</definedName>
    <definedName name="frc5x6">#REF!</definedName>
    <definedName name="frc5x6_2">#REF!</definedName>
    <definedName name="frc5x6_23">"$#REF!.$#REF!$#REF!"</definedName>
    <definedName name="frc5x6_4">#REF!</definedName>
    <definedName name="frc5x6_5">#REF!</definedName>
    <definedName name="frekuensi">#REF!</definedName>
    <definedName name="freq">#REF!</definedName>
    <definedName name="fres" hidden="1">#REF!</definedName>
    <definedName name="FRF">#REF!</definedName>
    <definedName name="frf_eur">#REF!</definedName>
    <definedName name="frf_idr_May98">#REF!</definedName>
    <definedName name="frf_idr_Nov98">#REF!</definedName>
    <definedName name="frf_idr97">#REF!</definedName>
    <definedName name="frf_yen_May98">#REF!</definedName>
    <definedName name="frf_yen97">#REF!</definedName>
    <definedName name="frf_yen98">#REF!</definedName>
    <definedName name="FRG">#N/A</definedName>
    <definedName name="FRG_15">"STOP:STOPE"</definedName>
    <definedName name="FRG_16">"STOP:STOPE"</definedName>
    <definedName name="FRG_2">"STOP:STOPE"</definedName>
    <definedName name="FRG_22">"STOP:STOPE"</definedName>
    <definedName name="FRG_37">"STOP_37:STOPE_37"</definedName>
    <definedName name="FRG_48">"STOP:STOPE"</definedName>
    <definedName name="FRG_8">"STOP:STOPE"</definedName>
    <definedName name="FRGRTR">#REF!</definedName>
    <definedName name="FRGRTR_3">#REF!</definedName>
    <definedName name="FRGRTR_4">#REF!</definedName>
    <definedName name="FRGRTR_6">#REF!</definedName>
    <definedName name="FRGRTR_7">#REF!</definedName>
    <definedName name="FRINS">#REF!</definedName>
    <definedName name="FRMEK">#REF!</definedName>
    <definedName name="FRP">#REF!</definedName>
    <definedName name="FRRDS">#REF!</definedName>
    <definedName name="FRRDS_1">#REF!</definedName>
    <definedName name="FRRDS_2">#REF!</definedName>
    <definedName name="FRRDS_37">#REF!</definedName>
    <definedName name="frsk">#REF!</definedName>
    <definedName name="FRU">#REF!</definedName>
    <definedName name="fs">#REF!</definedName>
    <definedName name="fs.1.5">#REF!</definedName>
    <definedName name="fs.2">#REF!</definedName>
    <definedName name="fs.3">#REF!</definedName>
    <definedName name="fs_2">#REF!</definedName>
    <definedName name="fs_23">"$#REF!.$J$103"</definedName>
    <definedName name="FSB">#REF!</definedName>
    <definedName name="FSB_37">"$#REF!.$K$21"</definedName>
    <definedName name="FSC.100">#REF!</definedName>
    <definedName name="FSC.150">#REF!</definedName>
    <definedName name="fsc.2">#REF!</definedName>
    <definedName name="FSC.200">#REF!</definedName>
    <definedName name="FSC.250">#REF!</definedName>
    <definedName name="fsc.3">#REF!</definedName>
    <definedName name="FSC.300">#REF!</definedName>
    <definedName name="FSC.350">#REF!</definedName>
    <definedName name="fsc.4">#REF!</definedName>
    <definedName name="fsc.6">#REF!</definedName>
    <definedName name="fsc.8">#REF!</definedName>
    <definedName name="FSDATA">#REF!</definedName>
    <definedName name="FSDATA_37">"$#REF!.$A$394"</definedName>
    <definedName name="fsdf">#REF!</definedName>
    <definedName name="fsdfsd">#REF!</definedName>
    <definedName name="FSDFSF">#REF!</definedName>
    <definedName name="fsfgf">#REF!</definedName>
    <definedName name="FSOCKET100">#REF!</definedName>
    <definedName name="FSOCKET200">#REF!</definedName>
    <definedName name="FSOCKET250">#REF!</definedName>
    <definedName name="FSOCKET50">#REF!</definedName>
    <definedName name="FSOCKET75">#REF!</definedName>
    <definedName name="fsp.1.5">#REF!</definedName>
    <definedName name="FSP.100">#REF!</definedName>
    <definedName name="FSP.150">#REF!</definedName>
    <definedName name="fsp.2">#REF!</definedName>
    <definedName name="FSP.200">#REF!</definedName>
    <definedName name="FSP.250">#REF!</definedName>
    <definedName name="fsp.3">#REF!</definedName>
    <definedName name="FSP.300">#REF!</definedName>
    <definedName name="FSP.350">#REF!</definedName>
    <definedName name="fsp.4">#REF!</definedName>
    <definedName name="fsp.6">#REF!</definedName>
    <definedName name="fsp.8">#REF!</definedName>
    <definedName name="FSPIGOT100">#REF!</definedName>
    <definedName name="FSPIGOT200">#REF!</definedName>
    <definedName name="FSPIGOT50">#REF!</definedName>
    <definedName name="FSPIGOT75">#REF!</definedName>
    <definedName name="fssf">#REF!</definedName>
    <definedName name="FST">#REF!</definedName>
    <definedName name="FST_37">"$#REF!.$B$6"</definedName>
    <definedName name="fsvd100">#REF!</definedName>
    <definedName name="fsvd100_2">#REF!</definedName>
    <definedName name="fsvd100_2_1">#REF!</definedName>
    <definedName name="fsvd100_23">"$#REF!.$M$247"</definedName>
    <definedName name="fsvd100_4">#REF!</definedName>
    <definedName name="fsvd100_5">#REF!</definedName>
    <definedName name="fsvd150">#REF!</definedName>
    <definedName name="fsvd150_2">#REF!</definedName>
    <definedName name="fsvd150_2_1">#REF!</definedName>
    <definedName name="fsvd150_23">"$#REF!.$M$225"</definedName>
    <definedName name="fsvd150_4">#REF!</definedName>
    <definedName name="fsvd150_5">#REF!</definedName>
    <definedName name="fsvd65">#REF!</definedName>
    <definedName name="fsvd65_2">#REF!</definedName>
    <definedName name="fsvd65_2_1">#REF!</definedName>
    <definedName name="fsvd65_23">"$#REF!.$M$226"</definedName>
    <definedName name="fsvd65_4">#REF!</definedName>
    <definedName name="fsvd65_5">#REF!</definedName>
    <definedName name="FTDTRDDX">#REF!</definedName>
    <definedName name="ftgregh">#REF!</definedName>
    <definedName name="FTPLE">#REF!</definedName>
    <definedName name="ftv1.5">#REF!</definedName>
    <definedName name="ftv2.5">#REF!</definedName>
    <definedName name="fu">#REF!</definedName>
    <definedName name="full_biro">#REF!</definedName>
    <definedName name="fulvi">#REF!</definedName>
    <definedName name="FULVIMIXER">#REF!</definedName>
    <definedName name="FUP">#REF!</definedName>
    <definedName name="furing">#REF!</definedName>
    <definedName name="Furnica___Melamin____1_2_x_2_4__m">#REF!</definedName>
    <definedName name="FURNITURE__FURNISHING">#REF!</definedName>
    <definedName name="FURNITURE__FURNISHING_1">#REF!</definedName>
    <definedName name="FURNITURE__FURNISHING_2">#REF!</definedName>
    <definedName name="FURNITURE__FURNISHING_23">"$#REF!.$#REF!$#REF!"</definedName>
    <definedName name="FURNITURE__FURNISHING_3">#REF!</definedName>
    <definedName name="FURNITURE__FURNISHING_4">#REF!</definedName>
    <definedName name="FURNITURE__FURNISHING_5">#REF!</definedName>
    <definedName name="FURNITURE__FURNISHING_6">#REF!</definedName>
    <definedName name="FURNITURE__FURNISHING_7">#REF!</definedName>
    <definedName name="fuyofuy">#REF!</definedName>
    <definedName name="fuyofuyo">#REF!</definedName>
    <definedName name="fuyouo">#REF!</definedName>
    <definedName name="fvbdfb">#REF!</definedName>
    <definedName name="fvd100_23">"'file:///F:/DOCUME~1/MARKET~1/LOCALS~1/Temp/lamp-d.XLS'#$SAP.$#REF!$#REF!"</definedName>
    <definedName name="fvdsgfsdf">#REF!</definedName>
    <definedName name="fxj1.25">#REF!</definedName>
    <definedName name="fxj1.5">#REF!</definedName>
    <definedName name="fxj2.5">#REF!</definedName>
    <definedName name="fy">#REF!</definedName>
    <definedName name="fzzx">#REF!</definedName>
    <definedName name="g">#N/A</definedName>
    <definedName name="G.">#REF!</definedName>
    <definedName name="G.01">#REF!</definedName>
    <definedName name="G.02">#REF!</definedName>
    <definedName name="G.03">#REF!</definedName>
    <definedName name="G.04">#REF!</definedName>
    <definedName name="G.05">#REF!</definedName>
    <definedName name="G.06">#REF!</definedName>
    <definedName name="G.07">#REF!</definedName>
    <definedName name="g.1">#REF!</definedName>
    <definedName name="G.1.b">#REF!</definedName>
    <definedName name="G.1.c">#REF!</definedName>
    <definedName name="G.1.d">#REF!</definedName>
    <definedName name="G.10">#REF!</definedName>
    <definedName name="G.107.10">#REF!</definedName>
    <definedName name="G.107.10B">#REF!</definedName>
    <definedName name="G.107.10E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6a">#REF!</definedName>
    <definedName name="G.17">#REF!</definedName>
    <definedName name="G.18">#REF!</definedName>
    <definedName name="G.19">#REF!</definedName>
    <definedName name="g.1a">#REF!</definedName>
    <definedName name="g.1b">#REF!</definedName>
    <definedName name="g.1c">#REF!</definedName>
    <definedName name="g.2">#REF!</definedName>
    <definedName name="G.20">#REF!</definedName>
    <definedName name="G.21">#REF!</definedName>
    <definedName name="G.24">#REF!</definedName>
    <definedName name="g.25">#REF!</definedName>
    <definedName name="G.26">#REF!</definedName>
    <definedName name="G.28">#REF!</definedName>
    <definedName name="g.29">#REF!</definedName>
    <definedName name="G.2a">#REF!</definedName>
    <definedName name="G.2b">#REF!</definedName>
    <definedName name="G.3">#REF!</definedName>
    <definedName name="G.30">#REF!</definedName>
    <definedName name="g.31">#REF!</definedName>
    <definedName name="G.32">#REF!</definedName>
    <definedName name="G.32.a">#REF!</definedName>
    <definedName name="G.32.c">#REF!</definedName>
    <definedName name="g.32.e">#REF!</definedName>
    <definedName name="g.32.f">#REF!</definedName>
    <definedName name="g.32.g">#REF!</definedName>
    <definedName name="g.32.h">#REF!</definedName>
    <definedName name="g.32.i">#REF!</definedName>
    <definedName name="g.32.j">#REF!</definedName>
    <definedName name="g.32.k">#REF!</definedName>
    <definedName name="G.32.l">#REF!</definedName>
    <definedName name="G.32.m">#REF!</definedName>
    <definedName name="g.32a">#REF!</definedName>
    <definedName name="g.32e">#REF!</definedName>
    <definedName name="g.32f">#REF!</definedName>
    <definedName name="G.32H">#REF!</definedName>
    <definedName name="G.32i">#REF!</definedName>
    <definedName name="g.32l">#REF!</definedName>
    <definedName name="G.32M">#REF!</definedName>
    <definedName name="G.32X">#REF!</definedName>
    <definedName name="g.33">#REF!</definedName>
    <definedName name="g.33.a">#REF!</definedName>
    <definedName name="g.33.e">#REF!</definedName>
    <definedName name="g.33.g">#REF!</definedName>
    <definedName name="g.33.h">#REF!</definedName>
    <definedName name="g.33.i">#REF!</definedName>
    <definedName name="g.33.j">#REF!</definedName>
    <definedName name="g.33.k">#REF!</definedName>
    <definedName name="g.33.l">#REF!</definedName>
    <definedName name="g.33.m">#REF!</definedName>
    <definedName name="g.33.o">#REF!</definedName>
    <definedName name="G.33b">#REF!</definedName>
    <definedName name="G.33b1">#REF!</definedName>
    <definedName name="g.33e">#REF!</definedName>
    <definedName name="g.33f">#REF!</definedName>
    <definedName name="G.33g">#REF!</definedName>
    <definedName name="G.33g.1">#REF!</definedName>
    <definedName name="G.33g.2">#REF!</definedName>
    <definedName name="G.33g.3">#REF!</definedName>
    <definedName name="G.33H">#REF!</definedName>
    <definedName name="G.33i">#REF!</definedName>
    <definedName name="g.33j">#REF!</definedName>
    <definedName name="G.33k">#REF!</definedName>
    <definedName name="g.33l">#REF!</definedName>
    <definedName name="g.33m">#REF!</definedName>
    <definedName name="G.34">#REF!</definedName>
    <definedName name="G.35">#REF!</definedName>
    <definedName name="G.36">#REF!</definedName>
    <definedName name="G.37">#REF!</definedName>
    <definedName name="G.38">#REF!</definedName>
    <definedName name="G.39">#REF!</definedName>
    <definedName name="G.39.d">#REF!</definedName>
    <definedName name="g.39a">#REF!</definedName>
    <definedName name="G.4">#REF!</definedName>
    <definedName name="G.40">#REF!</definedName>
    <definedName name="g.40c">#REF!</definedName>
    <definedName name="g.40e">#REF!</definedName>
    <definedName name="g.41">#REF!</definedName>
    <definedName name="g.41.a">#REF!</definedName>
    <definedName name="G.41.II">#REF!</definedName>
    <definedName name="g.41a">#REF!</definedName>
    <definedName name="G.41a.V">#REF!</definedName>
    <definedName name="G.41a.VI">#REF!</definedName>
    <definedName name="G.41b">#REF!</definedName>
    <definedName name="G.41c">#REF!</definedName>
    <definedName name="g.41III">#REF!</definedName>
    <definedName name="g.42">#REF!</definedName>
    <definedName name="G.42.1">#REF!</definedName>
    <definedName name="G.42.1a">#REF!</definedName>
    <definedName name="g.42.a">#REF!</definedName>
    <definedName name="g.42.b">#REF!</definedName>
    <definedName name="G.42a">#REF!</definedName>
    <definedName name="g.43a">#REF!</definedName>
    <definedName name="G.43b">#REF!</definedName>
    <definedName name="G.44">#REF!</definedName>
    <definedName name="G.44.II">#REF!</definedName>
    <definedName name="G.44.VK">#REF!</definedName>
    <definedName name="g.44II">#REF!</definedName>
    <definedName name="g.44III">#REF!</definedName>
    <definedName name="G.47">#REF!</definedName>
    <definedName name="g.48">#REF!</definedName>
    <definedName name="G.48a">#REF!</definedName>
    <definedName name="g.49">#REF!</definedName>
    <definedName name="G.5">#REF!</definedName>
    <definedName name="G.5.a">#REF!</definedName>
    <definedName name="g.5.b">#REF!</definedName>
    <definedName name="G.5.c">#REF!</definedName>
    <definedName name="g.50">#REF!</definedName>
    <definedName name="g.50.e">#REF!</definedName>
    <definedName name="g.50.g">#REF!</definedName>
    <definedName name="g.50.h">#REF!</definedName>
    <definedName name="G.50.i">#REF!</definedName>
    <definedName name="g.50.j">#REF!</definedName>
    <definedName name="g.50.k">#REF!</definedName>
    <definedName name="G.50.L">#REF!</definedName>
    <definedName name="G.50.N">#REF!</definedName>
    <definedName name="g.50.o">#REF!</definedName>
    <definedName name="G.50.p">#REF!</definedName>
    <definedName name="g.50.q">#REF!</definedName>
    <definedName name="g.50a">#REF!</definedName>
    <definedName name="G.50b">#REF!</definedName>
    <definedName name="g.50c">#REF!</definedName>
    <definedName name="G.50H">#REF!</definedName>
    <definedName name="g.50i">#REF!</definedName>
    <definedName name="g.50j">#REF!</definedName>
    <definedName name="g.50k">#REF!</definedName>
    <definedName name="G.50k.1">#REF!</definedName>
    <definedName name="G.50k.2">#REF!</definedName>
    <definedName name="G.50k.3">#REF!</definedName>
    <definedName name="G.50l">#REF!</definedName>
    <definedName name="G.50m">#REF!</definedName>
    <definedName name="g.50n">#REF!</definedName>
    <definedName name="G.50O">#REF!</definedName>
    <definedName name="G.50p">#REF!</definedName>
    <definedName name="G.50Q">#REF!</definedName>
    <definedName name="g.51">#REF!</definedName>
    <definedName name="g.51.c">#REF!</definedName>
    <definedName name="g.51.d">#REF!</definedName>
    <definedName name="g.51.e">#REF!</definedName>
    <definedName name="g.51a">#REF!</definedName>
    <definedName name="g.51b">#REF!</definedName>
    <definedName name="G.51c">#REF!</definedName>
    <definedName name="G.51i">#REF!</definedName>
    <definedName name="G.52">#REF!</definedName>
    <definedName name="G.53">#REF!</definedName>
    <definedName name="g.53.c">#REF!</definedName>
    <definedName name="g.53.X">#REF!</definedName>
    <definedName name="G.53a">#REF!</definedName>
    <definedName name="g.53b">#REF!</definedName>
    <definedName name="g.53c">#REF!</definedName>
    <definedName name="g.53x">#REF!</definedName>
    <definedName name="G.54">#REF!</definedName>
    <definedName name="G.55">#REF!</definedName>
    <definedName name="g.55.c">#REF!</definedName>
    <definedName name="g.56">#REF!</definedName>
    <definedName name="G.57">#REF!</definedName>
    <definedName name="g.57b">#REF!</definedName>
    <definedName name="g.57c">#REF!</definedName>
    <definedName name="G.58">#REF!</definedName>
    <definedName name="g.59">#REF!</definedName>
    <definedName name="g.5b">#REF!</definedName>
    <definedName name="G.6.1">#REF!</definedName>
    <definedName name="g.6.10">#REF!</definedName>
    <definedName name="g.6.11">#REF!</definedName>
    <definedName name="G.6.13">#REF!</definedName>
    <definedName name="G.6.14">#REF!</definedName>
    <definedName name="G.6.15">#REF!</definedName>
    <definedName name="G.6.16">#REF!</definedName>
    <definedName name="g.6.17">#REF!</definedName>
    <definedName name="g.6.18">#REF!</definedName>
    <definedName name="g.6.19">#REF!</definedName>
    <definedName name="G.6.2">#REF!</definedName>
    <definedName name="G.6.37">#REF!</definedName>
    <definedName name="G.6.38">#REF!</definedName>
    <definedName name="G.6.39">#REF!</definedName>
    <definedName name="G.6.3a">#REF!</definedName>
    <definedName name="g.6.4">#REF!</definedName>
    <definedName name="G.6.40">#REF!</definedName>
    <definedName name="G.6.40A">#REF!</definedName>
    <definedName name="G.6.40B">#REF!</definedName>
    <definedName name="G.6.41">#REF!</definedName>
    <definedName name="G.6.41A">#REF!</definedName>
    <definedName name="G.6.41B">#REF!</definedName>
    <definedName name="G.6.41C">#REF!</definedName>
    <definedName name="G.6.41D">#REF!</definedName>
    <definedName name="G.6.42">#REF!</definedName>
    <definedName name="G.6.43">#REF!</definedName>
    <definedName name="G.6.43A">#REF!</definedName>
    <definedName name="G.6.43B">#REF!</definedName>
    <definedName name="G.6.44">#REF!</definedName>
    <definedName name="G.6.44C">#REF!</definedName>
    <definedName name="G.6.45">#REF!</definedName>
    <definedName name="G.6.46">#REF!</definedName>
    <definedName name="g.6.5">#REF!</definedName>
    <definedName name="G.6.6a">#REF!</definedName>
    <definedName name="g.6.7">#REF!</definedName>
    <definedName name="g.6.8">#REF!</definedName>
    <definedName name="g.6.9">#REF!</definedName>
    <definedName name="G.6.9a">#REF!</definedName>
    <definedName name="G.60A">#REF!</definedName>
    <definedName name="g.60b">#REF!</definedName>
    <definedName name="g.61">#REF!</definedName>
    <definedName name="g.63">#REF!</definedName>
    <definedName name="G.64">#REF!</definedName>
    <definedName name="G.65">#REF!</definedName>
    <definedName name="G.66">#REF!</definedName>
    <definedName name="g.67">#REF!</definedName>
    <definedName name="g.68">#REF!</definedName>
    <definedName name="g.68.a">#REF!</definedName>
    <definedName name="g.69">#REF!</definedName>
    <definedName name="g.69.a">#REF!</definedName>
    <definedName name="g.69.b">#REF!</definedName>
    <definedName name="g.69.c">#REF!</definedName>
    <definedName name="g.69.d">#REF!</definedName>
    <definedName name="g.69.e">#REF!</definedName>
    <definedName name="G.69.g">#REF!</definedName>
    <definedName name="G.69A">#REF!</definedName>
    <definedName name="G.69b">#REF!</definedName>
    <definedName name="g.69b.V">#REF!</definedName>
    <definedName name="G.69BI">#REF!</definedName>
    <definedName name="G.69BVI">#REF!</definedName>
    <definedName name="G.69BVII">#REF!</definedName>
    <definedName name="g.69bVIII">#REF!</definedName>
    <definedName name="g.69c">#REF!</definedName>
    <definedName name="G.69c.VII">#REF!</definedName>
    <definedName name="g.69d">#REF!</definedName>
    <definedName name="g.69e">#REF!</definedName>
    <definedName name="G.75a">#REF!</definedName>
    <definedName name="g.7a">#REF!</definedName>
    <definedName name="g.80">#REF!</definedName>
    <definedName name="g.beton">#REF!</definedName>
    <definedName name="g.ker">#REF!</definedName>
    <definedName name="G.Kramik">#REF!</definedName>
    <definedName name="g.pejaten">#REF!</definedName>
    <definedName name="G_01">#REF!</definedName>
    <definedName name="G_02">#REF!</definedName>
    <definedName name="G_03">#REF!</definedName>
    <definedName name="G_04">#REF!</definedName>
    <definedName name="G_05">#REF!</definedName>
    <definedName name="G_06">#REF!</definedName>
    <definedName name="G_07">#REF!</definedName>
    <definedName name="g_1">#N/A</definedName>
    <definedName name="G_10">#REF!</definedName>
    <definedName name="G_11">#REF!</definedName>
    <definedName name="G_12">#REF!</definedName>
    <definedName name="G_13">#REF!</definedName>
    <definedName name="g_2">#N/A</definedName>
    <definedName name="g_3">#N/A</definedName>
    <definedName name="g_4">#N/A</definedName>
    <definedName name="g_5">#REF!</definedName>
    <definedName name="g_6">#N/A</definedName>
    <definedName name="g_7">#N/A</definedName>
    <definedName name="g_8">#N/A</definedName>
    <definedName name="g_9">#N/A</definedName>
    <definedName name="g_9wp">#REF!</definedName>
    <definedName name="G_b">#REF!</definedName>
    <definedName name="G_B_Beton">#N/A</definedName>
    <definedName name="G_B_kodok">#REF!</definedName>
    <definedName name="G_B_Nglayur">#REF!</definedName>
    <definedName name="g_beton">#N/A</definedName>
    <definedName name="g_k">#REF!</definedName>
    <definedName name="g_kapilang">#REF!</definedName>
    <definedName name="g_kemiri">#N/A</definedName>
    <definedName name="G_kodok">#REF!</definedName>
    <definedName name="g_kp">#REF!</definedName>
    <definedName name="G_Nglayur">#REF!</definedName>
    <definedName name="g_pintu">#REF!</definedName>
    <definedName name="g_pres">#N/A</definedName>
    <definedName name="g18\">#REF!</definedName>
    <definedName name="G224.">#REF!</definedName>
    <definedName name="G224_">#REF!</definedName>
    <definedName name="G32.e">#REF!</definedName>
    <definedName name="g50i">#REF!</definedName>
    <definedName name="G50K">#REF!</definedName>
    <definedName name="G50p">#REF!</definedName>
    <definedName name="G60A">#REF!</definedName>
    <definedName name="ga_stros2">#REF!</definedName>
    <definedName name="ga_stros3">#REF!</definedName>
    <definedName name="gagagag" hidden="1">#REF!</definedName>
    <definedName name="gakiii">#REF!</definedName>
    <definedName name="gal">#REF!</definedName>
    <definedName name="Gal._tanah_biasa">#REF!</definedName>
    <definedName name="GAL.0.2">[33]ANALIS!$I$126</definedName>
    <definedName name="Gal.Sal">#REF!</definedName>
    <definedName name="Gal.tanahbiasa">#REF!</definedName>
    <definedName name="GAL_BIASA">#REF!</definedName>
    <definedName name="GAL_BIASA_1">#REF!</definedName>
    <definedName name="GAL_BIASA_1_7">"#REF!"</definedName>
    <definedName name="GAL_BIASA_2">#REF!</definedName>
    <definedName name="GAL_BIASA_2_7">"#REF!"</definedName>
    <definedName name="GAL_BIASA_7">"#REF!"</definedName>
    <definedName name="gal_das">#REF!</definedName>
    <definedName name="gal_keras2">#REF!</definedName>
    <definedName name="gal_kurang1m">#REF!</definedName>
    <definedName name="gal_lumpur">#REF!</definedName>
    <definedName name="GAL_SEL">#REF!</definedName>
    <definedName name="GAL_SEL_1">#REF!</definedName>
    <definedName name="GAL_SEL_1_7">"#REF!"</definedName>
    <definedName name="GAL_SEL_2">#REF!</definedName>
    <definedName name="GAL_SEL_2_7">"#REF!"</definedName>
    <definedName name="GAL_SEL_7">"#REF!"</definedName>
    <definedName name="gal_stros2">#REF!</definedName>
    <definedName name="gal_stros3">#REF!</definedName>
    <definedName name="gal_stros30_2">#REF!</definedName>
    <definedName name="gal_stross_30_3">#REF!</definedName>
    <definedName name="gal_strouss">#REF!</definedName>
    <definedName name="gal_tanah">#REF!</definedName>
    <definedName name="gal_tanah_biasa">#REF!</definedName>
    <definedName name="GAL_TANAH_K">#REF!</definedName>
    <definedName name="gal_tanah_keras">#REF!</definedName>
    <definedName name="gal_tanah_stros2">#REF!</definedName>
    <definedName name="gal_tanah_stros3">#REF!</definedName>
    <definedName name="GALAU" hidden="1">#REF!</definedName>
    <definedName name="GALBATU">#REF!</definedName>
    <definedName name="galbiasa">#REF!</definedName>
    <definedName name="GALBIS_1">#REF!</definedName>
    <definedName name="GALBIS_2">#REF!</definedName>
    <definedName name="galcadas">#REF!</definedName>
    <definedName name="galdal5">#REF!</definedName>
    <definedName name="GALI">#REF!</definedName>
    <definedName name="Gali.tanahlumpur">#REF!</definedName>
    <definedName name="gali_2">#REF!</definedName>
    <definedName name="gali_3">#REF!</definedName>
    <definedName name="gali_4">#REF!</definedName>
    <definedName name="gali_5">#REF!</definedName>
    <definedName name="gali_6">#REF!</definedName>
    <definedName name="gali_7">#REF!</definedName>
    <definedName name="gali_tanah">#REF!</definedName>
    <definedName name="gali_tanah_alat_berat">#REF!</definedName>
    <definedName name="gali_tanah_keras_1">#REF!</definedName>
    <definedName name="Gali_Tnh">#REF!</definedName>
    <definedName name="Gali_TnhKeras">#REF!</definedName>
    <definedName name="galia.padas">#REF!</definedName>
    <definedName name="galian">#REF!</definedName>
    <definedName name="Galian.perkerasanjalan">#REF!</definedName>
    <definedName name="Galian.tanah.biasa">#REF!</definedName>
    <definedName name="Galian.tanahpadas">#REF!</definedName>
    <definedName name="galian.tnhbiasa">#REF!</definedName>
    <definedName name="galian_1">#REF!</definedName>
    <definedName name="Galian_2">#REF!</definedName>
    <definedName name="galian_3">#REF!</definedName>
    <definedName name="galian_alat_berat">#REF!</definedName>
    <definedName name="galian_berat">#REF!</definedName>
    <definedName name="Galian_Biasa">#REF!</definedName>
    <definedName name="galian_biasa_">#REF!</definedName>
    <definedName name="galian_biasa_1m">#REF!</definedName>
    <definedName name="galian_biasa_2m">#REF!</definedName>
    <definedName name="galian_biasa_3m">#REF!</definedName>
    <definedName name="Galian_dg_CM">#REF!</definedName>
    <definedName name="galian_drainase">#REF!</definedName>
    <definedName name="Galian_Drainase_">#REF!</definedName>
    <definedName name="galian_k1m">#REF!</definedName>
    <definedName name="galian_lumpur">#REF!</definedName>
    <definedName name="galian_perkerasan">#REF!</definedName>
    <definedName name="galian_perkerasan_jalan">#REF!</definedName>
    <definedName name="galian_poer">#REF!</definedName>
    <definedName name="Galian_Selokan">#REF!</definedName>
    <definedName name="Galian_starussB">#REF!</definedName>
    <definedName name="galian_stos3">#REF!</definedName>
    <definedName name="Galian_Str_2">#REF!</definedName>
    <definedName name="Galian_Str_2_4">#REF!</definedName>
    <definedName name="Galian_Str_4_6">#REF!</definedName>
    <definedName name="galian_stros3">#REF!</definedName>
    <definedName name="galian_strouss">#REF!</definedName>
    <definedName name="galian_t_keras">#REF!</definedName>
    <definedName name="galian_tanah">#REF!</definedName>
    <definedName name="galian_tanah_1">#REF!</definedName>
    <definedName name="galian_tanah_1m_">#REF!</definedName>
    <definedName name="galian_tanah_2">#REF!</definedName>
    <definedName name="galian_tanah_2m_">#REF!</definedName>
    <definedName name="galian_tanah_3">#REF!</definedName>
    <definedName name="galian_tanah_3m_">#REF!</definedName>
    <definedName name="galian_tanah_batu">#REF!</definedName>
    <definedName name="galian_tanah_biasa">#REF!</definedName>
    <definedName name="galian_tanah_biasa_1">#REF!</definedName>
    <definedName name="galian_tanah_cadas">#REF!</definedName>
    <definedName name="Galian_Tanah_Cadas_Rabat">#REF!</definedName>
    <definedName name="galian_tanah_kem">#REF!</definedName>
    <definedName name="galian_tanah_keras">#REF!</definedName>
    <definedName name="galian_tanah_konstruksi">#REF!</definedName>
    <definedName name="galian_tanah_lumpur">#REF!</definedName>
    <definedName name="galian_tanahB">#REF!</definedName>
    <definedName name="galian_tanahbiasa">#REF!</definedName>
    <definedName name="Galian_tnp_CM">#REF!</definedName>
    <definedName name="galianalatberat">#REF!</definedName>
    <definedName name="galianbiasa">#REF!</definedName>
    <definedName name="galianii">#REF!</definedName>
    <definedName name="galianiii">#REF!</definedName>
    <definedName name="GALIANTANAH">#REF!</definedName>
    <definedName name="galiantanahbiasa">#REF!</definedName>
    <definedName name="galiantanahbuang">#REF!</definedName>
    <definedName name="galiantnh">#REF!</definedName>
    <definedName name="galibasa">#REF!</definedName>
    <definedName name="galiberbatu">#REF!</definedName>
    <definedName name="GALIBIA">#REF!</definedName>
    <definedName name="galibiasa">#REF!</definedName>
    <definedName name="galibiasa3">#REF!</definedName>
    <definedName name="galiker">#REF!</definedName>
    <definedName name="galikonstruksi">#REF!</definedName>
    <definedName name="galimek">#REF!</definedName>
    <definedName name="galipasangpipa">#REF!</definedName>
    <definedName name="GaliTanahBekasBang">#REF!</definedName>
    <definedName name="GaliTanahBiasa">#REF!</definedName>
    <definedName name="GALKON">#REF!</definedName>
    <definedName name="galman">#REF!</definedName>
    <definedName name="galmandor">#REF!</definedName>
    <definedName name="GALSEL_1">#REF!</definedName>
    <definedName name="GALSEL_2">#REF!</definedName>
    <definedName name="galstros">#REF!</definedName>
    <definedName name="Galtan">#REF!</definedName>
    <definedName name="galtk">#REF!</definedName>
    <definedName name="galv25">#REF!</definedName>
    <definedName name="galv4">#REF!</definedName>
    <definedName name="galva_.5">#REF!</definedName>
    <definedName name="galva_.75">#REF!</definedName>
    <definedName name="galva_1">#REF!</definedName>
    <definedName name="galva_1.5">#REF!</definedName>
    <definedName name="galva_1_.25">#REF!</definedName>
    <definedName name="galva_1_.5">#REF!</definedName>
    <definedName name="galva_1_5">#REF!</definedName>
    <definedName name="galva_2">#REF!</definedName>
    <definedName name="galva_2.5">#REF!</definedName>
    <definedName name="galva_2_.5">#REF!</definedName>
    <definedName name="galva_3">#REF!</definedName>
    <definedName name="galva_4">#REF!</definedName>
    <definedName name="galvalum">#REF!</definedName>
    <definedName name="galvan_1">#REF!</definedName>
    <definedName name="galvan_2">#REF!</definedName>
    <definedName name="galvanis">#REF!</definedName>
    <definedName name="galvanis_1">#REF!</definedName>
    <definedName name="galvanis_1.5">#REF!</definedName>
    <definedName name="galvanis_20">#REF!</definedName>
    <definedName name="galvanis_25">#REF!</definedName>
    <definedName name="galvanis_3.4">#REF!</definedName>
    <definedName name="galvanis_3_4">#REF!</definedName>
    <definedName name="galvanis3">#REF!</definedName>
    <definedName name="galvanis3_1">#REF!</definedName>
    <definedName name="galvanis3_1_10">#REF!</definedName>
    <definedName name="galvanis3_1_2">#REF!</definedName>
    <definedName name="galvanis3_1_3">#REF!</definedName>
    <definedName name="galvanis3_1_4">#REF!</definedName>
    <definedName name="galvanis3_1_5">#REF!</definedName>
    <definedName name="galvanis3_1_6">#REF!</definedName>
    <definedName name="galvanis3_1_8">#REF!</definedName>
    <definedName name="galvanish_3">#REF!</definedName>
    <definedName name="Gama_I">#REF!</definedName>
    <definedName name="gamping">#REF!</definedName>
    <definedName name="GANCO">#REF!</definedName>
    <definedName name="GANDA">#REF!</definedName>
    <definedName name="ganda1">#REF!</definedName>
    <definedName name="ganda2">#REF!</definedName>
    <definedName name="GANDAA">#REF!</definedName>
    <definedName name="gantung">#REF!</definedName>
    <definedName name="GantungGording">#REF!</definedName>
    <definedName name="GantungGording10">#REF!</definedName>
    <definedName name="garduarsitek">#REF!</definedName>
    <definedName name="gardusipil">#REF!</definedName>
    <definedName name="garu">#REF!</definedName>
    <definedName name="Gas_oxytilyn">#REF!</definedName>
    <definedName name="GASSSSSS">#REF!</definedName>
    <definedName name="gatap">#REF!</definedName>
    <definedName name="gate_valve">#REF!</definedName>
    <definedName name="gate10">#REF!</definedName>
    <definedName name="GATE100">#REF!</definedName>
    <definedName name="gate15">#REF!</definedName>
    <definedName name="gate20">#REF!</definedName>
    <definedName name="GATE200">#REF!</definedName>
    <definedName name="gate21">#REF!</definedName>
    <definedName name="GATE250">#REF!</definedName>
    <definedName name="gate3">#REF!</definedName>
    <definedName name="gate5">#REF!</definedName>
    <definedName name="GATE50">#REF!</definedName>
    <definedName name="gate6">#REF!</definedName>
    <definedName name="GATE75">#REF!</definedName>
    <definedName name="gate8">#REF!</definedName>
    <definedName name="gate9">#REF!</definedName>
    <definedName name="gb">#N/A</definedName>
    <definedName name="GB_BETON">#REF!</definedName>
    <definedName name="GB_KAPILANG">#REF!</definedName>
    <definedName name="GBG">#REF!</definedName>
    <definedName name="gblrumput">#REF!</definedName>
    <definedName name="gbpresbeton">#REF!</definedName>
    <definedName name="gbs_1">#REF!</definedName>
    <definedName name="gbs_1.25">#REF!</definedName>
    <definedName name="gbs_1.5">#REF!</definedName>
    <definedName name="gbs_2">#REF!</definedName>
    <definedName name="gbs_2.5">#REF!</definedName>
    <definedName name="gbs_3">#REF!</definedName>
    <definedName name="gbs_3.4">#REF!</definedName>
    <definedName name="gbs_4">#REF!</definedName>
    <definedName name="gbs_6">#REF!</definedName>
    <definedName name="gbs_8">#REF!</definedName>
    <definedName name="gbs1.25">#REF!</definedName>
    <definedName name="gbs1.5">#REF!</definedName>
    <definedName name="GBUBUNGANPEJATRN">#REF!</definedName>
    <definedName name="gc_3.4">#REF!</definedName>
    <definedName name="gcat">#REF!</definedName>
    <definedName name="gcheck100">#REF!</definedName>
    <definedName name="gcheck150">#REF!</definedName>
    <definedName name="gcheck40">#REF!</definedName>
    <definedName name="gcheck50">#REF!</definedName>
    <definedName name="gcheck65">#REF!</definedName>
    <definedName name="gd">#REF!</definedName>
    <definedName name="gdfds">#REF!</definedName>
    <definedName name="gdg">#REF!</definedName>
    <definedName name="gdgd">#REF!</definedName>
    <definedName name="GDGH">#REF!</definedName>
    <definedName name="gdinding">#REF!</definedName>
    <definedName name="gdsd">#N/A</definedName>
    <definedName name="GE">#REF!</definedName>
    <definedName name="gebalan">#REF!</definedName>
    <definedName name="gebalanrumput">#REF!</definedName>
    <definedName name="ged">#REF!</definedName>
    <definedName name="gedeg">#REF!</definedName>
    <definedName name="gedeg_gul">#REF!</definedName>
    <definedName name="gedeg_guling">#REF!</definedName>
    <definedName name="gedeg_kisdam">#REF!</definedName>
    <definedName name="Gedegguling">#REF!</definedName>
    <definedName name="Gedek">#REF!</definedName>
    <definedName name="GEDUNG">#REF!</definedName>
    <definedName name="GEDUNG1">#REF!</definedName>
    <definedName name="GEDUNG2">#REF!</definedName>
    <definedName name="geg">#REF!</definedName>
    <definedName name="gege">#REF!</definedName>
    <definedName name="gelam">#REF!</definedName>
    <definedName name="gelam_8_12">#REF!</definedName>
    <definedName name="gelam_812">#REF!</definedName>
    <definedName name="gelam_pasang_trucuk_gelam">#REF!</definedName>
    <definedName name="gelam_ps_gelam">#REF!</definedName>
    <definedName name="gem">#REF!</definedName>
    <definedName name="gembok">#REF!</definedName>
    <definedName name="gembok_1">#REF!</definedName>
    <definedName name="gembok_1_10">#REF!</definedName>
    <definedName name="gembok_1_2">#REF!</definedName>
    <definedName name="gembok_1_3">#REF!</definedName>
    <definedName name="gembok_1_4">#REF!</definedName>
    <definedName name="gembok_1_5">#REF!</definedName>
    <definedName name="gembok_1_6">#REF!</definedName>
    <definedName name="gembok_1_8">#REF!</definedName>
    <definedName name="Gemuk">#REF!</definedName>
    <definedName name="GEN">#REF!</definedName>
    <definedName name="GEN.636C">#REF!</definedName>
    <definedName name="genbia">#REF!</definedName>
    <definedName name="genbub">#REF!</definedName>
    <definedName name="gendokglaz">#REF!</definedName>
    <definedName name="GENDOKNATUR">#REF!</definedName>
    <definedName name="generator">#REF!</definedName>
    <definedName name="generator.dorong">#REF!</definedName>
    <definedName name="generator.set.">#REF!</definedName>
    <definedName name="generator_las">#REF!</definedName>
    <definedName name="Generator_Set">#REF!</definedName>
    <definedName name="generatorset">#REF!</definedName>
    <definedName name="gengan">#REF!</definedName>
    <definedName name="gengod">#REF!</definedName>
    <definedName name="genkerglaz">#REF!</definedName>
    <definedName name="genkernatur">#REF!</definedName>
    <definedName name="GENLAM">#REF!</definedName>
    <definedName name="gens50">#REF!</definedName>
    <definedName name="gense">#REF!</definedName>
    <definedName name="Genset">#REF!</definedName>
    <definedName name="genset.75">#REF!</definedName>
    <definedName name="genset_600">#REF!</definedName>
    <definedName name="GENT">#REF!</definedName>
    <definedName name="gentbubungbet">#REF!</definedName>
    <definedName name="genteng">#N/A</definedName>
    <definedName name="Genteng.K.pilang">#REF!</definedName>
    <definedName name="genteng.lokal">#REF!</definedName>
    <definedName name="genteng.pres.beton">#REF!</definedName>
    <definedName name="genteng_1">#REF!</definedName>
    <definedName name="genteng_1_10">#REF!</definedName>
    <definedName name="genteng_1_2">#REF!</definedName>
    <definedName name="genteng_1_3">#REF!</definedName>
    <definedName name="genteng_1_4">#REF!</definedName>
    <definedName name="genteng_1_5">#REF!</definedName>
    <definedName name="genteng_1_6">#REF!</definedName>
    <definedName name="genteng_1_8">#REF!</definedName>
    <definedName name="genteng_10">#REF!</definedName>
    <definedName name="genteng_2">#REF!</definedName>
    <definedName name="genteng_3">#REF!</definedName>
    <definedName name="genteng_4">#REF!</definedName>
    <definedName name="genteng_5">#REF!</definedName>
    <definedName name="genteng_6">#REF!</definedName>
    <definedName name="genteng_8">#REF!</definedName>
    <definedName name="genteng_asbes">#REF!</definedName>
    <definedName name="GENTENG_B">#REF!</definedName>
    <definedName name="genteng_beton">#REF!</definedName>
    <definedName name="genteng_beton.">#REF!</definedName>
    <definedName name="Genteng_bubung_kodok">#REF!</definedName>
    <definedName name="Genteng_bubungan_soka">#REF!</definedName>
    <definedName name="Genteng_Flam_Pres_Jawa">#REF!</definedName>
    <definedName name="Genteng_Galvalume">#REF!</definedName>
    <definedName name="genteng_glas">#REF!</definedName>
    <definedName name="genteng_glasur">#REF!</definedName>
    <definedName name="genteng_glazur">#REF!</definedName>
    <definedName name="genteng_glazzur">#REF!</definedName>
    <definedName name="genteng_jw">#N/A</definedName>
    <definedName name="Genteng_K.Pilang">#REF!</definedName>
    <definedName name="genteng_k_pilang">#REF!</definedName>
    <definedName name="Genteng_Kaca">#REF!</definedName>
    <definedName name="Genteng_Karang_Pilang___Wisma">#REF!</definedName>
    <definedName name="Genteng_karang_pilang_bambe">#REF!</definedName>
    <definedName name="Genteng_Keramik">#REF!</definedName>
    <definedName name="Genteng_Kerpus">#REF!</definedName>
    <definedName name="Genteng_Kerpus_Beton">#REF!</definedName>
    <definedName name="genteng_kodok">#REF!</definedName>
    <definedName name="Genteng_KP">#REF!</definedName>
    <definedName name="genteng_lama">#REF!</definedName>
    <definedName name="Genteng_lokal">#REF!</definedName>
    <definedName name="genteng_mantili">#REF!</definedName>
    <definedName name="genteng_merah">#REF!</definedName>
    <definedName name="GENTENG_METAL">#REF!</definedName>
    <definedName name="genteng_palentong">#REF!</definedName>
    <definedName name="Genteng_Plafond">#REF!</definedName>
    <definedName name="Genteng_Plentong">#REF!</definedName>
    <definedName name="genteng_plentung">#REF!</definedName>
    <definedName name="genteng_Plfg">#REF!</definedName>
    <definedName name="Genteng_Pres">#REF!</definedName>
    <definedName name="Genteng_press_pejaten">#REF!</definedName>
    <definedName name="Genteng_soka_kodok">#REF!</definedName>
    <definedName name="Genteng_vlam">#REF!</definedName>
    <definedName name="Genteng_Wuwung_Galvalume">#REF!</definedName>
    <definedName name="Genteng_Wuwung_Jawa">#REF!</definedName>
    <definedName name="Genteng_Wuwung_Karang_Pilang___Wisma">#REF!</definedName>
    <definedName name="gentengasbesbesar">#REF!</definedName>
    <definedName name="GENTENGB">#REF!</definedName>
    <definedName name="GENTENGBETON">#REF!</definedName>
    <definedName name="gentengbtn">#REF!</definedName>
    <definedName name="gentengbtn_1">#REF!</definedName>
    <definedName name="gentengbtn_1_10">#REF!</definedName>
    <definedName name="gentengbtn_1_2">#REF!</definedName>
    <definedName name="gentengbtn_1_3">#REF!</definedName>
    <definedName name="gentengbtn_1_4">#REF!</definedName>
    <definedName name="gentengbtn_1_5">#REF!</definedName>
    <definedName name="gentengbtn_1_6">#REF!</definedName>
    <definedName name="gentengbtn_1_8">#REF!</definedName>
    <definedName name="gentengbtn_10">#REF!</definedName>
    <definedName name="gentengbtn_2">#REF!</definedName>
    <definedName name="gentengbtn_3">#REF!</definedName>
    <definedName name="gentengbtn_4">#REF!</definedName>
    <definedName name="gentengbtn_5">#REF!</definedName>
    <definedName name="gentengbtn_6">#REF!</definedName>
    <definedName name="gentengbtn_8">#REF!</definedName>
    <definedName name="gentengbub">#REF!</definedName>
    <definedName name="gentengbubung">#REF!</definedName>
    <definedName name="gentengbubungan">#REF!</definedName>
    <definedName name="gentengbubungkarangpilang">#REF!</definedName>
    <definedName name="gentenge">#REF!</definedName>
    <definedName name="gentengex">#REF!</definedName>
    <definedName name="gentengextrenggalek">#REF!</definedName>
    <definedName name="gentengflam">#REF!</definedName>
    <definedName name="gentengglatzur">'[25]Bhn-Uph'!$G$83</definedName>
    <definedName name="gentenggs">#REF!</definedName>
    <definedName name="gentenggs_10">#REF!</definedName>
    <definedName name="gentenggs_2">#REF!</definedName>
    <definedName name="gentenggs_3">#REF!</definedName>
    <definedName name="gentenggs_4">#REF!</definedName>
    <definedName name="gentenggs_5">#REF!</definedName>
    <definedName name="gentenggs_6">#REF!</definedName>
    <definedName name="gentenggs_8">#REF!</definedName>
    <definedName name="gentengkarang">#REF!</definedName>
    <definedName name="gentengkarangpilang">#REF!</definedName>
    <definedName name="gentengkodok">#REF!</definedName>
    <definedName name="gentengkodokbambe">#REF!</definedName>
    <definedName name="gentengkr">#REF!</definedName>
    <definedName name="gentengkrpilang">#REF!</definedName>
    <definedName name="gentenglama">#REF!</definedName>
    <definedName name="GentengMetal">#REF!</definedName>
    <definedName name="gentengmorando">'[25]Bhn-Uph'!#REF!</definedName>
    <definedName name="gentengp">#REF!</definedName>
    <definedName name="GENTENGPEJATEN">#REF!</definedName>
    <definedName name="GENTENGPEJETEN">#REF!</definedName>
    <definedName name="gentengpelentong">#REF!</definedName>
    <definedName name="gentengplentong">'[25]Bhn-Uph'!#REF!</definedName>
    <definedName name="gentengvlampress">#REF!</definedName>
    <definedName name="Genting">#REF!</definedName>
    <definedName name="Genting.bubung">#REF!</definedName>
    <definedName name="GENTING_KERPUS">#REF!</definedName>
    <definedName name="GENTING_SOKA">#REF!</definedName>
    <definedName name="GENTING_VLAM">#REF!</definedName>
    <definedName name="gentingflam">#REF!</definedName>
    <definedName name="gentingflam_2">[24]harsat!#REF!</definedName>
    <definedName name="gentingflam_3">#REF!</definedName>
    <definedName name="gentingflam_4">#REF!</definedName>
    <definedName name="gentingkaca">#REF!</definedName>
    <definedName name="gentingkaca_2">[24]harsat!#REF!</definedName>
    <definedName name="gentingkaca_3">#REF!</definedName>
    <definedName name="gentingkaca_4">#REF!</definedName>
    <definedName name="gentingkarang">#REF!</definedName>
    <definedName name="gentingkarang_2">[24]harsat!$G$11</definedName>
    <definedName name="gentingkarang_3">#REF!</definedName>
    <definedName name="gentingkarang_4">#REF!</definedName>
    <definedName name="gentingkodokbam">#REF!</definedName>
    <definedName name="gentingkodokbam_2">[24]harsat!#REF!</definedName>
    <definedName name="gentingkodokbam_3">#REF!</definedName>
    <definedName name="gentingkodokbam_4">#REF!</definedName>
    <definedName name="gentingkodokwis">#REF!</definedName>
    <definedName name="gentingkodokwis_2">[24]harsat!#REF!</definedName>
    <definedName name="gentingkodokwis_3">#REF!</definedName>
    <definedName name="gentingkodokwis_4">#REF!</definedName>
    <definedName name="gentingwuwungjawa">#REF!</definedName>
    <definedName name="gentingwuwungjawa_2">[24]harsat!#REF!</definedName>
    <definedName name="gentingwuwungjawa_3">#REF!</definedName>
    <definedName name="gentingwuwungjawa_4">#REF!</definedName>
    <definedName name="gentingwuwungwisma">#REF!</definedName>
    <definedName name="gentingwuwungwisma_2">[24]harsat!$G$12</definedName>
    <definedName name="gentingwuwungwisma_3">#REF!</definedName>
    <definedName name="gentingwuwungwisma_4">#REF!</definedName>
    <definedName name="gentonglaz">#REF!</definedName>
    <definedName name="gentongnatur">#REF!</definedName>
    <definedName name="gentonpol">#REF!</definedName>
    <definedName name="gentonwar">#REF!</definedName>
    <definedName name="GENZET">#REF!</definedName>
    <definedName name="GENZETPANEL">#REF!</definedName>
    <definedName name="geogrid">#REF!</definedName>
    <definedName name="Geologist_">#REF!</definedName>
    <definedName name="geomembrane">#REF!</definedName>
    <definedName name="Geotekstil">#REF!</definedName>
    <definedName name="GEOTEKSTILE">#REF!</definedName>
    <definedName name="geotex">#REF!</definedName>
    <definedName name="geotextile">#REF!</definedName>
    <definedName name="ger">{"Book1","4.09 FLORA DAN FAUNA.xls","4.22 PERLENGKAPAN SEKOLAH.xls"}</definedName>
    <definedName name="gereja">#REF!</definedName>
    <definedName name="gerendel">#REF!</definedName>
    <definedName name="gerendel_kecil">#REF!</definedName>
    <definedName name="gerendel_pintu">#N/A</definedName>
    <definedName name="gerendel_tanam">#N/A</definedName>
    <definedName name="gergaji">#REF!</definedName>
    <definedName name="GerinPot_sewa">#REF!</definedName>
    <definedName name="gersel">#REF!</definedName>
    <definedName name="gesting">#REF!</definedName>
    <definedName name="getextile">#REF!</definedName>
    <definedName name="gevel_kaca">#REF!</definedName>
    <definedName name="gewn">#REF!</definedName>
    <definedName name="GF">#REF!</definedName>
    <definedName name="GF_10">#REF!</definedName>
    <definedName name="GF_2">#REF!</definedName>
    <definedName name="GF_3">#REF!</definedName>
    <definedName name="GF_4">#REF!</definedName>
    <definedName name="GF_5">#REF!</definedName>
    <definedName name="GF_6">#REF!</definedName>
    <definedName name="GF_8">#REF!</definedName>
    <definedName name="GFASDF">#REF!</definedName>
    <definedName name="gfd">#REF!</definedName>
    <definedName name="GFDS">#REF!</definedName>
    <definedName name="gfggf">#REF!</definedName>
    <definedName name="GFGH">#REF!</definedName>
    <definedName name="GFGH_3">#REF!</definedName>
    <definedName name="GFGH_4">#REF!</definedName>
    <definedName name="GFGH_6">#REF!</definedName>
    <definedName name="GFGH_7">#REF!</definedName>
    <definedName name="gfhfmd">#N/A</definedName>
    <definedName name="gfhfmd_15">"STOP:STOPE"</definedName>
    <definedName name="gfhfmd_16">"STOP:STOPE"</definedName>
    <definedName name="gfhfmd_2">"STOP:STOPE"</definedName>
    <definedName name="gfhfmd_22">"STOP:STOPE"</definedName>
    <definedName name="gfhfmd_37">"STOP_37:STOPE_37"</definedName>
    <definedName name="gfhfmd_48">"STOP:STOPE"</definedName>
    <definedName name="gfhfmd_8">"STOP:STOPE"</definedName>
    <definedName name="gfhjgfhj">#REF!</definedName>
    <definedName name="gfhjghj">#REF!</definedName>
    <definedName name="gfj">#REF!</definedName>
    <definedName name="gfjfi">#REF!</definedName>
    <definedName name="gfjfrgj">#REF!</definedName>
    <definedName name="gfjgf">#REF!</definedName>
    <definedName name="GFL">#REF!</definedName>
    <definedName name="gflex150">#REF!</definedName>
    <definedName name="gflex40">#REF!</definedName>
    <definedName name="gflex50">#REF!</definedName>
    <definedName name="gflex65">#REF!</definedName>
    <definedName name="gflexjoint50">#REF!</definedName>
    <definedName name="gflexjoint65">#REF!</definedName>
    <definedName name="GFMHG">#REF!</definedName>
    <definedName name="GFMHG_10">#REF!</definedName>
    <definedName name="GFMHG_2">#REF!</definedName>
    <definedName name="GFMHG_3">#REF!</definedName>
    <definedName name="GFMHG_4">#REF!</definedName>
    <definedName name="GFMHG_5">#REF!</definedName>
    <definedName name="GFMHG_6">#REF!</definedName>
    <definedName name="GFMHG_8">#REF!</definedName>
    <definedName name="gfnfgn">#REF!</definedName>
    <definedName name="gfngf">#REF!</definedName>
    <definedName name="gfoot50">#REF!</definedName>
    <definedName name="gfsb">#REF!</definedName>
    <definedName name="gfssffg">#REF!</definedName>
    <definedName name="GG">#REF!</definedName>
    <definedName name="GG_01">#REF!</definedName>
    <definedName name="GG_02">#REF!</definedName>
    <definedName name="GG_02A">#REF!</definedName>
    <definedName name="GG_02B">#REF!</definedName>
    <definedName name="GG_02C">#REF!</definedName>
    <definedName name="GG_03">#REF!</definedName>
    <definedName name="GG_04">#REF!</definedName>
    <definedName name="GG_05">#REF!</definedName>
    <definedName name="GG_06">#REF!</definedName>
    <definedName name="GG_07">#REF!</definedName>
    <definedName name="GG_07A">#REF!</definedName>
    <definedName name="GG_08">#REF!</definedName>
    <definedName name="GG_09">#REF!</definedName>
    <definedName name="GG_10">#REF!</definedName>
    <definedName name="GG_10A">#REF!</definedName>
    <definedName name="GG_10B">#REF!</definedName>
    <definedName name="GG_10C">#REF!</definedName>
    <definedName name="GG_10D">#REF!</definedName>
    <definedName name="GG_11">#REF!</definedName>
    <definedName name="GG_11A">#REF!</definedName>
    <definedName name="GG_11B">#REF!</definedName>
    <definedName name="GG_12">#REF!</definedName>
    <definedName name="GG_12A">#REF!</definedName>
    <definedName name="GG_12B">#REF!</definedName>
    <definedName name="GG_12C">#REF!</definedName>
    <definedName name="GG_12D">#REF!</definedName>
    <definedName name="GG_12E">#REF!</definedName>
    <definedName name="GG_14">#REF!</definedName>
    <definedName name="GG_15">#REF!</definedName>
    <definedName name="GG_16">#REF!</definedName>
    <definedName name="GG_17">#REF!</definedName>
    <definedName name="GG_17A">#REF!</definedName>
    <definedName name="GG_17B">#REF!</definedName>
    <definedName name="GG_17C">#REF!</definedName>
    <definedName name="GG_17D">#REF!</definedName>
    <definedName name="GG_17E">#REF!</definedName>
    <definedName name="GG_17F">#REF!</definedName>
    <definedName name="GG_17G">#REF!</definedName>
    <definedName name="GG_19">#REF!</definedName>
    <definedName name="GG_19A">#REF!</definedName>
    <definedName name="GG_2">#REF!</definedName>
    <definedName name="GG_20">#REF!</definedName>
    <definedName name="GG_21">#REF!</definedName>
    <definedName name="GG_22">#REF!</definedName>
    <definedName name="GG_23">#REF!</definedName>
    <definedName name="GG_26">#REF!</definedName>
    <definedName name="GG_27">#REF!</definedName>
    <definedName name="GG_28">#REF!</definedName>
    <definedName name="GG_29">#REF!</definedName>
    <definedName name="GG_3">#REF!</definedName>
    <definedName name="GG_31">#REF!</definedName>
    <definedName name="GG_33">#REF!</definedName>
    <definedName name="GG_4">#REF!</definedName>
    <definedName name="GG_5">#REF!</definedName>
    <definedName name="GG_6">#REF!</definedName>
    <definedName name="GG_8">#REF!</definedName>
    <definedName name="ggg">#REF!</definedName>
    <definedName name="gggg">#REF!</definedName>
    <definedName name="GGGGGG">#REF!</definedName>
    <definedName name="GGGGGGGGG">#REF!</definedName>
    <definedName name="gggggggggggg">#REF!</definedName>
    <definedName name="ggggggggggggggggggggggggggggggg">#REF!</definedName>
    <definedName name="ggip_32">#REF!</definedName>
    <definedName name="ggip100">#REF!</definedName>
    <definedName name="ggip15">#REF!</definedName>
    <definedName name="ggip150">#REF!</definedName>
    <definedName name="ggip20">#REF!</definedName>
    <definedName name="ggip25">#REF!</definedName>
    <definedName name="ggip250">#REF!</definedName>
    <definedName name="ggip32">#REF!</definedName>
    <definedName name="ggip40">#REF!</definedName>
    <definedName name="ggip50">#REF!</definedName>
    <definedName name="ggip65">#REF!</definedName>
    <definedName name="ggip80">#REF!</definedName>
    <definedName name="ggv_40">#REF!</definedName>
    <definedName name="GH">#REF!</definedName>
    <definedName name="GH_3">#REF!</definedName>
    <definedName name="GH_4">#REF!</definedName>
    <definedName name="ghasd">#REF!</definedName>
    <definedName name="ghdesh">#REF!</definedName>
    <definedName name="ghdg">#REF!</definedName>
    <definedName name="gheadspr">#REF!</definedName>
    <definedName name="GHEE">#REF!</definedName>
    <definedName name="gheth">#REF!</definedName>
    <definedName name="ghf">#REF!</definedName>
    <definedName name="ghfg">#REF!</definedName>
    <definedName name="ghfj">#REF!</definedName>
    <definedName name="ghgf">#REF!</definedName>
    <definedName name="ghgfjhh">#REF!</definedName>
    <definedName name="ghgfrf">#REF!</definedName>
    <definedName name="ghgh">#REF!</definedName>
    <definedName name="ghghghg">#REF!</definedName>
    <definedName name="ghghghgh">#REF!</definedName>
    <definedName name="ghgrfhrthj">#REF!</definedName>
    <definedName name="ghhghghg">#REF!</definedName>
    <definedName name="ghhh">#REF!</definedName>
    <definedName name="GHHJHKDG">#REF!</definedName>
    <definedName name="GHI">#N/A</definedName>
    <definedName name="ghjgfj">#REF!</definedName>
    <definedName name="ghjgh">#REF!</definedName>
    <definedName name="ghjjkhjh">#REF!</definedName>
    <definedName name="ghsd.">#REF!</definedName>
    <definedName name="ghsdh">#REF!</definedName>
    <definedName name="gi.1">#REF!</definedName>
    <definedName name="GI.100">#REF!</definedName>
    <definedName name="GI.150">#REF!</definedName>
    <definedName name="gi.2">#REF!</definedName>
    <definedName name="GI.200">#REF!</definedName>
    <definedName name="gi.25">#REF!</definedName>
    <definedName name="GI.250">#REF!</definedName>
    <definedName name="gi.3">#REF!</definedName>
    <definedName name="gi.3.4">#REF!</definedName>
    <definedName name="gi.38">#REF!</definedName>
    <definedName name="gi.4">#REF!</definedName>
    <definedName name="gi.50">#REF!</definedName>
    <definedName name="GI.75">#REF!</definedName>
    <definedName name="gi_1">#REF!</definedName>
    <definedName name="GI_10">#REF!</definedName>
    <definedName name="GI_12">#REF!</definedName>
    <definedName name="gi_150">#REF!</definedName>
    <definedName name="gi_2">#REF!</definedName>
    <definedName name="gi_3">#REF!</definedName>
    <definedName name="gi1.1.2">#REF!</definedName>
    <definedName name="gi1.2">#REF!</definedName>
    <definedName name="gi3.4">#REF!</definedName>
    <definedName name="GIAT">#REF!</definedName>
    <definedName name="Gib.Board">#REF!</definedName>
    <definedName name="GIBOULT100">#REF!</definedName>
    <definedName name="GIBOULT200">#REF!</definedName>
    <definedName name="GIBOULT50">#REF!</definedName>
    <definedName name="GIBOULT75">#REF!</definedName>
    <definedName name="GIGIH">#REF!</definedName>
    <definedName name="gihb">#REF!</definedName>
    <definedName name="giII">#REF!</definedName>
    <definedName name="giIII">#REF!</definedName>
    <definedName name="giIV">#REF!</definedName>
    <definedName name="gilas">#REF!</definedName>
    <definedName name="gilas.perk.15.20">#REF!</definedName>
    <definedName name="gilas.perk.5.10">#REF!</definedName>
    <definedName name="gilas_perk_15.20">#REF!</definedName>
    <definedName name="gilasAC4cm">#REF!</definedName>
    <definedName name="gilasATB4cm">#REF!</definedName>
    <definedName name="gilasATB6cm">#REF!</definedName>
    <definedName name="GilasHRS.2cm">#REF!</definedName>
    <definedName name="gilasHRS3cm">#REF!</definedName>
    <definedName name="gilaslapen5cm">#REF!</definedName>
    <definedName name="gilaslapen7cm">#REF!</definedName>
    <definedName name="gilaslasbutag3cm">#REF!</definedName>
    <definedName name="gilasLPB.klsA10cm">#REF!</definedName>
    <definedName name="gilasLPBklsB.15cm">#REF!</definedName>
    <definedName name="gilasLPBklsC.15cm">#REF!</definedName>
    <definedName name="gilasLPBklsC15cm">#REF!</definedName>
    <definedName name="gip">#REF!</definedName>
    <definedName name="gip_.5">#REF!</definedName>
    <definedName name="gip_0.5">#REF!</definedName>
    <definedName name="gip_1">#REF!</definedName>
    <definedName name="gip_1.25">#REF!</definedName>
    <definedName name="gip_1.5">#REF!</definedName>
    <definedName name="gip_1_.5">#REF!</definedName>
    <definedName name="gip_2">#REF!</definedName>
    <definedName name="gip_2.5">#REF!</definedName>
    <definedName name="gip_3">#REF!</definedName>
    <definedName name="gip_3.4">#REF!</definedName>
    <definedName name="gip_3_4">#REF!</definedName>
    <definedName name="gip_4">#REF!</definedName>
    <definedName name="gip_6">#REF!</definedName>
    <definedName name="GIP_isolasi">#REF!</definedName>
    <definedName name="GIP_MED_ISL">#REF!</definedName>
    <definedName name="GIP_MED_JAKC">#REF!</definedName>
    <definedName name="GIP05sd1">#REF!</definedName>
    <definedName name="GIP1k5dnUph">#REF!</definedName>
    <definedName name="GIP2dnUph">#REF!</definedName>
    <definedName name="GIP3dnUph">#REF!</definedName>
    <definedName name="GIP3p4dnUph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2">#REF!</definedName>
    <definedName name="gipm3">#REF!</definedName>
    <definedName name="gipm4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PSUM">#REF!</definedName>
    <definedName name="gipsum6mm">#REF!</definedName>
    <definedName name="gipsum9">#REF!</definedName>
    <definedName name="gipsum9mm">#REF!</definedName>
    <definedName name="Girder316">#REF!</definedName>
    <definedName name="Girder400">#REF!</definedName>
    <definedName name="Girder405">#REF!</definedName>
    <definedName name="gis">#REF!</definedName>
    <definedName name="gis_coupler_ren">#REF!</definedName>
    <definedName name="gis_feeder_ren">#REF!</definedName>
    <definedName name="gis_ren">#REF!</definedName>
    <definedName name="gis_transfo_ren">#REF!</definedName>
    <definedName name="gis150room">#REF!</definedName>
    <definedName name="GIU">#REF!</definedName>
    <definedName name="GIU_37">"$#REF!.$F$7:$L$12"</definedName>
    <definedName name="gj">#REF!</definedName>
    <definedName name="gj.1.5">#REF!</definedName>
    <definedName name="gj.2">#REF!</definedName>
    <definedName name="gj.3">#REF!</definedName>
    <definedName name="gj.4">#REF!</definedName>
    <definedName name="gj.6">#REF!</definedName>
    <definedName name="gj.8">#REF!</definedName>
    <definedName name="gjgjghj">#REF!</definedName>
    <definedName name="gjhsgfhj">#REF!</definedName>
    <definedName name="gjsfj">#REF!</definedName>
    <definedName name="gjsgj">#REF!</definedName>
    <definedName name="gkaca">#REF!</definedName>
    <definedName name="gkhl">#REF!</definedName>
    <definedName name="GL">#REF!</definedName>
    <definedName name="gl3p">#REF!</definedName>
    <definedName name="glantai">#REF!</definedName>
    <definedName name="glas">#REF!</definedName>
    <definedName name="glasbid">#REF!</definedName>
    <definedName name="glasbit">#REF!</definedName>
    <definedName name="glasblok">#REF!</definedName>
    <definedName name="glass_bead">#REF!</definedName>
    <definedName name="glass_bed">#REF!</definedName>
    <definedName name="glass_bed_7">NA()</definedName>
    <definedName name="Glass_bit">#REF!</definedName>
    <definedName name="glass_bit_marka_jalan">#REF!</definedName>
    <definedName name="Glass_block">#REF!</definedName>
    <definedName name="glass_blok">#REF!</definedName>
    <definedName name="Glass_Blok2020">#REF!</definedName>
    <definedName name="glass_wall">#REF!</definedName>
    <definedName name="glass_wool">#REF!</definedName>
    <definedName name="GlassBead">#REF!</definedName>
    <definedName name="glassbid">#REF!</definedName>
    <definedName name="glassbit">#REF!</definedName>
    <definedName name="glassblock">#REF!</definedName>
    <definedName name="Glassblok">#REF!</definedName>
    <definedName name="GLB">#REF!</definedName>
    <definedName name="glbv">#REF!</definedName>
    <definedName name="glevels">#REF!</definedName>
    <definedName name="glevelsw">#REF!</definedName>
    <definedName name="glg_ess23">#REF!</definedName>
    <definedName name="glg_plet23">#REF!</definedName>
    <definedName name="glg_sl18">#REF!</definedName>
    <definedName name="glistrik">#REF!</definedName>
    <definedName name="gloss_melamin">#REF!</definedName>
    <definedName name="glsa">#REF!</definedName>
    <definedName name="glsb">#REF!</definedName>
    <definedName name="glsc">#REF!</definedName>
    <definedName name="glugu">#REF!</definedName>
    <definedName name="GM">#REF!</definedName>
    <definedName name="gms_1_18">#REF!</definedName>
    <definedName name="gms_1_36">#REF!</definedName>
    <definedName name="gnfgn">#REF!</definedName>
    <definedName name="Gnt.pejaten">#REF!</definedName>
    <definedName name="goal_seek">#REF!</definedName>
    <definedName name="goalseek1">#REF!</definedName>
    <definedName name="GOALSEEK2">#REF!</definedName>
    <definedName name="goalseek3">#REF!</definedName>
    <definedName name="gogon" hidden="1">'[42]Master 1.0'!$K$203:$CX$203</definedName>
    <definedName name="gohb">#REF!</definedName>
    <definedName name="golek1">#REF!</definedName>
    <definedName name="GOLEK2">#REF!</definedName>
    <definedName name="GONDOLA">#REF!</definedName>
    <definedName name="GONDOLA_37">"$#REF!.$N$189"</definedName>
    <definedName name="GONDOLA_A">#REF!</definedName>
    <definedName name="GONDOLA_A_37">"$#REF!.$N$190"</definedName>
    <definedName name="GONDOLA_B">#REF!</definedName>
    <definedName name="GONDOLA_B_37">"$#REF!.$N$191"</definedName>
    <definedName name="GONDOLA_C">#REF!</definedName>
    <definedName name="GONDOLA_C_37">"$#REF!.$N$192"</definedName>
    <definedName name="GOR">#REF!</definedName>
    <definedName name="gorbos">#REF!</definedName>
    <definedName name="gorbos_10">#REF!</definedName>
    <definedName name="gorbos_2">#REF!</definedName>
    <definedName name="gorbos_3">#REF!</definedName>
    <definedName name="gorbos_4">#REF!</definedName>
    <definedName name="gorbos_5">#REF!</definedName>
    <definedName name="gorbos_6">#REF!</definedName>
    <definedName name="gorbos_8">#REF!</definedName>
    <definedName name="gording">#REF!</definedName>
    <definedName name="gording_kayu">#REF!</definedName>
    <definedName name="Gording_Kruing">#REF!</definedName>
    <definedName name="GordingC">#REF!</definedName>
    <definedName name="gordingC100sd150">#REF!</definedName>
    <definedName name="gordingkamper">#REF!</definedName>
    <definedName name="gordinglama">#REF!</definedName>
    <definedName name="gordingmeranti">#REF!</definedName>
    <definedName name="GORE">#REF!</definedName>
    <definedName name="goring_kayu">#REF!</definedName>
    <definedName name="GORONG120_1">#REF!</definedName>
    <definedName name="GORONG120_2">#REF!</definedName>
    <definedName name="GORONG75_1">#REF!</definedName>
    <definedName name="GORONG75_2">#REF!</definedName>
    <definedName name="gosok.tegel">#REF!</definedName>
    <definedName name="gosok_150">#REF!</definedName>
    <definedName name="gosok_280">#REF!</definedName>
    <definedName name="got">#N/A</definedName>
    <definedName name="Got_Talang_R_10__1_2_lingkaran_">#REF!</definedName>
    <definedName name="Got_Talang_R_10__segmen_">#REF!</definedName>
    <definedName name="Got_Talang_R_15__1_2_lingkaran_">#REF!</definedName>
    <definedName name="Got_Talang_R_15__segmen_">#REF!</definedName>
    <definedName name="Got_Talang_R_25__1_2_lingkaran_">#REF!</definedName>
    <definedName name="Got_Talang_R_25__segmen_">#REF!</definedName>
    <definedName name="Got_UD20cm">#REF!</definedName>
    <definedName name="gotU20">'[25]Bhn-Uph'!$G$128</definedName>
    <definedName name="gotU30">'[25]Bhn-Uph'!$G$129</definedName>
    <definedName name="govpd15">#REF!</definedName>
    <definedName name="govpd15_2">#REF!</definedName>
    <definedName name="govpd15_2_1">#REF!</definedName>
    <definedName name="govpd15_23">"$#REF!.$M$216"</definedName>
    <definedName name="govpd15_4">#REF!</definedName>
    <definedName name="govpd15_5">#REF!</definedName>
    <definedName name="gp">#N/A</definedName>
    <definedName name="gpb">#REF!</definedName>
    <definedName name="GPBETON">#REF!</definedName>
    <definedName name="gpejaten">#REF!</definedName>
    <definedName name="gpek">#REF!</definedName>
    <definedName name="gpersiapan">#REF!</definedName>
    <definedName name="gpfe">#REF!</definedName>
    <definedName name="gpfe_25">#REF!</definedName>
    <definedName name="gpfe_3">#REF!</definedName>
    <definedName name="gpfe_6">#REF!</definedName>
    <definedName name="gpfe6">#REF!</definedName>
    <definedName name="gpj">#REF!</definedName>
    <definedName name="gpk">#REF!</definedName>
    <definedName name="gplesteran">#REF!</definedName>
    <definedName name="gpondasi">#REF!</definedName>
    <definedName name="gpp">#REF!</definedName>
    <definedName name="gpresbeton">#REF!</definedName>
    <definedName name="gpresg">#REF!</definedName>
    <definedName name="gr">#REF!</definedName>
    <definedName name="gr.100">#REF!</definedName>
    <definedName name="gr.60">#REF!</definedName>
    <definedName name="gr.80">#REF!</definedName>
    <definedName name="gra">#REF!</definedName>
    <definedName name="GRADER">#REF!</definedName>
    <definedName name="GRAFIK">[13]A!$J$118:$V$153</definedName>
    <definedName name="GRAIL">#REF!</definedName>
    <definedName name="gralam">#REF!</definedName>
    <definedName name="gralam.2">#REF!</definedName>
    <definedName name="GRAN">#REF!</definedName>
    <definedName name="GRAND_PALEMBANG_HOTEL___PALEMBANG">#REF!</definedName>
    <definedName name="GRAND_PALEMBANG_HOTEL___PALEMBANG_1">#REF!</definedName>
    <definedName name="GRAND_PALEMBANG_HOTEL___PALEMBANG_2">#REF!</definedName>
    <definedName name="GRAND_PALEMBANG_HOTEL___PALEMBANG_2_1">#REF!</definedName>
    <definedName name="GRAND_PALEMBANG_HOTEL___PALEMBANG_23">"$#REF!.$B$1:$G$540"</definedName>
    <definedName name="GRAND_PALEMBANG_HOTEL___PALEMBANG_3">#REF!</definedName>
    <definedName name="GRAND_PALEMBANG_HOTEL___PALEMBANG_4">#REF!</definedName>
    <definedName name="GRAND_PALEMBANG_HOTEL___PALEMBANG_5">#REF!</definedName>
    <definedName name="GRAND_PALEMBANG_HOTEL___PALEMBANG_6">#REF!</definedName>
    <definedName name="GRAND_PALEMBANG_HOTEL___PALEMBANG_7">#REF!</definedName>
    <definedName name="GRAND_TOTAL">#REF!</definedName>
    <definedName name="grandtotal">#REF!</definedName>
    <definedName name="granit">#REF!</definedName>
    <definedName name="granit_60_60">#REF!</definedName>
    <definedName name="granit_impala">#REF!</definedName>
    <definedName name="GRANIT40">#REF!</definedName>
    <definedName name="Granit40x40polished">#REF!</definedName>
    <definedName name="granit60x60">#REF!</definedName>
    <definedName name="Granit60x60polished">#REF!</definedName>
    <definedName name="granitmuda">#REF!</definedName>
    <definedName name="granito">#REF!</definedName>
    <definedName name="granito30">#REF!</definedName>
    <definedName name="granito40">#REF!</definedName>
    <definedName name="granito60">#REF!</definedName>
    <definedName name="granittile">#REF!</definedName>
    <definedName name="granittua">#REF!</definedName>
    <definedName name="grano">#REF!</definedName>
    <definedName name="grasak">#REF!</definedName>
    <definedName name="grass">#REF!</definedName>
    <definedName name="grass.blok">#REF!</definedName>
    <definedName name="grass_10">#REF!</definedName>
    <definedName name="grass_2">#REF!</definedName>
    <definedName name="grass_3">#REF!</definedName>
    <definedName name="grass_4">#REF!</definedName>
    <definedName name="grass_5">#REF!</definedName>
    <definedName name="grass_6">#REF!</definedName>
    <definedName name="grass_8">#REF!</definedName>
    <definedName name="Grass_Block">#REF!</definedName>
    <definedName name="grass2020">#REF!</definedName>
    <definedName name="grass2020_1">#REF!</definedName>
    <definedName name="grass2020_1_10">#REF!</definedName>
    <definedName name="grass2020_1_2">#REF!</definedName>
    <definedName name="grass2020_1_3">#REF!</definedName>
    <definedName name="grass2020_1_4">#REF!</definedName>
    <definedName name="grass2020_1_5">#REF!</definedName>
    <definedName name="grass2020_1_6">#REF!</definedName>
    <definedName name="grass2020_1_8">#REF!</definedName>
    <definedName name="grass2020_10">#REF!</definedName>
    <definedName name="grass2020_2">#REF!</definedName>
    <definedName name="grass2020_3">#REF!</definedName>
    <definedName name="grass2020_4">#REF!</definedName>
    <definedName name="grass2020_5">#REF!</definedName>
    <definedName name="grass2020_6">#REF!</definedName>
    <definedName name="grass2020_8">#REF!</definedName>
    <definedName name="grassblock">#REF!</definedName>
    <definedName name="GRAVEL">#REF!</definedName>
    <definedName name="GRB2A">#REF!</definedName>
    <definedName name="GRB6A">#REF!</definedName>
    <definedName name="grblok">#REF!</definedName>
    <definedName name="GRC">#REF!</definedName>
    <definedName name="grc_2">#REF!</definedName>
    <definedName name="grc_23">"$#REF!.$#REF!$#REF!"</definedName>
    <definedName name="grc_4">#REF!</definedName>
    <definedName name="grc_5">#REF!</definedName>
    <definedName name="grc1_2">#REF!</definedName>
    <definedName name="grc1_23">"$#REF!.$#REF!$#REF!"</definedName>
    <definedName name="grc1_4">#REF!</definedName>
    <definedName name="grc1_5">#REF!</definedName>
    <definedName name="grcb">#REF!</definedName>
    <definedName name="grcp">#REF!</definedName>
    <definedName name="grd">#REF!</definedName>
    <definedName name="greder">#REF!</definedName>
    <definedName name="grefel">#REF!</definedName>
    <definedName name="grefel_2">#REF!</definedName>
    <definedName name="GrenBeBi">#REF!</definedName>
    <definedName name="grendalfa">#REF!</definedName>
    <definedName name="grendalfa_1">#REF!</definedName>
    <definedName name="grendalfa_1_10">#REF!</definedName>
    <definedName name="grendalfa_1_2">#REF!</definedName>
    <definedName name="grendalfa_1_3">#REF!</definedName>
    <definedName name="grendalfa_1_4">#REF!</definedName>
    <definedName name="grendalfa_1_5">#REF!</definedName>
    <definedName name="grendalfa_1_6">#REF!</definedName>
    <definedName name="grendalfa_1_8">#REF!</definedName>
    <definedName name="grendalfa_10">#REF!</definedName>
    <definedName name="grendalfa_2">#REF!</definedName>
    <definedName name="grendalfa_3">#REF!</definedName>
    <definedName name="grendalfa_4">#REF!</definedName>
    <definedName name="grendalfa_5">#REF!</definedName>
    <definedName name="grendalfa_6">#REF!</definedName>
    <definedName name="grendalfa_8">#REF!</definedName>
    <definedName name="grendbiasa">#REF!</definedName>
    <definedName name="grendbiasa_1">#REF!</definedName>
    <definedName name="grendbiasa_1_10">#REF!</definedName>
    <definedName name="grendbiasa_1_2">#REF!</definedName>
    <definedName name="grendbiasa_1_3">#REF!</definedName>
    <definedName name="grendbiasa_1_4">#REF!</definedName>
    <definedName name="grendbiasa_1_5">#REF!</definedName>
    <definedName name="grendbiasa_1_6">#REF!</definedName>
    <definedName name="grendbiasa_1_8">#REF!</definedName>
    <definedName name="grendel">#REF!</definedName>
    <definedName name="Grendel.besar">#REF!</definedName>
    <definedName name="Grendel.jendela">#REF!</definedName>
    <definedName name="grendel.k">#REF!</definedName>
    <definedName name="Grendel.kecil">#REF!</definedName>
    <definedName name="Grendel.pintu">#REF!</definedName>
    <definedName name="grendel_besar">#REF!</definedName>
    <definedName name="grendel_biasa">#REF!</definedName>
    <definedName name="Grendel_Biasa__besar_">#REF!</definedName>
    <definedName name="Grendel_Biasa__kecil_">#REF!</definedName>
    <definedName name="grendel_bouvenlight">#REF!</definedName>
    <definedName name="grendel_bovenlist">#REF!</definedName>
    <definedName name="Grendel_bv">#REF!</definedName>
    <definedName name="grendel_cil">#REF!</definedName>
    <definedName name="grendel_jendela">#N/A</definedName>
    <definedName name="Grendel_Kuningan">#REF!</definedName>
    <definedName name="grendel_panjang">#REF!</definedName>
    <definedName name="Grendel_Panjang_">#REF!</definedName>
    <definedName name="grendel_pintu">#N/A</definedName>
    <definedName name="Grendel_steiles_steel">#REF!</definedName>
    <definedName name="grendel_tanam">#N/A</definedName>
    <definedName name="Grendel_Tanam_">#REF!</definedName>
    <definedName name="grendel_tanamALFA">#REF!</definedName>
    <definedName name="GRENDELB">#REF!</definedName>
    <definedName name="GRENDELBESAR">#REF!</definedName>
    <definedName name="grendelbiasa">#REF!</definedName>
    <definedName name="grendeljendela">#REF!</definedName>
    <definedName name="GRENDELK">#REF!</definedName>
    <definedName name="GRENDELKECIL">#REF!</definedName>
    <definedName name="grendelok">#REF!</definedName>
    <definedName name="grendelpintu">#REF!</definedName>
    <definedName name="grendeltanam">#REF!</definedName>
    <definedName name="GRENDINJAK">#REF!</definedName>
    <definedName name="GRENDJEND">#REF!</definedName>
    <definedName name="GRENDKECIL">#REF!</definedName>
    <definedName name="GRENDTANAM">#REF!</definedName>
    <definedName name="grenjen">#REF!</definedName>
    <definedName name="grenpintu">#REF!</definedName>
    <definedName name="greserv">#REF!</definedName>
    <definedName name="gresik">#REF!</definedName>
    <definedName name="grev20">#REF!</definedName>
    <definedName name="Gril">#REF!</definedName>
    <definedName name="gril150_100">#REF!</definedName>
    <definedName name="gril150_150">#REF!</definedName>
    <definedName name="gril200_100">#REF!</definedName>
    <definedName name="gril200_150">#REF!</definedName>
    <definedName name="gril250_100">#REF!</definedName>
    <definedName name="gril250_150">#REF!</definedName>
    <definedName name="Grill">#REF!</definedName>
    <definedName name="grill_">#REF!</definedName>
    <definedName name="grill150_100">#REF!</definedName>
    <definedName name="grill6_4">#REF!</definedName>
    <definedName name="grill6_6">#REF!</definedName>
    <definedName name="GROBAK">#REF!</definedName>
    <definedName name="GROND">#REF!</definedName>
    <definedName name="groove">#REF!</definedName>
    <definedName name="gros_Hls">#REF!</definedName>
    <definedName name="grosok">#REF!</definedName>
    <definedName name="GROSS1X">#REF!</definedName>
    <definedName name="ground">#REF!</definedName>
    <definedName name="GROUND_FLOOR">#REF!</definedName>
    <definedName name="GROUND_FLOOR_1">#REF!</definedName>
    <definedName name="GROUND_FLOOR_2">#REF!</definedName>
    <definedName name="GROUND_FLOOR_23">"$#REF!.$C$16"</definedName>
    <definedName name="GROUND_FLOOR_3">#REF!</definedName>
    <definedName name="GROUND_FLOOR_4">#REF!</definedName>
    <definedName name="GROUND_FLOOR_5">#REF!</definedName>
    <definedName name="GROUND_FLOOR_6">#REF!</definedName>
    <definedName name="GROUND_FLOOR_7">#REF!</definedName>
    <definedName name="ground_tank_pre">#REF!</definedName>
    <definedName name="grounding">#REF!</definedName>
    <definedName name="grounding_develop">#REF!</definedName>
    <definedName name="GROUNDTANK">#REF!</definedName>
    <definedName name="grout">#REF!</definedName>
    <definedName name="Groutbesar60">#REF!</definedName>
    <definedName name="grouting">#REF!</definedName>
    <definedName name="Groutkecil60">#REF!</definedName>
    <definedName name="grpb5">#REF!</definedName>
    <definedName name="grr">#REF!</definedName>
    <definedName name="GRSKN">#REF!</definedName>
    <definedName name="grup">#REF!</definedName>
    <definedName name="grup1">#REF!</definedName>
    <definedName name="grup2">#REF!</definedName>
    <definedName name="grup3">#REF!</definedName>
    <definedName name="grup4">#REF!</definedName>
    <definedName name="grup5">#REF!</definedName>
    <definedName name="grup6">#REF!</definedName>
    <definedName name="grup7">#REF!</definedName>
    <definedName name="grupsen">#REF!</definedName>
    <definedName name="gs">#REF!</definedName>
    <definedName name="gs110g">#REF!</definedName>
    <definedName name="gs110g_2">#REF!</definedName>
    <definedName name="gs110g_23">"$#REF!.$#REF!$#REF!"</definedName>
    <definedName name="gs110g_4">#REF!</definedName>
    <definedName name="gs110g_5">#REF!</definedName>
    <definedName name="gs14g">#REF!</definedName>
    <definedName name="gs14g_2">#REF!</definedName>
    <definedName name="gs14g_23">"$#REF!.$#REF!$#REF!"</definedName>
    <definedName name="gs14g_4">#REF!</definedName>
    <definedName name="gs14g_5">#REF!</definedName>
    <definedName name="gs55g">#REF!</definedName>
    <definedName name="gs55g_2">#REF!</definedName>
    <definedName name="gs55g_23">"$#REF!.$#REF!$#REF!"</definedName>
    <definedName name="gs55g_4">#REF!</definedName>
    <definedName name="gs55g_5">#REF!</definedName>
    <definedName name="gs6g">#REF!</definedName>
    <definedName name="gs6g_2">#REF!</definedName>
    <definedName name="gs6g_23">"$#REF!.$#REF!$#REF!"</definedName>
    <definedName name="gs6g_4">#REF!</definedName>
    <definedName name="gs6g_5">#REF!</definedName>
    <definedName name="gs80g">#REF!</definedName>
    <definedName name="gs80g_2">#REF!</definedName>
    <definedName name="gs80g_23">"$#REF!.$#REF!$#REF!"</definedName>
    <definedName name="gs80g_4">#REF!</definedName>
    <definedName name="gs80g_5">#REF!</definedName>
    <definedName name="GSDF">#REF!</definedName>
    <definedName name="gsekring">#REF!</definedName>
    <definedName name="gsekring_10">#REF!</definedName>
    <definedName name="gsekring_2">#REF!</definedName>
    <definedName name="gsekring_3">#REF!</definedName>
    <definedName name="gsekring_4">#REF!</definedName>
    <definedName name="gsekring_5">#REF!</definedName>
    <definedName name="gsekring_6">#REF!</definedName>
    <definedName name="gsekring_8">#REF!</definedName>
    <definedName name="gstrainer40">#REF!</definedName>
    <definedName name="gstrainer50">#REF!</definedName>
    <definedName name="gstrainer65">#REF!</definedName>
    <definedName name="GSVXG">#N/A</definedName>
    <definedName name="gt">#N/A</definedName>
    <definedName name="gtanah">#REF!</definedName>
    <definedName name="GTB">#REF!</definedName>
    <definedName name="GTBB">#REF!</definedName>
    <definedName name="GTBUBUNG">#REF!</definedName>
    <definedName name="GtFirenze">#REF!</definedName>
    <definedName name="GTGBTN">#REF!</definedName>
    <definedName name="GtgFirenze">#REF!</definedName>
    <definedName name="GtGolden">#REF!</definedName>
    <definedName name="GTGoodyear">#REF!</definedName>
    <definedName name="GtGoodyer">#REF!</definedName>
    <definedName name="gthghdf">#REF!</definedName>
    <definedName name="gti50_2">#REF!</definedName>
    <definedName name="gti50_2_1">#REF!</definedName>
    <definedName name="gti50_23">"$#REF!.$K$101"</definedName>
    <definedName name="gti50_4">#REF!</definedName>
    <definedName name="gti50_5">#REF!</definedName>
    <definedName name="gti60_2">#REF!</definedName>
    <definedName name="gti60_2_1">#REF!</definedName>
    <definedName name="gti60_23">"$#REF!.$L$101"</definedName>
    <definedName name="gti60_4">#REF!</definedName>
    <definedName name="gti60_5">#REF!</definedName>
    <definedName name="GTK">#REF!</definedName>
    <definedName name="GtLayur">#REF!</definedName>
    <definedName name="GtMaron">#REF!</definedName>
    <definedName name="gtrf">#REF!</definedName>
    <definedName name="gtt" hidden="1">{#N/A,#N/A,FALSE,"REK";#N/A,#N/A,FALSE,"rab"}</definedName>
    <definedName name="gtv">#REF!</definedName>
    <definedName name="gtv20kg">#REF!</definedName>
    <definedName name="guard">#REF!</definedName>
    <definedName name="GuardRail">#REF!</definedName>
    <definedName name="gudang">#REF!</definedName>
    <definedName name="Guide_Post">#REF!</definedName>
    <definedName name="Guidepost">#REF!</definedName>
    <definedName name="Guidesign">#REF!</definedName>
    <definedName name="GUL">#REF!</definedName>
    <definedName name="Gumbel">#REF!</definedName>
    <definedName name="gunting">#REF!</definedName>
    <definedName name="gunting_baja">#REF!</definedName>
    <definedName name="guntingbaja">#REF!</definedName>
    <definedName name="gv">#REF!</definedName>
    <definedName name="gv.100">#REF!</definedName>
    <definedName name="gv.150">#REF!</definedName>
    <definedName name="gv.200">#REF!</definedName>
    <definedName name="GV.25">#REF!</definedName>
    <definedName name="gv.250">#REF!</definedName>
    <definedName name="gv.3">#REF!</definedName>
    <definedName name="GV.300">#REF!</definedName>
    <definedName name="GV.315">#REF!</definedName>
    <definedName name="gv.350">#REF!</definedName>
    <definedName name="gv.4">#REF!</definedName>
    <definedName name="GV.400">#REF!</definedName>
    <definedName name="gv.50">#REF!</definedName>
    <definedName name="gv.75">#REF!</definedName>
    <definedName name="gv_.75">#REF!</definedName>
    <definedName name="gv_0.5">#REF!</definedName>
    <definedName name="gv_1">#REF!</definedName>
    <definedName name="gv_1.5">#REF!</definedName>
    <definedName name="gv_1_.5">#REF!</definedName>
    <definedName name="gv_100">#REF!</definedName>
    <definedName name="gv_150">#REF!</definedName>
    <definedName name="gv_2">#REF!</definedName>
    <definedName name="gv_2.5">#REF!</definedName>
    <definedName name="gv_25">#REF!</definedName>
    <definedName name="gv_3">#REF!</definedName>
    <definedName name="gv_3.4">#REF!</definedName>
    <definedName name="gv_4">#REF!</definedName>
    <definedName name="gv_50">#REF!</definedName>
    <definedName name="gv_6">#REF!</definedName>
    <definedName name="gv_65">#REF!</definedName>
    <definedName name="gv1.25ab">#REF!</definedName>
    <definedName name="gv1.5ab">#REF!</definedName>
    <definedName name="gv12ab">#REF!</definedName>
    <definedName name="gv1ab">#REF!</definedName>
    <definedName name="gv34ab">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d0.5">#REF!</definedName>
    <definedName name="gvd0.75">#REF!</definedName>
    <definedName name="gvd1.25">#REF!</definedName>
    <definedName name="gvd1.5">#REF!</definedName>
    <definedName name="gvd100_2">#REF!</definedName>
    <definedName name="gvd100_2_1">#REF!</definedName>
    <definedName name="gvd100_23">"$#REF!.$M$235"</definedName>
    <definedName name="gvd100_4">#REF!</definedName>
    <definedName name="gvd100_5">#REF!</definedName>
    <definedName name="gvd15_2">#REF!</definedName>
    <definedName name="gvd15_2_1">#REF!</definedName>
    <definedName name="gvd15_23">"$#REF!.$M$215"</definedName>
    <definedName name="gvd15_4">#REF!</definedName>
    <definedName name="gvd15_5">#REF!</definedName>
    <definedName name="gvd150_2">#REF!</definedName>
    <definedName name="gvd150_2_1">#REF!</definedName>
    <definedName name="gvd150_23">"$#REF!.$M$213"</definedName>
    <definedName name="gvd150_4">#REF!</definedName>
    <definedName name="gvd150_5">#REF!</definedName>
    <definedName name="gvd2.5">#REF!</definedName>
    <definedName name="gvd20_23">"'file:///F:/DOCUME~1/MARKET~1/LOCALS~1/Temp/lamp-d.XLS'#$SAP.$#REF!$#REF!"</definedName>
    <definedName name="gvd25_2">#REF!</definedName>
    <definedName name="gvd25_2_1">#REF!</definedName>
    <definedName name="gvd25_23">"$#REF!.$M$410"</definedName>
    <definedName name="gvd25_4">#REF!</definedName>
    <definedName name="gvd25_5">#REF!</definedName>
    <definedName name="gvd32_23">"'file:///F:/DOCUME~1/MARKET~1/LOCALS~1/Temp/lamp-d.XLS'#$SAP.$#REF!$#REF!"</definedName>
    <definedName name="gvd40_23">"'file:///F:/DOCUME~1/MARKET~1/LOCALS~1/Temp/lamp-d.XLS'#$SAP.$#REF!$#REF!"</definedName>
    <definedName name="gvd50_2">#REF!</definedName>
    <definedName name="gvd50_2_1">#REF!</definedName>
    <definedName name="gvd50_23">"$#REF!.$M$236"</definedName>
    <definedName name="gvd50_4">#REF!</definedName>
    <definedName name="gvd50_5">#REF!</definedName>
    <definedName name="gvd65_2">#REF!</definedName>
    <definedName name="gvd65_2_1">#REF!</definedName>
    <definedName name="gvd65_23">"$#REF!.$M$214"</definedName>
    <definedName name="gvd65_4">#REF!</definedName>
    <definedName name="gvd65_5">#REF!</definedName>
    <definedName name="gvd80_23">"'file:///F:/DOCUME~1/MARKET~1/LOCALS~1/Temp/lamp-d.XLS'#$SAP.$#REF!$#REF!"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">#REF!</definedName>
    <definedName name="gw_Rebar_ratio">#REF!</definedName>
    <definedName name="gwk">#REF!</definedName>
    <definedName name="gypsum">#REF!</definedName>
    <definedName name="gypsum.9">#REF!</definedName>
    <definedName name="gypsum.prf">#REF!</definedName>
    <definedName name="gypsum_1">#REF!</definedName>
    <definedName name="gypsum_1_10">#REF!</definedName>
    <definedName name="gypsum_1_2">#REF!</definedName>
    <definedName name="gypsum_1_3">#REF!</definedName>
    <definedName name="gypsum_1_4">#REF!</definedName>
    <definedName name="gypsum_1_5">#REF!</definedName>
    <definedName name="gypsum_1_6">#REF!</definedName>
    <definedName name="gypsum_1_8">#REF!</definedName>
    <definedName name="gypsum_12">#REF!</definedName>
    <definedName name="gypsum_12_mm">#REF!</definedName>
    <definedName name="gypsum_12_mm_lbr">#REF!</definedName>
    <definedName name="gypsum_12_mm_m2">#REF!</definedName>
    <definedName name="gypsum_2">#REF!</definedName>
    <definedName name="gypsum_9mm">#N/A</definedName>
    <definedName name="gypsum_board">#REF!</definedName>
    <definedName name="gypsum_board_9mm">#REF!</definedName>
    <definedName name="Gypsum_Tebal_12_mm">#REF!</definedName>
    <definedName name="Gypsum_Tebal_9_mm_uk__1_2x2_4_m">#REF!</definedName>
    <definedName name="gypsum12">#REF!</definedName>
    <definedName name="gypsum12_2">[24]harsat!#REF!</definedName>
    <definedName name="gypsum12_3">#REF!</definedName>
    <definedName name="gypsum12_4">#REF!</definedName>
    <definedName name="Gypsum6">#REF!</definedName>
    <definedName name="gypsum9">#REF!</definedName>
    <definedName name="gypsum9_2">[43]harsat!#REF!</definedName>
    <definedName name="gypsum9_3">#REF!</definedName>
    <definedName name="gypsum9_4">#REF!</definedName>
    <definedName name="gypsum9mm">#REF!</definedName>
    <definedName name="gypsum9mm1224">'[25]Bhn-Uph'!$G$102</definedName>
    <definedName name="gypsumboard">#REF!</definedName>
    <definedName name="gypsumplat6">#REF!</definedName>
    <definedName name="h">#N/A</definedName>
    <definedName name="H.">#REF!</definedName>
    <definedName name="H.01">#REF!</definedName>
    <definedName name="H.02">#REF!</definedName>
    <definedName name="H.03">#REF!</definedName>
    <definedName name="H.04">#REF!</definedName>
    <definedName name="H.05">#REF!</definedName>
    <definedName name="h.06">#REF!</definedName>
    <definedName name="H.07">#REF!</definedName>
    <definedName name="H.08">#REF!</definedName>
    <definedName name="H.09">#REF!</definedName>
    <definedName name="H.1">#REF!</definedName>
    <definedName name="H.10">#REF!</definedName>
    <definedName name="h.10.a">#REF!</definedName>
    <definedName name="h.10.b">#REF!</definedName>
    <definedName name="h.15">#REF!</definedName>
    <definedName name="H.15.a">#REF!</definedName>
    <definedName name="H.15b">#REF!</definedName>
    <definedName name="h.2">#REF!</definedName>
    <definedName name="H.2.A">#REF!</definedName>
    <definedName name="H.2.B">#REF!</definedName>
    <definedName name="H.20">#REF!</definedName>
    <definedName name="H.21">#REF!</definedName>
    <definedName name="H.22">#REF!</definedName>
    <definedName name="h.2a">#REF!</definedName>
    <definedName name="H.2a.IV">#REF!</definedName>
    <definedName name="H.2ab">#REF!</definedName>
    <definedName name="h.2b">#REF!</definedName>
    <definedName name="H.2Bs">#REF!</definedName>
    <definedName name="h.2c">#REF!</definedName>
    <definedName name="H.2E">#REF!</definedName>
    <definedName name="H.2m">#REF!</definedName>
    <definedName name="H.2n">#REF!</definedName>
    <definedName name="H.2s.">#REF!</definedName>
    <definedName name="H.2Sp.">#REF!</definedName>
    <definedName name="h.3">#REF!</definedName>
    <definedName name="H.31">#REF!</definedName>
    <definedName name="h.35">#REF!</definedName>
    <definedName name="h.35b.1">#REF!</definedName>
    <definedName name="h.35b.2">#REF!</definedName>
    <definedName name="h.36">#REF!</definedName>
    <definedName name="h.4">#REF!</definedName>
    <definedName name="h.40">#REF!</definedName>
    <definedName name="h.41">#REF!</definedName>
    <definedName name="h.5">#REF!</definedName>
    <definedName name="H.6">#REF!</definedName>
    <definedName name="H.6.1">#REF!</definedName>
    <definedName name="H.6.11">#REF!</definedName>
    <definedName name="H.6.13">#REF!</definedName>
    <definedName name="H.6.14">#REF!</definedName>
    <definedName name="H.6.16">#REF!</definedName>
    <definedName name="H.6.17">#REF!</definedName>
    <definedName name="H.6.18">#REF!</definedName>
    <definedName name="H.6.19">#REF!</definedName>
    <definedName name="H.6.2">#REF!</definedName>
    <definedName name="H.6.20">#REF!</definedName>
    <definedName name="H.6.21">#REF!</definedName>
    <definedName name="H.6.22">#REF!</definedName>
    <definedName name="H.6.23">#REF!</definedName>
    <definedName name="H.6.24">#REF!</definedName>
    <definedName name="H.6.25">#REF!</definedName>
    <definedName name="H.6.25a">#REF!</definedName>
    <definedName name="H.6.26">#REF!</definedName>
    <definedName name="H.6.27">#REF!</definedName>
    <definedName name="H.6.28">#REF!</definedName>
    <definedName name="H.6.29">#REF!</definedName>
    <definedName name="H.6.3">#REF!</definedName>
    <definedName name="H.6.30">#REF!</definedName>
    <definedName name="H.6.31">#REF!</definedName>
    <definedName name="H.6.32">#REF!</definedName>
    <definedName name="H.6.33">#REF!</definedName>
    <definedName name="H.6.34">#REF!</definedName>
    <definedName name="H.6.35">#REF!</definedName>
    <definedName name="H.6.36">#REF!</definedName>
    <definedName name="H.6.37">#REF!</definedName>
    <definedName name="H.6.3a">#REF!</definedName>
    <definedName name="H.6.3b">#REF!</definedName>
    <definedName name="H.6.4">#REF!</definedName>
    <definedName name="H.6.40">#REF!</definedName>
    <definedName name="H.6.41">#REF!</definedName>
    <definedName name="H.6.44">#REF!</definedName>
    <definedName name="h.6.45">#REF!</definedName>
    <definedName name="H.6.46">#REF!</definedName>
    <definedName name="H.6.5a">#REF!</definedName>
    <definedName name="H.6.5b">#REF!</definedName>
    <definedName name="H.6.7">#REF!</definedName>
    <definedName name="H.6.8">#REF!</definedName>
    <definedName name="h.6.a">#REF!</definedName>
    <definedName name="h.6.b">#REF!</definedName>
    <definedName name="H.6.IV">#REF!</definedName>
    <definedName name="h.6a">#REF!</definedName>
    <definedName name="h.6b">#REF!</definedName>
    <definedName name="h.6c">#REF!</definedName>
    <definedName name="H.7">#REF!</definedName>
    <definedName name="H.8">#REF!</definedName>
    <definedName name="h.8.a">#REF!</definedName>
    <definedName name="h.8.b">#REF!</definedName>
    <definedName name="h.8.c">#REF!</definedName>
    <definedName name="h.9">#REF!</definedName>
    <definedName name="h.9.a">#REF!</definedName>
    <definedName name="H.9a">#REF!</definedName>
    <definedName name="h.keptukang">#REF!</definedName>
    <definedName name="h.m01">#REF!</definedName>
    <definedName name="h.m02">#REF!</definedName>
    <definedName name="h.m03">#REF!</definedName>
    <definedName name="h.m04">#REF!</definedName>
    <definedName name="h.m06">#REF!</definedName>
    <definedName name="h.m07">#REF!</definedName>
    <definedName name="h.m16">#REF!</definedName>
    <definedName name="h.m44">#REF!</definedName>
    <definedName name="h.mandor">#REF!</definedName>
    <definedName name="h.pekerja">#REF!</definedName>
    <definedName name="H.Satuan">#REF!</definedName>
    <definedName name="h.tukang">#REF!</definedName>
    <definedName name="h_1">#N/A</definedName>
    <definedName name="h_2">#N/A</definedName>
    <definedName name="h_3">#N/A</definedName>
    <definedName name="h_4">#N/A</definedName>
    <definedName name="h_4040">#REF!</definedName>
    <definedName name="h_5">#N/A</definedName>
    <definedName name="h_6">#N/A</definedName>
    <definedName name="h_7">#N/A</definedName>
    <definedName name="h_8">#N/A</definedName>
    <definedName name="h_9">#N/A</definedName>
    <definedName name="h_9a">#REF!</definedName>
    <definedName name="h_angkur_16">#REF!</definedName>
    <definedName name="h_angkur_19">#REF!</definedName>
    <definedName name="h_angkur_22">#REF!</definedName>
    <definedName name="h_angkur_25">#REF!</definedName>
    <definedName name="h_aspal">#REF!</definedName>
    <definedName name="h_baja">#REF!</definedName>
    <definedName name="h_batu_pecah">#REF!</definedName>
    <definedName name="h_bekisting">#REF!</definedName>
    <definedName name="h_besi">#REF!</definedName>
    <definedName name="h_besi_WF">#REF!</definedName>
    <definedName name="h_beton250">#REF!</definedName>
    <definedName name="h_beton300">#REF!</definedName>
    <definedName name="h_bondex">#REF!</definedName>
    <definedName name="h_bongkar_atap">#REF!</definedName>
    <definedName name="h_dia12">#REF!</definedName>
    <definedName name="h_dowel">#REF!</definedName>
    <definedName name="h_filler">#REF!</definedName>
    <definedName name="h_galian">#REF!</definedName>
    <definedName name="h_gordig">#REF!</definedName>
    <definedName name="h_gording">#REF!</definedName>
    <definedName name="h_grouting">#REF!</definedName>
    <definedName name="h_htb16">#REF!</definedName>
    <definedName name="h_htb19">#REF!</definedName>
    <definedName name="h_htb22">#REF!</definedName>
    <definedName name="h_htb25">#REF!</definedName>
    <definedName name="h_kawat_las">#REF!</definedName>
    <definedName name="h_lt_kerja">#REF!</definedName>
    <definedName name="h_m8">#REF!</definedName>
    <definedName name="h_mandor">#REF!</definedName>
    <definedName name="h_matabor">#REF!</definedName>
    <definedName name="h_matagerinda">#REF!</definedName>
    <definedName name="h_pekerja">#REF!</definedName>
    <definedName name="H_pelat_baja">#REF!</definedName>
    <definedName name="h_pemadatan">#REF!</definedName>
    <definedName name="h_pipa">#REF!</definedName>
    <definedName name="h_plastik">#REF!</definedName>
    <definedName name="h_potong_tiang">#REF!</definedName>
    <definedName name="h_psr_urug">#REF!</definedName>
    <definedName name="h_pvc">#REF!</definedName>
    <definedName name="h_sagrod">#REF!</definedName>
    <definedName name="h_scp20">#REF!</definedName>
    <definedName name="h_scp25">#REF!</definedName>
    <definedName name="h_sealant">#REF!</definedName>
    <definedName name="h_siku">#REF!</definedName>
    <definedName name="h_squarepile20x20">#REF!</definedName>
    <definedName name="h_stopper">#REF!</definedName>
    <definedName name="h_Tukang">#REF!</definedName>
    <definedName name="h_turn">#REF!</definedName>
    <definedName name="h_unp">#REF!</definedName>
    <definedName name="h_urugan">#REF!</definedName>
    <definedName name="h_wind">#REF!</definedName>
    <definedName name="h_wiremesh">#REF!</definedName>
    <definedName name="H1146456">#REF!</definedName>
    <definedName name="H1237888">#REF!</definedName>
    <definedName name="h15.a">#REF!</definedName>
    <definedName name="H1M">#REF!</definedName>
    <definedName name="H285_">#REF!</definedName>
    <definedName name="H2S">#REF!</definedName>
    <definedName name="h51.">#REF!</definedName>
    <definedName name="ha">#N/A</definedName>
    <definedName name="Haag.angin">#REF!</definedName>
    <definedName name="hab">'[16]Sat~Bahu'!$H$49</definedName>
    <definedName name="HAB_MS">#REF!</definedName>
    <definedName name="habantu">'[16]Sat~Bahu'!$H$76</definedName>
    <definedName name="HABE">#REF!</definedName>
    <definedName name="hadi">#REF!</definedName>
    <definedName name="HADIR_AANWIZJIN">#REF!</definedName>
    <definedName name="HADIR_PEMASUKAN">#REF!</definedName>
    <definedName name="HADIR_PEMBUKAAN">#REF!</definedName>
    <definedName name="hag_angin_besar">#REF!</definedName>
    <definedName name="hag_angin_kecil">#REF!</definedName>
    <definedName name="hag_anginb">#REF!</definedName>
    <definedName name="HAGANGIN">#REF!</definedName>
    <definedName name="HAGANGINBESAR">#REF!</definedName>
    <definedName name="HAGANGINKECIL">#REF!</definedName>
    <definedName name="hagis">#REF!</definedName>
    <definedName name="HAGO">#REF!</definedName>
    <definedName name="haha">#N/A</definedName>
    <definedName name="HAIII">#N/A</definedName>
    <definedName name="HAJIME">#REF!</definedName>
    <definedName name="HAJIME_37">"$#REF!.$A$269"</definedName>
    <definedName name="hak">#N/A</definedName>
    <definedName name="hak.1">#REF!</definedName>
    <definedName name="hak.2">#REF!</definedName>
    <definedName name="Hak.angin">#REF!</definedName>
    <definedName name="hak_angi_jen">#REF!</definedName>
    <definedName name="hak_angin">#REF!</definedName>
    <definedName name="Hak_Angin__sikutan_biasa_">#REF!</definedName>
    <definedName name="Hak_Angin_4_mm__lurus_biasa_">#REF!</definedName>
    <definedName name="hak_angin_bouvenlight">#REF!</definedName>
    <definedName name="hak_angin_bovenlist">#REF!</definedName>
    <definedName name="hak_angin_jendela">#REF!</definedName>
    <definedName name="Hak_Angin_kuningan_Lurus_Maju_Mundur">#REF!</definedName>
    <definedName name="Hak_angin_Lurus">#REF!</definedName>
    <definedName name="Hak_Angin_Lurus_Kuningan__bisa_Disetel_Maju_Mundur_">#REF!</definedName>
    <definedName name="Hak_angin_rendah">#REF!</definedName>
    <definedName name="hak_jendela">#REF!</definedName>
    <definedName name="HakAng">#REF!</definedName>
    <definedName name="HAKANGIN">#REF!</definedName>
    <definedName name="hakangin_1">#REF!</definedName>
    <definedName name="hakangin_1_10">#REF!</definedName>
    <definedName name="hakangin_1_2">#REF!</definedName>
    <definedName name="hakangin_1_3">#REF!</definedName>
    <definedName name="hakangin_1_4">#REF!</definedName>
    <definedName name="hakangin_1_5">#REF!</definedName>
    <definedName name="hakangin_1_6">#REF!</definedName>
    <definedName name="hakangin_1_8">#REF!</definedName>
    <definedName name="hakanginsikutan">#REF!</definedName>
    <definedName name="haklok">#REF!</definedName>
    <definedName name="HAL1_1">#REF!</definedName>
    <definedName name="HAL1_3">#REF!</definedName>
    <definedName name="HAL1_4">#REF!</definedName>
    <definedName name="HAL2_1">#REF!</definedName>
    <definedName name="HAL2_2">#REF!</definedName>
    <definedName name="HAL2_3">#REF!</definedName>
    <definedName name="HAL2_4">#REF!</definedName>
    <definedName name="HAL3_1">#REF!</definedName>
    <definedName name="HAL3_2">#REF!</definedName>
    <definedName name="HAL4_1">#REF!</definedName>
    <definedName name="HAL4_2">#REF!</definedName>
    <definedName name="HAL5_1">#REF!</definedName>
    <definedName name="HAL5_2">#REF!</definedName>
    <definedName name="HAL6_1">#REF!</definedName>
    <definedName name="HAL6_2">#REF!</definedName>
    <definedName name="HAL7_1">#REF!</definedName>
    <definedName name="HAL7_2">#REF!</definedName>
    <definedName name="HAL8_1">#REF!</definedName>
    <definedName name="HAL8_2">#REF!</definedName>
    <definedName name="Halat">#REF!</definedName>
    <definedName name="hall1">#REF!</definedName>
    <definedName name="hall2">#REF!</definedName>
    <definedName name="HALUS">#REF!</definedName>
    <definedName name="hamcrane">#REF!</definedName>
    <definedName name="hamcrane_2">#REF!</definedName>
    <definedName name="hamer">#REF!</definedName>
    <definedName name="hammer">#REF!</definedName>
    <definedName name="hammer_tiangpancang">#REF!</definedName>
    <definedName name="hampar_AC_5cm">#REF!</definedName>
    <definedName name="hampar_atb_4cm">#REF!</definedName>
    <definedName name="hampartanah">#REF!</definedName>
    <definedName name="hand">#REF!</definedName>
    <definedName name="Hand_Compactor">#REF!</definedName>
    <definedName name="hand_spray">#REF!</definedName>
    <definedName name="HANDD">#REF!</definedName>
    <definedName name="handel">#REF!</definedName>
    <definedName name="handel_antik">#REF!</definedName>
    <definedName name="handel_galvanis">#REF!</definedName>
    <definedName name="Handel_Pintu_Stailess">#REF!</definedName>
    <definedName name="HANDELJEND">#REF!</definedName>
    <definedName name="handle">#REF!</definedName>
    <definedName name="handle_1">#REF!</definedName>
    <definedName name="handle_1_10">#REF!</definedName>
    <definedName name="handle_1_2">#REF!</definedName>
    <definedName name="handle_1_3">#REF!</definedName>
    <definedName name="handle_1_4">#REF!</definedName>
    <definedName name="handle_1_5">#REF!</definedName>
    <definedName name="handle_1_6">#REF!</definedName>
    <definedName name="handle_1_8">#REF!</definedName>
    <definedName name="handle_213">#REF!</definedName>
    <definedName name="handle_218">#REF!</definedName>
    <definedName name="handle_234">#REF!</definedName>
    <definedName name="handle_300">#REF!</definedName>
    <definedName name="handle_5230">#REF!</definedName>
    <definedName name="handle_almini">#REF!</definedName>
    <definedName name="handle_bouvenlight">#REF!</definedName>
    <definedName name="handle_bovenlist">#REF!</definedName>
    <definedName name="handle_j">#REF!</definedName>
    <definedName name="handle_jendela">#REF!</definedName>
    <definedName name="handle_pintu">#REF!</definedName>
    <definedName name="handle_pintukaca">#REF!</definedName>
    <definedName name="handle_stainles">#REF!</definedName>
    <definedName name="handle_tempered">#REF!</definedName>
    <definedName name="handlekuningan">#REF!</definedName>
    <definedName name="handlepintu">#REF!</definedName>
    <definedName name="handr">#REF!</definedName>
    <definedName name="HANDRAILING_PIPA_GIP">#REF!</definedName>
    <definedName name="handshower">#REF!</definedName>
    <definedName name="HAPUS">#REF!</definedName>
    <definedName name="har">#REF!</definedName>
    <definedName name="HARDP">#REF!</definedName>
    <definedName name="harflek">#REF!</definedName>
    <definedName name="HARFLEX">#REF!</definedName>
    <definedName name="HARGA">#REF!</definedName>
    <definedName name="HARGA_38">#REF!</definedName>
    <definedName name="HARGA_39">#REF!</definedName>
    <definedName name="HARGA_46">#REF!</definedName>
    <definedName name="Harga_Alat">#REF!</definedName>
    <definedName name="HARGA_BAHAN">#REF!</definedName>
    <definedName name="HARGA_BAHAN_SIPIL">#REF!</definedName>
    <definedName name="HARGA_BAHAN_SURABAYA">#REF!</definedName>
    <definedName name="HARGA_BAHAN_UPAH">#REF!</definedName>
    <definedName name="Harga_Dasar">#REF!</definedName>
    <definedName name="Harga_K035a">#REF!</definedName>
    <definedName name="Harga_K041a">#REF!</definedName>
    <definedName name="Harga_M021">#REF!</definedName>
    <definedName name="Harga_M040A">#REF!</definedName>
    <definedName name="Harga_M062">#REF!</definedName>
    <definedName name="Harga_Material">#REF!</definedName>
    <definedName name="HARGA_ME">#REF!</definedName>
    <definedName name="HARGA_PEK">#REF!</definedName>
    <definedName name="Harga_Satuan">#REF!</definedName>
    <definedName name="Harga_Total">#REF!</definedName>
    <definedName name="harga_upah">#REF!</definedName>
    <definedName name="HARGA_UPAH_SURABAYA">#REF!</definedName>
    <definedName name="HARGAA">#REF!</definedName>
    <definedName name="hargalokal">#REF!</definedName>
    <definedName name="hargamob">#REF!</definedName>
    <definedName name="hari">#REF!</definedName>
    <definedName name="harmonika">#REF!</definedName>
    <definedName name="harmonika_1">#REF!</definedName>
    <definedName name="harmonika_1_10">#REF!</definedName>
    <definedName name="harmonika_1_2">#REF!</definedName>
    <definedName name="harmonika_1_3">#REF!</definedName>
    <definedName name="harmonika_1_4">#REF!</definedName>
    <definedName name="harmonika_1_5">#REF!</definedName>
    <definedName name="harmonika_1_6">#REF!</definedName>
    <definedName name="harmonika_1_8">#REF!</definedName>
    <definedName name="Harplek5mm1.2x2.4m">#REF!</definedName>
    <definedName name="harpleks1224">'[25]Bhn-Uph'!#REF!</definedName>
    <definedName name="Harplex">#REF!</definedName>
    <definedName name="HARSAT">#REF!</definedName>
    <definedName name="harsat1">#REF!</definedName>
    <definedName name="has.200">'[16]Sat~Bahu'!$H$103</definedName>
    <definedName name="HASAT">#REF!</definedName>
    <definedName name="hasil">#REF!</definedName>
    <definedName name="hasil2">#REF!</definedName>
    <definedName name="hasil3">#REF!</definedName>
    <definedName name="hasil4">#REF!</definedName>
    <definedName name="HASIL5">#REF!</definedName>
    <definedName name="hasil6">#REF!</definedName>
    <definedName name="HASIL7">#REF!</definedName>
    <definedName name="HASIL8">#REF!</definedName>
    <definedName name="HASIL9">#REF!</definedName>
    <definedName name="hatb">'[16]Sat~Bahu'!$H$86</definedName>
    <definedName name="HB">#N/A</definedName>
    <definedName name="hb_200">#REF!</definedName>
    <definedName name="hbb.05">'[16]Sat~Bahu'!$H$41</definedName>
    <definedName name="hbb.1">'[16]Sat~Bahu'!$H$40</definedName>
    <definedName name="hbb.10">'[16]Sat~Bahu'!$H$35</definedName>
    <definedName name="hbb.2">'[16]Sat~Bahu'!$H$39</definedName>
    <definedName name="hbb.3">'[16]Sat~Bahu'!$H$38</definedName>
    <definedName name="hbb.5">'[16]Sat~Bahu'!$H$37</definedName>
    <definedName name="Hbeam">#REF!</definedName>
    <definedName name="hbesi">#REF!</definedName>
    <definedName name="hbeton">#REF!</definedName>
    <definedName name="hbg">#REF!</definedName>
    <definedName name="hblw">'[16]Sat~Bahu'!$H$113</definedName>
    <definedName name="hbs">#REF!</definedName>
    <definedName name="hbtb">'[16]Sat~Bahu'!$H$67</definedName>
    <definedName name="HBTFF">#REF!</definedName>
    <definedName name="hbtp">'[16]Sat~Bahu'!$H$48</definedName>
    <definedName name="hbtpb">'[16]Sat~Bahu'!$H$32</definedName>
    <definedName name="hcab">'[16]Sat~Bahu'!#REF!</definedName>
    <definedName name="hcat">#REF!</definedName>
    <definedName name="hcfhgc">#REF!</definedName>
    <definedName name="hcomp">'[16]Sat~Bahu'!$H$111</definedName>
    <definedName name="hcs">#REF!</definedName>
    <definedName name="hcslab">#REF!</definedName>
    <definedName name="hcv">'[16]Sat~Bahu'!$H$101</definedName>
    <definedName name="hd">#REF!</definedName>
    <definedName name="hdd">#REF!</definedName>
    <definedName name="hddf">#REF!</definedName>
    <definedName name="HDFGF">#REF!</definedName>
    <definedName name="hdfh">#REF!</definedName>
    <definedName name="hdinding">#REF!</definedName>
    <definedName name="hdljend">#REF!</definedName>
    <definedName name="hdljend_10">#REF!</definedName>
    <definedName name="hdljend_2">#REF!</definedName>
    <definedName name="hdljend_3">#REF!</definedName>
    <definedName name="hdljend_4">#REF!</definedName>
    <definedName name="hdljend_5">#REF!</definedName>
    <definedName name="hdljend_6">#REF!</definedName>
    <definedName name="hdljend_8">#REF!</definedName>
    <definedName name="hdozer">'[16]Sat~Bahu'!$H$91</definedName>
    <definedName name="HDPE_10">#REF!</definedName>
    <definedName name="HDPE_12">#REF!</definedName>
    <definedName name="hdr">#REF!</definedName>
    <definedName name="hdt.35">'[16]Sat~Bahu'!$H$108</definedName>
    <definedName name="hdt.5">'[16]Sat~Bahu'!$H$107</definedName>
    <definedName name="hdw">#REF!</definedName>
    <definedName name="hdw_2">#REF!</definedName>
    <definedName name="hdw_23">"$#REF!.$K$33"</definedName>
    <definedName name="hdw_3">#REF!</definedName>
    <definedName name="hdw_4">#REF!</definedName>
    <definedName name="hdw_5">#REF!</definedName>
    <definedName name="hdw_6">#REF!</definedName>
    <definedName name="hdw_7">#REF!</definedName>
    <definedName name="hdw1_2">#REF!</definedName>
    <definedName name="hdw1_23">"$#REF!.$K$43"</definedName>
    <definedName name="hdw1_4">#REF!</definedName>
    <definedName name="hdw1_5">#REF!</definedName>
    <definedName name="HDY">#REF!</definedName>
    <definedName name="he">{"Book1","4.09 FLORA DAN FAUNA.xls","4.22 PERLENGKAPAN SEKOLAH.xls"}</definedName>
    <definedName name="Heä_soá_laép_xaø_H">1.7</definedName>
    <definedName name="heä_soá_sình_laày">#REF!</definedName>
    <definedName name="header">#REF!</definedName>
    <definedName name="HEADER1">#N/A</definedName>
    <definedName name="HEADER2">#N/A</definedName>
    <definedName name="HEADER3">#N/A</definedName>
    <definedName name="headshower">#REF!</definedName>
    <definedName name="HEALTH___SAFETY">#REF!</definedName>
    <definedName name="heat">#REF!</definedName>
    <definedName name="heat_detec">#REF!</definedName>
    <definedName name="heherhger">#REF!</definedName>
    <definedName name="hehre">#REF!</definedName>
    <definedName name="HEKTO_1">#REF!</definedName>
    <definedName name="HEKTO_2">#REF!</definedName>
    <definedName name="Hektometer">#REF!</definedName>
    <definedName name="Hello">#N/A</definedName>
    <definedName name="Hello_5">#REF!</definedName>
    <definedName name="helo">#N/A</definedName>
    <definedName name="hendel">#REF!</definedName>
    <definedName name="hendel_bv">#REF!</definedName>
    <definedName name="hendel_jendela">#REF!</definedName>
    <definedName name="hendel_pintu">#REF!</definedName>
    <definedName name="hendelpintu">#REF!</definedName>
    <definedName name="HER">#REF!</definedName>
    <definedName name="HERMAN">#REF!</definedName>
    <definedName name="HERMANTO">#REF!</definedName>
    <definedName name="hERO">#REF!</definedName>
    <definedName name="hERO_aNADUCT">#REF!</definedName>
    <definedName name="hery">#REF!</definedName>
    <definedName name="HF">#REF!</definedName>
    <definedName name="hfdf">#REF!</definedName>
    <definedName name="hfdhh">#REF!</definedName>
    <definedName name="hffghfg">#REF!</definedName>
    <definedName name="HFFTRB">#REF!</definedName>
    <definedName name="HFFTSF">#REF!</definedName>
    <definedName name="hfgd">#REF!</definedName>
    <definedName name="hfgfhfg">#REF!</definedName>
    <definedName name="hfghf">#REF!</definedName>
    <definedName name="hfghfgh">#REF!</definedName>
    <definedName name="hfghfghfg">#REF!</definedName>
    <definedName name="hfghfhg">#REF!</definedName>
    <definedName name="hfghgf">#REF!</definedName>
    <definedName name="hfghgfh">#REF!</definedName>
    <definedName name="hfghgfhfghfg">#REF!</definedName>
    <definedName name="hfghrfh">#REF!</definedName>
    <definedName name="hfhfhfhf">#REF!</definedName>
    <definedName name="hfhgf">#REF!</definedName>
    <definedName name="HG">#REF!</definedName>
    <definedName name="hgegege">#REF!</definedName>
    <definedName name="hgf">#REF!</definedName>
    <definedName name="hgfhfg">#REF!</definedName>
    <definedName name="hgfhfgh">#REF!</definedName>
    <definedName name="hghbkljlj">#REF!</definedName>
    <definedName name="hghgh">#REF!</definedName>
    <definedName name="hghhghghgh">#REF!</definedName>
    <definedName name="hgjkgh">#REF!</definedName>
    <definedName name="hgk">#REF!</definedName>
    <definedName name="hgkgj">#REF!</definedName>
    <definedName name="HGLTB">#REF!</definedName>
    <definedName name="hgrader">'[16]Sat~Bahu'!$H$92</definedName>
    <definedName name="hh">#REF!</definedName>
    <definedName name="HH_03">#REF!</definedName>
    <definedName name="HHH">#REF!</definedName>
    <definedName name="hhhh">#REF!</definedName>
    <definedName name="hhhhh">#REF!</definedName>
    <definedName name="hhhhhhh" hidden="1">#REF!</definedName>
    <definedName name="hhhhhhhhhhhhhhhh">#REF!</definedName>
    <definedName name="hhhhhhhhhhhhhhhhhhhhhhh">#REF!</definedName>
    <definedName name="hhrs">'[16]Sat~Bahu'!$H$87</definedName>
    <definedName name="hhuuuuuu">#REF!</definedName>
    <definedName name="HiddenRows" hidden="1">#REF!</definedName>
    <definedName name="Hidr">#REF!</definedName>
    <definedName name="hidrant">#REF!</definedName>
    <definedName name="hidrantpillar1">#REF!</definedName>
    <definedName name="hidrantpillar2">#REF!</definedName>
    <definedName name="HIDROPOWER">#REF!</definedName>
    <definedName name="hil">#REF!</definedName>
    <definedName name="hil_2">#REF!</definedName>
    <definedName name="hil_23">"$#REF!.$Q$129"</definedName>
    <definedName name="hil_4">#REF!</definedName>
    <definedName name="hil_5">#REF!</definedName>
    <definedName name="Hit.5">#REF!</definedName>
    <definedName name="Hitam_t8">#REF!</definedName>
    <definedName name="hj">#REF!</definedName>
    <definedName name="hjghjghjgh">#REF!</definedName>
    <definedName name="hjgj">{"Book1","RAB PASAR 30 AUG SCRAB.xls"}</definedName>
    <definedName name="hjgjghj">#REF!</definedName>
    <definedName name="hjhj">#REF!</definedName>
    <definedName name="hjj">#REF!</definedName>
    <definedName name="hjjjj">#REF!</definedName>
    <definedName name="hjkh">#REF!</definedName>
    <definedName name="hjkhgk">#REF!</definedName>
    <definedName name="hjkjl">#REF!</definedName>
    <definedName name="hjmhgjm">#REF!</definedName>
    <definedName name="Hk">#REF!</definedName>
    <definedName name="hkb">'[16]Sat~Bahu'!$H$62</definedName>
    <definedName name="hkgb">'[16]Sat~Bahu'!$H$29</definedName>
    <definedName name="hkh">#REF!</definedName>
    <definedName name="hkjyu">#REF!</definedName>
    <definedName name="hkoral">#REF!</definedName>
    <definedName name="hkpb">'[16]Sat~Bahu'!$H$58</definedName>
    <definedName name="hks">'[16]Sat~Bahu'!$H$30</definedName>
    <definedName name="hktrv">#REF!</definedName>
    <definedName name="hkup">'[16]Sat~Bahu'!$H$77</definedName>
    <definedName name="hlantai">#REF!</definedName>
    <definedName name="hmg.3r">'[16]Sat~Bahu'!$H$96</definedName>
    <definedName name="hmgb">'[16]Sat~Bahu'!$H$98</definedName>
    <definedName name="hmgrk">'[16]Sat~Bahu'!$H$99</definedName>
    <definedName name="hmgt">'[16]Sat~Bahu'!$H$97</definedName>
    <definedName name="hmhjtyj">#REF!</definedName>
    <definedName name="hmp.182">'[16]Sat~Bahu'!$H$104</definedName>
    <definedName name="hmt">'[16]Sat~Bahu'!$H$53</definedName>
    <definedName name="hollo38">#REF!</definedName>
    <definedName name="hollo48">#REF!</definedName>
    <definedName name="holloe_100">#REF!</definedName>
    <definedName name="hollow">#REF!</definedName>
    <definedName name="hollow_2">#REF!</definedName>
    <definedName name="hollow_2.">#REF!</definedName>
    <definedName name="hollow_20_40">#REF!</definedName>
    <definedName name="hollow_4">#REF!</definedName>
    <definedName name="hollow_4.">#REF!</definedName>
    <definedName name="hollow_4_2">#REF!</definedName>
    <definedName name="hollow_4_4">#REF!</definedName>
    <definedName name="hollow_40">#REF!</definedName>
    <definedName name="hollow_60">#REF!</definedName>
    <definedName name="hollow20">#REF!</definedName>
    <definedName name="Hollow2x4">#REF!</definedName>
    <definedName name="hollow30_30">#REF!</definedName>
    <definedName name="hollow40">#REF!</definedName>
    <definedName name="hollow40.40">#REF!</definedName>
    <definedName name="hollow4020">#REF!</definedName>
    <definedName name="Hollow4x4">#REF!</definedName>
    <definedName name="hollow50_50">#REF!</definedName>
    <definedName name="hollowalumunium">#REF!</definedName>
    <definedName name="hollowgalvalum2">#REF!</definedName>
    <definedName name="hollowgalvalum40">#REF!</definedName>
    <definedName name="holo">#REF!</definedName>
    <definedName name="holow_2">#REF!</definedName>
    <definedName name="holow_3">#REF!</definedName>
    <definedName name="holow_4">#REF!</definedName>
    <definedName name="homo3030">#REF!</definedName>
    <definedName name="homo3060">#REF!</definedName>
    <definedName name="homo40">#REF!</definedName>
    <definedName name="homostep3030">#REF!</definedName>
    <definedName name="homostep4040">#REF!</definedName>
    <definedName name="HORAS">#REF!</definedName>
    <definedName name="horizontal">#REF!</definedName>
    <definedName name="horrybeam">#REF!</definedName>
    <definedName name="hot">#REF!</definedName>
    <definedName name="hotel_extern">#REF!</definedName>
    <definedName name="hotel_intern">#REF!</definedName>
    <definedName name="Hotel_switch">#REF!</definedName>
    <definedName name="hotmix">#REF!</definedName>
    <definedName name="HOTMIXX">#REF!</definedName>
    <definedName name="hpav">'[16]Sat~Bahu'!$H$82</definedName>
    <definedName name="hpb.125">'[16]Sat~Bahu'!$H$109</definedName>
    <definedName name="hpb.200hp">'[16]Sat~Bahu'!$H$93</definedName>
    <definedName name="hpc">'[16]Sat~Bahu'!$H$55</definedName>
    <definedName name="hpersiapan">#REF!</definedName>
    <definedName name="hpj">'[16]Sat~Bahu'!$H$66</definedName>
    <definedName name="hplesteran">#REF!</definedName>
    <definedName name="hpondasi">#REF!</definedName>
    <definedName name="HPS">#REF!</definedName>
    <definedName name="hpsaub">'[16]Sat~Bahu'!$H$46</definedName>
    <definedName name="hpsp">'[16]Sat~Bahu'!$H$47</definedName>
    <definedName name="hpsu">'[16]Sat~Bahu'!$H$45</definedName>
    <definedName name="hptdll">'[16]Sat~Bahu'!$H$114</definedName>
    <definedName name="hQ">'[16]Sat~Bahu'!$H$28</definedName>
    <definedName name="HRAILLTBN">#REF!</definedName>
    <definedName name="HRF">{"Book1","4.09 FLORA DAN FAUNA.xls","4.22 PERLENGKAPAN SEKOLAH.xls"}</definedName>
    <definedName name="HRG">#REF!</definedName>
    <definedName name="Hrg.Sat.Alt">#REF!</definedName>
    <definedName name="Hrg.Sat.Bhn">#REF!</definedName>
    <definedName name="Hrg.Sat.Bhn.Upah">#REF!</definedName>
    <definedName name="HRG_8">#REF!</definedName>
    <definedName name="HRG_DASAR">#REF!</definedName>
    <definedName name="hrg_ky_atap">#REF!</definedName>
    <definedName name="hrs">#REF!</definedName>
    <definedName name="HRS_1">#REF!</definedName>
    <definedName name="HRS_1_6">"#REF!"</definedName>
    <definedName name="HRS_1_7">"#REF!"</definedName>
    <definedName name="HRS_2">#REF!</definedName>
    <definedName name="HRS_2_6">"#REF!"</definedName>
    <definedName name="HRS_2_7">"#REF!"</definedName>
    <definedName name="hrs_6">NA()</definedName>
    <definedName name="HRSTKT">#REF!</definedName>
    <definedName name="HS">#REF!</definedName>
    <definedName name="hs.1000">'[16]Sat~Bahu'!$H$102</definedName>
    <definedName name="hs_genzet_20KVa">#REF!</definedName>
    <definedName name="hs_mesin_bor">#REF!</definedName>
    <definedName name="hs_mesin_gurinda">#REF!</definedName>
    <definedName name="hs_travo_las">#REF!</definedName>
    <definedName name="HSA027A">#REF!</definedName>
    <definedName name="HSA030A">#REF!</definedName>
    <definedName name="HSA031A">#REF!</definedName>
    <definedName name="HSA039A">#REF!</definedName>
    <definedName name="HSA054A">#REF!</definedName>
    <definedName name="HSA081A">#REF!</definedName>
    <definedName name="HSA087A">#REF!</definedName>
    <definedName name="HSA088A">#REF!</definedName>
    <definedName name="HSA099A">#REF!</definedName>
    <definedName name="HSA111A">#REF!</definedName>
    <definedName name="HSA124A">#REF!</definedName>
    <definedName name="HSA125A">#REF!</definedName>
    <definedName name="HSA137A">#REF!</definedName>
    <definedName name="HSA139A">#REF!</definedName>
    <definedName name="hsa4a">#REF!</definedName>
    <definedName name="HSAT">#REF!</definedName>
    <definedName name="HSAT_1">#REF!</definedName>
    <definedName name="HSAT_1_7">"#REF!"</definedName>
    <definedName name="HSAT_2">#REF!</definedName>
    <definedName name="HSAT_2_7">"#REF!"</definedName>
    <definedName name="HSAT_6">"#REF!"</definedName>
    <definedName name="HSAT_7">"#REF!"</definedName>
    <definedName name="HSB040A">#REF!</definedName>
    <definedName name="HSB042A">#REF!</definedName>
    <definedName name="HSB042B">#REF!</definedName>
    <definedName name="HSB047A">#REF!</definedName>
    <definedName name="HSBT01">#REF!</definedName>
    <definedName name="HSBT01a">#REF!</definedName>
    <definedName name="HSBT03">#REF!</definedName>
    <definedName name="hsbt03a">#REF!</definedName>
    <definedName name="HSBT04">#REF!</definedName>
    <definedName name="HSBT05">#REF!</definedName>
    <definedName name="HSBT06">#REF!</definedName>
    <definedName name="hsbt06a">#REF!</definedName>
    <definedName name="HSBT07">#REF!</definedName>
    <definedName name="HSCT3">0.1</definedName>
    <definedName name="HSD">#REF!</definedName>
    <definedName name="hsdc1">#REF!</definedName>
    <definedName name="hsdh">#REF!</definedName>
    <definedName name="HSDN">2.5</definedName>
    <definedName name="HSFTRB">#REF!</definedName>
    <definedName name="hsg32r">#REF!</definedName>
    <definedName name="HSGA1">#REF!</definedName>
    <definedName name="HSGA17A">#REF!</definedName>
    <definedName name="HSGA17B">#REF!</definedName>
    <definedName name="HSGA18">#REF!</definedName>
    <definedName name="hsga18a">#REF!</definedName>
    <definedName name="HSGA21">#REF!</definedName>
    <definedName name="hsgbt01c">#REF!</definedName>
    <definedName name="hsgbt01d">#REF!</definedName>
    <definedName name="hsgf21c">#REF!</definedName>
    <definedName name="HSGG32C">#REF!</definedName>
    <definedName name="HSGG33K">#REF!</definedName>
    <definedName name="HSGG45">#REF!</definedName>
    <definedName name="HSGG50i">#REF!</definedName>
    <definedName name="HSGI2">#REF!</definedName>
    <definedName name="HSGI3">#REF!</definedName>
    <definedName name="hsgi3a">#REF!</definedName>
    <definedName name="hsgk23">#REF!</definedName>
    <definedName name="hsgk23a">#REF!</definedName>
    <definedName name="hsgk23h">#REF!</definedName>
    <definedName name="hsgl39">#REF!</definedName>
    <definedName name="hsgl40">#REF!</definedName>
    <definedName name="HSGP28">#REF!</definedName>
    <definedName name="HSGPR3">#REF!</definedName>
    <definedName name="HSHH">#REF!</definedName>
    <definedName name="HSHHUT">#REF!</definedName>
    <definedName name="hspav">#REF!</definedName>
    <definedName name="hspk2009">#REF!</definedName>
    <definedName name="hspt">#REF!</definedName>
    <definedName name="hspt_2">#REF!</definedName>
    <definedName name="hspt_2_1">#REF!</definedName>
    <definedName name="hspt_23">"$#REF!.$M$107"</definedName>
    <definedName name="hspt_4">#REF!</definedName>
    <definedName name="hspt_5">#REF!</definedName>
    <definedName name="HSSL">#REF!</definedName>
    <definedName name="HSSNAKAYASU">#REF!</definedName>
    <definedName name="HSSSNIDER">#REF!</definedName>
    <definedName name="hstam">'[16]Sat~Bahu'!$H$100</definedName>
    <definedName name="hstpb">'[16]Sat~Bahu'!$H$31</definedName>
    <definedName name="hsut">#REF!</definedName>
    <definedName name="hsut_2">#REF!</definedName>
    <definedName name="hsut_2_1">#REF!</definedName>
    <definedName name="hsut_23">"$#REF!.$M$108"</definedName>
    <definedName name="hsut_4">#REF!</definedName>
    <definedName name="hsut_5">#REF!</definedName>
    <definedName name="HSVC1">#REF!</definedName>
    <definedName name="HSVC2">#REF!</definedName>
    <definedName name="HSVC3">#REF!</definedName>
    <definedName name="hswt">#REF!</definedName>
    <definedName name="hswt_2">#REF!</definedName>
    <definedName name="hswt_2_1">#REF!</definedName>
    <definedName name="hswt_23">"$#REF!.$M$109"</definedName>
    <definedName name="hswt_4">#REF!</definedName>
    <definedName name="hswt_5">#REF!</definedName>
    <definedName name="ht">#REF!</definedName>
    <definedName name="htanah">#REF!</definedName>
    <definedName name="htanki">'[16]Sat~Bahu'!$H$105</definedName>
    <definedName name="htl">#REF!</definedName>
    <definedName name="HTML_CodePage" hidden="1">1252</definedName>
    <definedName name="HTML_Control" hidden="1">{"'A'!$A$1:$W$63"}</definedName>
    <definedName name="HTML_Description" hidden="1">""</definedName>
    <definedName name="HTML_Email" hidden="1">""</definedName>
    <definedName name="HTML_Header" hidden="1">"A"</definedName>
    <definedName name="HTML_LastUpdate" hidden="1">"3/29/00"</definedName>
    <definedName name="HTML_LineAfter" hidden="1">FALSE</definedName>
    <definedName name="HTML_LineBefore" hidden="1">FALSE</definedName>
    <definedName name="HTML_Name" hidden="1">"Windows 97"</definedName>
    <definedName name="HTML_OBDlg2" hidden="1">TRUE</definedName>
    <definedName name="HTML_OBDlg4" hidden="1">TRUE</definedName>
    <definedName name="HTML_OS" hidden="1">0</definedName>
    <definedName name="HTML_PathFile" hidden="1">"C:\Data Bahilang\Smsn\QP-R1\STRUK.htm"</definedName>
    <definedName name="HTML_Title" hidden="1">"Struk"</definedName>
    <definedName name="HTNC">#REF!</definedName>
    <definedName name="htnh">'[16]Sat~Bahu'!$H$88</definedName>
    <definedName name="htr">#REF!</definedName>
    <definedName name="htrailer">'[16]Sat~Bahu'!$H$106</definedName>
    <definedName name="HTVL">#REF!</definedName>
    <definedName name="hu">#REF!</definedName>
    <definedName name="hu_mandor_batu">#REF!</definedName>
    <definedName name="hu_tukang_gali_tanah">#REF!</definedName>
    <definedName name="HUB">#REF!</definedName>
    <definedName name="hub_16">#REF!</definedName>
    <definedName name="hub_24">#REF!</definedName>
    <definedName name="huikl">#REF!</definedName>
    <definedName name="HUJANDPS">#REF!</definedName>
    <definedName name="HUJANNISBAH">#REF!</definedName>
    <definedName name="HUJANSTA">#REF!</definedName>
    <definedName name="hummer">#REF!</definedName>
    <definedName name="huruf">#REF!</definedName>
    <definedName name="HUTANG">#REF!</definedName>
    <definedName name="HUTANG_1">#REF!</definedName>
    <definedName name="HUTANG_1_7">"#REF!"</definedName>
    <definedName name="HUTANG_2">#REF!</definedName>
    <definedName name="HUTANG_2_7">"#REF!"</definedName>
    <definedName name="HUTANG_7">"#REF!"</definedName>
    <definedName name="hvac">#REF!</definedName>
    <definedName name="hvacctr">#REF!</definedName>
    <definedName name="hvacgis">#REF!</definedName>
    <definedName name="hvacgis4">#REF!</definedName>
    <definedName name="HW">#REF!</definedName>
    <definedName name="hwl.80hp">'[16]Sat~Bahu'!$H$94</definedName>
    <definedName name="hwp.5">'[16]Sat~Bahu'!$H$112</definedName>
    <definedName name="hwt.60hp">'[16]Sat~Bahu'!$H$95</definedName>
    <definedName name="hy">#REF!</definedName>
    <definedName name="HYDRANT">#REF!</definedName>
    <definedName name="i">#N/A</definedName>
    <definedName name="I.">#REF!</definedName>
    <definedName name="I..">#REF!</definedName>
    <definedName name="I...">#REF!</definedName>
    <definedName name="I....">#REF!</definedName>
    <definedName name="I.....">#REF!</definedName>
    <definedName name="I....._17">#REF!</definedName>
    <definedName name="I....._7">"#REF!"</definedName>
    <definedName name="I...._17">#REF!</definedName>
    <definedName name="I...._7">"#REF!"</definedName>
    <definedName name="I..._17">#REF!</definedName>
    <definedName name="I..._7">"#REF!"</definedName>
    <definedName name="I.._17">#REF!</definedName>
    <definedName name="I.._7">"#REF!"</definedName>
    <definedName name="I._17">#REF!</definedName>
    <definedName name="I._7">"#REF!"</definedName>
    <definedName name="i.001">#REF!</definedName>
    <definedName name="I.01">#REF!</definedName>
    <definedName name="I.02">#REF!</definedName>
    <definedName name="I.03">#REF!</definedName>
    <definedName name="I.04">#REF!</definedName>
    <definedName name="I.05">#REF!</definedName>
    <definedName name="I.06">#REF!</definedName>
    <definedName name="I.07">#REF!</definedName>
    <definedName name="I.08">#REF!</definedName>
    <definedName name="I.1">#REF!</definedName>
    <definedName name="I.11">#REF!</definedName>
    <definedName name="I.12">#REF!</definedName>
    <definedName name="I.13">#REF!</definedName>
    <definedName name="I.14">#REF!</definedName>
    <definedName name="I.15">#REF!</definedName>
    <definedName name="I.16">#REF!</definedName>
    <definedName name="I.17">#REF!</definedName>
    <definedName name="I.18">#REF!</definedName>
    <definedName name="I.19">#REF!</definedName>
    <definedName name="i.2.a">#REF!</definedName>
    <definedName name="I.2.b">#REF!</definedName>
    <definedName name="I.2.c">#REF!</definedName>
    <definedName name="I.2.d">#REF!</definedName>
    <definedName name="I.21">#REF!</definedName>
    <definedName name="I.22">#REF!</definedName>
    <definedName name="I.23">#REF!</definedName>
    <definedName name="i.24">#REF!</definedName>
    <definedName name="I.24.a">#REF!</definedName>
    <definedName name="I.25">#REF!</definedName>
    <definedName name="I.26">#REF!</definedName>
    <definedName name="I.27">#REF!</definedName>
    <definedName name="I.28">#REF!</definedName>
    <definedName name="I.29">#REF!</definedName>
    <definedName name="I.2A">#REF!</definedName>
    <definedName name="I.2B">#REF!</definedName>
    <definedName name="I.2C">#REF!</definedName>
    <definedName name="I.2D">#REF!</definedName>
    <definedName name="I.2E">#REF!</definedName>
    <definedName name="I.30">#REF!</definedName>
    <definedName name="I.34">#REF!</definedName>
    <definedName name="I.35">#REF!</definedName>
    <definedName name="I.36">#REF!</definedName>
    <definedName name="I.37">#REF!</definedName>
    <definedName name="I.38">#REF!</definedName>
    <definedName name="I.39">#REF!</definedName>
    <definedName name="I.41">#REF!</definedName>
    <definedName name="I.42">#REF!</definedName>
    <definedName name="I.43">#REF!</definedName>
    <definedName name="I.44">#REF!</definedName>
    <definedName name="I.45">#REF!</definedName>
    <definedName name="I.47">#REF!</definedName>
    <definedName name="I.48">#REF!</definedName>
    <definedName name="I.49">#REF!</definedName>
    <definedName name="I.50">#REF!</definedName>
    <definedName name="I.51">#REF!</definedName>
    <definedName name="I.53">#REF!</definedName>
    <definedName name="I.54">#REF!</definedName>
    <definedName name="I.55">#REF!</definedName>
    <definedName name="I.56">#REF!</definedName>
    <definedName name="I.57">#REF!</definedName>
    <definedName name="I.58">#REF!</definedName>
    <definedName name="I.59">#REF!</definedName>
    <definedName name="i.6.1">#REF!</definedName>
    <definedName name="i.6.10">#REF!</definedName>
    <definedName name="I.6.11">#REF!</definedName>
    <definedName name="I.6.12">#REF!</definedName>
    <definedName name="I.6.13">#REF!</definedName>
    <definedName name="I.6.14">#REF!</definedName>
    <definedName name="I.6.15">#REF!</definedName>
    <definedName name="I.6.16">#REF!</definedName>
    <definedName name="I.6.17">#REF!</definedName>
    <definedName name="I.6.18">#REF!</definedName>
    <definedName name="I.6.19">#REF!</definedName>
    <definedName name="I.6.20">#REF!</definedName>
    <definedName name="I.6.21">#REF!</definedName>
    <definedName name="I.6.22">#REF!</definedName>
    <definedName name="I.6.23">#REF!</definedName>
    <definedName name="I.6.24">#REF!</definedName>
    <definedName name="i.6.4">#REF!</definedName>
    <definedName name="I.6.4.1">#REF!</definedName>
    <definedName name="I.6.5">#REF!</definedName>
    <definedName name="i.6.6">#REF!</definedName>
    <definedName name="i.6.7">#REF!</definedName>
    <definedName name="i.6.8">#REF!</definedName>
    <definedName name="I.6.8.1">#REF!</definedName>
    <definedName name="i.6.9">#REF!</definedName>
    <definedName name="i.624">#REF!</definedName>
    <definedName name="I.73">#REF!</definedName>
    <definedName name="I.77">#REF!</definedName>
    <definedName name="I.78">#REF!</definedName>
    <definedName name="I.79">#REF!</definedName>
    <definedName name="I.80">#REF!</definedName>
    <definedName name="I.81">#REF!</definedName>
    <definedName name="I_01">#REF!</definedName>
    <definedName name="I_02">#REF!</definedName>
    <definedName name="I_03">#REF!</definedName>
    <definedName name="I_04">#REF!</definedName>
    <definedName name="I_05">#REF!</definedName>
    <definedName name="I_06">#REF!</definedName>
    <definedName name="I_07">#REF!</definedName>
    <definedName name="I_08">#REF!</definedName>
    <definedName name="I_09">#REF!</definedName>
    <definedName name="i_1">#N/A</definedName>
    <definedName name="I_10">#REF!</definedName>
    <definedName name="I_17">#REF!</definedName>
    <definedName name="i_2">#REF!</definedName>
    <definedName name="i_3">#REF!</definedName>
    <definedName name="i_4">#REF!</definedName>
    <definedName name="I_7">"#REF!"</definedName>
    <definedName name="I_A">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2a">#REF!</definedName>
    <definedName name="i2b">#REF!</definedName>
    <definedName name="i2c">#REF!</definedName>
    <definedName name="i2d">#REF!</definedName>
    <definedName name="i2e">#REF!</definedName>
    <definedName name="I75bekisting">#REF!</definedName>
    <definedName name="IA">#REF!</definedName>
    <definedName name="ibadah3">#REF!</definedName>
    <definedName name="Ibahan">#REF!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BP">#REF!</definedName>
    <definedName name="IBPFTRPT">#REF!</definedName>
    <definedName name="IBPLTRPT">#REF!</definedName>
    <definedName name="IBPMAT">#REF!</definedName>
    <definedName name="IBPMONT">#REF!</definedName>
    <definedName name="IBPTMONT">#REF!</definedName>
    <definedName name="IBPTRPT">#REF!</definedName>
    <definedName name="icidal">#REF!</definedName>
    <definedName name="ICIexterior">#REF!</definedName>
    <definedName name="ICIinterior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con">#REF!</definedName>
    <definedName name="identitas_personil">#REF!</definedName>
    <definedName name="idjen">#REF!</definedName>
    <definedName name="IDR">#REF!</definedName>
    <definedName name="ielen">#REF!</definedName>
    <definedName name="iess18_idl178">#REF!</definedName>
    <definedName name="IF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G">#REF!</definedName>
    <definedName name="Iharga2">#REF!</definedName>
    <definedName name="ihb">#REF!</definedName>
    <definedName name="ihb_2">#REF!</definedName>
    <definedName name="ihb_2_1">#REF!</definedName>
    <definedName name="ihb_23">"$#REF!.$M$95"</definedName>
    <definedName name="ihb_4">#REF!</definedName>
    <definedName name="ihb_5">#REF!</definedName>
    <definedName name="ihbl">#REF!</definedName>
    <definedName name="ihbl_2">#REF!</definedName>
    <definedName name="ihbl_2_1">#REF!</definedName>
    <definedName name="ihbl_23">"$#REF!.$M$89"</definedName>
    <definedName name="ihbl_4">#REF!</definedName>
    <definedName name="ihbl_5">#REF!</definedName>
    <definedName name="ii">#REF!</definedName>
    <definedName name="II.">#REF!</definedName>
    <definedName name="II....">#REF!</definedName>
    <definedName name="II...._17">#REF!</definedName>
    <definedName name="II...._7">"#REF!"</definedName>
    <definedName name="II_01">#REF!</definedName>
    <definedName name="II_01A">#REF!</definedName>
    <definedName name="II_01B">#REF!</definedName>
    <definedName name="II_01C">#REF!</definedName>
    <definedName name="II_01D">#REF!</definedName>
    <definedName name="II_02">#REF!</definedName>
    <definedName name="II_03">#REF!</definedName>
    <definedName name="II_04">#REF!</definedName>
    <definedName name="II_05">#REF!</definedName>
    <definedName name="II_06">#REF!</definedName>
    <definedName name="II_06A">#REF!</definedName>
    <definedName name="II_06B">#REF!</definedName>
    <definedName name="II_06C">#REF!</definedName>
    <definedName name="II_06D">#REF!</definedName>
    <definedName name="II_07">#REF!</definedName>
    <definedName name="II_08">#REF!</definedName>
    <definedName name="II_09">#REF!</definedName>
    <definedName name="II_09A">#REF!</definedName>
    <definedName name="II_09B">#REF!</definedName>
    <definedName name="II_10">#REF!</definedName>
    <definedName name="II_11">#REF!</definedName>
    <definedName name="II_12">#REF!</definedName>
    <definedName name="II_13">#REF!</definedName>
    <definedName name="II_14">#REF!</definedName>
    <definedName name="II_15">#REF!</definedName>
    <definedName name="II_16">#REF!</definedName>
    <definedName name="II_17">#REF!</definedName>
    <definedName name="II_7">"#REF!"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">#REF!</definedName>
    <definedName name="III.">#REF!</definedName>
    <definedName name="iii_2">#REF!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iiiiiiiiiiiiiiii">#REF!</definedName>
    <definedName name="iiiiiiiiiiiiiiiiiiiii">#REF!</definedName>
    <definedName name="iit">#REF!</definedName>
    <definedName name="ijin">#REF!</definedName>
    <definedName name="Ijin_IUJK">#REF!</definedName>
    <definedName name="Ijin_SBU">#REF!</definedName>
    <definedName name="Ijin_TDP">#REF!</definedName>
    <definedName name="ijuk">#N/A</definedName>
    <definedName name="ijuk_1">#REF!</definedName>
    <definedName name="ijuk_1_10">#REF!</definedName>
    <definedName name="ijuk_1_2">#REF!</definedName>
    <definedName name="ijuk_1_3">#REF!</definedName>
    <definedName name="ijuk_1_4">#REF!</definedName>
    <definedName name="ijuk_1_5">#REF!</definedName>
    <definedName name="ijuk_1_6">#REF!</definedName>
    <definedName name="ijuk_1_8">#REF!</definedName>
    <definedName name="ijuk_lubang_drainase">#REF!</definedName>
    <definedName name="ikat">#REF!</definedName>
    <definedName name="ikn">#REF!</definedName>
    <definedName name="IL">#REF!</definedName>
    <definedName name="im">#REF!</definedName>
    <definedName name="IMA">#N/A</definedName>
    <definedName name="imb">#REF!</definedName>
    <definedName name="impra">#REF!</definedName>
    <definedName name="IMPRAexterior">#REF!</definedName>
    <definedName name="IMPRAinterior">#REF!</definedName>
    <definedName name="imundeks">#REF!</definedName>
    <definedName name="in_bow">#REF!</definedName>
    <definedName name="in_dos">#REF!</definedName>
    <definedName name="ina">#REF!</definedName>
    <definedName name="inalat">#REF!</definedName>
    <definedName name="inalat_2">#REF!</definedName>
    <definedName name="INBA">#REF!</definedName>
    <definedName name="inbouw">#REF!</definedName>
    <definedName name="inbow">#REF!</definedName>
    <definedName name="IND">#REF!</definedName>
    <definedName name="IndAlat">#REF!</definedName>
    <definedName name="indek">#REF!</definedName>
    <definedName name="INDEX">#REF!</definedName>
    <definedName name="INDEX_ARS">#REF!</definedName>
    <definedName name="index_arsitektur">#REF!</definedName>
    <definedName name="INDEX_STR">#REF!</definedName>
    <definedName name="index2">#REF!</definedName>
    <definedName name="indicat_lamp">#REF!</definedName>
    <definedName name="indikatorPump">#REF!</definedName>
    <definedName name="INDOORHATCHERY">#REF!</definedName>
    <definedName name="INDPP">#REF!</definedName>
    <definedName name="Induk1">#REF!</definedName>
    <definedName name="Induk2">#REF!</definedName>
    <definedName name="industrial">#REF!</definedName>
    <definedName name="industrial_125">#REF!</definedName>
    <definedName name="industrial_250">#REF!</definedName>
    <definedName name="industrial_400">#REF!</definedName>
    <definedName name="inef">#REF!</definedName>
    <definedName name="inf_fc">#REF!</definedName>
    <definedName name="inf_fc2">#REF!</definedName>
    <definedName name="inf_idr">#REF!</definedName>
    <definedName name="inf_idr_jat">#REF!</definedName>
    <definedName name="inf_idr_mua">#REF!</definedName>
    <definedName name="inf_idr_ren">#REF!</definedName>
    <definedName name="inf_idr_sem">#REF!</definedName>
    <definedName name="inf_idr2">#REF!</definedName>
    <definedName name="inf_usd_jat">#REF!</definedName>
    <definedName name="inf_usd_mua">#REF!</definedName>
    <definedName name="inf_usd_ren">#REF!</definedName>
    <definedName name="inf_usd_sem">#REF!</definedName>
    <definedName name="inf_yen_ren">#REF!</definedName>
    <definedName name="infa">#REF!</definedName>
    <definedName name="infakab">#REF!</definedName>
    <definedName name="infe">#REF!</definedName>
    <definedName name="INFRA">#REF!</definedName>
    <definedName name="injuk">#REF!</definedName>
    <definedName name="injuk_2">#REF!</definedName>
    <definedName name="inlad_400">#REF!</definedName>
    <definedName name="inlad_600">#REF!</definedName>
    <definedName name="inlain">#REF!</definedName>
    <definedName name="inlain_2">#REF!</definedName>
    <definedName name="INLET">#REF!</definedName>
    <definedName name="inls">#REF!</definedName>
    <definedName name="inls_2">#REF!</definedName>
    <definedName name="inmat">#REF!</definedName>
    <definedName name="inmat_2">#REF!</definedName>
    <definedName name="inout">#REF!</definedName>
    <definedName name="inpen">#REF!</definedName>
    <definedName name="inpkt2">#REF!</definedName>
    <definedName name="inpkt2_2">#REF!</definedName>
    <definedName name="INS">#REF!</definedName>
    <definedName name="Ins_IUJK">#REF!</definedName>
    <definedName name="INSER">#N/A</definedName>
    <definedName name="insk">#REF!</definedName>
    <definedName name="insk_ac">#REF!</definedName>
    <definedName name="insk3">#REF!</definedName>
    <definedName name="insound">#REF!</definedName>
    <definedName name="Inst">#REF!</definedName>
    <definedName name="inst_11000">#REF!</definedName>
    <definedName name="inst_2200">#REF!</definedName>
    <definedName name="inst_3000">#REF!</definedName>
    <definedName name="inst_4500">#REF!</definedName>
    <definedName name="inst_6500">#REF!</definedName>
    <definedName name="inst_9000">#REF!</definedName>
    <definedName name="inst_out">#REF!</definedName>
    <definedName name="inst_pen">#REF!</definedName>
    <definedName name="instal_ac_pre">#REF!</definedName>
    <definedName name="instal_air_bersih_pos">#REF!</definedName>
    <definedName name="instal_air_bersih_pre">#REF!</definedName>
    <definedName name="instal_air_kotor_pos">#REF!</definedName>
    <definedName name="instal_air_kotor_pre">#REF!</definedName>
    <definedName name="instal_lampu_pre">#REF!</definedName>
    <definedName name="Instalasi_1_titik_lampu_PJU__tarikan_udara__4m">#REF!</definedName>
    <definedName name="Instalasi_Air_bersih">#REF!</definedName>
    <definedName name="Instalasi_Air_Kotor">#REF!</definedName>
    <definedName name="instalasi_antena">#REF!</definedName>
    <definedName name="Instalasi_exhaust_fan">#REF!</definedName>
    <definedName name="Instalasi_KK">#REF!</definedName>
    <definedName name="instalasi_lampu">#REF!</definedName>
    <definedName name="instalasi_lis">#REF!</definedName>
    <definedName name="instalasi_listrik">#REF!</definedName>
    <definedName name="instalasi_listrik_jalan">#REF!</definedName>
    <definedName name="instalasi_penerangan">#REF!</definedName>
    <definedName name="instalasi_stop_kontak_power">#REF!</definedName>
    <definedName name="instalasi_stop_kontak_water">#REF!</definedName>
    <definedName name="instalasilistrik">#REF!</definedName>
    <definedName name="instalasistopkontak">#REF!</definedName>
    <definedName name="instkabelnyy">#REF!</definedName>
    <definedName name="INSU">#REF!</definedName>
    <definedName name="INSU_37">"$#REF!.$BP$38:$CN$85"</definedName>
    <definedName name="insub">#REF!</definedName>
    <definedName name="insub_2">#REF!</definedName>
    <definedName name="insulation">#REF!</definedName>
    <definedName name="INSURANCE">#REF!</definedName>
    <definedName name="int">#REF!</definedName>
    <definedName name="int_wp">#REF!</definedName>
    <definedName name="intake_fan">#REF!</definedName>
    <definedName name="intaman">#REF!</definedName>
    <definedName name="intamansmall">#REF!</definedName>
    <definedName name="intel_1">#REF!</definedName>
    <definedName name="intel_10">#REF!</definedName>
    <definedName name="intel_10p">#REF!</definedName>
    <definedName name="intel_1p">#REF!</definedName>
    <definedName name="intel_2">#REF!</definedName>
    <definedName name="intel_20p">#REF!</definedName>
    <definedName name="intel_2p">#REF!</definedName>
    <definedName name="intel_5">#REF!</definedName>
    <definedName name="intel_5p">#REF!</definedName>
    <definedName name="intelp">#REF!</definedName>
    <definedName name="intelp_1_2">#REF!</definedName>
    <definedName name="intelp_2">#REF!</definedName>
    <definedName name="intelp_2_2">#REF!</definedName>
    <definedName name="Inter">#REF!</definedName>
    <definedName name="interior_lift">#REF!</definedName>
    <definedName name="intraco">#REF!</definedName>
    <definedName name="intray">#REF!</definedName>
    <definedName name="intray_300">#REF!</definedName>
    <definedName name="intray_400">#REF!</definedName>
    <definedName name="intray_600">#REF!</definedName>
    <definedName name="inupah">#REF!</definedName>
    <definedName name="inupah_2">#REF!</definedName>
    <definedName name="InvoiceTotal">#REF!</definedName>
    <definedName name="ioio">#REF!</definedName>
    <definedName name="iojofjpok">#REF!</definedName>
    <definedName name="IPA">#REF!</definedName>
    <definedName name="IPL">#REF!</definedName>
    <definedName name="IPL_4_5">#REF!</definedName>
    <definedName name="IPL_6_7">#REF!</definedName>
    <definedName name="IPL_STD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rahu">#REF!</definedName>
    <definedName name="Iron_Cutter">#REF!</definedName>
    <definedName name="Irrigation_And_Drainage__Structure_Works">#REF!</definedName>
    <definedName name="IRUL">#REF!</definedName>
    <definedName name="ISI">#REF!</definedName>
    <definedName name="ISI_8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olasi">#REF!</definedName>
    <definedName name="Isolat">#REF!</definedName>
    <definedName name="Isolator">#REF!</definedName>
    <definedName name="isting_lama">#REF!</definedName>
    <definedName name="IT">#REF!</definedName>
    <definedName name="itaman_ess18">#REF!</definedName>
    <definedName name="itaman_hpln50">#REF!</definedName>
    <definedName name="ITC">#REF!</definedName>
    <definedName name="Item">#REF!</definedName>
    <definedName name="ITEM_37">"$#REF!.$B$38:$C$86"</definedName>
    <definedName name="ITEM_PEMBAYARAN_No.">#REF!</definedName>
    <definedName name="ITEM_PEMBAYARAN_No._38">#REF!</definedName>
    <definedName name="ITEM_PEMBAYARAN_No._39">#REF!</definedName>
    <definedName name="ITEM_PEMBAYARAN_No._46">#REF!</definedName>
    <definedName name="iternit">#REF!</definedName>
    <definedName name="itki_1_18">#REF!</definedName>
    <definedName name="itki_2_18">#REF!</definedName>
    <definedName name="Itong">COLUMN(#REF!)</definedName>
    <definedName name="iu">#REF!</definedName>
    <definedName name="iudfg">#REF!</definedName>
    <definedName name="IUJK">#REF!</definedName>
    <definedName name="iv">#REF!</definedName>
    <definedName name="IV.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VA">#REF!</definedName>
    <definedName name="IVB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alllamp_sl23">#REF!</definedName>
    <definedName name="IwayKadoya">#REF!</definedName>
    <definedName name="iwf">#REF!</definedName>
    <definedName name="ix">#REF!</definedName>
    <definedName name="IX.c">#REF!</definedName>
    <definedName name="IXb">#REF!</definedName>
    <definedName name="ixc">#REF!</definedName>
    <definedName name="ixi">#REF!</definedName>
    <definedName name="ixi_2">#REF!</definedName>
    <definedName name="j">#N/A</definedName>
    <definedName name="J.">#REF!</definedName>
    <definedName name="J.01">#REF!</definedName>
    <definedName name="J.02">#REF!</definedName>
    <definedName name="J.03">#REF!</definedName>
    <definedName name="J.04">#REF!</definedName>
    <definedName name="J.05">#REF!</definedName>
    <definedName name="J.06">#REF!</definedName>
    <definedName name="J.07">#REF!</definedName>
    <definedName name="J.08">#REF!</definedName>
    <definedName name="J.09">#REF!</definedName>
    <definedName name="J.1">#REF!</definedName>
    <definedName name="J.10">#REF!</definedName>
    <definedName name="J.11">#REF!</definedName>
    <definedName name="J.12">#REF!</definedName>
    <definedName name="J.13">#REF!</definedName>
    <definedName name="J.14">#REF!</definedName>
    <definedName name="J.15">#REF!</definedName>
    <definedName name="J.16">#REF!</definedName>
    <definedName name="J.17">#REF!</definedName>
    <definedName name="J.18">#REF!</definedName>
    <definedName name="J.19">#REF!</definedName>
    <definedName name="J.2">#REF!</definedName>
    <definedName name="J.20">#REF!</definedName>
    <definedName name="J.21">#REF!</definedName>
    <definedName name="J.22">#REF!</definedName>
    <definedName name="j.23">#REF!</definedName>
    <definedName name="J.24">#REF!</definedName>
    <definedName name="J.25">#REF!</definedName>
    <definedName name="j.26">#REF!</definedName>
    <definedName name="j.27">#REF!</definedName>
    <definedName name="J.28">#REF!</definedName>
    <definedName name="j.29">#REF!</definedName>
    <definedName name="j.3">#REF!</definedName>
    <definedName name="j.30">#REF!</definedName>
    <definedName name="j.31">#REF!</definedName>
    <definedName name="j.32">#REF!</definedName>
    <definedName name="j.34">#REF!</definedName>
    <definedName name="j.35">#REF!</definedName>
    <definedName name="J.36">#REF!</definedName>
    <definedName name="j.36a">#REF!</definedName>
    <definedName name="j.37">#REF!</definedName>
    <definedName name="j.38">#REF!</definedName>
    <definedName name="j.39">#REF!</definedName>
    <definedName name="j.4">#REF!</definedName>
    <definedName name="J.5">#REF!</definedName>
    <definedName name="j.6">#REF!</definedName>
    <definedName name="J.6.10">#REF!</definedName>
    <definedName name="J.6.10.1">#REF!</definedName>
    <definedName name="J.6.11">#REF!</definedName>
    <definedName name="J.6.12">#REF!</definedName>
    <definedName name="J.6.13">#REF!</definedName>
    <definedName name="J.6.14">#REF!</definedName>
    <definedName name="J.6.15">#REF!</definedName>
    <definedName name="J.6.15.b">#REF!</definedName>
    <definedName name="J.6.15a">#REF!</definedName>
    <definedName name="J.6.15b">#REF!</definedName>
    <definedName name="J.6.15c">#REF!</definedName>
    <definedName name="J.6.15d">#REF!</definedName>
    <definedName name="J.6.15e">#REF!</definedName>
    <definedName name="J.6.16">#REF!</definedName>
    <definedName name="J.6.17">#REF!</definedName>
    <definedName name="J.6.18">#REF!</definedName>
    <definedName name="J.6.19">#REF!</definedName>
    <definedName name="J.6.21">#REF!</definedName>
    <definedName name="J.6.22">#REF!</definedName>
    <definedName name="J.6.26">#REF!</definedName>
    <definedName name="J.6.27">#REF!</definedName>
    <definedName name="J.6.28">#REF!</definedName>
    <definedName name="j.6.3">#REF!</definedName>
    <definedName name="J.6.30">#REF!</definedName>
    <definedName name="J.6.32">#REF!</definedName>
    <definedName name="J.6.34">#REF!</definedName>
    <definedName name="j.6.35">#REF!</definedName>
    <definedName name="j.6.35a">#REF!</definedName>
    <definedName name="j.6.36">#REF!</definedName>
    <definedName name="j.6.39">#REF!</definedName>
    <definedName name="j.6.4">#REF!</definedName>
    <definedName name="j.6.54">#REF!</definedName>
    <definedName name="j.6.57">#REF!</definedName>
    <definedName name="j.6.58">#REF!</definedName>
    <definedName name="J.6.6">#REF!</definedName>
    <definedName name="J.6.7">#REF!</definedName>
    <definedName name="J.6.7a">#REF!</definedName>
    <definedName name="J.6.9">#REF!</definedName>
    <definedName name="J.6.9.1">#REF!</definedName>
    <definedName name="j.611">#REF!</definedName>
    <definedName name="j.619">#REF!</definedName>
    <definedName name="j.62">#REF!</definedName>
    <definedName name="j.629">#REF!</definedName>
    <definedName name="j.632">#REF!</definedName>
    <definedName name="j.635">#REF!</definedName>
    <definedName name="j.635a">#REF!</definedName>
    <definedName name="j.65">#REF!</definedName>
    <definedName name="J.7">#REF!</definedName>
    <definedName name="j.8">#REF!</definedName>
    <definedName name="J_1">#REF!</definedName>
    <definedName name="J_10">#REF!</definedName>
    <definedName name="j_11">#REF!</definedName>
    <definedName name="j_12">#REF!</definedName>
    <definedName name="J_18">#REF!</definedName>
    <definedName name="J_19">#REF!</definedName>
    <definedName name="j_1a">#REF!</definedName>
    <definedName name="J_2">#REF!</definedName>
    <definedName name="j_2_">#REF!</definedName>
    <definedName name="J_20">#REF!</definedName>
    <definedName name="J_20A">#REF!</definedName>
    <definedName name="J_21">#REF!</definedName>
    <definedName name="j_22">#REF!</definedName>
    <definedName name="J_23">#REF!</definedName>
    <definedName name="j_2a">#REF!</definedName>
    <definedName name="j_2aa">#REF!</definedName>
    <definedName name="J_3">#REF!</definedName>
    <definedName name="j_3_">#REF!</definedName>
    <definedName name="j_30">#REF!</definedName>
    <definedName name="j_31">#REF!</definedName>
    <definedName name="j_33">#REF!</definedName>
    <definedName name="j_4">#REF!</definedName>
    <definedName name="j_5">#REF!</definedName>
    <definedName name="J_6">#REF!</definedName>
    <definedName name="J_7">#REF!</definedName>
    <definedName name="J_7A">#REF!</definedName>
    <definedName name="J_8">#REF!</definedName>
    <definedName name="J_8A">#REF!</definedName>
    <definedName name="J_9">#REF!</definedName>
    <definedName name="J_9A">#REF!</definedName>
    <definedName name="j_box">#REF!</definedName>
    <definedName name="j_compound">#REF!</definedName>
    <definedName name="j_desk">#REF!</definedName>
    <definedName name="J_Gambar">#REF!</definedName>
    <definedName name="j_keras">#REF!</definedName>
    <definedName name="J_T">#REF!</definedName>
    <definedName name="j_tape">#REF!</definedName>
    <definedName name="J_Ukur">#REF!</definedName>
    <definedName name="J1_1">#REF!</definedName>
    <definedName name="j1_b">#REF!</definedName>
    <definedName name="j1_c">#REF!</definedName>
    <definedName name="j10a">#REF!</definedName>
    <definedName name="J11_BL8">#REF!</definedName>
    <definedName name="j11a">#REF!</definedName>
    <definedName name="j12a">#REF!</definedName>
    <definedName name="j13a">#REF!</definedName>
    <definedName name="j1a">#REF!</definedName>
    <definedName name="J2_1">#REF!</definedName>
    <definedName name="j2a">#REF!</definedName>
    <definedName name="J3_2">#REF!</definedName>
    <definedName name="j3a">#REF!</definedName>
    <definedName name="J4_2">#REF!</definedName>
    <definedName name="j4a">#REF!</definedName>
    <definedName name="j5a">#REF!</definedName>
    <definedName name="j6a">#REF!</definedName>
    <definedName name="J7_BL8">#REF!</definedName>
    <definedName name="j7a">#REF!</definedName>
    <definedName name="J8_BL8">#REF!</definedName>
    <definedName name="j8a">#REF!</definedName>
    <definedName name="J9_BL8">#REF!</definedName>
    <definedName name="j9a">#REF!</definedName>
    <definedName name="Ja.1">#REF!</definedName>
    <definedName name="Ja.2">#REF!</definedName>
    <definedName name="jab">#REF!</definedName>
    <definedName name="Jab_Kom">#REF!</definedName>
    <definedName name="Jab_Kuasa">#REF!</definedName>
    <definedName name="Jab_Pel">#REF!</definedName>
    <definedName name="JABATAN">#REF!</definedName>
    <definedName name="Jabatan_Kom">#REF!</definedName>
    <definedName name="Jabatan1">#REF!</definedName>
    <definedName name="Jabatan2">#REF!</definedName>
    <definedName name="jabatandir">#REF!</definedName>
    <definedName name="jabatanketua">#REF!</definedName>
    <definedName name="jabatanpimpro">#REF!</definedName>
    <definedName name="jabes">#REF!</definedName>
    <definedName name="jabes_2">#REF!</definedName>
    <definedName name="JACK">#REF!</definedName>
    <definedName name="jack.hammer">#REF!</definedName>
    <definedName name="jack.hammer.">#REF!</definedName>
    <definedName name="Jack_Hammer">#REF!</definedName>
    <definedName name="jack_hammer_galian_padas">#REF!</definedName>
    <definedName name="jackhamer">#REF!</definedName>
    <definedName name="JACKHAMMER">#REF!</definedName>
    <definedName name="JAD_PEL_06">#REF!</definedName>
    <definedName name="JADI">#REF!</definedName>
    <definedName name="jadwal">#REF!</definedName>
    <definedName name="jaga">#N/A</definedName>
    <definedName name="Jaga.Malam">#REF!</definedName>
    <definedName name="jaga_1">#REF!</definedName>
    <definedName name="jaga_1_10">#REF!</definedName>
    <definedName name="jaga_1_2">#REF!</definedName>
    <definedName name="jaga_1_3">#REF!</definedName>
    <definedName name="jaga_1_4">#REF!</definedName>
    <definedName name="jaga_1_5">#REF!</definedName>
    <definedName name="jaga_1_6">#REF!</definedName>
    <definedName name="jaga_1_8">#REF!</definedName>
    <definedName name="jaga_10">#REF!</definedName>
    <definedName name="jaga_2">#REF!</definedName>
    <definedName name="jaga_3">#REF!</definedName>
    <definedName name="jaga_4">#REF!</definedName>
    <definedName name="jaga_5">#REF!</definedName>
    <definedName name="jaga_6">#REF!</definedName>
    <definedName name="jaga_8">#REF!</definedName>
    <definedName name="JAGAAN">#REF!</definedName>
    <definedName name="jagamalam">#REF!</definedName>
    <definedName name="JAJA">#REF!</definedName>
    <definedName name="JAK">#REF!</definedName>
    <definedName name="jak_bas">#REF!</definedName>
    <definedName name="JAKARTA_OFFICE">#REF!</definedName>
    <definedName name="jalan">#REF!</definedName>
    <definedName name="jalusi">#REF!</definedName>
    <definedName name="jalusi_jati">#REF!</definedName>
    <definedName name="jalusi_kamper">#REF!</definedName>
    <definedName name="jalusi210">#REF!</definedName>
    <definedName name="jalusi212">#REF!</definedName>
    <definedName name="jalusiplatalmunium">#REF!</definedName>
    <definedName name="jamal">#REF!</definedName>
    <definedName name="jamkerja">#REF!</definedName>
    <definedName name="jamkstruksi">#REF!</definedName>
    <definedName name="jamudsir">#REF!</definedName>
    <definedName name="Jan">#REF!</definedName>
    <definedName name="JANCOK">#REF!</definedName>
    <definedName name="jangan" hidden="1">#REF!</definedName>
    <definedName name="jangka">#REF!</definedName>
    <definedName name="Jangka_Pelaksanaan">#REF!</definedName>
    <definedName name="JAPANESE_MESS">#REF!</definedName>
    <definedName name="jarak">#REF!</definedName>
    <definedName name="jarak_amp">#REF!</definedName>
    <definedName name="Jarak_sirtu">#REF!</definedName>
    <definedName name="jarak_tanah_urug">#REF!</definedName>
    <definedName name="jarum_keras">#REF!</definedName>
    <definedName name="Jarum_keras_Ø_16_mm">#REF!</definedName>
    <definedName name="JASA">#REF!</definedName>
    <definedName name="JASA_1">#REF!</definedName>
    <definedName name="JASA_23">"$#REF!.$H$1"</definedName>
    <definedName name="JASA_3">#REF!</definedName>
    <definedName name="JASA_4">#REF!</definedName>
    <definedName name="JASA_5">#REF!</definedName>
    <definedName name="JASA_6">#REF!</definedName>
    <definedName name="JASA_7">#REF!</definedName>
    <definedName name="JASD">#REF!</definedName>
    <definedName name="jat">#REF!</definedName>
    <definedName name="jati">#REF!</definedName>
    <definedName name="jati_2.3">#REF!</definedName>
    <definedName name="jati_balok">#N/A</definedName>
    <definedName name="jati_balok_2.3">#REF!</definedName>
    <definedName name="jati_balok_5.7">#REF!</definedName>
    <definedName name="jati_balok_6.12">#REF!</definedName>
    <definedName name="jati_papan">#REF!</definedName>
    <definedName name="jati_reng">#REF!</definedName>
    <definedName name="jati_slimar">#N/A</definedName>
    <definedName name="jati_usuk">#REF!</definedName>
    <definedName name="JatiBalok">#REF!</definedName>
    <definedName name="jatiblk">#REF!</definedName>
    <definedName name="jatiblk_10">#REF!</definedName>
    <definedName name="jatiblk_2">#REF!</definedName>
    <definedName name="jatiblk_3">#REF!</definedName>
    <definedName name="jatiblk_4">#REF!</definedName>
    <definedName name="jatiblk_5">#REF!</definedName>
    <definedName name="jatiblk_6">#REF!</definedName>
    <definedName name="jatiblk_8">#REF!</definedName>
    <definedName name="jatibojonegoro">#REF!</definedName>
    <definedName name="JatiPApan">#REF!</definedName>
    <definedName name="jatippn">#REF!</definedName>
    <definedName name="jatippn_10">#REF!</definedName>
    <definedName name="jatippn_2">#REF!</definedName>
    <definedName name="jatippn_3">#REF!</definedName>
    <definedName name="jatippn_4">#REF!</definedName>
    <definedName name="jatippn_5">#REF!</definedName>
    <definedName name="jatippn_6">#REF!</definedName>
    <definedName name="jatippn_8">#REF!</definedName>
    <definedName name="JatiReng">#REF!</definedName>
    <definedName name="JatiUSuk">#REF!</definedName>
    <definedName name="Jayaboard">#REF!</definedName>
    <definedName name="jayi_papan">#REF!</definedName>
    <definedName name="Jb.1">#REF!</definedName>
    <definedName name="JBARIS">#REF!</definedName>
    <definedName name="jbg">#REF!</definedName>
    <definedName name="JBRS1">#REF!</definedName>
    <definedName name="jbt">#REF!</definedName>
    <definedName name="jbtn">#REF!</definedName>
    <definedName name="jc">#REF!</definedName>
    <definedName name="JD">#REF!</definedName>
    <definedName name="JDALM">#REF!</definedName>
    <definedName name="jdl">#REF!</definedName>
    <definedName name="jdl_2">#REF!</definedName>
    <definedName name="JDW_ALAT">#REF!</definedName>
    <definedName name="JDW_BAHAN">#REF!</definedName>
    <definedName name="JDW_BHN">#REF!</definedName>
    <definedName name="JDW_MOB">#REF!</definedName>
    <definedName name="JDWMOB">#REF!</definedName>
    <definedName name="JEFTA">#REF!</definedName>
    <definedName name="JEFTA_1">#REF!</definedName>
    <definedName name="JEFTA_2">#REF!</definedName>
    <definedName name="JEFTA_23">"$#REF!.$C$19"</definedName>
    <definedName name="JEFTA_3">#REF!</definedName>
    <definedName name="JEFTA_4">#REF!</definedName>
    <definedName name="JEFTA_5">#REF!</definedName>
    <definedName name="JEFTA_6">#REF!</definedName>
    <definedName name="JEFTA_7">#REF!</definedName>
    <definedName name="jekhammar">#REF!</definedName>
    <definedName name="jembatan">#REF!</definedName>
    <definedName name="JEMBATANSEMENTARA">[33]ANALIS!$I$75</definedName>
    <definedName name="JEND">#REF!</definedName>
    <definedName name="Jend_1">#REF!</definedName>
    <definedName name="JendBV1">#REF!</definedName>
    <definedName name="JendBV2">#REF!</definedName>
    <definedName name="jendela">#REF!</definedName>
    <definedName name="jendela_1">#REF!</definedName>
    <definedName name="jendela_10">#REF!</definedName>
    <definedName name="jendela_11">#REF!</definedName>
    <definedName name="jendela_2">#REF!</definedName>
    <definedName name="jendela_3">#REF!</definedName>
    <definedName name="jendela_4">#REF!</definedName>
    <definedName name="jendela_5">#REF!</definedName>
    <definedName name="jendela_6">#REF!</definedName>
    <definedName name="jendela_7">#REF!</definedName>
    <definedName name="jendela_8">#REF!</definedName>
    <definedName name="jendela_9">#REF!</definedName>
    <definedName name="jendela_al">#REF!</definedName>
    <definedName name="jendela_casement">#REF!</definedName>
    <definedName name="jendela_jati">#REF!</definedName>
    <definedName name="Jendela_Kaca_Almn">#REF!</definedName>
    <definedName name="jendela_kamper">#REF!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14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endelaallmn">'[25]Bhn-Uph'!#REF!</definedName>
    <definedName name="jendelaatas">#REF!</definedName>
    <definedName name="jendelakaca">#REF!</definedName>
    <definedName name="jendelanako">#REF!</definedName>
    <definedName name="JendKaca_SlmrKamper">#REF!</definedName>
    <definedName name="jenis_material">#REF!</definedName>
    <definedName name="jenis_tenaga">#REF!</definedName>
    <definedName name="jenkaca">#REF!</definedName>
    <definedName name="jenkam">#REF!</definedName>
    <definedName name="jet_spray">#REF!</definedName>
    <definedName name="JETPUMP">#REF!</definedName>
    <definedName name="JETS">#REF!</definedName>
    <definedName name="jfiller">#REF!</definedName>
    <definedName name="jfjfjhghj">#REF!</definedName>
    <definedName name="jg">#REF!</definedName>
    <definedName name="jgfjfg">#REF!</definedName>
    <definedName name="jghjghj">#REF!</definedName>
    <definedName name="jghjghjgh">#REF!</definedName>
    <definedName name="jghjhgjhg">#REF!</definedName>
    <definedName name="jgjghjhg">#REF!</definedName>
    <definedName name="JGY">#N/A</definedName>
    <definedName name="JGY_15">"STOP2:STOP2E"</definedName>
    <definedName name="JGY_16">"STOP2:STOP2E"</definedName>
    <definedName name="JGY_2">"STOP2:STOP2E"</definedName>
    <definedName name="JGY_22">"STOP2:STOP2E"</definedName>
    <definedName name="JGY_37">"STOP2_37:STOP2E_37"</definedName>
    <definedName name="JGY_48">"STOP2:STOP2E"</definedName>
    <definedName name="JGY_8">"STOP2:STOP2E"</definedName>
    <definedName name="JHG">#REF!</definedName>
    <definedName name="JHGF">#REF!</definedName>
    <definedName name="jhghjgh">#REF!</definedName>
    <definedName name="jhgjghjg">#REF!</definedName>
    <definedName name="jhgjghjghj">#REF!</definedName>
    <definedName name="jhgjghjhgj">#REF!</definedName>
    <definedName name="jhgjhgjgh">#REF!</definedName>
    <definedName name="jhjhjhj">#REF!</definedName>
    <definedName name="jhjk">#REF!</definedName>
    <definedName name="jhk">#REF!</definedName>
    <definedName name="jhkjhkhjkh">#REF!</definedName>
    <definedName name="jhlh">#REF!</definedName>
    <definedName name="jhljh">#REF!</definedName>
    <definedName name="jhlkhjl">#REF!</definedName>
    <definedName name="JI">#REF!</definedName>
    <definedName name="ji_a">#REF!</definedName>
    <definedName name="jik">#REF!</definedName>
    <definedName name="jik_2">#REF!</definedName>
    <definedName name="jik_23">"$#REF!.$J$102"</definedName>
    <definedName name="jika">#REF!</definedName>
    <definedName name="JIPY">#REF!</definedName>
    <definedName name="jj">#REF!</definedName>
    <definedName name="JJ_01">#REF!</definedName>
    <definedName name="JJ_02">#REF!</definedName>
    <definedName name="JJ_05">#REF!</definedName>
    <definedName name="JJ_05A">#REF!</definedName>
    <definedName name="JJ_06">#REF!</definedName>
    <definedName name="JJ_07">#REF!</definedName>
    <definedName name="JJ_09">#REF!</definedName>
    <definedName name="JJ_10">#REF!</definedName>
    <definedName name="JJ_10A">#REF!</definedName>
    <definedName name="JJ_12A">#REF!</definedName>
    <definedName name="JJ_13">#REF!</definedName>
    <definedName name="JJ_14">#REF!</definedName>
    <definedName name="JJ_15">#REF!</definedName>
    <definedName name="JJ_15A">#REF!</definedName>
    <definedName name="JJ_15B">#REF!</definedName>
    <definedName name="JJ_16">#REF!</definedName>
    <definedName name="JJ_17">#REF!</definedName>
    <definedName name="JJ_18">#REF!</definedName>
    <definedName name="JJ_19A">#REF!</definedName>
    <definedName name="JJ_19B">#REF!</definedName>
    <definedName name="JJ_19C">#REF!</definedName>
    <definedName name="JJ_20">#REF!</definedName>
    <definedName name="JJ_21">#REF!</definedName>
    <definedName name="JJ_21A">#REF!</definedName>
    <definedName name="JJ_21B">#REF!</definedName>
    <definedName name="JJ_22">#REF!</definedName>
    <definedName name="JJ_23">"$#REF!.$#REF!$#REF!:$#REF!$#REF!"</definedName>
    <definedName name="JJ_23A">#REF!</definedName>
    <definedName name="JJ_24">#REF!</definedName>
    <definedName name="JJ_25">#REF!</definedName>
    <definedName name="JJ_26">#REF!</definedName>
    <definedName name="JJ_29">#REF!</definedName>
    <definedName name="JJ_30">#REF!</definedName>
    <definedName name="JJ_31">#REF!</definedName>
    <definedName name="JJ_32">#REF!</definedName>
    <definedName name="JJ_33">#REF!</definedName>
    <definedName name="JJ_35">#REF!</definedName>
    <definedName name="JJ_38">#REF!</definedName>
    <definedName name="JJ_39">#REF!</definedName>
    <definedName name="JJ_40">#REF!</definedName>
    <definedName name="jjhhj">#REF!</definedName>
    <definedName name="jjj">#REF!</definedName>
    <definedName name="jjjjjjj">#REF!</definedName>
    <definedName name="jjjjjjjjjjjjjjj">'[25]Bhn-Uph'!#REF!</definedName>
    <definedName name="jjjjjjjjjjjjjjjj">#REF!</definedName>
    <definedName name="jjjjjjjjjjjjjjjjj">#REF!</definedName>
    <definedName name="jjjjjjjjjjjjjjjjjjjjjjjjj">#REF!</definedName>
    <definedName name="jk">#REF!</definedName>
    <definedName name="jkfk">#REF!</definedName>
    <definedName name="jkhjkhj">#REF!</definedName>
    <definedName name="jkhkjh">#REF!</definedName>
    <definedName name="jks">#REF!</definedName>
    <definedName name="Jl._Selaparang_No._52_Mataram">#REF!</definedName>
    <definedName name="jlm">#REF!</definedName>
    <definedName name="jln_sementara">#REF!</definedName>
    <definedName name="jlninsp">#REF!</definedName>
    <definedName name="jmdd">#REF!</definedName>
    <definedName name="Jml">#REF!</definedName>
    <definedName name="jml_material">#REF!</definedName>
    <definedName name="jml_papan">#REF!</definedName>
    <definedName name="jml_tenaga">#REF!</definedName>
    <definedName name="jnd">#REF!</definedName>
    <definedName name="JOB">#REF!</definedName>
    <definedName name="jodoh">#REF!</definedName>
    <definedName name="join">#REF!</definedName>
    <definedName name="join_10">#REF!</definedName>
    <definedName name="join_2">#REF!</definedName>
    <definedName name="join_3">#REF!</definedName>
    <definedName name="join_4">#REF!</definedName>
    <definedName name="join_5">#REF!</definedName>
    <definedName name="join_6">#REF!</definedName>
    <definedName name="join_8">#REF!</definedName>
    <definedName name="joint">#REF!</definedName>
    <definedName name="Jointing">#REF!</definedName>
    <definedName name="jointsealent">#REF!</definedName>
    <definedName name="jok">#REF!</definedName>
    <definedName name="jok_oskar">#REF!</definedName>
    <definedName name="joko">#REF!</definedName>
    <definedName name="jongos">#REF!</definedName>
    <definedName name="JP">#REF!</definedName>
    <definedName name="JPEMBA">#REF!</definedName>
    <definedName name="JPENING">#REF!</definedName>
    <definedName name="JPK">#REF!</definedName>
    <definedName name="JPS">#REF!</definedName>
    <definedName name="JREHAB">#REF!</definedName>
    <definedName name="Jrk1_">#REF!</definedName>
    <definedName name="Jrk2_">#REF!</definedName>
    <definedName name="Jrk4_">#REF!</definedName>
    <definedName name="Jrk5_">#REF!</definedName>
    <definedName name="Jrk6_">#REF!</definedName>
    <definedName name="jsa">#REF!</definedName>
    <definedName name="JT">#REF!</definedName>
    <definedName name="JTD10.1">#REF!</definedName>
    <definedName name="JTD10.2">#REF!</definedName>
    <definedName name="JTD13.1">#REF!</definedName>
    <definedName name="JTD13.2">#REF!</definedName>
    <definedName name="JTD13.3">#REF!</definedName>
    <definedName name="JTD13.4">#REF!</definedName>
    <definedName name="ju">{"Book1","4.09 FLORA DAN FAUNA.xls","4.22 PERLENGKAPAN SEKOLAH.xls"}</definedName>
    <definedName name="judhdu" hidden="1">#REF!</definedName>
    <definedName name="JUDUL">#REF!</definedName>
    <definedName name="Judul_neraca">#REF!</definedName>
    <definedName name="juk">#REF!</definedName>
    <definedName name="jukur">#REF!</definedName>
    <definedName name="JUM">#REF!</definedName>
    <definedName name="JUM.1.5">#REF!</definedName>
    <definedName name="jum.10.3">#REF!</definedName>
    <definedName name="jum.10.4">#REF!</definedName>
    <definedName name="JUM.12.1">#REF!</definedName>
    <definedName name="jum.12.3">#REF!</definedName>
    <definedName name="jum.13.1.b">#REF!</definedName>
    <definedName name="jum.13.10">#REF!</definedName>
    <definedName name="jum.13.6">#REF!</definedName>
    <definedName name="jum.13.8">#REF!</definedName>
    <definedName name="jum.14.7">#REF!</definedName>
    <definedName name="jum.14.8">#REF!</definedName>
    <definedName name="jum.15.2">#REF!</definedName>
    <definedName name="jum.15.5">#REF!</definedName>
    <definedName name="JUM.2.4">#REF!</definedName>
    <definedName name="jum.4.8">#REF!</definedName>
    <definedName name="jum.5.3">#REF!</definedName>
    <definedName name="jum.5.5">#REF!</definedName>
    <definedName name="jum.5.7">#REF!</definedName>
    <definedName name="JUM.RTJK.1">#REF!</definedName>
    <definedName name="JUM.RTJK.2">#REF!</definedName>
    <definedName name="JUM.RTJK.3">#REF!</definedName>
    <definedName name="jum.rtjk.4">#REF!</definedName>
    <definedName name="jum.rtjk.5">#REF!</definedName>
    <definedName name="jum.rtjk.6">#REF!</definedName>
    <definedName name="jum.rtjk.7">#REF!</definedName>
    <definedName name="JUMLAH">#REF!</definedName>
    <definedName name="JUMLAH_TOTAL">#REF!</definedName>
    <definedName name="jumlahK23">#REF!</definedName>
    <definedName name="jump">#REF!</definedName>
    <definedName name="jumpav">#REF!</definedName>
    <definedName name="jun">#REF!</definedName>
    <definedName name="juni">#REF!</definedName>
    <definedName name="JUNI92">#REF!</definedName>
    <definedName name="jurai">#REF!</definedName>
    <definedName name="JURU_UKUR">#REF!</definedName>
    <definedName name="JUTA">#REF!</definedName>
    <definedName name="k">#N/A</definedName>
    <definedName name="k.">#REF!</definedName>
    <definedName name="K.01">#REF!</definedName>
    <definedName name="K.010">#REF!</definedName>
    <definedName name="K.011">#REF!</definedName>
    <definedName name="K.011a">#REF!</definedName>
    <definedName name="K.012">#REF!</definedName>
    <definedName name="K.013">#REF!</definedName>
    <definedName name="K.014">#REF!</definedName>
    <definedName name="K.016">#REF!</definedName>
    <definedName name="k.017">#REF!</definedName>
    <definedName name="K.018">#REF!</definedName>
    <definedName name="K.02">#REF!</definedName>
    <definedName name="K.020">#REF!</definedName>
    <definedName name="K.023">#REF!</definedName>
    <definedName name="K.024">#REF!</definedName>
    <definedName name="K.025">#REF!</definedName>
    <definedName name="K.026">#REF!</definedName>
    <definedName name="K.03">#REF!</definedName>
    <definedName name="k.030">#REF!</definedName>
    <definedName name="K.035">#REF!</definedName>
    <definedName name="K.035.a">#REF!</definedName>
    <definedName name="K.04">#REF!</definedName>
    <definedName name="K.040">#REF!</definedName>
    <definedName name="K.040.a">#REF!</definedName>
    <definedName name="K.05">#REF!</definedName>
    <definedName name="K.06">#REF!</definedName>
    <definedName name="K.07">#REF!</definedName>
    <definedName name="K.08">#REF!</definedName>
    <definedName name="K.09">#REF!</definedName>
    <definedName name="K.1">#REF!</definedName>
    <definedName name="K.10">#REF!</definedName>
    <definedName name="K.10A">#REF!</definedName>
    <definedName name="k.11">#REF!</definedName>
    <definedName name="K.110">#REF!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8">#REF!</definedName>
    <definedName name="k.12">#REF!</definedName>
    <definedName name="k.125">#REF!</definedName>
    <definedName name="k.125.b">#REF!</definedName>
    <definedName name="K.127">#REF!</definedName>
    <definedName name="K.13">#REF!</definedName>
    <definedName name="K.139">#REF!</definedName>
    <definedName name="K.14">#REF!</definedName>
    <definedName name="K.15">#REF!</definedName>
    <definedName name="K.16">#REF!</definedName>
    <definedName name="K.17">#REF!</definedName>
    <definedName name="k.17.a">#REF!</definedName>
    <definedName name="k.17.b">#REF!</definedName>
    <definedName name="k.175">#REF!</definedName>
    <definedName name="K.18">#REF!</definedName>
    <definedName name="k.19">#REF!</definedName>
    <definedName name="K.2">#REF!</definedName>
    <definedName name="k.20.a">#REF!</definedName>
    <definedName name="K.21">#REF!</definedName>
    <definedName name="K.210">#REF!</definedName>
    <definedName name="K.211">#REF!</definedName>
    <definedName name="K.211.a">#REF!</definedName>
    <definedName name="K.22">#REF!</definedName>
    <definedName name="K.220">#REF!</definedName>
    <definedName name="K.220A">#REF!</definedName>
    <definedName name="K.221">#REF!</definedName>
    <definedName name="K.221A">#REF!</definedName>
    <definedName name="K.221B">#REF!</definedName>
    <definedName name="K.224">#REF!</definedName>
    <definedName name="K.225">#REF!</definedName>
    <definedName name="k.225.a">#REF!</definedName>
    <definedName name="K.2252">#REF!</definedName>
    <definedName name="K.225a">#REF!</definedName>
    <definedName name="K.25">#REF!</definedName>
    <definedName name="k.250">#REF!</definedName>
    <definedName name="K.26">#REF!</definedName>
    <definedName name="K.27">#REF!</definedName>
    <definedName name="k.275">#REF!</definedName>
    <definedName name="K.28">#REF!</definedName>
    <definedName name="K.29">#REF!</definedName>
    <definedName name="K.3">#REF!</definedName>
    <definedName name="k.300">#REF!</definedName>
    <definedName name="K.310">#REF!</definedName>
    <definedName name="K.311">#REF!</definedName>
    <definedName name="K.311A">#REF!</definedName>
    <definedName name="K.311B">#REF!</definedName>
    <definedName name="K.314">#REF!</definedName>
    <definedName name="K.32">#REF!</definedName>
    <definedName name="K.320">#REF!</definedName>
    <definedName name="K.321">#REF!</definedName>
    <definedName name="K.322">#REF!</definedName>
    <definedName name="K.325">#REF!</definedName>
    <definedName name="K.33">#REF!</definedName>
    <definedName name="K.341">#REF!</definedName>
    <definedName name="K.342">#REF!</definedName>
    <definedName name="k.35">#REF!</definedName>
    <definedName name="k.350">#REF!</definedName>
    <definedName name="K.35A">#REF!</definedName>
    <definedName name="K.35B">#REF!</definedName>
    <definedName name="K.36">#REF!</definedName>
    <definedName name="K.38">#REF!</definedName>
    <definedName name="K.4">#REF!</definedName>
    <definedName name="k.40.40.roman.crk">#REF!</definedName>
    <definedName name="k.400">#REF!</definedName>
    <definedName name="k.41">#REF!</definedName>
    <definedName name="k.41.a">#REF!</definedName>
    <definedName name="k.41.s">#REF!</definedName>
    <definedName name="k.410">#REF!</definedName>
    <definedName name="k.410a">#REF!</definedName>
    <definedName name="K.411">#REF!</definedName>
    <definedName name="K.411.a">#REF!</definedName>
    <definedName name="K.411A">#REF!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#REF!</definedName>
    <definedName name="K.5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5">#REF!</definedName>
    <definedName name="K.516">#REF!</definedName>
    <definedName name="K.516a">#REF!</definedName>
    <definedName name="K.516p">#REF!</definedName>
    <definedName name="K.517">#REF!</definedName>
    <definedName name="K.520">#REF!</definedName>
    <definedName name="K.521">#REF!</definedName>
    <definedName name="K.522">#REF!</definedName>
    <definedName name="K.528">#REF!</definedName>
    <definedName name="K.528.A">#REF!</definedName>
    <definedName name="K.528.m3">#REF!</definedName>
    <definedName name="K.528.Ton">#REF!</definedName>
    <definedName name="k.6">#REF!</definedName>
    <definedName name="K.6.10">#REF!</definedName>
    <definedName name="K.6.11">#REF!</definedName>
    <definedName name="K.6.12">#REF!</definedName>
    <definedName name="K.6.13">#REF!</definedName>
    <definedName name="K.6.14">#REF!</definedName>
    <definedName name="K.6.20">#REF!</definedName>
    <definedName name="K.6.21">#REF!</definedName>
    <definedName name="K.6.4">#REF!</definedName>
    <definedName name="K.6.5.1">#REF!</definedName>
    <definedName name="k.6.6">#REF!</definedName>
    <definedName name="K.6.7">#REF!</definedName>
    <definedName name="K.6.8">#REF!</definedName>
    <definedName name="K.6.9">#REF!</definedName>
    <definedName name="K.612">#REF!</definedName>
    <definedName name="K.614">#REF!</definedName>
    <definedName name="K.615">#REF!</definedName>
    <definedName name="K.616">#REF!</definedName>
    <definedName name="K.617">#REF!</definedName>
    <definedName name="K.618">#REF!</definedName>
    <definedName name="k.618a">#REF!</definedName>
    <definedName name="K.621">#REF!</definedName>
    <definedName name="K.621.a">#REF!</definedName>
    <definedName name="k.631">#REF!</definedName>
    <definedName name="K.632B">#REF!</definedName>
    <definedName name="K.636">#REF!</definedName>
    <definedName name="K.637">#REF!</definedName>
    <definedName name="K.638">#REF!</definedName>
    <definedName name="K.638A">#REF!</definedName>
    <definedName name="K.639">#REF!</definedName>
    <definedName name="K.641">#REF!</definedName>
    <definedName name="k.7">#REF!</definedName>
    <definedName name="K.705">#REF!</definedName>
    <definedName name="K.7052">#REF!</definedName>
    <definedName name="K.705A">#REF!</definedName>
    <definedName name="k.710">#REF!</definedName>
    <definedName name="K.7102">#REF!</definedName>
    <definedName name="k.715">#REF!</definedName>
    <definedName name="K.7152">#REF!</definedName>
    <definedName name="K.715A">#REF!</definedName>
    <definedName name="K.719">#REF!</definedName>
    <definedName name="K.720">#REF!</definedName>
    <definedName name="k.720.">#REF!</definedName>
    <definedName name="K.721">#REF!</definedName>
    <definedName name="k.722">#REF!</definedName>
    <definedName name="K.7222">#REF!</definedName>
    <definedName name="K.724">#REF!</definedName>
    <definedName name="K.725">#REF!</definedName>
    <definedName name="K.727">#REF!</definedName>
    <definedName name="K.728">#REF!</definedName>
    <definedName name="K.730">#REF!</definedName>
    <definedName name="K.8">#REF!</definedName>
    <definedName name="K.810">#REF!</definedName>
    <definedName name="K.810A">#REF!</definedName>
    <definedName name="k.815">#REF!</definedName>
    <definedName name="K.850">#REF!</definedName>
    <definedName name="K.851">#REF!</definedName>
    <definedName name="K.855">#REF!</definedName>
    <definedName name="K.860">#REF!</definedName>
    <definedName name="k.880">#REF!</definedName>
    <definedName name="K.885">#REF!</definedName>
    <definedName name="k.9">#REF!</definedName>
    <definedName name="k.9.a">#REF!</definedName>
    <definedName name="K.911">#REF!</definedName>
    <definedName name="K.912">#REF!</definedName>
    <definedName name="k.9a">#REF!</definedName>
    <definedName name="K.9B">#REF!</definedName>
    <definedName name="K.9E">#REF!</definedName>
    <definedName name="K.A18">#REF!</definedName>
    <definedName name="k.batu">#REF!</definedName>
    <definedName name="k.besi">#REF!</definedName>
    <definedName name="k.beton">#REF!</definedName>
    <definedName name="k.cat">#REF!</definedName>
    <definedName name="k.ddg.20.25.rmn.crk">#REF!</definedName>
    <definedName name="k.ddg.rmn.20.25.pls">#REF!</definedName>
    <definedName name="k.kayu">#REF!</definedName>
    <definedName name="k.lnt.rmn.20.20.crk">#REF!</definedName>
    <definedName name="k.lnt.rmn.20.20.pls">#REF!</definedName>
    <definedName name="K.Lokal">#REF!</definedName>
    <definedName name="k.rmmn.30.30.pls">#REF!</definedName>
    <definedName name="k.rmn.30.30.crk">#REF!</definedName>
    <definedName name="k.roman.40.40.polos">#REF!</definedName>
    <definedName name="K.T01">#REF!</definedName>
    <definedName name="K.T02">#REF!</definedName>
    <definedName name="K.T03">#REF!</definedName>
    <definedName name="K.T04">#REF!</definedName>
    <definedName name="K.T05">#REF!</definedName>
    <definedName name="K.T05a">#REF!</definedName>
    <definedName name="K.T05b">#REF!</definedName>
    <definedName name="K.T05c">#REF!</definedName>
    <definedName name="K.T05d">#REF!</definedName>
    <definedName name="K.T05e">#REF!</definedName>
    <definedName name="K.T06">#REF!</definedName>
    <definedName name="K.T06a">#REF!</definedName>
    <definedName name="k.tk.bsi_hr">#REF!</definedName>
    <definedName name="K.TK.BT_hr">#REF!</definedName>
    <definedName name="K.tk.bt_jam">#REF!</definedName>
    <definedName name="k.tk.kyu_jam">#REF!</definedName>
    <definedName name="k.tkbsi_jam">#REF!</definedName>
    <definedName name="k.tkgli_hr">#REF!</definedName>
    <definedName name="k.tkgli_jam">#REF!</definedName>
    <definedName name="k.tkkayu_hr">#REF!</definedName>
    <definedName name="k.tukang">#REF!</definedName>
    <definedName name="k.zink">#REF!</definedName>
    <definedName name="K__224">#REF!</definedName>
    <definedName name="K__310">#REF!</definedName>
    <definedName name="K__520">#REF!</definedName>
    <definedName name="K__715">#REF!</definedName>
    <definedName name="K_011A">#REF!</definedName>
    <definedName name="K_012">#REF!</definedName>
    <definedName name="K_016">#REF!</definedName>
    <definedName name="k_017">#REF!</definedName>
    <definedName name="k_018">#REF!</definedName>
    <definedName name="K_020">#REF!</definedName>
    <definedName name="K_026">#REF!</definedName>
    <definedName name="K_035">#REF!</definedName>
    <definedName name="K_040">#REF!</definedName>
    <definedName name="K_1">#REF!</definedName>
    <definedName name="k_100">#REF!</definedName>
    <definedName name="K_110">#REF!</definedName>
    <definedName name="K_115">#REF!</definedName>
    <definedName name="K_116">#REF!</definedName>
    <definedName name="K_117">#REF!</definedName>
    <definedName name="K_121">#REF!</definedName>
    <definedName name="K_122">#REF!</definedName>
    <definedName name="K_123">#REF!</definedName>
    <definedName name="K_124">#REF!</definedName>
    <definedName name="K_125">#REF!</definedName>
    <definedName name="K_125_1">#REF!</definedName>
    <definedName name="K_125_2">#REF!</definedName>
    <definedName name="K_126">#REF!</definedName>
    <definedName name="K_127">#REF!</definedName>
    <definedName name="K_139">#REF!</definedName>
    <definedName name="k_15_25">#REF!</definedName>
    <definedName name="k_15_30">#REF!</definedName>
    <definedName name="K_175">#REF!</definedName>
    <definedName name="k_175.">#REF!</definedName>
    <definedName name="K_175_1">#REF!</definedName>
    <definedName name="K_175_2">#REF!</definedName>
    <definedName name="K_175_3">#REF!</definedName>
    <definedName name="K_175_4">#REF!</definedName>
    <definedName name="k_2_1_1_23">#REF!</definedName>
    <definedName name="k_2_1_11_27_2">#REF!</definedName>
    <definedName name="k_2_1_11_7">#REF!</definedName>
    <definedName name="k_2_1_16_3">#REF!</definedName>
    <definedName name="k_2_1_2_15">#REF!</definedName>
    <definedName name="k_2_1_8_16">#REF!</definedName>
    <definedName name="k_20x20">#REF!</definedName>
    <definedName name="k_20x25">#REF!</definedName>
    <definedName name="k_21111">#REF!</definedName>
    <definedName name="k_211111">#REF!</definedName>
    <definedName name="k_211112">#REF!</definedName>
    <definedName name="k_211117">#REF!</definedName>
    <definedName name="k_211119">#REF!</definedName>
    <definedName name="k_211121">#REF!</definedName>
    <definedName name="k_211123">#REF!</definedName>
    <definedName name="k_2111272">#REF!</definedName>
    <definedName name="k_21117">#REF!</definedName>
    <definedName name="k_21118">#REF!</definedName>
    <definedName name="k_21123">#REF!</definedName>
    <definedName name="k_21135">#REF!</definedName>
    <definedName name="k_21138">#REF!</definedName>
    <definedName name="k_21139">#REF!</definedName>
    <definedName name="k_211623">#REF!</definedName>
    <definedName name="k_21163">#REF!</definedName>
    <definedName name="k_211647">#REF!</definedName>
    <definedName name="k_211654">#REF!</definedName>
    <definedName name="k_211657">#REF!</definedName>
    <definedName name="k_211660">#REF!</definedName>
    <definedName name="k_211661">#REF!</definedName>
    <definedName name="k_211662">#REF!</definedName>
    <definedName name="k_211663">#REF!</definedName>
    <definedName name="k_21167">#REF!</definedName>
    <definedName name="k_21215">#REF!</definedName>
    <definedName name="k_21221">#REF!</definedName>
    <definedName name="k_21222">#REF!</definedName>
    <definedName name="k_21223">#REF!</definedName>
    <definedName name="k_21224">#REF!</definedName>
    <definedName name="k_21316">#REF!</definedName>
    <definedName name="k_21816">#REF!</definedName>
    <definedName name="K_224">#REF!</definedName>
    <definedName name="K_225">#REF!</definedName>
    <definedName name="K_225_1">#REF!</definedName>
    <definedName name="K_225_2">#REF!</definedName>
    <definedName name="k_225_besi130">#REF!</definedName>
    <definedName name="K_22512jadi">#REF!</definedName>
    <definedName name="k_227">#REF!</definedName>
    <definedName name="k_250">#REF!</definedName>
    <definedName name="k_275">#REF!</definedName>
    <definedName name="K_275_1">#REF!</definedName>
    <definedName name="K_275_2">#REF!</definedName>
    <definedName name="k_300">#REF!</definedName>
    <definedName name="k_300_t8">#REF!</definedName>
    <definedName name="K_30012bahan">#REF!</definedName>
    <definedName name="K_30012jadi">#REF!</definedName>
    <definedName name="k_30x30">#N/A</definedName>
    <definedName name="K_310">#REF!</definedName>
    <definedName name="K_320">#REF!</definedName>
    <definedName name="K_321">#REF!</definedName>
    <definedName name="K_341">#REF!</definedName>
    <definedName name="k_350">#REF!</definedName>
    <definedName name="K_350_1">#REF!</definedName>
    <definedName name="K_350_2">#REF!</definedName>
    <definedName name="K_350_besi_160">#REF!</definedName>
    <definedName name="K_35012bahan">#REF!</definedName>
    <definedName name="K_35012jadi">#REF!</definedName>
    <definedName name="K_4">#REF!</definedName>
    <definedName name="k_400">#REF!</definedName>
    <definedName name="K_410A">#REF!</definedName>
    <definedName name="K_411">#REF!</definedName>
    <definedName name="K_45012jadi">#REF!</definedName>
    <definedName name="K_5">#REF!</definedName>
    <definedName name="K_50">#REF!</definedName>
    <definedName name="k_50_50">#REF!</definedName>
    <definedName name="K_510">#REF!</definedName>
    <definedName name="K_511">#REF!</definedName>
    <definedName name="K_513">#REF!</definedName>
    <definedName name="k_514">#REF!</definedName>
    <definedName name="K_515">#REF!</definedName>
    <definedName name="K_516">#REF!</definedName>
    <definedName name="K_516p">#REF!</definedName>
    <definedName name="K_517">#REF!</definedName>
    <definedName name="K_518">#REF!</definedName>
    <definedName name="K_520">#REF!</definedName>
    <definedName name="k_520alat">#REF!</definedName>
    <definedName name="K_521">#REF!</definedName>
    <definedName name="k_521buruh">#REF!</definedName>
    <definedName name="K_522">#REF!</definedName>
    <definedName name="K_523">#REF!</definedName>
    <definedName name="K_528">#REF!</definedName>
    <definedName name="K_530">#REF!</definedName>
    <definedName name="k_55_55">#REF!</definedName>
    <definedName name="k_6">#REF!</definedName>
    <definedName name="K_60">#REF!</definedName>
    <definedName name="K_612">#REF!</definedName>
    <definedName name="K_618">#REF!</definedName>
    <definedName name="K_621">#REF!</definedName>
    <definedName name="K_636">#REF!</definedName>
    <definedName name="K_638">#REF!</definedName>
    <definedName name="K_641">#REF!</definedName>
    <definedName name="K_70">#REF!</definedName>
    <definedName name="k_70_50">#REF!</definedName>
    <definedName name="K_705">#REF!</definedName>
    <definedName name="K_710">#REF!</definedName>
    <definedName name="K_715">#REF!</definedName>
    <definedName name="K_719">#REF!</definedName>
    <definedName name="K_721">#REF!</definedName>
    <definedName name="K_722">#REF!</definedName>
    <definedName name="K_722A">#REF!</definedName>
    <definedName name="K_723">#REF!</definedName>
    <definedName name="K_724">#REF!</definedName>
    <definedName name="K_725">#REF!</definedName>
    <definedName name="K_726">#REF!</definedName>
    <definedName name="K_8">#REF!</definedName>
    <definedName name="K_810">#REF!</definedName>
    <definedName name="K_810A">#REF!</definedName>
    <definedName name="K_810B">#REF!</definedName>
    <definedName name="K_810C">#REF!</definedName>
    <definedName name="K_815">#REF!</definedName>
    <definedName name="K_815A">#REF!</definedName>
    <definedName name="K_880">#REF!</definedName>
    <definedName name="k_9">#REF!</definedName>
    <definedName name="K_A001">#REF!</definedName>
    <definedName name="K_A002">#REF!</definedName>
    <definedName name="K_A003">#REF!</definedName>
    <definedName name="K_A004">#REF!</definedName>
    <definedName name="K_A005">#REF!</definedName>
    <definedName name="K_A006">#REF!</definedName>
    <definedName name="K_A007">#REF!</definedName>
    <definedName name="K_A008">#REF!</definedName>
    <definedName name="K_A009">#REF!</definedName>
    <definedName name="K_A010">#REF!</definedName>
    <definedName name="K_A011">#REF!</definedName>
    <definedName name="K_A012">#REF!</definedName>
    <definedName name="K_A013">#REF!</definedName>
    <definedName name="K_A014">#REF!</definedName>
    <definedName name="K_A015">#REF!</definedName>
    <definedName name="K_A016">#REF!</definedName>
    <definedName name="K_A017">#REF!</definedName>
    <definedName name="K_A018">#REF!</definedName>
    <definedName name="K_A019">#REF!</definedName>
    <definedName name="K_A020">#REF!</definedName>
    <definedName name="K_A021">#REF!</definedName>
    <definedName name="K_A022">#REF!</definedName>
    <definedName name="K_A023">#REF!</definedName>
    <definedName name="K_A023a">#REF!</definedName>
    <definedName name="K_A024">#REF!</definedName>
    <definedName name="K_A025">#REF!</definedName>
    <definedName name="K_A026">#REF!</definedName>
    <definedName name="K_A027">#REF!</definedName>
    <definedName name="K_A028">#REF!</definedName>
    <definedName name="K_A029">#REF!</definedName>
    <definedName name="K_A030">#REF!</definedName>
    <definedName name="K_A031">#REF!</definedName>
    <definedName name="K_A032">#REF!</definedName>
    <definedName name="K_A033">#REF!</definedName>
    <definedName name="K_A034">#REF!</definedName>
    <definedName name="K_A035">#REF!</definedName>
    <definedName name="K_A036">#REF!</definedName>
    <definedName name="K_A037">#REF!</definedName>
    <definedName name="K_A038">#REF!</definedName>
    <definedName name="K_A039">#REF!</definedName>
    <definedName name="K_A040">#REF!</definedName>
    <definedName name="K_A041">#REF!</definedName>
    <definedName name="K_A042">#REF!</definedName>
    <definedName name="K_A043">#REF!</definedName>
    <definedName name="K_A044">#REF!</definedName>
    <definedName name="K_A045">#REF!</definedName>
    <definedName name="K_A046">#REF!</definedName>
    <definedName name="K_A047">#REF!</definedName>
    <definedName name="K_A048">#REF!</definedName>
    <definedName name="K_A049">#REF!</definedName>
    <definedName name="K_A050">#REF!</definedName>
    <definedName name="K_A051">#REF!</definedName>
    <definedName name="K_A053">#REF!</definedName>
    <definedName name="K_A054">#REF!</definedName>
    <definedName name="K_A055">#REF!</definedName>
    <definedName name="K_A056">#REF!</definedName>
    <definedName name="K_A057">#REF!</definedName>
    <definedName name="K_A058">#REF!</definedName>
    <definedName name="K_A059">#REF!</definedName>
    <definedName name="K_A060">#REF!</definedName>
    <definedName name="K_A061">#REF!</definedName>
    <definedName name="K_A062">#REF!</definedName>
    <definedName name="K_A063">#REF!</definedName>
    <definedName name="K_A064">#REF!</definedName>
    <definedName name="K_A065">#REF!</definedName>
    <definedName name="K_A066">#REF!</definedName>
    <definedName name="K_A067">#REF!</definedName>
    <definedName name="K_A068">#REF!</definedName>
    <definedName name="K_A069">#REF!</definedName>
    <definedName name="K_A070">#REF!</definedName>
    <definedName name="K_A071">#REF!</definedName>
    <definedName name="K_A072">#REF!</definedName>
    <definedName name="K_A074">#REF!</definedName>
    <definedName name="K_A075">#REF!</definedName>
    <definedName name="K_A076">#REF!</definedName>
    <definedName name="K_A077">#REF!</definedName>
    <definedName name="K_A078">#REF!</definedName>
    <definedName name="K_A079">#REF!</definedName>
    <definedName name="K_A080">#REF!</definedName>
    <definedName name="K_A081">#REF!</definedName>
    <definedName name="K_A082">#REF!</definedName>
    <definedName name="K_A083">#REF!</definedName>
    <definedName name="K_A084">#REF!</definedName>
    <definedName name="K_A085">#REF!</definedName>
    <definedName name="K_A086">#REF!</definedName>
    <definedName name="K_A087">#REF!</definedName>
    <definedName name="K_A088">#REF!</definedName>
    <definedName name="K_A089">#REF!</definedName>
    <definedName name="K_A090">#REF!</definedName>
    <definedName name="K_A091">#REF!</definedName>
    <definedName name="K_A093">#REF!</definedName>
    <definedName name="K_A094">#REF!</definedName>
    <definedName name="K_A095">#REF!</definedName>
    <definedName name="K_A096">#REF!</definedName>
    <definedName name="K_A097">#REF!</definedName>
    <definedName name="K_A098">#REF!</definedName>
    <definedName name="K_A099">#REF!</definedName>
    <definedName name="K_A100">#REF!</definedName>
    <definedName name="K_A101">#REF!</definedName>
    <definedName name="K_A102">#REF!</definedName>
    <definedName name="K_A103">#REF!</definedName>
    <definedName name="K_A104">#REF!</definedName>
    <definedName name="K_A105">#REF!</definedName>
    <definedName name="K_A106">#REF!</definedName>
    <definedName name="K_A106a">#REF!</definedName>
    <definedName name="K_A107">#REF!</definedName>
    <definedName name="K_A108">#REF!</definedName>
    <definedName name="K_A109">#REF!</definedName>
    <definedName name="K_A119">#REF!</definedName>
    <definedName name="K_A120">#REF!</definedName>
    <definedName name="K_A121">#REF!</definedName>
    <definedName name="K_A122">#REF!</definedName>
    <definedName name="K_A123">#REF!</definedName>
    <definedName name="K_A124">#REF!</definedName>
    <definedName name="K_A125">#REF!</definedName>
    <definedName name="K_A126">#REF!</definedName>
    <definedName name="K_A127">#REF!</definedName>
    <definedName name="K_A128">#REF!</definedName>
    <definedName name="K_A129">#REF!</definedName>
    <definedName name="K_A130">#REF!</definedName>
    <definedName name="K_A131">#REF!</definedName>
    <definedName name="K_A132">#REF!</definedName>
    <definedName name="K_A133">#REF!</definedName>
    <definedName name="K_A134">#REF!</definedName>
    <definedName name="K_A135">#REF!</definedName>
    <definedName name="K_A135a">#REF!</definedName>
    <definedName name="K_A136">#REF!</definedName>
    <definedName name="K_A137">#REF!</definedName>
    <definedName name="K_A138">#REF!</definedName>
    <definedName name="K_A139">#REF!</definedName>
    <definedName name="K_A143">#REF!</definedName>
    <definedName name="K_A145">#REF!</definedName>
    <definedName name="K_A146">#REF!</definedName>
    <definedName name="K_A147">#REF!</definedName>
    <definedName name="K_A148">#REF!</definedName>
    <definedName name="K_A149">#REF!</definedName>
    <definedName name="K_A150">#REF!</definedName>
    <definedName name="K_A151">#REF!</definedName>
    <definedName name="K_A152">#REF!</definedName>
    <definedName name="K_A153">#REF!</definedName>
    <definedName name="K_A154">#REF!</definedName>
    <definedName name="K_A155">#REF!</definedName>
    <definedName name="K_A156">#REF!</definedName>
    <definedName name="K_A157">#REF!</definedName>
    <definedName name="k_ac">#REF!</definedName>
    <definedName name="k_adukan">#REF!</definedName>
    <definedName name="K_Ass_Surveyor">#REF!</definedName>
    <definedName name="k_ayak">#REF!</definedName>
    <definedName name="k_batu">#REF!</definedName>
    <definedName name="k_batu.">#REF!</definedName>
    <definedName name="k_besi">#REF!</definedName>
    <definedName name="k_besi.">#REF!</definedName>
    <definedName name="k_beton">#N/A</definedName>
    <definedName name="k_beton.">#REF!</definedName>
    <definedName name="k_biasa">#REF!</definedName>
    <definedName name="k_cat">#REF!</definedName>
    <definedName name="k_cat.">#REF!</definedName>
    <definedName name="k_cor">#N/A</definedName>
    <definedName name="k_daya">'[22]Harga Satuan'!#REF!</definedName>
    <definedName name="K_DH">#REF!</definedName>
    <definedName name="K_DihitGotu">#REF!</definedName>
    <definedName name="K_DihitTalang">#REF!</definedName>
    <definedName name="k_dorong">#REF!</definedName>
    <definedName name="k_expose_dak">[18]rab!#REF!</definedName>
    <definedName name="k_gali.">#REF!</definedName>
    <definedName name="k_gamping">#REF!</definedName>
    <definedName name="k_gosok">#REF!</definedName>
    <definedName name="K_jati">#REF!</definedName>
    <definedName name="k_jati_balok">#REF!</definedName>
    <definedName name="k_jati_papan">#REF!</definedName>
    <definedName name="k_jati_reng">#REF!</definedName>
    <definedName name="k_jati_usuk">#REF!</definedName>
    <definedName name="K_JATIPAPAN">#REF!</definedName>
    <definedName name="K_K017">#REF!</definedName>
    <definedName name="K_K035">#REF!</definedName>
    <definedName name="K_K040">#REF!</definedName>
    <definedName name="K_K110">#REF!</definedName>
    <definedName name="K_K210">#REF!</definedName>
    <definedName name="K_k224">#REF!</definedName>
    <definedName name="K_K310">#REF!</definedName>
    <definedName name="K_K310A">#REF!</definedName>
    <definedName name="K_K320">#REF!</definedName>
    <definedName name="K_K410">#REF!</definedName>
    <definedName name="K_K410A">#REF!</definedName>
    <definedName name="K_K515">#REF!</definedName>
    <definedName name="K_K516">#REF!</definedName>
    <definedName name="K_K516A">#REF!</definedName>
    <definedName name="K_K521">#REF!</definedName>
    <definedName name="K_K521A">#REF!</definedName>
    <definedName name="K_K614">#REF!</definedName>
    <definedName name="K_K615A">#REF!</definedName>
    <definedName name="K_K617">#REF!</definedName>
    <definedName name="K_K618">#REF!</definedName>
    <definedName name="K_K636">#REF!</definedName>
    <definedName name="K_K637">#REF!</definedName>
    <definedName name="K_K641">#REF!</definedName>
    <definedName name="K_K710">#REF!</definedName>
    <definedName name="K_K715">#REF!</definedName>
    <definedName name="K_K715A">#REF!</definedName>
    <definedName name="K_K720">#REF!</definedName>
    <definedName name="K_K722">#REF!</definedName>
    <definedName name="K_K722A">#REF!</definedName>
    <definedName name="K_K725">#REF!</definedName>
    <definedName name="K_K810">#REF!</definedName>
    <definedName name="k_kamper">#N/A</definedName>
    <definedName name="k_kamper_balok">#REF!</definedName>
    <definedName name="k_kamper_papan">#REF!</definedName>
    <definedName name="k_kamper_reng">#REF!</definedName>
    <definedName name="k_kamper_usuk">#REF!</definedName>
    <definedName name="k_kayu">#REF!</definedName>
    <definedName name="k_kayu.">#REF!</definedName>
    <definedName name="k_kruing_balok">#REF!</definedName>
    <definedName name="k_kruing_usuk">#REF!</definedName>
    <definedName name="k_las">#REF!</definedName>
    <definedName name="k_las.">#REF!</definedName>
    <definedName name="k_list">#REF!</definedName>
    <definedName name="k_listrik">#REF!</definedName>
    <definedName name="k_listrik.">#REF!</definedName>
    <definedName name="k_m_papan">#REF!</definedName>
    <definedName name="k_m_usuk">#REF!</definedName>
    <definedName name="k_meranti">#REF!</definedName>
    <definedName name="k_meranti_balok">#REF!</definedName>
    <definedName name="k_meranti_begesting">#REF!</definedName>
    <definedName name="k_meranti_papan">#REF!</definedName>
    <definedName name="k_meranti_reng">#REF!</definedName>
    <definedName name="k_meranti_usuk">#REF!</definedName>
    <definedName name="k_pasang">#N/A</definedName>
    <definedName name="k_perancah.">#REF!</definedName>
    <definedName name="k_pintu">#REF!</definedName>
    <definedName name="k_pipa.">#REF!</definedName>
    <definedName name="k_praktis">#REF!</definedName>
    <definedName name="K_SARINGAN">#REF!</definedName>
    <definedName name="k_sungai">#REF!</definedName>
    <definedName name="K_Surveyor">#REF!</definedName>
    <definedName name="k_t_batu">#N/A</definedName>
    <definedName name="k_t_besi">#N/A</definedName>
    <definedName name="k_t_cat">#N/A</definedName>
    <definedName name="k_t_g_tanah">#N/A</definedName>
    <definedName name="k_t_jalan">#REF!</definedName>
    <definedName name="k_t_kayu">#N/A</definedName>
    <definedName name="k_t_layu">#N/A</definedName>
    <definedName name="k_t_listrik">#REF!</definedName>
    <definedName name="k_tanah">#REF!</definedName>
    <definedName name="k_tk_almini">#REF!</definedName>
    <definedName name="k_tk_bat_uplesteran_1_2">#REF!</definedName>
    <definedName name="K_tk_batu">#REF!</definedName>
    <definedName name="k_tk_batu_aanstamping">#REF!</definedName>
    <definedName name="k_tk_batu_beton_rabat">#REF!</definedName>
    <definedName name="k_tk_batu_bongkar_gorong2">#REF!</definedName>
    <definedName name="K_tk_batu_kisdam">#REF!</definedName>
    <definedName name="K_tk_batu_lubang_drainase">#REF!</definedName>
    <definedName name="k_tk_batu_ps_batu_merah">#REF!</definedName>
    <definedName name="K_tk_besi">#REF!</definedName>
    <definedName name="k_tk_besi_pintu1">#REF!</definedName>
    <definedName name="k_tk_besi_pintu2">#REF!</definedName>
    <definedName name="K_tk_cat">#REF!</definedName>
    <definedName name="K_tk_gali">#REF!</definedName>
    <definedName name="k_tk_gali_tanah">#REF!</definedName>
    <definedName name="k_tk_kayu">#REF!</definedName>
    <definedName name="k_tk_kayu_acuan_beton">#REF!</definedName>
    <definedName name="k_tk_kayu_bowplank">#REF!</definedName>
    <definedName name="k_tk_kayu_pasang_trucuk_gelam">#REF!</definedName>
    <definedName name="k_tk_listrik">#REF!</definedName>
    <definedName name="k_tk_pipa">#REF!</definedName>
    <definedName name="k_tukang_batu">#REF!</definedName>
    <definedName name="k_usuk.">#REF!</definedName>
    <definedName name="K110A">#REF!</definedName>
    <definedName name="k1520b185">#REF!</definedName>
    <definedName name="K1DURP">#REF!</definedName>
    <definedName name="k20p">#REF!</definedName>
    <definedName name="K225_">#REF!</definedName>
    <definedName name="k225_besi100">#REF!</definedName>
    <definedName name="k225_besi160">#REF!</definedName>
    <definedName name="K2434.">#REF!</definedName>
    <definedName name="k250a">#REF!</definedName>
    <definedName name="k40p">#REF!</definedName>
    <definedName name="k50p">#REF!</definedName>
    <definedName name="K510alat">#REF!</definedName>
    <definedName name="K512alat">#REF!</definedName>
    <definedName name="K517alat">#REF!</definedName>
    <definedName name="k520alat">#REF!</definedName>
    <definedName name="k522alat">#REF!</definedName>
    <definedName name="k60p">#REF!</definedName>
    <definedName name="K705A">#REF!</definedName>
    <definedName name="KA">#REF!</definedName>
    <definedName name="ka.tk.bs">#REF!</definedName>
    <definedName name="ka.tk.bt">#REF!</definedName>
    <definedName name="ka.tk.cat">#REF!</definedName>
    <definedName name="ka.tk.ky">#REF!</definedName>
    <definedName name="ka.tk.las">#REF!</definedName>
    <definedName name="ka_ikat_bet">#REF!</definedName>
    <definedName name="ka_ikat_bet_7">NA()</definedName>
    <definedName name="ka_so">#REF!</definedName>
    <definedName name="Kaaca.terang">#REF!</definedName>
    <definedName name="kab">#REF!</definedName>
    <definedName name="Kab.">#REF!</definedName>
    <definedName name="kab_2">#REF!</definedName>
    <definedName name="kab_23">"$#REF!.$J$114"</definedName>
    <definedName name="KABAL2">#REF!</definedName>
    <definedName name="KABAL3">#REF!</definedName>
    <definedName name="KABAL4">#REF!</definedName>
    <definedName name="kabantu">'[16]Sat~Bahu'!$F$76</definedName>
    <definedName name="kabauwhwu" hidden="1">#REF!</definedName>
    <definedName name="kabel">#REF!</definedName>
    <definedName name="kabel_2.5">#REF!</definedName>
    <definedName name="kabel_240">#REF!</definedName>
    <definedName name="kabel_2x2.5">#REF!</definedName>
    <definedName name="kabel_300">#REF!</definedName>
    <definedName name="kabel_70">#REF!</definedName>
    <definedName name="KABEL_BC">#REF!</definedName>
    <definedName name="kabel_bc50">#REF!</definedName>
    <definedName name="kabel_data_pre">#REF!</definedName>
    <definedName name="kabel_develop">#REF!</definedName>
    <definedName name="kabel_duastengah">#REF!</definedName>
    <definedName name="kabel_gby">#REF!</definedName>
    <definedName name="kabel_itc">#REF!</definedName>
    <definedName name="Kabel_mesin_bor_">#REF!</definedName>
    <definedName name="Kabel_NYA">#REF!</definedName>
    <definedName name="Kabel_NYA_1x2.5_mm">#REF!</definedName>
    <definedName name="Kabel_NYA_500_Volt_2_x_1_5_mm2">#REF!</definedName>
    <definedName name="kabel_nya2">#REF!</definedName>
    <definedName name="kabel_nya3">#REF!</definedName>
    <definedName name="Kabel_NYFGBY_4x10_mm">#REF!</definedName>
    <definedName name="Kabel_NYFGBY_4x16_mm">#REF!</definedName>
    <definedName name="Kabel_NYFGBY_4x6_mm">#REF!</definedName>
    <definedName name="Kabel_NYFGBY_NYRGBY_4x22_5_mm">#REF!</definedName>
    <definedName name="Kabel_NYFGBY_NYRGBY_4x4_mm">#REF!</definedName>
    <definedName name="kabel_nym">#REF!</definedName>
    <definedName name="Kabel_NYM_NYY_2x2_5_mm2">#REF!</definedName>
    <definedName name="kabel_nym2">#REF!</definedName>
    <definedName name="kabel_nym25">#REF!</definedName>
    <definedName name="kabel_nym3">#REF!</definedName>
    <definedName name="kabel_nyy">#REF!</definedName>
    <definedName name="Kabel_NYY_2x2_5_mm">#REF!</definedName>
    <definedName name="Kabel_NYY_4_x_10_mm">#REF!</definedName>
    <definedName name="Kabel_NYY_4_x_16_mm">#REF!</definedName>
    <definedName name="Kabel_NYY_4_x_2_5_mm">#REF!</definedName>
    <definedName name="Kabel_NYY_4_x_25_mm">#REF!</definedName>
    <definedName name="Kabel_NYY_4_x_35_mm">#REF!</definedName>
    <definedName name="Kabel_NYY_4_x_4_mm">#REF!</definedName>
    <definedName name="Kabel_NYY_4_x_6_mm">#REF!</definedName>
    <definedName name="kabel_nyy225">#REF!</definedName>
    <definedName name="kabel_penyalur">#REF!</definedName>
    <definedName name="kabel_power">#REF!</definedName>
    <definedName name="kabel_presstesed">#REF!</definedName>
    <definedName name="kabel_tanah">#REF!</definedName>
    <definedName name="Kabel_tanam">#REF!</definedName>
    <definedName name="kabel_tray">#REF!</definedName>
    <definedName name="Kabel_Twisted_2x10_mm">#REF!</definedName>
    <definedName name="Kabel_Twisted_2x16_mm">#REF!</definedName>
    <definedName name="Kabel_Twisted_4x16">#REF!</definedName>
    <definedName name="kabel_udara">#REF!</definedName>
    <definedName name="kabel_utp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belNya">#REF!</definedName>
    <definedName name="kabelnym">#REF!</definedName>
    <definedName name="KABELNYY">#REF!</definedName>
    <definedName name="kabelpenghanter">#REF!</definedName>
    <definedName name="KABEN5">#REF!</definedName>
    <definedName name="KABET">#REF!</definedName>
    <definedName name="Kabupaten">#REF!</definedName>
    <definedName name="kaca">#N/A</definedName>
    <definedName name="kaca.3">#REF!</definedName>
    <definedName name="kaca.3mm">#REF!</definedName>
    <definedName name="kaca.5">#REF!</definedName>
    <definedName name="kaca.5mm">#REF!</definedName>
    <definedName name="kaca.8">#REF!</definedName>
    <definedName name="kaca.es">#REF!</definedName>
    <definedName name="kaca.p.5">#REF!</definedName>
    <definedName name="kaca.riben3">#REF!</definedName>
    <definedName name="kaca.riben5">#REF!</definedName>
    <definedName name="kaca_12">#REF!</definedName>
    <definedName name="Kaca_3_mm">#REF!</definedName>
    <definedName name="kaca_3mm">#N/A</definedName>
    <definedName name="kaca_4">#REF!</definedName>
    <definedName name="kaca_5">#REF!</definedName>
    <definedName name="Kaca_5_mm">#REF!</definedName>
    <definedName name="kaca_5mm">#N/A</definedName>
    <definedName name="kaca_6">#REF!</definedName>
    <definedName name="kaca_8">#REF!</definedName>
    <definedName name="kaca_8mm">#N/A</definedName>
    <definedName name="KACA_A">#REF!</definedName>
    <definedName name="KACA_A_37">"$#REF!.$L$94"</definedName>
    <definedName name="KACA_B">#REF!</definedName>
    <definedName name="KACA_B_37">"$#REF!.$L$95"</definedName>
    <definedName name="KACA_BASE">#REF!</definedName>
    <definedName name="KACA_BASE_37">"$#REF!.$L$93"</definedName>
    <definedName name="Kaca_bening">#REF!</definedName>
    <definedName name="Kaca_bening_3_mm">#REF!</definedName>
    <definedName name="Kaca_Bening3mm">#REF!</definedName>
    <definedName name="Kaca_Bening5mm">#REF!</definedName>
    <definedName name="kaca_buram">#REF!</definedName>
    <definedName name="KACA_C">#REF!</definedName>
    <definedName name="KACA_C_37">"$#REF!.$L$96"</definedName>
    <definedName name="kaca_cermin">#REF!</definedName>
    <definedName name="kaca_clear_8">#REF!</definedName>
    <definedName name="KACA_ES">#REF!</definedName>
    <definedName name="kaca_es_5">#REF!</definedName>
    <definedName name="Kaca_es_5_mm">#REF!</definedName>
    <definedName name="Kaca_Es3mm">#REF!</definedName>
    <definedName name="kaca_j2">#REF!</definedName>
    <definedName name="kaca_j3">#REF!</definedName>
    <definedName name="kaca_j3a">#REF!</definedName>
    <definedName name="Kaca_nako_reyben_5mm">#REF!</definedName>
    <definedName name="kaca_p_3">#REF!</definedName>
    <definedName name="kaca_p_5">#REF!</definedName>
    <definedName name="kaca_p_8">#REF!</definedName>
    <definedName name="kaca_pj1">#REF!</definedName>
    <definedName name="kaca_pj2">#REF!</definedName>
    <definedName name="KACA_POLOS">#REF!</definedName>
    <definedName name="kaca_polos_5mm">#REF!</definedName>
    <definedName name="KACA_POLOS_8mm">#REF!</definedName>
    <definedName name="Kaca_Polos_Tebal_5_mm">#REF!</definedName>
    <definedName name="Kaca_Polos_Tebal_8_mm">#REF!</definedName>
    <definedName name="Kaca_polos5mm">#REF!</definedName>
    <definedName name="kaca_polos8">#REF!</definedName>
    <definedName name="Kaca_rayban">#N/A</definedName>
    <definedName name="Kaca_Rayban_Tebal_5_mm">#REF!</definedName>
    <definedName name="KACA_RAYBAND">#REF!</definedName>
    <definedName name="Kaca_Rayband_12_mm">#REF!</definedName>
    <definedName name="kaca_rayband_5mm">#REF!</definedName>
    <definedName name="Kaca_reyben_5_mm">#REF!</definedName>
    <definedName name="Kaca_Riben5mm">#REF!</definedName>
    <definedName name="kaca_sandblast_8">#REF!</definedName>
    <definedName name="kaca_stopsol_5">#REF!</definedName>
    <definedName name="kaca_stopsol_8">#REF!</definedName>
    <definedName name="kaca_temper_12">#REF!</definedName>
    <definedName name="kaca_tempered">#REF!</definedName>
    <definedName name="kaca_toilet">#REF!</definedName>
    <definedName name="kaca10">#REF!</definedName>
    <definedName name="kaca3">#REF!</definedName>
    <definedName name="kaca3mm">#REF!</definedName>
    <definedName name="kaca3r">#REF!</definedName>
    <definedName name="kaca5">#REF!</definedName>
    <definedName name="kaca5mm">#REF!</definedName>
    <definedName name="kaca6mm">#REF!</definedName>
    <definedName name="kaca8">#REF!</definedName>
    <definedName name="kaca8mm">#REF!</definedName>
    <definedName name="kacabe10">#REF!</definedName>
    <definedName name="kacabe5">#REF!</definedName>
    <definedName name="kacabe8">#REF!</definedName>
    <definedName name="kacabening12">#REF!</definedName>
    <definedName name="kacabening3">#REF!</definedName>
    <definedName name="kacabening5mm">#REF!</definedName>
    <definedName name="kacabening8mm">#REF!</definedName>
    <definedName name="KacaBng_t5">#REF!</definedName>
    <definedName name="KacaBng_t8">#REF!</definedName>
    <definedName name="kacaburam">#REF!</definedName>
    <definedName name="kacaburam3mm">'[25]Bhn-Uph'!#REF!</definedName>
    <definedName name="kacaburam5mm">'[25]Bhn-Uph'!#REF!</definedName>
    <definedName name="kacaes">#REF!</definedName>
    <definedName name="KacaEs_t5">#REF!</definedName>
    <definedName name="kacagrafir">#REF!</definedName>
    <definedName name="kacalengkung">#REF!</definedName>
    <definedName name="kacalengkunglebar">#REF!</definedName>
    <definedName name="KACAMATI">#REF!</definedName>
    <definedName name="kacanako">#REF!</definedName>
    <definedName name="kacaoneway5mm">'[25]Bhn-Uph'!#REF!</definedName>
    <definedName name="Kacapolos">#REF!</definedName>
    <definedName name="kacapolos3">#REF!</definedName>
    <definedName name="kacapolos5">#REF!</definedName>
    <definedName name="kacapolos5mm">#REF!</definedName>
    <definedName name="KACAPOLOSIII">#REF!</definedName>
    <definedName name="KACAPOLOSV">#REF!</definedName>
    <definedName name="Kacarayban">#REF!</definedName>
    <definedName name="kacarayben3mm">'[25]Bhn-Uph'!#REF!</definedName>
    <definedName name="kacarayben5mm">'[25]Bhn-Uph'!$G$82</definedName>
    <definedName name="KacaRbn_t5">#REF!</definedName>
    <definedName name="kacariben3">#REF!</definedName>
    <definedName name="kacariben5">#REF!</definedName>
    <definedName name="kacarybben5">#REF!</definedName>
    <definedName name="Kacaryben_5_mm">#REF!</definedName>
    <definedName name="kacaryben3">#REF!</definedName>
    <definedName name="KACARYBENIII">#REF!</definedName>
    <definedName name="KACASELIMAR">#REF!</definedName>
    <definedName name="kacatempert">#REF!</definedName>
    <definedName name="kacawarna3">#REF!</definedName>
    <definedName name="kacawastafel">#REF!</definedName>
    <definedName name="kacray5">#REF!</definedName>
    <definedName name="kadal">#REF!</definedName>
    <definedName name="KAE">#REF!</definedName>
    <definedName name="kaga">#REF!</definedName>
    <definedName name="kaga_2">[24]harsat!#REF!</definedName>
    <definedName name="kaga_3">#REF!</definedName>
    <definedName name="kaga_4">#REF!</definedName>
    <definedName name="kain_sintetis">#REF!</definedName>
    <definedName name="KainPop">#REF!</definedName>
    <definedName name="Kait_angin">#REF!</definedName>
    <definedName name="kait_usuk">#REF!</definedName>
    <definedName name="KAITANGIN">#REF!</definedName>
    <definedName name="kaitanginb">#REF!</definedName>
    <definedName name="kaitangink">#REF!</definedName>
    <definedName name="KALAM">#REF!</definedName>
    <definedName name="kalas">#REF!</definedName>
    <definedName name="kalender">#REF!</definedName>
    <definedName name="kali">#REF!</definedName>
    <definedName name="KALI_37">"$#REF!.$J$25"</definedName>
    <definedName name="kalin">#REF!</definedName>
    <definedName name="kalsel">#REF!</definedName>
    <definedName name="kalsi">#REF!</definedName>
    <definedName name="kalsi.6">#REF!</definedName>
    <definedName name="KALSIBOARD">#REF!</definedName>
    <definedName name="Kalsiboard_6mm">#REF!</definedName>
    <definedName name="kalsiboard4mm">#REF!</definedName>
    <definedName name="kalsiboard5">#REF!</definedName>
    <definedName name="kalsiboardperbuah">#REF!</definedName>
    <definedName name="kalsiboardperlembar">#REF!</definedName>
    <definedName name="kalsiboardt3.5">#REF!</definedName>
    <definedName name="kalsiboars">#REF!</definedName>
    <definedName name="kalsibod">#REF!</definedName>
    <definedName name="kalsibord">#REF!</definedName>
    <definedName name="kalsiplank">#REF!</definedName>
    <definedName name="kalsiplank20">#REF!</definedName>
    <definedName name="kalsiplank30">#REF!</definedName>
    <definedName name="kamblk">#REF!</definedName>
    <definedName name="Kamferb">#REF!</definedName>
    <definedName name="Kamferb_2">#REF!</definedName>
    <definedName name="kamferp">#REF!</definedName>
    <definedName name="kamferp_2">#REF!</definedName>
    <definedName name="kammedan">#REF!</definedName>
    <definedName name="kammedan_2">#REF!</definedName>
    <definedName name="kamper">#REF!</definedName>
    <definedName name="kamper_3.30">#REF!</definedName>
    <definedName name="kamper_5.7">#REF!</definedName>
    <definedName name="kamper_57">#REF!</definedName>
    <definedName name="kamper_8.12">#REF!</definedName>
    <definedName name="kamper_balok">#REF!</definedName>
    <definedName name="kamper_balok_2.3">#REF!</definedName>
    <definedName name="kamper_balok_5.7">#REF!</definedName>
    <definedName name="kamper_balok_8.12">#REF!</definedName>
    <definedName name="KAMPER_PAPAN">#REF!</definedName>
    <definedName name="kamper_reng">#REF!</definedName>
    <definedName name="Kamper_usuk">#REF!</definedName>
    <definedName name="kamper_usuk_reng">#REF!</definedName>
    <definedName name="kamper4.6">#REF!</definedName>
    <definedName name="kamper57">#REF!</definedName>
    <definedName name="kamper8.12">#REF!</definedName>
    <definedName name="KAMPERBALOK">#REF!</definedName>
    <definedName name="kamperblk">#REF!</definedName>
    <definedName name="KAMPERPAPAN">#REF!</definedName>
    <definedName name="KAMPERRENG">#REF!</definedName>
    <definedName name="KamperUsuk">#REF!</definedName>
    <definedName name="kamppn">#REF!</definedName>
    <definedName name="kamprot">#REF!</definedName>
    <definedName name="kamrat">#REF!</definedName>
    <definedName name="kan">#REF!</definedName>
    <definedName name="kanal">#REF!</definedName>
    <definedName name="kanal100">#REF!</definedName>
    <definedName name="kanalc100x50x20x2">#REF!</definedName>
    <definedName name="KANFERBALOK">#REF!</definedName>
    <definedName name="KANFERPAPAN">#REF!</definedName>
    <definedName name="kanik">#REF!</definedName>
    <definedName name="KANS">#REF!</definedName>
    <definedName name="Kans_18x30x60">#REF!</definedName>
    <definedName name="KANST">#REF!</definedName>
    <definedName name="kansteen">#REF!</definedName>
    <definedName name="Kansteen.10x20x40">#REF!</definedName>
    <definedName name="kansteen_1">#REF!</definedName>
    <definedName name="kansteen_1_10">#REF!</definedName>
    <definedName name="kansteen_1_2">#REF!</definedName>
    <definedName name="kansteen_1_3">#REF!</definedName>
    <definedName name="kansteen_1_4">#REF!</definedName>
    <definedName name="kansteen_1_5">#REF!</definedName>
    <definedName name="kansteen_1_6">#REF!</definedName>
    <definedName name="kansteen_1_8">#REF!</definedName>
    <definedName name="kansteen_2">#REF!</definedName>
    <definedName name="kansteen_abuabu">#REF!</definedName>
    <definedName name="kansteen10.15.30.50">#REF!</definedName>
    <definedName name="kansteen10.15.30.60cor">#REF!</definedName>
    <definedName name="Kansteen10.20.50">#REF!</definedName>
    <definedName name="kansteen15.20.30.50">#REF!</definedName>
    <definedName name="kanstein">#REF!</definedName>
    <definedName name="Kansten10x20x40">#REF!</definedName>
    <definedName name="Kansten20x30x60">#REF!</definedName>
    <definedName name="KANSTIN">#REF!</definedName>
    <definedName name="kanstin_10">#REF!</definedName>
    <definedName name="kanstin_102040">#REF!</definedName>
    <definedName name="Kanstin_10x20x40">#REF!</definedName>
    <definedName name="KANSTIN_10X20X5">#REF!</definedName>
    <definedName name="kanstin_183060">#REF!</definedName>
    <definedName name="kanstin_2">#REF!</definedName>
    <definedName name="kanstin_3">#REF!</definedName>
    <definedName name="kanstin_4">#REF!</definedName>
    <definedName name="kanstin_5">#REF!</definedName>
    <definedName name="kanstin_50">#REF!</definedName>
    <definedName name="kanstin_6">#REF!</definedName>
    <definedName name="kanstin_60">#REF!</definedName>
    <definedName name="kanstin_8">#REF!</definedName>
    <definedName name="kanstin_bdcm">#REF!</definedName>
    <definedName name="kanstin_besar">#REF!</definedName>
    <definedName name="kanstin_beton">#REF!</definedName>
    <definedName name="kanstin_trap">#REF!</definedName>
    <definedName name="kanstin10">#REF!</definedName>
    <definedName name="kanstin15">#REF!</definedName>
    <definedName name="kanstin18">#REF!</definedName>
    <definedName name="kanstinBDCM">#REF!</definedName>
    <definedName name="kanstincar">#REF!</definedName>
    <definedName name="kanstinjalan">#REF!</definedName>
    <definedName name="kanstinluar">#REF!</definedName>
    <definedName name="kanstintrap">#REF!</definedName>
    <definedName name="kantin">#REF!</definedName>
    <definedName name="kantin_18X30X60">#REF!</definedName>
    <definedName name="kantor">#REF!</definedName>
    <definedName name="kantor_direksi">#REF!</definedName>
    <definedName name="kantor_sementara">#REF!</definedName>
    <definedName name="kap">#REF!</definedName>
    <definedName name="kap_alat_B">#REF!</definedName>
    <definedName name="kap_angkut_keluar">#REF!</definedName>
    <definedName name="kap_angukut_30">#REF!</definedName>
    <definedName name="kap_gali_manual">#REF!</definedName>
    <definedName name="kap_gali_ponton">#REF!</definedName>
    <definedName name="kap_gali_sulit">#REF!</definedName>
    <definedName name="kap_pengukuran">#REF!</definedName>
    <definedName name="kap_tamp">#REF!</definedName>
    <definedName name="kapa">#REF!</definedName>
    <definedName name="kapa_2">[24]harsat!#REF!</definedName>
    <definedName name="kapa_3">#REF!</definedName>
    <definedName name="kapa_4">#REF!</definedName>
    <definedName name="KAPASITAS_AC">#REF!</definedName>
    <definedName name="KAPASITAS_ACL">#REF!</definedName>
    <definedName name="KAPASITAS_AGREGAT_A_PENINGGIAN">#REF!</definedName>
    <definedName name="KAPASITAS_AGREGAT_B_PENINGGIAN">#REF!</definedName>
    <definedName name="KAPASITAS_ATB">#REF!</definedName>
    <definedName name="KAPASITAS_ATBL">#REF!</definedName>
    <definedName name="KAPASITAS_BAHU_JALAN_DENGAN_TANAH_PILIHAN">#REF!</definedName>
    <definedName name="KAPASITAS_BAJA_TULANGAN">#REF!</definedName>
    <definedName name="KAPASITAS_BESI_SANDARAN">#REF!</definedName>
    <definedName name="KAPASITAS_BETON_B0">#REF!</definedName>
    <definedName name="KAPASITAS_BETON_K125">#REF!</definedName>
    <definedName name="KAPASITAS_BETON_K225">#REF!</definedName>
    <definedName name="KAPASITAS_CTSB">#REF!</definedName>
    <definedName name="KAPASITAS_GALIAN_DRAINASE">#REF!</definedName>
    <definedName name="kAPASITAS_GALIAN_MANUAL">#REF!</definedName>
    <definedName name="kAPASITAS_GALIAN_TANAH_KERAS">#REF!</definedName>
    <definedName name="kAPASITAS_GORONG_45SD75">#REF!</definedName>
    <definedName name="kAPASITAS_GORONG_75SD120">#REF!</definedName>
    <definedName name="kAPASITAS_GORONG_LEBIH_KECIL_45">#REF!</definedName>
    <definedName name="Kapasitas_hot_mix_minor">#REF!</definedName>
    <definedName name="KAPASITAS_LAPEN">#REF!</definedName>
    <definedName name="KAPASITAS_LAPIS_PONDASI_AGREGAT_A">#REF!</definedName>
    <definedName name="KAPASITAS_LAPIS_PONDASI_AGREGAT_B">#REF!</definedName>
    <definedName name="KAPASITAS_MARKA_JALAN">#REF!</definedName>
    <definedName name="KAPASITAS_PASANGAN_BATU">#REF!</definedName>
    <definedName name="KAPASITAS_Pasangan_batu_dengan_mortar">#REF!</definedName>
    <definedName name="KAPASITAS_PATOK_HEKTOMETER">#REF!</definedName>
    <definedName name="KAPASITAS_PATOK_KILOMETER">#REF!</definedName>
    <definedName name="KAPASITAS_PATOK_PENGARAH">#REF!</definedName>
    <definedName name="Kapasitas_pembersihan_pembongkaran">#REF!</definedName>
    <definedName name="Kapasitas_pembongkaran_bangunan">#REF!</definedName>
    <definedName name="kAPASITAS_PENTIAPAN_BADAN_JALAN">#REF!</definedName>
    <definedName name="kAPASITAS_PENYIAPAN_BADAN_JALAN">#REF!</definedName>
    <definedName name="KAPASITAS_PRIMECOAT">#REF!</definedName>
    <definedName name="KAPASITAS_TANAM_POHON">#REF!</definedName>
    <definedName name="KAPASITAS_TEBANG_POHON_30_50">#REF!</definedName>
    <definedName name="KAPASITAS_TEBANG_POHON_50_75">#REF!</definedName>
    <definedName name="KAPASITAS_TELFORD">#REF!</definedName>
    <definedName name="KAPASITAS_URUGAN_BIASA">#REF!</definedName>
    <definedName name="kAPASITAS_URUGAN_PILIHAN">#REF!</definedName>
    <definedName name="kapdonwlight">#REF!</definedName>
    <definedName name="kapdozer">#REF!</definedName>
    <definedName name="kapdt">#REF!</definedName>
    <definedName name="kapDTBesar">#REF!</definedName>
    <definedName name="kapek">#REF!</definedName>
    <definedName name="kapexc">#REF!</definedName>
    <definedName name="KAPLOADER">#REF!</definedName>
    <definedName name="kapmg">#REF!</definedName>
    <definedName name="kapmixer">#REF!</definedName>
    <definedName name="KAPMOLEN">#REF!</definedName>
    <definedName name="Kaporit">#REF!</definedName>
    <definedName name="kappas">#REF!</definedName>
    <definedName name="kaprot">#REF!</definedName>
    <definedName name="kapsir">#REF!</definedName>
    <definedName name="KAPSITAS_TEAK_COAT">#REF!</definedName>
    <definedName name="kaptanki">#REF!</definedName>
    <definedName name="kAPUR">#REF!</definedName>
    <definedName name="kapur_10">#REF!</definedName>
    <definedName name="kapur_2">#REF!</definedName>
    <definedName name="kapur_3">#REF!</definedName>
    <definedName name="kapur_4">#REF!</definedName>
    <definedName name="kapur_5">#REF!</definedName>
    <definedName name="kapur_6">#REF!</definedName>
    <definedName name="kapur_7">NA()</definedName>
    <definedName name="kapur_8">#REF!</definedName>
    <definedName name="kapur_gamp">#REF!</definedName>
    <definedName name="kapur_gamp_7">NA()</definedName>
    <definedName name="Kapur_Gamping">#REF!</definedName>
    <definedName name="kapur_kg">#REF!</definedName>
    <definedName name="kapur_padam">#REF!</definedName>
    <definedName name="kapur_pasang">#N/A</definedName>
    <definedName name="KAPUR_PASANG_ATB">#REF!</definedName>
    <definedName name="kapur_ps">#REF!</definedName>
    <definedName name="kapurbakar">#REF!</definedName>
    <definedName name="kapurdinding">#REF!</definedName>
    <definedName name="kapurgamping">#REF!</definedName>
    <definedName name="kapurgpng">#REF!</definedName>
    <definedName name="kapurpasang">#REF!</definedName>
    <definedName name="kapvibrator">#REF!</definedName>
    <definedName name="kapvibro">#REF!</definedName>
    <definedName name="kapwatertank">#REF!</definedName>
    <definedName name="kapwl">#REF!</definedName>
    <definedName name="karet">#REF!</definedName>
    <definedName name="karet.l">#REF!</definedName>
    <definedName name="karet_al">#REF!</definedName>
    <definedName name="karet_kusen">#REF!</definedName>
    <definedName name="Karet_talang_60_cm">#REF!</definedName>
    <definedName name="karetkaca">#REF!</definedName>
    <definedName name="KARETLIST">#REF!</definedName>
    <definedName name="karetsealent">#REF!</definedName>
    <definedName name="karettalang">#REF!</definedName>
    <definedName name="KARGEN">#REF!</definedName>
    <definedName name="KARP">#REF!</definedName>
    <definedName name="karpet">#REF!</definedName>
    <definedName name="Karpet_lebar_2m_">#REF!</definedName>
    <definedName name="Karpet_talang">#REF!</definedName>
    <definedName name="karton">#REF!</definedName>
    <definedName name="kartu">#REF!</definedName>
    <definedName name="karung">#REF!</definedName>
    <definedName name="kas.200">'[16]Sat~Bahu'!$G$103</definedName>
    <definedName name="kasa">#REF!</definedName>
    <definedName name="kasa_1">#REF!</definedName>
    <definedName name="kasa_1_10">#REF!</definedName>
    <definedName name="kasa_1_2">#REF!</definedName>
    <definedName name="kasa_1_3">#REF!</definedName>
    <definedName name="kasa_1_4">#REF!</definedName>
    <definedName name="kasa_1_5">#REF!</definedName>
    <definedName name="kasa_1_6">#REF!</definedName>
    <definedName name="kasa_1_8">#REF!</definedName>
    <definedName name="kasaex">#REF!</definedName>
    <definedName name="KASAR">#REF!</definedName>
    <definedName name="KASARHALUS">#REF!</definedName>
    <definedName name="KASARHALUS_1">#REF!</definedName>
    <definedName name="KASARHALUS_1_1">#REF!</definedName>
    <definedName name="KASARHALUS_2">#REF!</definedName>
    <definedName name="KASARHALUS_21">#REF!</definedName>
    <definedName name="KASARHALUS_22">#REF!</definedName>
    <definedName name="KASARHALUS_23">#REF!</definedName>
    <definedName name="KASBUN">{"Book1","RAB PASAR 30 AUG SCRAB.xls"}</definedName>
    <definedName name="KASBUN_1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so">#REF!</definedName>
    <definedName name="kaso.">#REF!</definedName>
    <definedName name="KASO_5_7">#REF!</definedName>
    <definedName name="kaso_III">#REF!</definedName>
    <definedName name="KASO5_10">#REF!</definedName>
    <definedName name="kasut">#REF!</definedName>
    <definedName name="kasut_kayu">#REF!</definedName>
    <definedName name="katb">#REF!</definedName>
    <definedName name="katkbatu">#REF!</definedName>
    <definedName name="Katkbesi">'[25]Bhn-Uph'!$G$19</definedName>
    <definedName name="Katkcat">'[25]Bhn-Uph'!$G$20</definedName>
    <definedName name="Katkkayu">'[25]Bhn-Uph'!$G$17</definedName>
    <definedName name="katu">#REF!</definedName>
    <definedName name="KATUBATU">#REF!</definedName>
    <definedName name="KATUBESI">#REF!</definedName>
    <definedName name="KATUCAT">#REF!</definedName>
    <definedName name="katuk">#REF!</definedName>
    <definedName name="katukang">#REF!</definedName>
    <definedName name="KaTukangbatu">#REF!</definedName>
    <definedName name="KaTukangkayu">#REF!</definedName>
    <definedName name="KATUKAYU">#REF!</definedName>
    <definedName name="KATULED">#REF!</definedName>
    <definedName name="KATULED_2">#REF!</definedName>
    <definedName name="kau.jati">#REF!</definedName>
    <definedName name="kawasan_develop">#REF!</definedName>
    <definedName name="kawat">#REF!</definedName>
    <definedName name="kawat.">#REF!</definedName>
    <definedName name="kawat.3.4">#REF!</definedName>
    <definedName name="Kawat.beton">#REF!</definedName>
    <definedName name="kawat.ikat.btn">#REF!</definedName>
    <definedName name="kawat.las">#REF!</definedName>
    <definedName name="kawat_ayam">#REF!</definedName>
    <definedName name="Kawat_b">#REF!</definedName>
    <definedName name="Kawat_baja">[30]Bahan!#REF!</definedName>
    <definedName name="Kawat_bendrat">#REF!</definedName>
    <definedName name="Kawat_beton">#REF!</definedName>
    <definedName name="Kawat_Bronjong">#REF!</definedName>
    <definedName name="kawat_burung">#REF!</definedName>
    <definedName name="KAWAT_DURI">#REF!</definedName>
    <definedName name="KAWAT_GALVANIS">#REF!</definedName>
    <definedName name="kawat_harmonika">#N/A</definedName>
    <definedName name="Kawat_Harmonika_lebar_90_cm">#REF!</definedName>
    <definedName name="kawat_ikat">#REF!</definedName>
    <definedName name="Kawat_Ikat_Beton__bendrat_">#REF!</definedName>
    <definedName name="kawat_las">#REF!</definedName>
    <definedName name="kawat_las.">#REF!</definedName>
    <definedName name="kawat_las_">#REF!</definedName>
    <definedName name="Kawat_Nyamuk_Kasa_Aluminium_lebar_90_cm">#REF!</definedName>
    <definedName name="Kawat_Nyamuk_Kasa_Plastik_lebar_90_cm">#REF!</definedName>
    <definedName name="kawat_penggantung">#REF!</definedName>
    <definedName name="kawat_ram">#REF!</definedName>
    <definedName name="Kawat_seng">#REF!</definedName>
    <definedName name="kawat_tulangan">#REF!</definedName>
    <definedName name="kawat1">#REF!</definedName>
    <definedName name="kawatayam">#REF!</definedName>
    <definedName name="kawatbendrat">#REF!</definedName>
    <definedName name="kawatberduri">#REF!</definedName>
    <definedName name="kawatbeton">#REF!</definedName>
    <definedName name="kawatbronjong">#REF!</definedName>
    <definedName name="kawatduri">#REF!</definedName>
    <definedName name="kawatharmonika">#REF!</definedName>
    <definedName name="kawatikat">#REF!</definedName>
    <definedName name="KAWATIKATBETON">#REF!</definedName>
    <definedName name="kawatlas">#REF!</definedName>
    <definedName name="kawatlashar">#REF!</definedName>
    <definedName name="KawatLasListrikrb26">#REF!</definedName>
    <definedName name="kawatpenggantung">'[25]Bhn-Uph'!#REF!</definedName>
    <definedName name="kawatstrip">#REF!</definedName>
    <definedName name="kawbes">#REF!</definedName>
    <definedName name="kawbet">#REF!</definedName>
    <definedName name="kawbron">#REF!</definedName>
    <definedName name="kawel">#REF!</definedName>
    <definedName name="kawtal">#REF!</definedName>
    <definedName name="kayacu">#REF!</definedName>
    <definedName name="kayjat">#REF!</definedName>
    <definedName name="kaykam">#REF!</definedName>
    <definedName name="kaykru">#REF!</definedName>
    <definedName name="kaymer">#REF!</definedName>
    <definedName name="kaysto">#REF!</definedName>
    <definedName name="kaystoot">#REF!</definedName>
    <definedName name="kaytubakar">#REF!</definedName>
    <definedName name="KAYU">#REF!</definedName>
    <definedName name="Kayu.bakar">#REF!</definedName>
    <definedName name="Kayu.jati.blk">#REF!</definedName>
    <definedName name="Kayu.jati.papan">#REF!</definedName>
    <definedName name="Kayu.jati.reng">#REF!</definedName>
    <definedName name="Kayu.jati.usuk">#REF!</definedName>
    <definedName name="Kayu.kanfer">#REF!</definedName>
    <definedName name="Kayu.kanfer.blk">#REF!</definedName>
    <definedName name="Kayu.kanfer.papan">#REF!</definedName>
    <definedName name="Kayu.kruing.blk">#REF!</definedName>
    <definedName name="Kayu.meranti.blk">#REF!</definedName>
    <definedName name="Kayu.meranti.papan">#REF!</definedName>
    <definedName name="KAYU_BAKAR">#REF!</definedName>
    <definedName name="kayu_balok_kamper">#REF!</definedName>
    <definedName name="kayu_begesting">#REF!</definedName>
    <definedName name="kayu_begisting">#REF!</definedName>
    <definedName name="kayu_bekisting">#REF!</definedName>
    <definedName name="kayu_bekisting_2">#REF!</definedName>
    <definedName name="kayu_bengkirai_2.30">#REF!</definedName>
    <definedName name="kayu_bengkirai_balok_6.12">#REF!</definedName>
    <definedName name="kayu_bengkirai_reng_3.5">#REF!</definedName>
    <definedName name="kayu_bengkirai_usuk_4.6">#REF!</definedName>
    <definedName name="Kayu_Besi___Balok__untuk_lantai_jembatan">#REF!</definedName>
    <definedName name="Kayu_Besi___papan___untuk_lantai_jembatan">#REF!</definedName>
    <definedName name="kayu_besi_balok">#REF!</definedName>
    <definedName name="kayu_besi_papan">#REF!</definedName>
    <definedName name="Kayu_Bgst">#REF!</definedName>
    <definedName name="kayu_borneo">#REF!</definedName>
    <definedName name="KAYU_BULAT">#REF!</definedName>
    <definedName name="kayu_c">#REF!</definedName>
    <definedName name="kayu_cetakan">#REF!</definedName>
    <definedName name="kayu_cetakan.">#REF!</definedName>
    <definedName name="kayu_dolken">#REF!</definedName>
    <definedName name="kayu_gelam">#REF!</definedName>
    <definedName name="kayu_jati">#REF!</definedName>
    <definedName name="Kayu_Jati___papan_2_20_">#REF!</definedName>
    <definedName name="Kayu_Jati__balok_5_7_">#REF!</definedName>
    <definedName name="Kayu_Jati__balok_6_12_">#REF!</definedName>
    <definedName name="Kayu_Jati__balok_6_15_">#REF!</definedName>
    <definedName name="Kayu_Jati__balok_8_12_">#REF!</definedName>
    <definedName name="Kayu_Jati_Dolken">#REF!</definedName>
    <definedName name="Kayu_Jati_Klas1">#REF!</definedName>
    <definedName name="Kayu_Jati_Klas2">#REF!</definedName>
    <definedName name="Kayu_Jati_Klas3">#REF!</definedName>
    <definedName name="Kayu_Jati_Papan_Klas_II">#REF!</definedName>
    <definedName name="Kayu_jati_reng">#REF!</definedName>
    <definedName name="Kayu_Kalimantan_Bangkirai">#REF!</definedName>
    <definedName name="Kayu_Kalimantan_Kamper">#REF!</definedName>
    <definedName name="Kayu_kamper">#REF!</definedName>
    <definedName name="Kayu_Kamper___balok_5_7_">#REF!</definedName>
    <definedName name="Kayu_Kamper___papan_2_20_">#REF!</definedName>
    <definedName name="Kayu_Kamper___slimar__">#REF!</definedName>
    <definedName name="Kayu_Kamper__balok_5_7_">#REF!</definedName>
    <definedName name="Kayu_Kamper__balok_8_12_">#REF!</definedName>
    <definedName name="Kayu_Kamper__Papan_">#REF!</definedName>
    <definedName name="Kayu_Kamper__reng_">#REF!</definedName>
    <definedName name="Kayu_kamper__Usuk_">#REF!</definedName>
    <definedName name="Kayu_Kamper_1_3">#REF!</definedName>
    <definedName name="Kayu_Kamper_1_5">#REF!</definedName>
    <definedName name="Kayu_Kamper_5\7">#REF!</definedName>
    <definedName name="Kayu_Kamper_Balok">#REF!</definedName>
    <definedName name="Kayu_kamper_PAPAN">#REF!</definedName>
    <definedName name="Kayu_kamper_reng">#REF!</definedName>
    <definedName name="kayu_kamper_slimar_">#REF!</definedName>
    <definedName name="Kayu_Kamper_Usuk">#REF!</definedName>
    <definedName name="Kayu_klas_II">#REF!</definedName>
    <definedName name="Kayu_klas_III">#REF!</definedName>
    <definedName name="Kayu_klas_IV">#REF!</definedName>
    <definedName name="kayu_klos">#REF!</definedName>
    <definedName name="KAYU_KLSIII">#REF!</definedName>
    <definedName name="Kayu_Kruing">#REF!</definedName>
    <definedName name="Kayu_kruing_balok">#REF!</definedName>
    <definedName name="kayu_kusen_oven">#REF!</definedName>
    <definedName name="kayu_list">#REF!</definedName>
    <definedName name="Kayu_lokal">#REF!</definedName>
    <definedName name="Kayu_Meranti">#REF!</definedName>
    <definedName name="Kayu_Meranti_">#REF!</definedName>
    <definedName name="Kayu_Meranti__Balok_">#REF!</definedName>
    <definedName name="Kayu_Meranti__balok_5_7_">#REF!</definedName>
    <definedName name="Kayu_Meranti__Balok_6_12_">#REF!</definedName>
    <definedName name="Kayu_Meranti__balok_8_12_">#REF!</definedName>
    <definedName name="Kayu_Meranti__Papan_">#REF!</definedName>
    <definedName name="Kayu_Meranti__Usuk_4_6_">#REF!</definedName>
    <definedName name="Kayu_Meranti__usuk_5_7_">#REF!</definedName>
    <definedName name="Kayu_meranti_balok">#REF!</definedName>
    <definedName name="Kayu_meranti_papan">#REF!</definedName>
    <definedName name="kayu_profil">#N/A</definedName>
    <definedName name="kayu_ranti">#REF!</definedName>
    <definedName name="Kayu_Reng23">#REF!</definedName>
    <definedName name="Kayu_Reng34">#REF!</definedName>
    <definedName name="Kayu_Stoot">#REF!</definedName>
    <definedName name="kayu_stoot_">#REF!</definedName>
    <definedName name="Kayu_Tahun">#REF!</definedName>
    <definedName name="kayu_terentang">#REF!</definedName>
    <definedName name="Kayu_Ulin">#REF!</definedName>
    <definedName name="kayu_usuk">#REF!</definedName>
    <definedName name="kayu1">#REF!</definedName>
    <definedName name="kayu2">#REF!</definedName>
    <definedName name="Kayu23">#REF!</definedName>
    <definedName name="kayu3">#REF!</definedName>
    <definedName name="kayu34">#REF!</definedName>
    <definedName name="kayu57">#REF!</definedName>
    <definedName name="kayu610">#REF!</definedName>
    <definedName name="kayu617">#REF!</definedName>
    <definedName name="kayu619">#REF!</definedName>
    <definedName name="kayu62">#REF!</definedName>
    <definedName name="kayu622">#REF!</definedName>
    <definedName name="kayu628">#REF!</definedName>
    <definedName name="kayu628a">#REF!</definedName>
    <definedName name="kayu629">#REF!</definedName>
    <definedName name="kayu634">#REF!</definedName>
    <definedName name="kayu642">#REF!</definedName>
    <definedName name="kayu651">#REF!</definedName>
    <definedName name="kayu660">#REF!</definedName>
    <definedName name="kayu660a">#REF!</definedName>
    <definedName name="kayu68">#REF!</definedName>
    <definedName name="kayu68a">#REF!</definedName>
    <definedName name="kayubakar">#REF!</definedName>
    <definedName name="kayubalok1">#REF!</definedName>
    <definedName name="kayubalok2">#REF!</definedName>
    <definedName name="kayubalok3">#REF!</definedName>
    <definedName name="kayubekesteng">'[25]Bhn-Uph'!$G$59</definedName>
    <definedName name="kayubulat">#REF!</definedName>
    <definedName name="KayuCetak">#REF!</definedName>
    <definedName name="kayudolken">#REF!</definedName>
    <definedName name="KayuEMCO">#REF!</definedName>
    <definedName name="kayuframe">#REF!</definedName>
    <definedName name="kayugelam">#REF!</definedName>
    <definedName name="kayuk3">#REF!</definedName>
    <definedName name="kayuk4">#REF!</definedName>
    <definedName name="kayukamper">#REF!</definedName>
    <definedName name="kayukamperreng">#REF!</definedName>
    <definedName name="kayukamperusuk">#REF!</definedName>
    <definedName name="kayukasar">#REF!</definedName>
    <definedName name="Kayukmperusuk">#REF!</definedName>
    <definedName name="KAYUKUSEN">#REF!</definedName>
    <definedName name="kayumer">#REF!</definedName>
    <definedName name="kayumeranti">#REF!</definedName>
    <definedName name="kayumerantibegisting">#REF!</definedName>
    <definedName name="kayupapan1">#REF!</definedName>
    <definedName name="kayupapan2">#REF!</definedName>
    <definedName name="kayupapan3">#REF!</definedName>
    <definedName name="kayuperancah">#REF!</definedName>
    <definedName name="kayurancah">#REF!</definedName>
    <definedName name="kayureng1">#REF!</definedName>
    <definedName name="kayureng2">#REF!</definedName>
    <definedName name="kayutahun">#REF!</definedName>
    <definedName name="kayuterentang">#REF!</definedName>
    <definedName name="kayuu">#REF!</definedName>
    <definedName name="KAYUYAHUN">#REF!</definedName>
    <definedName name="kb">#N/A</definedName>
    <definedName name="kbatu">#REF!</definedName>
    <definedName name="kbb.05">'[16]Sat~Bahu'!$F$41</definedName>
    <definedName name="kbb.1">'[16]Sat~Bahu'!$F$40</definedName>
    <definedName name="kbb.10">'[16]Sat~Bahu'!$F$35</definedName>
    <definedName name="kbb.2">'[16]Sat~Bahu'!$F$39</definedName>
    <definedName name="kbb.3">'[16]Sat~Bahu'!$F$38</definedName>
    <definedName name="kbb.5">'[16]Sat~Bahu'!$F$37</definedName>
    <definedName name="kbdelapan">#REF!</definedName>
    <definedName name="kbduabelas">#REF!</definedName>
    <definedName name="kbening5">#REF!</definedName>
    <definedName name="kbesi">#REF!</definedName>
    <definedName name="KBL">#REF!</definedName>
    <definedName name="Kbl.Bsr">#REF!</definedName>
    <definedName name="KBL.KCL">#REF!</definedName>
    <definedName name="kbl.sr">#REF!</definedName>
    <definedName name="kbl_data">#REF!</definedName>
    <definedName name="kbl_tlp">#REF!</definedName>
    <definedName name="kblima">#REF!</definedName>
    <definedName name="KBLKT">'[16]Sat~Bahu'!$G$18</definedName>
    <definedName name="kblnym">#REF!</definedName>
    <definedName name="kblnym_10">#REF!</definedName>
    <definedName name="kblnym_2">#REF!</definedName>
    <definedName name="kblnym_3">#REF!</definedName>
    <definedName name="kblnym_4">#REF!</definedName>
    <definedName name="kblnym_5">#REF!</definedName>
    <definedName name="kblnym_6">#REF!</definedName>
    <definedName name="kblnym_8">#REF!</definedName>
    <definedName name="KBLT">'[16]Sat~Bahu'!$G$19</definedName>
    <definedName name="KBLTT">'[16]Sat~Bahu'!$G$17</definedName>
    <definedName name="kblw">'[16]Sat~Bahu'!$G$113</definedName>
    <definedName name="kborneo">#REF!</definedName>
    <definedName name="KBOVERSPAN">#REF!</definedName>
    <definedName name="kbs">#REF!</definedName>
    <definedName name="KBTANAH">#REF!</definedName>
    <definedName name="kbtb">'[16]Sat~Bahu'!$F$67</definedName>
    <definedName name="kbtp">'[16]Sat~Bahu'!$F$48</definedName>
    <definedName name="kbtpb">'[16]Sat~Bahu'!$F$32</definedName>
    <definedName name="KBULAT">#REF!</definedName>
    <definedName name="kc">#REF!</definedName>
    <definedName name="KC_GG">#REF!</definedName>
    <definedName name="kcab">'[16]Sat~Bahu'!#REF!</definedName>
    <definedName name="kcat">#REF!</definedName>
    <definedName name="kccermin3">#REF!</definedName>
    <definedName name="kccermin3_10">#REF!</definedName>
    <definedName name="kccermin3_2">#REF!</definedName>
    <definedName name="kccermin3_3">#REF!</definedName>
    <definedName name="kccermin3_4">#REF!</definedName>
    <definedName name="kccermin3_5">#REF!</definedName>
    <definedName name="kccermin3_6">#REF!</definedName>
    <definedName name="kccermin3_8">#REF!</definedName>
    <definedName name="kcl">#REF!</definedName>
    <definedName name="kcomp">'[16]Sat~Bahu'!$G$111</definedName>
    <definedName name="kcp">#REF!</definedName>
    <definedName name="KCPOL">#REF!</definedName>
    <definedName name="kcpolos3">#REF!</definedName>
    <definedName name="kcpolos3_10">#REF!</definedName>
    <definedName name="kcpolos3_2">#REF!</definedName>
    <definedName name="kcpolos3_3">#REF!</definedName>
    <definedName name="kcpolos3_4">#REF!</definedName>
    <definedName name="kcpolos3_5">#REF!</definedName>
    <definedName name="kcpolos3_6">#REF!</definedName>
    <definedName name="kcpolos3_8">#REF!</definedName>
    <definedName name="kcpolos5">#REF!</definedName>
    <definedName name="kcr">#REF!</definedName>
    <definedName name="KCRB">#REF!</definedName>
    <definedName name="kcs">#REF!</definedName>
    <definedName name="kcs3w">#REF!</definedName>
    <definedName name="kcstw">#REF!</definedName>
    <definedName name="KCTANAMBESAR">#REF!</definedName>
    <definedName name="KCTANAMKECIL">#REF!</definedName>
    <definedName name="kcv">'[16]Sat~Bahu'!$G$101</definedName>
    <definedName name="kd">#REF!</definedName>
    <definedName name="kd_2">#REF!</definedName>
    <definedName name="kd_23">"$#REF!.$K$12"</definedName>
    <definedName name="kd_4">#REF!</definedName>
    <definedName name="kd_5">#REF!</definedName>
    <definedName name="Kd2kpr">#REF!</definedName>
    <definedName name="Kd2kring">#REF!</definedName>
    <definedName name="kdc">#REF!</definedName>
    <definedName name="kdfkfkf">#REF!</definedName>
    <definedName name="KDLAMA">#REF!</definedName>
    <definedName name="kdozer">'[16]Sat~Bahu'!$G$91</definedName>
    <definedName name="kdseng">#REF!</definedName>
    <definedName name="kdt.35">'[16]Sat~Bahu'!$G$108</definedName>
    <definedName name="kdt.5">'[16]Sat~Bahu'!$G$107</definedName>
    <definedName name="kdua">#REF!</definedName>
    <definedName name="kduri">#REF!</definedName>
    <definedName name="ke">#REF!</definedName>
    <definedName name="Ke_tu_batu">#REF!</definedName>
    <definedName name="Ke_tu_batu_7">NA()</definedName>
    <definedName name="ke_tu_besi">#REF!</definedName>
    <definedName name="ke_tu_besi_7">NA()</definedName>
    <definedName name="ke_tu_cat">#REF!</definedName>
    <definedName name="ke_tu_cat_7">NA()</definedName>
    <definedName name="Ke_Tu_Kayu">#REF!</definedName>
    <definedName name="Ke_Tu_Kayu_7">NA()</definedName>
    <definedName name="ke_tu_lis">#REF!</definedName>
    <definedName name="KEC">#REF!</definedName>
    <definedName name="kecdt">#REF!</definedName>
    <definedName name="kecDTBesar">#REF!</definedName>
    <definedName name="kecmg">#REF!</definedName>
    <definedName name="kecvibro">#REF!</definedName>
    <definedName name="ked">#REF!</definedName>
    <definedName name="keet">'[22]Harga Satuan'!#REF!</definedName>
    <definedName name="KEG">#REF!</definedName>
    <definedName name="KEGIATAN">#REF!</definedName>
    <definedName name="Kegiatan_dan_peralatan_terkait_dengan_pengendalian">[9]Anls!$J$345</definedName>
    <definedName name="Kegiatan_dan_peralatan_terkait_dengan_pengendalian__Untuk_Pembangunan">[9]Anls!$J$365</definedName>
    <definedName name="Kegiatan_dan_peralatan_terkait_Pengendalian_Risiko_Koeselamatan_Konstruksi">#REF!</definedName>
    <definedName name="kegiatan1">#REF!</definedName>
    <definedName name="keka">#REF!</definedName>
    <definedName name="Kekayaan">#REF!</definedName>
    <definedName name="keliling">#REF!</definedName>
    <definedName name="kelima">#REF!</definedName>
    <definedName name="kelm_3">#REF!</definedName>
    <definedName name="KeluarCttRange">#REF!</definedName>
    <definedName name="KeluarRange">#REF!</definedName>
    <definedName name="KeluarTimEks">#REF!</definedName>
    <definedName name="kem">{"Book1","4.09 FLORA DAN FAUNA.xls","4.22 PERLENGKAPAN SEKOLAH.xls"}</definedName>
    <definedName name="kenek">#REF!</definedName>
    <definedName name="KENEK_TRUK">#REF!</definedName>
    <definedName name="Keni">#REF!</definedName>
    <definedName name="keni_2">#REF!</definedName>
    <definedName name="Keni_gip__ø_1_2">#REF!</definedName>
    <definedName name="Keni_gip__ø_3_4">#REF!</definedName>
    <definedName name="Keni_pvc__ø_2___maspion_D">#REF!</definedName>
    <definedName name="Keni_pvc__ø_4___maspion_D">#REF!</definedName>
    <definedName name="KENI2">#REF!</definedName>
    <definedName name="KENI4">#REF!</definedName>
    <definedName name="kenie3">#REF!</definedName>
    <definedName name="KENISETENGAH">#REF!</definedName>
    <definedName name="keotu_cat">#REF!</definedName>
    <definedName name="KEP">#REF!</definedName>
    <definedName name="kep.penganyam">#REF!</definedName>
    <definedName name="Kep.Tk">#REF!</definedName>
    <definedName name="Kep.Tk.Aspal">#REF!</definedName>
    <definedName name="Kep.Tk.Batu">#REF!</definedName>
    <definedName name="Kep.Tk.Besi">#REF!</definedName>
    <definedName name="Kep.Tk.Cat">#REF!</definedName>
    <definedName name="Kep.Tk.Kayu">#REF!</definedName>
    <definedName name="Kep.Tk.Las">#REF!</definedName>
    <definedName name="Kep.Tk.Politur">#REF!</definedName>
    <definedName name="kep.tukang">#REF!</definedName>
    <definedName name="Kep_tbatu">#REF!</definedName>
    <definedName name="Kep_TBesi">#REF!</definedName>
    <definedName name="Kep_tcat">#REF!</definedName>
    <definedName name="Kep_tk">#REF!</definedName>
    <definedName name="kep_tk_batu">#REF!</definedName>
    <definedName name="kep_tk_besi">#REF!</definedName>
    <definedName name="kep_tk_cat">#REF!</definedName>
    <definedName name="kep_tk_kayu">#REF!</definedName>
    <definedName name="Kep_TkBatu">#REF!</definedName>
    <definedName name="Kep_TkBesi">#REF!</definedName>
    <definedName name="Kep_TkCat">#REF!</definedName>
    <definedName name="Kep_TkGali">#REF!</definedName>
    <definedName name="Kep_TkKayu">#REF!</definedName>
    <definedName name="Kep_TkPolitur">#REF!</definedName>
    <definedName name="Kep_TLas">#REF!</definedName>
    <definedName name="Kep_tpipa">#REF!</definedName>
    <definedName name="kep_tuk">#REF!</definedName>
    <definedName name="kep_tuk_7">NA()</definedName>
    <definedName name="kep_tuk_bat">#REF!</definedName>
    <definedName name="kep_tuk_bat_7">NA()</definedName>
    <definedName name="kep_tuk_batu">#REF!</definedName>
    <definedName name="kep_tukang">#REF!</definedName>
    <definedName name="kep_tukang.">#REF!</definedName>
    <definedName name="Kep_Tukang_Batu">#REF!</definedName>
    <definedName name="Kep_Tukang_Besi">#REF!</definedName>
    <definedName name="Kep_Tukang_Cat">#REF!</definedName>
    <definedName name="Kep_Tukang_Kayu">#REF!</definedName>
    <definedName name="KEPALA">#REF!</definedName>
    <definedName name="kepala_tk_batu">#REF!</definedName>
    <definedName name="kepala_tk_besi">#REF!</definedName>
    <definedName name="kepala_tk_cat">#REF!</definedName>
    <definedName name="kepala_tk_kayu">#REF!</definedName>
    <definedName name="kepala_tukang">#REF!</definedName>
    <definedName name="kepala_tukang_batu">#REF!</definedName>
    <definedName name="Kepala_Tukang_Batu_">#REF!</definedName>
    <definedName name="kepala_tukang_besi">#REF!</definedName>
    <definedName name="KEPALA_TUKANG_BESI_BETON">#REF!</definedName>
    <definedName name="KEPALA_TUKANG_BESI_PROFIL">#REF!</definedName>
    <definedName name="Kepala_Tukang_Cat">#REF!</definedName>
    <definedName name="KEPALA_TUKANG_CAT___PELITUR">#REF!</definedName>
    <definedName name="kepala_tukang_gali">#REF!</definedName>
    <definedName name="kepala_tukang_kayu">#REF!</definedName>
    <definedName name="Kepala_tukang_las">#REF!</definedName>
    <definedName name="Kepala_Tukang_Listrik">#REF!</definedName>
    <definedName name="Kepala_Tukang_Pipa">#REF!</definedName>
    <definedName name="kepala1">#REF!</definedName>
    <definedName name="kepalapancang">#REF!</definedName>
    <definedName name="kepalat">#REF!</definedName>
    <definedName name="KEPALATUKANG">#REF!</definedName>
    <definedName name="kepbatu">#REF!</definedName>
    <definedName name="kepbesi">#REF!</definedName>
    <definedName name="kepbesi_3">"#REF!.$H$119"</definedName>
    <definedName name="kepbesi_3_1">"#REF!.$H$119"</definedName>
    <definedName name="kepcat">#REF!</definedName>
    <definedName name="kepgali">#REF!</definedName>
    <definedName name="kepkayu">#REF!</definedName>
    <definedName name="keplist">#REF!</definedName>
    <definedName name="keppipa">#REF!</definedName>
    <definedName name="KepTk_B">#REF!</definedName>
    <definedName name="keptkbatu">#REF!</definedName>
    <definedName name="keptkbatu_1">#REF!</definedName>
    <definedName name="keptkbatu_1_10">#REF!</definedName>
    <definedName name="keptkbatu_1_2">#REF!</definedName>
    <definedName name="keptkbatu_1_3">#REF!</definedName>
    <definedName name="keptkbatu_1_4">#REF!</definedName>
    <definedName name="keptkbatu_1_5">#REF!</definedName>
    <definedName name="keptkbatu_1_6">#REF!</definedName>
    <definedName name="keptkbatu_1_8">#REF!</definedName>
    <definedName name="keptkbesi">#REF!</definedName>
    <definedName name="keptkbesi_1">#REF!</definedName>
    <definedName name="keptkbesi_1_10">#REF!</definedName>
    <definedName name="keptkbesi_1_2">#REF!</definedName>
    <definedName name="keptkbesi_1_3">#REF!</definedName>
    <definedName name="keptkbesi_1_4">#REF!</definedName>
    <definedName name="keptkbesi_1_5">#REF!</definedName>
    <definedName name="keptkbesi_1_6">#REF!</definedName>
    <definedName name="keptkbesi_1_8">#REF!</definedName>
    <definedName name="KEPTKCAT">#REF!</definedName>
    <definedName name="keptkg">#REF!</definedName>
    <definedName name="keptkkayu">#REF!</definedName>
    <definedName name="keptkkayu_1">#REF!</definedName>
    <definedName name="keptkkayu_1_10">#REF!</definedName>
    <definedName name="keptkkayu_1_2">#REF!</definedName>
    <definedName name="keptkkayu_1_3">#REF!</definedName>
    <definedName name="keptkkayu_1_4">#REF!</definedName>
    <definedName name="keptkkayu_1_5">#REF!</definedName>
    <definedName name="keptkkayu_1_6">#REF!</definedName>
    <definedName name="keptkkayu_1_8">#REF!</definedName>
    <definedName name="KEPTU">#REF!</definedName>
    <definedName name="keptu_batu">#REF!</definedName>
    <definedName name="keptu_besi">#REF!</definedName>
    <definedName name="keptu_galtan">#REF!</definedName>
    <definedName name="keptu_kayu">#REF!</definedName>
    <definedName name="keptu_lis">#REF!</definedName>
    <definedName name="keptu_pipa">#REF!</definedName>
    <definedName name="keptuk">#REF!</definedName>
    <definedName name="keptukang">#REF!</definedName>
    <definedName name="KER">#REF!</definedName>
    <definedName name="Ker.L13">#REF!</definedName>
    <definedName name="ker_10_20">#REF!</definedName>
    <definedName name="ker_20">#REF!</definedName>
    <definedName name="ker_20_25">#REF!</definedName>
    <definedName name="ker_20kasar">#REF!</definedName>
    <definedName name="ker_20x20">#REF!</definedName>
    <definedName name="ker_25">#REF!</definedName>
    <definedName name="ker_2540_dinding">#REF!</definedName>
    <definedName name="ker_30">#REF!</definedName>
    <definedName name="ker_40">#REF!</definedName>
    <definedName name="ker_40_40">#REF!</definedName>
    <definedName name="ker_40gelap">#REF!</definedName>
    <definedName name="ker_40motif">#REF!</definedName>
    <definedName name="ker_45_45">#REF!</definedName>
    <definedName name="ker_60polos">#REF!</definedName>
    <definedName name="ker_dinding">#REF!</definedName>
    <definedName name="ker_fs">#REF!</definedName>
    <definedName name="ker_lantai">#REF!</definedName>
    <definedName name="ker_list">#REF!</definedName>
    <definedName name="ker_sponing">#REF!</definedName>
    <definedName name="ker10_20">#REF!</definedName>
    <definedName name="ker1020_10">#REF!</definedName>
    <definedName name="ker1020_2">#REF!</definedName>
    <definedName name="ker1020_3">#REF!</definedName>
    <definedName name="ker1020_4">#REF!</definedName>
    <definedName name="ker1020_5">#REF!</definedName>
    <definedName name="ker1020_6">#REF!</definedName>
    <definedName name="ker1020_8">#REF!</definedName>
    <definedName name="ker20_20">#REF!</definedName>
    <definedName name="ker20_25">#REF!</definedName>
    <definedName name="ker2020_1">#REF!</definedName>
    <definedName name="ker2020_1_10">#REF!</definedName>
    <definedName name="ker2020_1_2">#REF!</definedName>
    <definedName name="ker2020_1_3">#REF!</definedName>
    <definedName name="ker2020_1_4">#REF!</definedName>
    <definedName name="ker2020_1_5">#REF!</definedName>
    <definedName name="ker2020_1_6">#REF!</definedName>
    <definedName name="ker2020_1_8">#REF!</definedName>
    <definedName name="ker2025_1">#REF!</definedName>
    <definedName name="ker2025_1_10">#REF!</definedName>
    <definedName name="ker2025_1_2">#REF!</definedName>
    <definedName name="ker2025_1_3">#REF!</definedName>
    <definedName name="ker2025_1_4">#REF!</definedName>
    <definedName name="ker2025_1_5">#REF!</definedName>
    <definedName name="ker2025_1_6">#REF!</definedName>
    <definedName name="ker2025_1_8">#REF!</definedName>
    <definedName name="ker25_motif">#REF!</definedName>
    <definedName name="ker3030_1">#REF!</definedName>
    <definedName name="ker3030_1_10">#REF!</definedName>
    <definedName name="ker3030_1_2">#REF!</definedName>
    <definedName name="ker3030_1_3">#REF!</definedName>
    <definedName name="ker3030_1_4">#REF!</definedName>
    <definedName name="ker3030_1_5">#REF!</definedName>
    <definedName name="ker3030_1_6">#REF!</definedName>
    <definedName name="ker3030_1_8">#REF!</definedName>
    <definedName name="ker3030es">#REF!</definedName>
    <definedName name="ker3030es_10">#REF!</definedName>
    <definedName name="ker3030es_2">#REF!</definedName>
    <definedName name="ker3030es_3">#REF!</definedName>
    <definedName name="ker3030es_4">#REF!</definedName>
    <definedName name="ker3030es_5">#REF!</definedName>
    <definedName name="ker3030es_6">#REF!</definedName>
    <definedName name="ker3030es_8">#REF!</definedName>
    <definedName name="ker3030mot">#REF!</definedName>
    <definedName name="ker3030pol">#REF!</definedName>
    <definedName name="ker40_1">#REF!</definedName>
    <definedName name="ker40_1_10">#REF!</definedName>
    <definedName name="ker40_1_2">#REF!</definedName>
    <definedName name="ker40_1_3">#REF!</definedName>
    <definedName name="ker40_1_4">#REF!</definedName>
    <definedName name="ker40_1_5">#REF!</definedName>
    <definedName name="ker40_1_6">#REF!</definedName>
    <definedName name="ker40_1_8">#REF!</definedName>
    <definedName name="ker40_10">#REF!</definedName>
    <definedName name="ker40_2">#REF!</definedName>
    <definedName name="ker40_3">#REF!</definedName>
    <definedName name="ker40_4">#REF!</definedName>
    <definedName name="ker40_5">#REF!</definedName>
    <definedName name="ker40_6">#REF!</definedName>
    <definedName name="ker40_8">#REF!</definedName>
    <definedName name="ker40_gelap">#REF!</definedName>
    <definedName name="ker40_motif">#REF!</definedName>
    <definedName name="ker40_polos">#REF!</definedName>
    <definedName name="ker40_putih">#REF!</definedName>
    <definedName name="keram20">#REF!</definedName>
    <definedName name="keram30">#REF!</definedName>
    <definedName name="keram30polis">#REF!</definedName>
    <definedName name="keram30unpolis">#REF!</definedName>
    <definedName name="keram40">#REF!</definedName>
    <definedName name="keramidindingkm">#REF!</definedName>
    <definedName name="KERAMIK">#REF!</definedName>
    <definedName name="keramik.1">#REF!</definedName>
    <definedName name="keramik.2">#REF!</definedName>
    <definedName name="keramik.dinding">#REF!</definedName>
    <definedName name="keramik_10_20">#REF!</definedName>
    <definedName name="keramik_10_25">#REF!</definedName>
    <definedName name="keramik_20">#REF!</definedName>
    <definedName name="keramik_20.20">#REF!</definedName>
    <definedName name="keramik_20.25">#REF!</definedName>
    <definedName name="Keramik_20_20">#REF!</definedName>
    <definedName name="keramik_20_20_">#REF!</definedName>
    <definedName name="keramik_20_25">#REF!</definedName>
    <definedName name="keramik_20_25_">#REF!</definedName>
    <definedName name="keramik_20_30">#REF!</definedName>
    <definedName name="keramik_2020">#REF!</definedName>
    <definedName name="keramik_2025">#REF!</definedName>
    <definedName name="keramik_20x20">#N/A</definedName>
    <definedName name="keramik_20x20_polos_">#REF!</definedName>
    <definedName name="keramik_20x25">#N/A</definedName>
    <definedName name="keramik_20x25_motif_">#REF!</definedName>
    <definedName name="keramik_25">#REF!</definedName>
    <definedName name="keramik_25_30">#REF!</definedName>
    <definedName name="keramik_25_40">#REF!</definedName>
    <definedName name="KERAMIK_30">#REF!</definedName>
    <definedName name="keramik_30.">#REF!</definedName>
    <definedName name="Keramik_30_30">#REF!</definedName>
    <definedName name="keramik_3030">#REF!</definedName>
    <definedName name="keramik_30x30">#N/A</definedName>
    <definedName name="keramik_40">#REF!</definedName>
    <definedName name="keramik_40.40">#REF!</definedName>
    <definedName name="keramik_40_40">#REF!</definedName>
    <definedName name="keramik_50x50">#N/A</definedName>
    <definedName name="keramik_60">#REF!</definedName>
    <definedName name="keramik_60x60">#N/A</definedName>
    <definedName name="Keramik_d">#REF!</definedName>
    <definedName name="keramik_dd20">#REF!</definedName>
    <definedName name="keramik_dd20_2">#REF!</definedName>
    <definedName name="keramik_dd25">#REF!</definedName>
    <definedName name="keramik_dd25_2">#REF!</definedName>
    <definedName name="keramik_dinding">#N/A</definedName>
    <definedName name="keramik_dinding25x40.">#REF!</definedName>
    <definedName name="keramik_homogeous_40">#REF!</definedName>
    <definedName name="Keramik_kuku_macan__30x30__cm">#REF!</definedName>
    <definedName name="keramik_lantai">#N/A</definedName>
    <definedName name="Keramik_lantai_20_x_20_cm_kw._I">#REF!</definedName>
    <definedName name="keramik_lantai_bermotif">#REF!</definedName>
    <definedName name="keramik_lantai_colattua">#REF!</definedName>
    <definedName name="keramik_lantai_warna">#REF!</definedName>
    <definedName name="keramik_lantai_warna_coklat">#REF!</definedName>
    <definedName name="keramik_lantai_warna_krem">#REF!</definedName>
    <definedName name="keramik_lantai40.">#REF!</definedName>
    <definedName name="Keramik_list">#REF!</definedName>
    <definedName name="keramik_list.">#REF!</definedName>
    <definedName name="KERAMIK_LT.1">#REF!</definedName>
    <definedName name="KERAMIK_LT.2">#REF!</definedName>
    <definedName name="KERAMIK_LT.3">#REF!</definedName>
    <definedName name="keramik_lt20">#REF!</definedName>
    <definedName name="keramik_lt20_2">#REF!</definedName>
    <definedName name="keramik_lt30">#REF!</definedName>
    <definedName name="keramik_lt30_2">#REF!</definedName>
    <definedName name="Keramik_roman__10x20__cm_list">#REF!</definedName>
    <definedName name="Keramik_roman__20x25__cm_warna_muda">#REF!</definedName>
    <definedName name="Keramik_roman__20x25__cm_warna_tua">#REF!</definedName>
    <definedName name="Keramik_roman__30x30__cm_standart">#REF!</definedName>
    <definedName name="Keramik_superItali___32_x_32__cm_Q32">#REF!</definedName>
    <definedName name="keramik1.3030">#REF!</definedName>
    <definedName name="keramik1.4040">#REF!</definedName>
    <definedName name="keramik10.20">#REF!</definedName>
    <definedName name="keramik1020">#REF!</definedName>
    <definedName name="KERAMIK10x20">#REF!</definedName>
    <definedName name="keramik15.15">#REF!</definedName>
    <definedName name="keramik1530">#REF!</definedName>
    <definedName name="keramik1motif">#REF!</definedName>
    <definedName name="keramik1polos">#REF!</definedName>
    <definedName name="KERAMIK20">#REF!</definedName>
    <definedName name="keramik20.20">#REF!</definedName>
    <definedName name="keramik20_2">#REF!</definedName>
    <definedName name="keramik2020">#REF!</definedName>
    <definedName name="keramik2020bh">#REF!</definedName>
    <definedName name="keramik2025">#REF!</definedName>
    <definedName name="keramik2025bh">#REF!</definedName>
    <definedName name="keramik20x20">#REF!</definedName>
    <definedName name="keramik20x20_2">#REF!</definedName>
    <definedName name="keramik20x25">#REF!</definedName>
    <definedName name="KERAMIK25">#REF!</definedName>
    <definedName name="keramik25.25">#REF!</definedName>
    <definedName name="keramik25_30">#REF!</definedName>
    <definedName name="keramik25x40">#REF!</definedName>
    <definedName name="KERAMIK30">#REF!</definedName>
    <definedName name="keramik30.30polos">#REF!</definedName>
    <definedName name="keramik30_2">#REF!</definedName>
    <definedName name="keramik3030">#REF!</definedName>
    <definedName name="keramik3030bh">#REF!</definedName>
    <definedName name="keramik3030bh.kw2">#REF!</definedName>
    <definedName name="keramik3030motif">#REF!</definedName>
    <definedName name="keramik30x30">#REF!</definedName>
    <definedName name="keramik30x30_2">#REF!</definedName>
    <definedName name="keramik40">#REF!</definedName>
    <definedName name="keramik4040">#REF!</definedName>
    <definedName name="keramik4040motif">#REF!</definedName>
    <definedName name="Keramik40x40">#REF!</definedName>
    <definedName name="keramik50">#REF!</definedName>
    <definedName name="keramik5x20">#REF!</definedName>
    <definedName name="keramik6060">#REF!</definedName>
    <definedName name="keramik6060motif">#REF!</definedName>
    <definedName name="keramikdinding">#REF!</definedName>
    <definedName name="KeramikDinding2025">#REF!</definedName>
    <definedName name="keramikdindingkb">#REF!</definedName>
    <definedName name="keramikdindingkm">#REF!</definedName>
    <definedName name="keramikdindingkt">#REF!</definedName>
    <definedName name="keramikdindingmotifkm">#REF!</definedName>
    <definedName name="keramikdindingwarnakm">#REF!</definedName>
    <definedName name="keramikhalus3030">#REF!</definedName>
    <definedName name="keramikhalus4040">#REF!</definedName>
    <definedName name="keramikkasar3030">#REF!</definedName>
    <definedName name="keramikklasi">#REF!</definedName>
    <definedName name="KERAMIKKWALITAS">#REF!</definedName>
    <definedName name="KERAMIKLANTAI">#REF!</definedName>
    <definedName name="KeramikLantai2020">#REF!</definedName>
    <definedName name="KeramikLantai3030">#REF!</definedName>
    <definedName name="keramiklantaikm">#REF!</definedName>
    <definedName name="keramiklantaimotifkm">#REF!</definedName>
    <definedName name="keramiklantaiwarnakm">#REF!</definedName>
    <definedName name="keramikmotip">#REF!</definedName>
    <definedName name="KeramikStep1020">#REF!</definedName>
    <definedName name="keranjang">#REF!</definedName>
    <definedName name="keras">#REF!</definedName>
    <definedName name="keras15">#REF!</definedName>
    <definedName name="kerb">#REF!</definedName>
    <definedName name="kerb_A">#REF!</definedName>
    <definedName name="kerb_B">#REF!</definedName>
    <definedName name="Kerb_Pracetak__0.18x0.3x0.6_M">'[9]D Harga'!$E$122</definedName>
    <definedName name="kerdin">#REF!</definedName>
    <definedName name="kereta_dorong">#REF!</definedName>
    <definedName name="kergos">#REF!</definedName>
    <definedName name="kergosok">#REF!</definedName>
    <definedName name="Kerikil">#REF!</definedName>
    <definedName name="kerikil.">#REF!</definedName>
    <definedName name="kerikil.2">#REF!</definedName>
    <definedName name="kerikil_2">#REF!</definedName>
    <definedName name="kerikil_B_0">#REF!</definedName>
    <definedName name="kerikil_bet">#REF!</definedName>
    <definedName name="kerikil_bet_7">NA()</definedName>
    <definedName name="kerikil_beton">#REF!</definedName>
    <definedName name="kerikil_beton_LPB_B">#REF!</definedName>
    <definedName name="kerikil_ctsb">#REF!</definedName>
    <definedName name="kerikil_K_1_2_5">#REF!</definedName>
    <definedName name="kerikil_K_2_2_5">#REF!</definedName>
    <definedName name="kerikil1">#REF!</definedName>
    <definedName name="kerikil2">#REF!</definedName>
    <definedName name="kerikilkg">#REF!</definedName>
    <definedName name="kerla.1m">#REF!</definedName>
    <definedName name="kerla.1p">#REF!</definedName>
    <definedName name="kerla.2m">#REF!</definedName>
    <definedName name="kerla.2p">#REF!</definedName>
    <definedName name="kerlan20">#REF!</definedName>
    <definedName name="kerlan30">#REF!</definedName>
    <definedName name="kermaik.cating">#REF!</definedName>
    <definedName name="kerMIK">#REF!</definedName>
    <definedName name="kermik_20x25_motif_">#REF!</definedName>
    <definedName name="kernet">#REF!</definedName>
    <definedName name="KERNET_AC">#REF!</definedName>
    <definedName name="KERNET_ATB">#REF!</definedName>
    <definedName name="kernet_LPB_A">#REF!</definedName>
    <definedName name="kernet_LPB_B">#REF!</definedName>
    <definedName name="keros">#REF!</definedName>
    <definedName name="KEROSEN">#REF!</definedName>
    <definedName name="KEROSENE">#REF!</definedName>
    <definedName name="kerosin">#REF!</definedName>
    <definedName name="kerosine">#REF!</definedName>
    <definedName name="kerosine_prime_coat">#REF!</definedName>
    <definedName name="kerosine_tack_coat">#REF!</definedName>
    <definedName name="KERPAL">#REF!</definedName>
    <definedName name="KERPUS_ASBES">#REF!</definedName>
    <definedName name="KERPUS_ASBES_BE">#REF!</definedName>
    <definedName name="KERPUS_BETON">#REF!</definedName>
    <definedName name="KERPUS_KERAMIK">#REF!</definedName>
    <definedName name="Kertas.gosok">#REF!</definedName>
    <definedName name="kertas_g">#N/A</definedName>
    <definedName name="Kertas_Gosok">#REF!</definedName>
    <definedName name="kertas_gosok_.5">#REF!</definedName>
    <definedName name="kertas_gosok_2">#REF!</definedName>
    <definedName name="kertas_gosok_kayu">#REF!</definedName>
    <definedName name="kertas_gosok_tembok">#REF!</definedName>
    <definedName name="kertasgosok">#REF!</definedName>
    <definedName name="kertgosok">#REF!</definedName>
    <definedName name="kertile">#REF!</definedName>
    <definedName name="kertile_1">#REF!</definedName>
    <definedName name="kertile_1_10">#REF!</definedName>
    <definedName name="kertile_1_2">#REF!</definedName>
    <definedName name="kertile_1_3">#REF!</definedName>
    <definedName name="kertile_1_4">#REF!</definedName>
    <definedName name="kertile_1_5">#REF!</definedName>
    <definedName name="kertile_1_6">#REF!</definedName>
    <definedName name="kertile_1_8">#REF!</definedName>
    <definedName name="kertile_10">#REF!</definedName>
    <definedName name="kertile_2">#REF!</definedName>
    <definedName name="kertile_3">#REF!</definedName>
    <definedName name="kertile_4">#REF!</definedName>
    <definedName name="kertile_5">#REF!</definedName>
    <definedName name="kertile_6">#REF!</definedName>
    <definedName name="kertile_8">#REF!</definedName>
    <definedName name="keruk_lumpur">#REF!</definedName>
    <definedName name="keruk_lumpur_2">#REF!</definedName>
    <definedName name="keruk_sampah">#REF!</definedName>
    <definedName name="kerwall20">#REF!</definedName>
    <definedName name="kesen_p2">#REF!</definedName>
    <definedName name="ket">#REF!</definedName>
    <definedName name="Keterangan">#REF!</definedName>
    <definedName name="ketpan">#REF!</definedName>
    <definedName name="ketpan1">#REF!</definedName>
    <definedName name="ketua">#REF!</definedName>
    <definedName name="ketugaltan">#REF!</definedName>
    <definedName name="KETUK">#REF!</definedName>
    <definedName name="KEUNT">#REF!</definedName>
    <definedName name="KEUNTUNGAN">#REF!</definedName>
    <definedName name="Kfret">#REF!</definedName>
    <definedName name="kfs">#REF!</definedName>
    <definedName name="kfs_2">#REF!</definedName>
    <definedName name="kfs_23">"$#REF!.$J$117"</definedName>
    <definedName name="kg">#REF!</definedName>
    <definedName name="kgali">#REF!</definedName>
    <definedName name="kgb">'[16]Sat~Bahu'!$C$29</definedName>
    <definedName name="kgdgdg">#REF!</definedName>
    <definedName name="kgelam">#REF!</definedName>
    <definedName name="kgelam_2">[24]harsat!#REF!</definedName>
    <definedName name="kgelam_3">#REF!</definedName>
    <definedName name="kgelam_4">#REF!</definedName>
    <definedName name="kgfdf">#REF!</definedName>
    <definedName name="kgjk">#REF!</definedName>
    <definedName name="kgl">#REF!</definedName>
    <definedName name="kgrader">'[16]Sat~Bahu'!$G$92</definedName>
    <definedName name="kgs">#REF!</definedName>
    <definedName name="kgs_2">#REF!</definedName>
    <definedName name="kgs_23">"$#REF!.$#REF!$#REF!"</definedName>
    <definedName name="kgs_4">#REF!</definedName>
    <definedName name="kgs_5">#REF!</definedName>
    <definedName name="kh">#N/A</definedName>
    <definedName name="kharmonika">#REF!</definedName>
    <definedName name="khd">#REF!</definedName>
    <definedName name="KHJ">#REF!</definedName>
    <definedName name="khrs">'[16]Sat~Bahu'!$F$87</definedName>
    <definedName name="khts">#REF!</definedName>
    <definedName name="KHUSUS">#REF!</definedName>
    <definedName name="KI">#REF!</definedName>
    <definedName name="kickers">#REF!</definedName>
    <definedName name="KILO_1">#REF!</definedName>
    <definedName name="KILO_2">#REF!</definedName>
    <definedName name="Kilometer_Pt">#REF!</definedName>
    <definedName name="kisdam">#REF!</definedName>
    <definedName name="kisdam_150">#REF!</definedName>
    <definedName name="kisdam_200">#REF!</definedName>
    <definedName name="kisi2">#REF!</definedName>
    <definedName name="KIT">#REF!</definedName>
    <definedName name="kitc100x2x0.6">#REF!</definedName>
    <definedName name="kitc100x2x0.6_2">#REF!</definedName>
    <definedName name="kitc100x2x0.6_23">"$#REF!.$J$401"</definedName>
    <definedName name="kitc100x2x0.6_4">#REF!</definedName>
    <definedName name="kitc100x2x0.6_5">#REF!</definedName>
    <definedName name="kitc2x100x2x0.6">#REF!</definedName>
    <definedName name="kitc2x100x2x0.6_2">#REF!</definedName>
    <definedName name="kitc2x100x2x0.6_23">"$#REF!.$J$158"</definedName>
    <definedName name="kitc2x100x2x0.6_4">#REF!</definedName>
    <definedName name="kitc2x100x2x0.6_5">#REF!</definedName>
    <definedName name="kitchen.zing">#REF!</definedName>
    <definedName name="kitchen_zink">#REF!</definedName>
    <definedName name="kitchen_zink_royal">#REF!</definedName>
    <definedName name="kitchensink">#REF!</definedName>
    <definedName name="kitf">#REF!</definedName>
    <definedName name="KITS">#REF!</definedName>
    <definedName name="kitz">#REF!</definedName>
    <definedName name="KJ_Ukur">#REF!</definedName>
    <definedName name="kjatiba">#REF!</definedName>
    <definedName name="kjatiba_2">[43]harsat!#REF!</definedName>
    <definedName name="kjatiba_3">#REF!</definedName>
    <definedName name="kjatiba_4">#REF!</definedName>
    <definedName name="kjatipa">#REF!</definedName>
    <definedName name="kjatipa_2">[43]harsat!#REF!</definedName>
    <definedName name="kjatipa_3">#REF!</definedName>
    <definedName name="kjatipa_4">#REF!</definedName>
    <definedName name="kjatireng">#REF!</definedName>
    <definedName name="kjatireng_2">[43]harsat!#REF!</definedName>
    <definedName name="kjatireng_3">#REF!</definedName>
    <definedName name="kjatireng_4">#REF!</definedName>
    <definedName name="kjatius">#REF!</definedName>
    <definedName name="kjatius_2">[24]harsat!#REF!</definedName>
    <definedName name="kjatius_3">#REF!</definedName>
    <definedName name="kjatius_4">#REF!</definedName>
    <definedName name="kjfjhk">#REF!</definedName>
    <definedName name="KJGK">#N/A</definedName>
    <definedName name="KJGK_15">"STOP:STOPE"</definedName>
    <definedName name="KJGK_16">"STOP:STOPE"</definedName>
    <definedName name="KJGK_2">"STOP:STOPE"</definedName>
    <definedName name="KJGK_22">"STOP:STOPE"</definedName>
    <definedName name="KJGK_37">"STOP_37:STOPE_37"</definedName>
    <definedName name="KJGK_48">"STOP:STOPE"</definedName>
    <definedName name="KJGK_8">"STOP:STOPE"</definedName>
    <definedName name="KJH_15">"FST:FSB"</definedName>
    <definedName name="KJH_16">"FST:FSB"</definedName>
    <definedName name="KJH_2">"FST:FSB"</definedName>
    <definedName name="KJH_22">"FST:FSB"</definedName>
    <definedName name="KJH_37">"FST_37:FSB_37"</definedName>
    <definedName name="KJH_48">"FST:FSB"</definedName>
    <definedName name="KJH_8">"FST:FSB"</definedName>
    <definedName name="kjhjkj">#REF!</definedName>
    <definedName name="kji">#REF!</definedName>
    <definedName name="kji_2">#REF!</definedName>
    <definedName name="kji_23">"$#REF!.$J$115"</definedName>
    <definedName name="kjjghh">#REF!</definedName>
    <definedName name="kjjhj">#REF!</definedName>
    <definedName name="kjjsdfiie">#REF!</definedName>
    <definedName name="kjkhjkjh">#REF!</definedName>
    <definedName name="KJP">#REF!</definedName>
    <definedName name="kk">#N/A</definedName>
    <definedName name="KK_09">#REF!</definedName>
    <definedName name="KK_09A">#REF!</definedName>
    <definedName name="KK_10">#REF!</definedName>
    <definedName name="KK_12">#REF!</definedName>
    <definedName name="KK_13">#REF!</definedName>
    <definedName name="KK_14">#REF!</definedName>
    <definedName name="KK_15">#REF!</definedName>
    <definedName name="KK_16">#REF!</definedName>
    <definedName name="kk_lama">#REF!</definedName>
    <definedName name="kk_tb">#REF!</definedName>
    <definedName name="kk10a">#REF!</definedName>
    <definedName name="kk10a_2">#REF!</definedName>
    <definedName name="kk10a_23">"$#REF!.$#REF!$#REF!"</definedName>
    <definedName name="kk10a_4">#REF!</definedName>
    <definedName name="kk10a_5">#REF!</definedName>
    <definedName name="kk16a">#REF!</definedName>
    <definedName name="kk16a_2">#REF!</definedName>
    <definedName name="kk16a_23">"$#REF!.$#REF!$#REF!"</definedName>
    <definedName name="kk16a_4">#REF!</definedName>
    <definedName name="kk16a_5">#REF!</definedName>
    <definedName name="kkamba">#REF!</definedName>
    <definedName name="kkamba_2">[24]harsat!$G$18</definedName>
    <definedName name="kkamba_3">#REF!</definedName>
    <definedName name="kkamba_4">#REF!</definedName>
    <definedName name="kkampa">#REF!</definedName>
    <definedName name="kkampa_2">[24]harsat!#REF!</definedName>
    <definedName name="kkampa_3">#REF!</definedName>
    <definedName name="kkampa_4">#REF!</definedName>
    <definedName name="kkamreng">#REF!</definedName>
    <definedName name="kkamreng_2">[24]harsat!#REF!</definedName>
    <definedName name="kkamreng_3">#REF!</definedName>
    <definedName name="kkamreng_4">#REF!</definedName>
    <definedName name="kkamus">#REF!</definedName>
    <definedName name="kkamus_2">[24]harsat!$G$20</definedName>
    <definedName name="kkamus_3">#REF!</definedName>
    <definedName name="kkamus_4">#REF!</definedName>
    <definedName name="kkayu">#REF!</definedName>
    <definedName name="kkb">'[16]Sat~Bahu'!$F$62</definedName>
    <definedName name="kkgb">'[16]Sat~Bahu'!$F$29</definedName>
    <definedName name="kkhkkk">#REF!</definedName>
    <definedName name="KKK">#REF!</definedName>
    <definedName name="kkkk">#REF!</definedName>
    <definedName name="kkkkk">#REF!</definedName>
    <definedName name="kkkkkkkkkk">#REF!</definedName>
    <definedName name="kkkkkkkkkkkkkk">#REF!</definedName>
    <definedName name="kkkkkkkkkkkkkkkk">#REF!</definedName>
    <definedName name="kkkkkkkkkkkkkkkkkkkk">#REF!</definedName>
    <definedName name="kkkkkkkkkkkkkkkkkkkkk">#REF!</definedName>
    <definedName name="kkkkkkkkkkkkkkkkkkkkkkkkkk">#REF!</definedName>
    <definedName name="kkm">#REF!</definedName>
    <definedName name="kkm_2">#REF!</definedName>
    <definedName name="kkm_23">"$#REF!.$J$110"</definedName>
    <definedName name="kknym">#REF!</definedName>
    <definedName name="kknymhy">#REF!</definedName>
    <definedName name="kknymhy_2">#REF!</definedName>
    <definedName name="kknymhy_23">"$#REF!.$J$119"</definedName>
    <definedName name="KKP_201">#REF!</definedName>
    <definedName name="KKP_201_1">#REF!</definedName>
    <definedName name="KKP_201_1_6">"#REF!"</definedName>
    <definedName name="KKP_201_1_7">"#REF!"</definedName>
    <definedName name="KKP_201_2">#REF!</definedName>
    <definedName name="KKP_201_2_6">"#REF!"</definedName>
    <definedName name="KKP_201_2_7">"#REF!"</definedName>
    <definedName name="KKP_201_6">"#REF!"</definedName>
    <definedName name="KKP_201_7">"#REF!"</definedName>
    <definedName name="kkpb">'[16]Sat~Bahu'!$F$58</definedName>
    <definedName name="kkruba">#REF!</definedName>
    <definedName name="kkruba_2">[24]harsat!#REF!</definedName>
    <definedName name="kkruba_3">#REF!</definedName>
    <definedName name="kkruba_4">#REF!</definedName>
    <definedName name="kkrupa">#REF!</definedName>
    <definedName name="kkrupa_2">[24]harsat!#REF!</definedName>
    <definedName name="kkrupa_3">#REF!</definedName>
    <definedName name="kkrupa_4">#REF!</definedName>
    <definedName name="kkruus">#REF!</definedName>
    <definedName name="kkruus_2">[24]harsat!#REF!</definedName>
    <definedName name="kkruus_3">#REF!</definedName>
    <definedName name="kkruus_4">#REF!</definedName>
    <definedName name="kks">'[16]Sat~Bahu'!$F$30</definedName>
    <definedName name="kkt">#REF!</definedName>
    <definedName name="kkts">#REF!</definedName>
    <definedName name="kkts_2">#REF!</definedName>
    <definedName name="kkts_23">"$#REF!.$J$118"</definedName>
    <definedName name="kkup">'[16]Sat~Bahu'!$F$77</definedName>
    <definedName name="KL">FST:(FSB)</definedName>
    <definedName name="kl_2020">#REF!</definedName>
    <definedName name="kl_2025">#REF!</definedName>
    <definedName name="kl_3030">#REF!</definedName>
    <definedName name="KLAS_A1">#REF!</definedName>
    <definedName name="KLAS_A2">#REF!</definedName>
    <definedName name="KLAS_A3">#REF!</definedName>
    <definedName name="KLAS_B1">#REF!</definedName>
    <definedName name="KLAS_B2">#REF!</definedName>
    <definedName name="KLAS_B3">#REF!</definedName>
    <definedName name="klb">#REF!</definedName>
    <definedName name="Klem">#N/A</definedName>
    <definedName name="klem.k">#REF!</definedName>
    <definedName name="klem_bc">#REF!</definedName>
    <definedName name="klem_petir">#REF!</definedName>
    <definedName name="klem_pipa">#REF!</definedName>
    <definedName name="klem_pvc">#REF!</definedName>
    <definedName name="KLEM19">#REF!</definedName>
    <definedName name="klipj">#REF!</definedName>
    <definedName name="klistrik">#REF!</definedName>
    <definedName name="klk">#REF!</definedName>
    <definedName name="klkgkhghjg">#REF!</definedName>
    <definedName name="klklklk">#REF!</definedName>
    <definedName name="klm">#REF!</definedName>
    <definedName name="KLM.1.101">#REF!</definedName>
    <definedName name="KLM.1.1012">#REF!</definedName>
    <definedName name="KLM.1.1012B">#REF!</definedName>
    <definedName name="KLM.1.101B">#REF!</definedName>
    <definedName name="KLM.1.101E">#REF!</definedName>
    <definedName name="KLM.1.101E.2">#REF!</definedName>
    <definedName name="KLM.1.102">#REF!</definedName>
    <definedName name="KLM.1.102B">#REF!</definedName>
    <definedName name="KLM.1.102E">#REF!</definedName>
    <definedName name="KLM.1.103">#REF!</definedName>
    <definedName name="KLM.1.103B">#REF!</definedName>
    <definedName name="KLM.1.103E">#REF!</definedName>
    <definedName name="KLM.1.104">#REF!</definedName>
    <definedName name="KLM.1.104.B">#REF!</definedName>
    <definedName name="KLM.1.104E">#REF!</definedName>
    <definedName name="KLM.2.101">#REF!</definedName>
    <definedName name="KLM.2.101B">#REF!</definedName>
    <definedName name="KLM.2.101E">#REF!</definedName>
    <definedName name="KLM.2.102">#REF!</definedName>
    <definedName name="KLM.2.102B">#REF!</definedName>
    <definedName name="KLM.2.102E">#REF!</definedName>
    <definedName name="KLM.2.103">#REF!</definedName>
    <definedName name="KLM.2.103B">#REF!</definedName>
    <definedName name="KLM.2.103E">#REF!</definedName>
    <definedName name="KLM.2.104">#REF!</definedName>
    <definedName name="KLM.2.104B">#REF!</definedName>
    <definedName name="KLM.3.101">#REF!</definedName>
    <definedName name="KLM.3.101B">#REF!</definedName>
    <definedName name="KLM.3.101E">#REF!</definedName>
    <definedName name="KLM.3.102">#REF!</definedName>
    <definedName name="KLM.3.102B">#REF!</definedName>
    <definedName name="KLM.3.102E">#REF!</definedName>
    <definedName name="KLM.3.103">#REF!</definedName>
    <definedName name="KLM.3.103B">#REF!</definedName>
    <definedName name="KLM.3.103E">#REF!</definedName>
    <definedName name="KLM.3.104">#REF!</definedName>
    <definedName name="KLM.3.104E">#REF!</definedName>
    <definedName name="KLM.4.101">#REF!</definedName>
    <definedName name="KLM.4.101B">#REF!</definedName>
    <definedName name="KLM.4.101E">#REF!</definedName>
    <definedName name="KLM.4.102">#REF!</definedName>
    <definedName name="KLM.4.102B">#REF!</definedName>
    <definedName name="KLM.4.102E">#REF!</definedName>
    <definedName name="KLM.4.103">#REF!</definedName>
    <definedName name="KLM.4.103B">#REF!</definedName>
    <definedName name="KLM.4.104">#REF!</definedName>
    <definedName name="KLM.4.104B">#REF!</definedName>
    <definedName name="KLM.4.104E">#REF!</definedName>
    <definedName name="KLM.TG.101">#REF!</definedName>
    <definedName name="KLM.TG.101B">#REF!</definedName>
    <definedName name="KLM.TG.101E">#REF!</definedName>
    <definedName name="klm_25_25">#REF!</definedName>
    <definedName name="klm_55_55">#REF!</definedName>
    <definedName name="klm_70_50">#REF!</definedName>
    <definedName name="KLM_FORD">#REF!</definedName>
    <definedName name="Klm_Praktis">#REF!</definedName>
    <definedName name="klm_struktur">#REF!</definedName>
    <definedName name="klm_struktur_25_25">#REF!</definedName>
    <definedName name="klm_struktur_30_60">#REF!</definedName>
    <definedName name="klm_struktur_35_35">#REF!</definedName>
    <definedName name="klm_struktur_40_40">#REF!</definedName>
    <definedName name="klm_struktur_45_45">#REF!</definedName>
    <definedName name="klm_struktur_50_50">#REF!</definedName>
    <definedName name="klm_sunshading">[18]rab!#REF!</definedName>
    <definedName name="Klm15x30_143Kg">#REF!</definedName>
    <definedName name="Klm20x20_115Kg">#REF!</definedName>
    <definedName name="Klm20x20_155Kg">#REF!</definedName>
    <definedName name="Klm30x30_126Kg">#REF!</definedName>
    <definedName name="Klm30x30_175Kg">#REF!</definedName>
    <definedName name="Klm40x40_104Kg">#REF!</definedName>
    <definedName name="Klm40x40_175Kg">#REF!</definedName>
    <definedName name="Klm40x40_183Kg">#REF!</definedName>
    <definedName name="Klm40x40105Kg">#REF!</definedName>
    <definedName name="KLMPRAKTIS">#REF!</definedName>
    <definedName name="klos.d">#REF!</definedName>
    <definedName name="klos.ina">#REF!</definedName>
    <definedName name="klos_duk">#REF!</definedName>
    <definedName name="klos_jong">#REF!</definedName>
    <definedName name="klosedduduk">#REF!</definedName>
    <definedName name="KlosedJongkok">#REF!</definedName>
    <definedName name="kloset">#REF!</definedName>
    <definedName name="kloset_1">#REF!</definedName>
    <definedName name="kloset_1_10">#REF!</definedName>
    <definedName name="kloset_1_2">#REF!</definedName>
    <definedName name="kloset_1_3">#REF!</definedName>
    <definedName name="kloset_1_4">#REF!</definedName>
    <definedName name="kloset_1_5">#REF!</definedName>
    <definedName name="kloset_1_6">#REF!</definedName>
    <definedName name="kloset_1_8">#REF!</definedName>
    <definedName name="kloset_d">#REF!</definedName>
    <definedName name="kloset_duduk">#REF!</definedName>
    <definedName name="Kloset_duduk_KIA_warna_muda">#REF!</definedName>
    <definedName name="Kloset_duduk_KIA_warna_tua">#REF!</definedName>
    <definedName name="Kloset_duduk_komplit_">#REF!</definedName>
    <definedName name="Kloset_Duduk_Porselen_">#REF!</definedName>
    <definedName name="kloset_duduk_toto">#REF!</definedName>
    <definedName name="kloset_jongkok">#N/A</definedName>
    <definedName name="Kloset_jongkok_KIA_warna_muda">#REF!</definedName>
    <definedName name="Kloset_jongkok_KIA_warna_tua">#REF!</definedName>
    <definedName name="kloset_jongkok_komplit_">#REF!</definedName>
    <definedName name="Kloset_Jongkok_Porselen">#REF!</definedName>
    <definedName name="Kloset_Jongkok_Porselen_">#REF!</definedName>
    <definedName name="kloset_jongkok_porselin">#REF!</definedName>
    <definedName name="kloset_jongkok_toto">#REF!</definedName>
    <definedName name="kloset_jTO">#REF!</definedName>
    <definedName name="Kloset_monoblok_biasa">#REF!</definedName>
    <definedName name="KLOSETDDK">#REF!</definedName>
    <definedName name="klosetduduk">#REF!</definedName>
    <definedName name="klosetdudukkeramik">#REF!</definedName>
    <definedName name="klosetduduktoto">#REF!</definedName>
    <definedName name="klosetjgkk">#REF!</definedName>
    <definedName name="klosetjongkok">#REF!</definedName>
    <definedName name="klosetjongkokkeramik">#REF!</definedName>
    <definedName name="klosetjongkokporselen">#REF!</definedName>
    <definedName name="klosetjonngkokteraso">#REF!</definedName>
    <definedName name="KlosGoding">#REF!</definedName>
    <definedName name="KlosGording">#REF!</definedName>
    <definedName name="klosjong">#REF!</definedName>
    <definedName name="klp">#REF!</definedName>
    <definedName name="klp_2">#REF!</definedName>
    <definedName name="klp_23">"$#REF!.$#REF!$#REF!"</definedName>
    <definedName name="klp_4">#REF!</definedName>
    <definedName name="klp_5">#REF!</definedName>
    <definedName name="KLSB">#REF!</definedName>
    <definedName name="Klst_Jongkok">#REF!</definedName>
    <definedName name="kluis30">#REF!</definedName>
    <definedName name="km">#REF!</definedName>
    <definedName name="km_2">#REF!</definedName>
    <definedName name="km_23">"$#REF!.$J$97"</definedName>
    <definedName name="kmcs">#REF!</definedName>
    <definedName name="kme">#REF!</definedName>
    <definedName name="kmea">#REF!</definedName>
    <definedName name="KMERA">#REF!</definedName>
    <definedName name="kmerba">#REF!</definedName>
    <definedName name="kmerba_2">[24]harsat!#REF!</definedName>
    <definedName name="kmerba_3">#REF!</definedName>
    <definedName name="kmerba_4">#REF!</definedName>
    <definedName name="kmerbe">#REF!</definedName>
    <definedName name="kmerbe_2">[24]harsat!#REF!</definedName>
    <definedName name="kmerbe_3">#REF!</definedName>
    <definedName name="kmerbe_4">#REF!</definedName>
    <definedName name="kmerpa">#REF!</definedName>
    <definedName name="kmerpa_2">[24]harsat!#REF!</definedName>
    <definedName name="kmerpa_3">#REF!</definedName>
    <definedName name="kmerpa_4">#REF!</definedName>
    <definedName name="kmerus">#REF!</definedName>
    <definedName name="kmerus_2">[24]harsat!#REF!</definedName>
    <definedName name="kmerus_3">#REF!</definedName>
    <definedName name="kmerus_4">#REF!</definedName>
    <definedName name="kmg.3r">'[16]Sat~Bahu'!$G$96</definedName>
    <definedName name="kmgb">'[16]Sat~Bahu'!$G$98</definedName>
    <definedName name="kmgrk">'[16]Sat~Bahu'!$G$99</definedName>
    <definedName name="kmgt">'[16]Sat~Bahu'!$G$97</definedName>
    <definedName name="KMIK1">#REF!</definedName>
    <definedName name="KMIK3">#REF!</definedName>
    <definedName name="KML">'[16]Sat~Bahu'!$G$6</definedName>
    <definedName name="kmm">#REF!</definedName>
    <definedName name="kmm_2">#REF!</definedName>
    <definedName name="kmm_23">"$#REF!.$J$109"</definedName>
    <definedName name="KMONT">#REF!</definedName>
    <definedName name="kmp">#REF!</definedName>
    <definedName name="kmp.182">'[16]Sat~Bahu'!$G$104</definedName>
    <definedName name="kmp.banjar">#REF!</definedName>
    <definedName name="kmper.blok8.12">#REF!</definedName>
    <definedName name="kmper.reng">#REF!</definedName>
    <definedName name="kmperbalok.2.3">#REF!</definedName>
    <definedName name="kmperbalok.5.7">#REF!</definedName>
    <definedName name="kmperpapn3.30">#REF!</definedName>
    <definedName name="KMpost">#REF!</definedName>
    <definedName name="kmpsingkil">#REF!</definedName>
    <definedName name="kmpsingkil_2">#REF!</definedName>
    <definedName name="KMPSINGKILOVEN">#REF!</definedName>
    <definedName name="KMPSINGKILOVEN_2">#REF!</definedName>
    <definedName name="kmt">'[16]Sat~Bahu'!$F$53</definedName>
    <definedName name="kmts">#REF!</definedName>
    <definedName name="kn">#REF!</definedName>
    <definedName name="kn1x2.5">#N/A</definedName>
    <definedName name="knauf_metal_forring">#REF!</definedName>
    <definedName name="knc">#REF!</definedName>
    <definedName name="knee">#REF!</definedName>
    <definedName name="knee.gi.2">#REF!</definedName>
    <definedName name="knee.gi.2.45">#REF!</definedName>
    <definedName name="knee.gi.3">#REF!</definedName>
    <definedName name="knee.pvc.2">#REF!</definedName>
    <definedName name="knee.pvc.2.45">#REF!</definedName>
    <definedName name="knee.pvc.3">#REF!</definedName>
    <definedName name="knee.pvc.4">#REF!</definedName>
    <definedName name="knee.pvc.6">#REF!</definedName>
    <definedName name="knee_1">#REF!</definedName>
    <definedName name="knee_1_10">#REF!</definedName>
    <definedName name="knee_1_2">#REF!</definedName>
    <definedName name="knee_1_3">#REF!</definedName>
    <definedName name="knee_1_4">#REF!</definedName>
    <definedName name="knee_1_5">#REF!</definedName>
    <definedName name="knee_1_6">#REF!</definedName>
    <definedName name="knee_1_8">#REF!</definedName>
    <definedName name="knee4">#REF!</definedName>
    <definedName name="knee45">#REF!</definedName>
    <definedName name="knee6">#REF!</definedName>
    <definedName name="knei">#REF!</definedName>
    <definedName name="knek">'[44]Daf. Upah &amp; Bah'!#REF!</definedName>
    <definedName name="KNF">#REF!</definedName>
    <definedName name="knie0.5">#REF!</definedName>
    <definedName name="knie3">#REF!</definedName>
    <definedName name="knie4">#REF!</definedName>
    <definedName name="KNIEGALV1_2_">#REF!</definedName>
    <definedName name="KNIEPVC2_">#REF!</definedName>
    <definedName name="KNIEPVC3_4_">#REF!</definedName>
    <definedName name="KNIEPVC4_">#REF!</definedName>
    <definedName name="know">#REF!</definedName>
    <definedName name="kns">#REF!</definedName>
    <definedName name="knstin_18x30x60">#REF!</definedName>
    <definedName name="knstn">#REF!</definedName>
    <definedName name="Knyatoh">#REF!</definedName>
    <definedName name="ko">#REF!</definedName>
    <definedName name="ko_1">#REF!</definedName>
    <definedName name="ko_10">#REF!</definedName>
    <definedName name="ko_2">#REF!</definedName>
    <definedName name="ko_3">#REF!</definedName>
    <definedName name="ko_4">#REF!</definedName>
    <definedName name="ko_5">#REF!</definedName>
    <definedName name="ko_6">#REF!</definedName>
    <definedName name="ko_8">#REF!</definedName>
    <definedName name="koated">#REF!</definedName>
    <definedName name="kobaj">#REF!</definedName>
    <definedName name="kobes">#REF!</definedName>
    <definedName name="kobet">#REF!</definedName>
    <definedName name="kode">#REF!</definedName>
    <definedName name="KODE_2">#REF!</definedName>
    <definedName name="KODE_23">"$#REF!.$J$65"</definedName>
    <definedName name="KODE_4">#REF!</definedName>
    <definedName name="KODE_5">#REF!</definedName>
    <definedName name="KODE_BQ">#REF!</definedName>
    <definedName name="kode_dw">#REF!</definedName>
    <definedName name="kode_external">#REF!</definedName>
    <definedName name="kode_hotel">#REF!</definedName>
    <definedName name="kode_mall">#REF!</definedName>
    <definedName name="kode_parkir">#REF!</definedName>
    <definedName name="kode_prelim">#REF!</definedName>
    <definedName name="kode_provsum">#REF!</definedName>
    <definedName name="kode_takurmall">#REF!</definedName>
    <definedName name="kode_takurpark">#REF!</definedName>
    <definedName name="kode_tambah">#REF!</definedName>
    <definedName name="kode_UBA">#REF!</definedName>
    <definedName name="KODE2">#REF!</definedName>
    <definedName name="kode21816">#REF!</definedName>
    <definedName name="KODE3">#REF!</definedName>
    <definedName name="KODESAT">#REF!</definedName>
    <definedName name="KodeWilayah">#REF!</definedName>
    <definedName name="kodewilayah1">#REF!</definedName>
    <definedName name="kodok">#REF!</definedName>
    <definedName name="KODTK">'[16]Sat~Bahu'!$G$10</definedName>
    <definedName name="Koef">#REF!</definedName>
    <definedName name="koef.">#REF!</definedName>
    <definedName name="koef.Rad">#REF!</definedName>
    <definedName name="koef_10">#REF!</definedName>
    <definedName name="koef_2">#REF!</definedName>
    <definedName name="koef_3">#REF!</definedName>
    <definedName name="koef_4">#REF!</definedName>
    <definedName name="koef_5">#REF!</definedName>
    <definedName name="koef_6">#REF!</definedName>
    <definedName name="KOEF_7">#REF!</definedName>
    <definedName name="koef_8">#REF!</definedName>
    <definedName name="KOEF_AUSD">#REF!</definedName>
    <definedName name="KOEF_EURO">#REF!</definedName>
    <definedName name="koef_h_sat">#REF!</definedName>
    <definedName name="koef_r_a_p">#REF!</definedName>
    <definedName name="koef_rap">#REF!</definedName>
    <definedName name="koef_rp">#REF!</definedName>
    <definedName name="KOEF_SABU">#REF!</definedName>
    <definedName name="KOEF_SGD">#REF!</definedName>
    <definedName name="Koef_upah">#REF!</definedName>
    <definedName name="koef_usd">#REF!</definedName>
    <definedName name="KOEF_Yen">#REF!</definedName>
    <definedName name="KOEF1">#REF!</definedName>
    <definedName name="koef1_2">#REF!</definedName>
    <definedName name="koef1_23">"$#REF!.$R$14"</definedName>
    <definedName name="koef1_4">#REF!</definedName>
    <definedName name="koef1_5">#REF!</definedName>
    <definedName name="koefAMP">#REF!</definedName>
    <definedName name="koefbul">#REF!</definedName>
    <definedName name="koefCompressor">#REF!</definedName>
    <definedName name="koefconmix">#REF!</definedName>
    <definedName name="koefconvib">#REF!</definedName>
    <definedName name="koefdt">#REF!</definedName>
    <definedName name="koefDTBesar">#REF!</definedName>
    <definedName name="koefel">#REF!</definedName>
    <definedName name="koefexc">#REF!</definedName>
    <definedName name="koefFinisher">#REF!</definedName>
    <definedName name="koefGenset">#REF!</definedName>
    <definedName name="koefGrader">#REF!</definedName>
    <definedName name="koefinf">#REF!</definedName>
    <definedName name="KOEFISIENBRG">#REF!</definedName>
    <definedName name="koeflingg">#REF!</definedName>
    <definedName name="koeflingg_2">#REF!</definedName>
    <definedName name="koeflingg_23">"$#REF!.$#REF!$#REF!"</definedName>
    <definedName name="koeflingg_3">#REF!</definedName>
    <definedName name="koeflingk">#REF!</definedName>
    <definedName name="koeflingk_2">#REF!</definedName>
    <definedName name="koeflingk_23">"$#REF!.$#REF!$#REF!"</definedName>
    <definedName name="koeflingk_3">#REF!</definedName>
    <definedName name="koefLoader">#REF!</definedName>
    <definedName name="koefmech">#REF!</definedName>
    <definedName name="koefmek">#REF!</definedName>
    <definedName name="koefmg">#REF!</definedName>
    <definedName name="koefPTR">#REF!</definedName>
    <definedName name="koefTandem">#REF!</definedName>
    <definedName name="koeftanki">#REF!</definedName>
    <definedName name="koefVibro">#REF!</definedName>
    <definedName name="koefvr">#REF!</definedName>
    <definedName name="koefWaterTank">#REF!</definedName>
    <definedName name="koefwl">#REF!</definedName>
    <definedName name="kof">#REF!</definedName>
    <definedName name="kof_2">#REF!</definedName>
    <definedName name="kof_23">"$#REF!.$P$8"</definedName>
    <definedName name="kof_3">#REF!</definedName>
    <definedName name="kof_4">#REF!</definedName>
    <definedName name="kof_5">#REF!</definedName>
    <definedName name="kof_6">#REF!</definedName>
    <definedName name="kof_7">#REF!</definedName>
    <definedName name="kof1_4">#REF!</definedName>
    <definedName name="kof1_5">#REF!</definedName>
    <definedName name="kofal">#REF!</definedName>
    <definedName name="koi">#REF!</definedName>
    <definedName name="kokok">#REF!,#REF!</definedName>
    <definedName name="KOL">#REF!</definedName>
    <definedName name="kol_kolan">#REF!</definedName>
    <definedName name="Kol_Kolan_">#REF!</definedName>
    <definedName name="kol1525b160">#REF!</definedName>
    <definedName name="kol2030b150">#REF!</definedName>
    <definedName name="Kol2an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an">#REF!</definedName>
    <definedName name="koling">#REF!</definedName>
    <definedName name="koling_2">#REF!</definedName>
    <definedName name="koling_23">"$#REF!.$G$2"</definedName>
    <definedName name="KOLOM">#REF!</definedName>
    <definedName name="kolom_120">#REF!</definedName>
    <definedName name="KOLOM_ATAP">#REF!</definedName>
    <definedName name="KOLOM_LT.1">#REF!</definedName>
    <definedName name="KOLOM_LT.2">#REF!</definedName>
    <definedName name="KOLOM_LT.3">#REF!</definedName>
    <definedName name="kolom_p">#REF!</definedName>
    <definedName name="kolom_pds">#REF!</definedName>
    <definedName name="kolom_praktis">#REF!</definedName>
    <definedName name="Kolom_Sederhana">#REF!</definedName>
    <definedName name="Kolom_WF">#REF!</definedName>
    <definedName name="Kolom_WFA">#REF!</definedName>
    <definedName name="kolom1">#REF!</definedName>
    <definedName name="kolom1_2_50_50">#REF!</definedName>
    <definedName name="kolom1_50_50">#REF!</definedName>
    <definedName name="kolom2">#REF!</definedName>
    <definedName name="kolom2_40_40">#REF!</definedName>
    <definedName name="KOLOM20X30">#REF!</definedName>
    <definedName name="kolom21_40_40">#REF!</definedName>
    <definedName name="kolom3">#REF!</definedName>
    <definedName name="kolom3_30_30">#REF!</definedName>
    <definedName name="KOLOM30X30">#REF!</definedName>
    <definedName name="KOLOM30X40">#REF!</definedName>
    <definedName name="kolom31_30_30">#REF!</definedName>
    <definedName name="kolom4">#REF!</definedName>
    <definedName name="KOLOM40X40">#REF!</definedName>
    <definedName name="kolom5">#REF!</definedName>
    <definedName name="kolom5_15_30">#REF!</definedName>
    <definedName name="kolom6">#REF!</definedName>
    <definedName name="kolom6_50_50">#REF!</definedName>
    <definedName name="kolom7">#REF!</definedName>
    <definedName name="kolom8">#REF!</definedName>
    <definedName name="kolom9">#REF!</definedName>
    <definedName name="kolomf30">#REF!</definedName>
    <definedName name="kolomk175">#REF!</definedName>
    <definedName name="kolomk200">#REF!</definedName>
    <definedName name="kolomk225">#REF!</definedName>
    <definedName name="kolomk225_1">#REF!</definedName>
    <definedName name="KOLOMKAYU">#REF!</definedName>
    <definedName name="kolompraktis">#REF!</definedName>
    <definedName name="kolp">#REF!</definedName>
    <definedName name="Kolpilnt">#REF!</definedName>
    <definedName name="Kolplint">#REF!</definedName>
    <definedName name="kolprak">#REF!</definedName>
    <definedName name="kolprak1212">#REF!</definedName>
    <definedName name="kolprak1515">#REF!</definedName>
    <definedName name="kolter">#REF!</definedName>
    <definedName name="kolter_10">#REF!</definedName>
    <definedName name="kolter_2">#REF!</definedName>
    <definedName name="kolter_3">#REF!</definedName>
    <definedName name="kolter_4">#REF!</definedName>
    <definedName name="kolter_5">#REF!</definedName>
    <definedName name="kolter_6">#REF!</definedName>
    <definedName name="kolter_8">#REF!</definedName>
    <definedName name="kolter_kayu">#N/A</definedName>
    <definedName name="KOM">#REF!</definedName>
    <definedName name="kombln">#REF!</definedName>
    <definedName name="kome">#REF!</definedName>
    <definedName name="komhr">#REF!</definedName>
    <definedName name="kompon">#REF!</definedName>
    <definedName name="Komponen" hidden="1">#REF!</definedName>
    <definedName name="kompres">#REF!</definedName>
    <definedName name="kompres215">#REF!</definedName>
    <definedName name="KOMPRES3.15">#REF!</definedName>
    <definedName name="kompres315">#REF!</definedName>
    <definedName name="kompresor">#REF!</definedName>
    <definedName name="Komputer_P_133">#REF!</definedName>
    <definedName name="kon">#REF!</definedName>
    <definedName name="Konci_pintu">#REF!</definedName>
    <definedName name="Konci_pintu_cylinder">#REF!</definedName>
    <definedName name="konci1">#REF!</definedName>
    <definedName name="konduktor_nyy">#REF!</definedName>
    <definedName name="Konektor_Kabel">#REF!</definedName>
    <definedName name="KONFIRM_PLANT">#REF!</definedName>
    <definedName name="KONFIRMASI_PLAN">#REF!</definedName>
    <definedName name="KONKU1">#REF!</definedName>
    <definedName name="KONKU2">#REF!</definedName>
    <definedName name="konseng">#REF!</definedName>
    <definedName name="KONSISTNSI">#REF!</definedName>
    <definedName name="konsl">#REF!</definedName>
    <definedName name="konsol">#REF!</definedName>
    <definedName name="konsoltalang">#REF!</definedName>
    <definedName name="konstbaja">#REF!</definedName>
    <definedName name="konstbaja_10">#REF!</definedName>
    <definedName name="konstbaja_2">#REF!</definedName>
    <definedName name="konstbaja_3">#REF!</definedName>
    <definedName name="konstbaja_4">#REF!</definedName>
    <definedName name="konstbaja_5">#REF!</definedName>
    <definedName name="konstbaja_6">#REF!</definedName>
    <definedName name="konstbaja_8">#REF!</definedName>
    <definedName name="KONSubTotalA.I">#REF!</definedName>
    <definedName name="KONSubTotalA.II">#REF!</definedName>
    <definedName name="KONSubTotalA.III">#REF!</definedName>
    <definedName name="KONSubTotalA.IV">#REF!</definedName>
    <definedName name="KONSubTotalA.IX">#REF!</definedName>
    <definedName name="KONSubTotalA.V">#REF!</definedName>
    <definedName name="KONSubTotalA.VI">#REF!</definedName>
    <definedName name="KONSubTotalA.VII">#REF!</definedName>
    <definedName name="KONSubTotalA.VIII">#REF!</definedName>
    <definedName name="KONSubTotalB.I">#REF!</definedName>
    <definedName name="KONSubTotalB.II">#REF!</definedName>
    <definedName name="KONSubTotalB.III">#REF!</definedName>
    <definedName name="KONSubTotalB.IV">#REF!</definedName>
    <definedName name="KONSubTotalB.IX">#REF!</definedName>
    <definedName name="KONSubTotalB.V">#REF!</definedName>
    <definedName name="KONSubTotalB.VI">#REF!</definedName>
    <definedName name="KONSubTotalB.VII">#REF!</definedName>
    <definedName name="KONSubTotalB.VIII">#REF!</definedName>
    <definedName name="KONSubTotalC.I">#REF!</definedName>
    <definedName name="KONSubTotalC.II">#REF!</definedName>
    <definedName name="KONSubTotalC.III">#REF!</definedName>
    <definedName name="KONSubTotalC.IV">#REF!</definedName>
    <definedName name="KONSubTotalC.IX">#REF!</definedName>
    <definedName name="KONSubTotalC.V">#REF!</definedName>
    <definedName name="KONSubTotalC.VI">#REF!</definedName>
    <definedName name="KONSubTotalC.VII">#REF!</definedName>
    <definedName name="KONSubTotalC.VIII">#REF!</definedName>
    <definedName name="konsultan">#REF!</definedName>
    <definedName name="kontactor">#REF!</definedName>
    <definedName name="kontaktor">#REF!</definedName>
    <definedName name="kontol">#REF!</definedName>
    <definedName name="kontrak">#REF!</definedName>
    <definedName name="KONTRAKTOR">#REF!</definedName>
    <definedName name="kontramur12">#REF!</definedName>
    <definedName name="kontrk">#REF!</definedName>
    <definedName name="KONVER_A">#REF!</definedName>
    <definedName name="KONVER_B">#REF!</definedName>
    <definedName name="KONVER_C">#REF!</definedName>
    <definedName name="KOP">#REF!</definedName>
    <definedName name="KOP_37">"$#REF!.$C$6:$D$19"</definedName>
    <definedName name="KOR">#REF!</definedName>
    <definedName name="koral">#REF!</definedName>
    <definedName name="koral.">#REF!</definedName>
    <definedName name="koral_1_2">#REF!</definedName>
    <definedName name="koral_2.3">#REF!</definedName>
    <definedName name="koral_2_3">#REF!</definedName>
    <definedName name="koral_2_3_kg">#REF!</definedName>
    <definedName name="koral_beton">#REF!</definedName>
    <definedName name="koral_beton_K225">#REF!</definedName>
    <definedName name="KORAL_beton_k350">#REF!</definedName>
    <definedName name="koral_beton_rabat">#REF!</definedName>
    <definedName name="KORAL_JAGUNG">#REF!</definedName>
    <definedName name="koral_sikat">#REF!</definedName>
    <definedName name="koral0.5_1">#REF!</definedName>
    <definedName name="koral1_2">#REF!</definedName>
    <definedName name="koral2_3">#REF!</definedName>
    <definedName name="KORALBETON">#REF!</definedName>
    <definedName name="koreksi" hidden="1">{#N/A,#N/A,FALSE,"REK";#N/A,#N/A,FALSE,"Bq-ARS"}</definedName>
    <definedName name="korpeng">#REF!</definedName>
    <definedName name="kosedjongkokporselin">#REF!</definedName>
    <definedName name="kosen">#REF!</definedName>
    <definedName name="koset_duduk">#REF!</definedName>
    <definedName name="kosrek">#REF!</definedName>
    <definedName name="KOT">'[16]Sat~Bahu'!$G$11</definedName>
    <definedName name="KOTA">#REF!</definedName>
    <definedName name="kotak_adukan">#REF!</definedName>
    <definedName name="kotak_p3k">#REF!</definedName>
    <definedName name="kotoran">#REF!</definedName>
    <definedName name="kotoran3">#REF!</definedName>
    <definedName name="kout">#REF!</definedName>
    <definedName name="koutv">#REF!</definedName>
    <definedName name="kp">#N/A</definedName>
    <definedName name="KP.Tukang">#REF!</definedName>
    <definedName name="kp_psg">#REF!</definedName>
    <definedName name="kp1520b279">#REF!</definedName>
    <definedName name="kp1ph">#REF!</definedName>
    <definedName name="kpancang">#REF!</definedName>
    <definedName name="KPASANG">#REF!</definedName>
    <definedName name="kpav">'[16]Sat~Bahu'!$F$82</definedName>
    <definedName name="KPB">#REF!</definedName>
    <definedName name="kpb.125">'[16]Sat~Bahu'!$G$109</definedName>
    <definedName name="kpb.200HP">'[16]Sat~Bahu'!$G$93</definedName>
    <definedName name="kpb.500">'[16]Sat~Bahu'!$G$110</definedName>
    <definedName name="KPBKLASII">#REF!</definedName>
    <definedName name="kpc">'[16]Sat~Bahu'!$F$55</definedName>
    <definedName name="kpipa">#REF!</definedName>
    <definedName name="kpj">'[16]Sat~Bahu'!$F$66</definedName>
    <definedName name="kpl.tk.kayu">#REF!</definedName>
    <definedName name="kpl.tkg.batu">#REF!</definedName>
    <definedName name="kpl.tkg.bs">#REF!</definedName>
    <definedName name="kpl.tkg.bt">#REF!</definedName>
    <definedName name="kpl.tkg.ky">#REF!</definedName>
    <definedName name="kpl.tukang">#REF!</definedName>
    <definedName name="kpl_tk_batu">#REF!</definedName>
    <definedName name="kpl_tk_besi">#REF!</definedName>
    <definedName name="kpl_tk_kayu">#REF!</definedName>
    <definedName name="kpl_tkkayu">#REF!</definedName>
    <definedName name="KPL_TUKANG">#REF!</definedName>
    <definedName name="kplitur">#REF!</definedName>
    <definedName name="kpltkg">#REF!</definedName>
    <definedName name="kpltukang">#REF!</definedName>
    <definedName name="kpltukangb">#REF!</definedName>
    <definedName name="kpltukangky">#REF!</definedName>
    <definedName name="kpltukangl">#REF!</definedName>
    <definedName name="kpltukangp">#REF!</definedName>
    <definedName name="kpo">#REF!</definedName>
    <definedName name="KPP">#REF!</definedName>
    <definedName name="KPPASANG">#REF!</definedName>
    <definedName name="kpr">#REF!</definedName>
    <definedName name="kpr.psg">#REF!</definedName>
    <definedName name="KPRAKTIS">#REF!</definedName>
    <definedName name="kprblk">#REF!</definedName>
    <definedName name="kprblk_1">#REF!</definedName>
    <definedName name="kprblk_1_10">#REF!</definedName>
    <definedName name="kprblk_1_2">#REF!</definedName>
    <definedName name="kprblk_1_3">#REF!</definedName>
    <definedName name="kprblk_1_4">#REF!</definedName>
    <definedName name="kprblk_1_5">#REF!</definedName>
    <definedName name="kprblk_1_6">#REF!</definedName>
    <definedName name="kprblk_1_8">#REF!</definedName>
    <definedName name="kprppn">#REF!</definedName>
    <definedName name="kprppn_10">#REF!</definedName>
    <definedName name="kprppn_2">#REF!</definedName>
    <definedName name="kprppn_3">#REF!</definedName>
    <definedName name="kprppn_4">#REF!</definedName>
    <definedName name="kprppn_5">#REF!</definedName>
    <definedName name="kprppn_6">#REF!</definedName>
    <definedName name="kprppn_8">#REF!</definedName>
    <definedName name="kprreng">#REF!</definedName>
    <definedName name="kprreng_10">#REF!</definedName>
    <definedName name="kprreng_2">#REF!</definedName>
    <definedName name="kprreng_3">#REF!</definedName>
    <definedName name="kprreng_4">#REF!</definedName>
    <definedName name="kprreng_5">#REF!</definedName>
    <definedName name="kprreng_6">#REF!</definedName>
    <definedName name="kprreng_8">#REF!</definedName>
    <definedName name="kprusuk">#REF!</definedName>
    <definedName name="KPS">#REF!</definedName>
    <definedName name="kpsaub">'[16]Sat~Bahu'!$F$46</definedName>
    <definedName name="kpsp">'[16]Sat~Bahu'!$F$47</definedName>
    <definedName name="kpsu">'[16]Sat~Bahu'!$F$45</definedName>
    <definedName name="kptdll">'[16]Sat~Bahu'!$G$114</definedName>
    <definedName name="kQ">'[16]Sat~Bahu'!$F$28</definedName>
    <definedName name="KR">#REF!</definedName>
    <definedName name="kr15_23">"'file:///F:/DOCUME~1/MARKET~1/LOCALS~1/Temp/lamp-d.XLS'#$SAP.$#REF!$#REF!"</definedName>
    <definedName name="kr3p">#REF!</definedName>
    <definedName name="kra._air">#REF!</definedName>
    <definedName name="kraan.3">#REF!</definedName>
    <definedName name="KRAM1">#REF!</definedName>
    <definedName name="kram30">#REF!</definedName>
    <definedName name="kramair">#REF!</definedName>
    <definedName name="kramdin">#REF!</definedName>
    <definedName name="kramik_25_30">#REF!</definedName>
    <definedName name="kramik20">#REF!</definedName>
    <definedName name="kramik20_25">#REF!</definedName>
    <definedName name="kramik25">#REF!</definedName>
    <definedName name="kramik40">#REF!</definedName>
    <definedName name="kran">#REF!</definedName>
    <definedName name="kran.05">#REF!</definedName>
    <definedName name="kran.1.5">#REF!</definedName>
    <definedName name="kran.2">#REF!</definedName>
    <definedName name="kran.3">#REF!</definedName>
    <definedName name="Kran.air">#REF!</definedName>
    <definedName name="kran.bbk">#REF!</definedName>
    <definedName name="kran.ddg">#REF!</definedName>
    <definedName name="kran_1">#REF!</definedName>
    <definedName name="kran_1_10">#REF!</definedName>
    <definedName name="kran_1_2">#REF!</definedName>
    <definedName name="kran_1_3">#REF!</definedName>
    <definedName name="kran_1_4">#REF!</definedName>
    <definedName name="kran_1_5">#REF!</definedName>
    <definedName name="kran_1_6">#REF!</definedName>
    <definedName name="kran_1_8">#REF!</definedName>
    <definedName name="kran_air">#REF!</definedName>
    <definedName name="Kran_Air_">#REF!</definedName>
    <definedName name="Kran_air__ø_1_2___EX.Sun_Ei_Japan">#REF!</definedName>
    <definedName name="Kran_air__ø_3_4">#REF!</definedName>
    <definedName name="kran_air_2">#REF!</definedName>
    <definedName name="Kran_air_biasa">#REF!</definedName>
    <definedName name="Kran_air_handel_kit_ø_1_2">#REF!</definedName>
    <definedName name="kran_dinding">#REF!</definedName>
    <definedName name="kran_kuningan">#REF!</definedName>
    <definedName name="kran_san_ei">#REF!</definedName>
    <definedName name="kran_taho">#REF!</definedName>
    <definedName name="kran_tol">#REF!</definedName>
    <definedName name="kran_wash">#REF!</definedName>
    <definedName name="kran_wastafel">#REF!</definedName>
    <definedName name="kran_wastafel.">#REF!</definedName>
    <definedName name="kran_zink">#REF!</definedName>
    <definedName name="kran_zink_2">#REF!</definedName>
    <definedName name="kran3.4">#REF!</definedName>
    <definedName name="Kran3_4">#REF!</definedName>
    <definedName name="KRANAIR">#REF!</definedName>
    <definedName name="kranair1_2">#REF!</definedName>
    <definedName name="kranair1_2urin">#REF!</definedName>
    <definedName name="KranAngsa">#REF!</definedName>
    <definedName name="krancebok">#REF!</definedName>
    <definedName name="kranddg">#REF!</definedName>
    <definedName name="krangkanako">#REF!</definedName>
    <definedName name="KRANJANG">#REF!</definedName>
    <definedName name="kranklastinggi">#REF!</definedName>
    <definedName name="kranleherangsa">#REF!</definedName>
    <definedName name="kranlokal">#REF!</definedName>
    <definedName name="krans">#REF!</definedName>
    <definedName name="kranshow">#REF!</definedName>
    <definedName name="kranshow_10">#REF!</definedName>
    <definedName name="kranshow_2">#REF!</definedName>
    <definedName name="kranshow_3">#REF!</definedName>
    <definedName name="kranshow_4">#REF!</definedName>
    <definedName name="kranshow_5">#REF!</definedName>
    <definedName name="kranshow_6">#REF!</definedName>
    <definedName name="kranshow_8">#REF!</definedName>
    <definedName name="KranShower">#REF!</definedName>
    <definedName name="kranwas">#REF!</definedName>
    <definedName name="kranwas_10">#REF!</definedName>
    <definedName name="kranwas_2">#REF!</definedName>
    <definedName name="kranwas_3">#REF!</definedName>
    <definedName name="kranwas_4">#REF!</definedName>
    <definedName name="kranwas_5">#REF!</definedName>
    <definedName name="kranwas_6">#REF!</definedName>
    <definedName name="kranwas_8">#REF!</definedName>
    <definedName name="kranwildobel60">#REF!</definedName>
    <definedName name="kranwultunggal60">#REF!</definedName>
    <definedName name="krcor">#REF!</definedName>
    <definedName name="Krepyak_Nako">#REF!</definedName>
    <definedName name="kricak">#REF!</definedName>
    <definedName name="Krikil">#REF!</definedName>
    <definedName name="Krikil.beton">#REF!</definedName>
    <definedName name="krikil_sungai">#REF!</definedName>
    <definedName name="krikilalam">#REF!</definedName>
    <definedName name="krikilalam23">#REF!</definedName>
    <definedName name="krikilgalianbukit">#REF!</definedName>
    <definedName name="KRIKILPECAH">#REF!</definedName>
    <definedName name="krikilpecah23">#REF!</definedName>
    <definedName name="krikilsungai">#REF!</definedName>
    <definedName name="KRKC">#REF!</definedName>
    <definedName name="KRKM">#REF!</definedName>
    <definedName name="krl">#REF!</definedName>
    <definedName name="krl.1">#REF!</definedName>
    <definedName name="krl.12">#REF!</definedName>
    <definedName name="Krl.1cm">#REF!</definedName>
    <definedName name="krl.2">#REF!</definedName>
    <definedName name="krl.23">#REF!</definedName>
    <definedName name="Krl.alam2">#REF!</definedName>
    <definedName name="krl.alam23">#REF!</definedName>
    <definedName name="krl.alam57">#REF!</definedName>
    <definedName name="krl.pecah.1">#REF!</definedName>
    <definedName name="krl.pecah.1.2">#REF!</definedName>
    <definedName name="krl.pecah1">#REF!</definedName>
    <definedName name="krl.pecah12">#REF!</definedName>
    <definedName name="Krl.Pecah23">#REF!</definedName>
    <definedName name="Krl.Pecah35">#REF!</definedName>
    <definedName name="Krl.Pecah57">#REF!</definedName>
    <definedName name="krm">#REF!</definedName>
    <definedName name="Krm.Din20_30">#REF!</definedName>
    <definedName name="Krm.Din25_40">#REF!</definedName>
    <definedName name="krm25x40">#REF!</definedName>
    <definedName name="krm30x30">#REF!</definedName>
    <definedName name="krm40x40">#REF!</definedName>
    <definedName name="krm8x58">#REF!</definedName>
    <definedName name="KRMDDG20">#REF!</definedName>
    <definedName name="KRMDDG30">#REF!</definedName>
    <definedName name="Krmk20x20">#REF!</definedName>
    <definedName name="Krmk30x30">#REF!</definedName>
    <definedName name="Krmk40x40">#REF!</definedName>
    <definedName name="KrmkDdg_20x25">#REF!</definedName>
    <definedName name="KRMLT20">#REF!</definedName>
    <definedName name="KRMLT30">#REF!</definedName>
    <definedName name="KRMLT40">#REF!</definedName>
    <definedName name="krpecah">[5]Upah!#REF!</definedName>
    <definedName name="krsi.lipat">#REF!</definedName>
    <definedName name="krsi_tamu">#REF!</definedName>
    <definedName name="krsungai">#REF!</definedName>
    <definedName name="KrtsGosok">#REF!</definedName>
    <definedName name="kruing">#REF!</definedName>
    <definedName name="kruing_10">#REF!</definedName>
    <definedName name="kruing_2">#REF!</definedName>
    <definedName name="kruing_2.3">#REF!</definedName>
    <definedName name="kruing_2.30">#REF!</definedName>
    <definedName name="kruing_3">#REF!</definedName>
    <definedName name="kruing_4">#REF!</definedName>
    <definedName name="kruing_5">#REF!</definedName>
    <definedName name="kruing_5.7">#REF!</definedName>
    <definedName name="kruing_6">#REF!</definedName>
    <definedName name="kruing_8">#REF!</definedName>
    <definedName name="kruing_8.12">#REF!</definedName>
    <definedName name="kruing_balok">#REF!</definedName>
    <definedName name="kruing_papan">#REF!</definedName>
    <definedName name="kruing_usuk">#REF!</definedName>
    <definedName name="kruing8.12">#REF!</definedName>
    <definedName name="kruingb">#REF!</definedName>
    <definedName name="kruingb_2">#REF!</definedName>
    <definedName name="KRUINGBALOK">#REF!</definedName>
    <definedName name="kruingp">#REF!</definedName>
    <definedName name="kruingp_2">#REF!</definedName>
    <definedName name="kruingr23">#REF!</definedName>
    <definedName name="kruingr23_2">#REF!</definedName>
    <definedName name="kruingr34">#REF!</definedName>
    <definedName name="kruingr34_2">#REF!</definedName>
    <definedName name="krung">#REF!</definedName>
    <definedName name="KRUS_SING">#REF!</definedName>
    <definedName name="KRUS_USD">#REF!</definedName>
    <definedName name="krz">#REF!</definedName>
    <definedName name="ks">#REF!</definedName>
    <definedName name="ks.1000">'[16]Sat~Bahu'!$G$102</definedName>
    <definedName name="ksatu">#REF!</definedName>
    <definedName name="ksk">#REF!</definedName>
    <definedName name="ksk_2">#REF!</definedName>
    <definedName name="ksk_23">"$#REF!.$#REF!$#REF!"</definedName>
    <definedName name="ksk_4">#REF!</definedName>
    <definedName name="ksk_5">#REF!</definedName>
    <definedName name="ksl">#REF!</definedName>
    <definedName name="ksn">#REF!</definedName>
    <definedName name="kso">#REF!</definedName>
    <definedName name="ksp">#REF!</definedName>
    <definedName name="ksr">#REF!</definedName>
    <definedName name="kst">#REF!</definedName>
    <definedName name="kst_2">#REF!</definedName>
    <definedName name="kst_23">"$#REF!.$#REF!$#REF!"</definedName>
    <definedName name="kst_4">#REF!</definedName>
    <definedName name="kst_5">#REF!</definedName>
    <definedName name="kstam">'[16]Sat~Bahu'!$G$100</definedName>
    <definedName name="kstpb">'[16]Sat~Bahu'!$F$31</definedName>
    <definedName name="kt">#REF!</definedName>
    <definedName name="kt.b">#REF!</definedName>
    <definedName name="KT.batu">#REF!</definedName>
    <definedName name="KT.besi">#REF!</definedName>
    <definedName name="kt.c">#REF!</definedName>
    <definedName name="kt.cat">#REF!</definedName>
    <definedName name="kt.K">#REF!</definedName>
    <definedName name="KT.kayu">#REF!</definedName>
    <definedName name="kt.listrik">#REF!</definedName>
    <definedName name="KT.pipa">#REF!</definedName>
    <definedName name="KT_2">[40]bahan!$G$132</definedName>
    <definedName name="KT_3">#REF!</definedName>
    <definedName name="KT_4">#REF!</definedName>
    <definedName name="KT_6">NA()</definedName>
    <definedName name="KT_7">"#REF!.$F$213"</definedName>
    <definedName name="KT_batu">#REF!</definedName>
    <definedName name="kt_batu__plesteran">#REF!</definedName>
    <definedName name="kt_batu_kisdam">#REF!</definedName>
    <definedName name="KT_Besi">#REF!</definedName>
    <definedName name="kt_besi.">#REF!</definedName>
    <definedName name="KT_Cat">#REF!</definedName>
    <definedName name="kt_gali_tnh">#REF!</definedName>
    <definedName name="KT_Kayu">#REF!</definedName>
    <definedName name="kt_kayu_bowplank">#REF!</definedName>
    <definedName name="KT_Las">#REF!</definedName>
    <definedName name="KT_LSTK">#REF!</definedName>
    <definedName name="KT_pipa">#REF!</definedName>
    <definedName name="ktanki">'[16]Sat~Bahu'!$G$105</definedName>
    <definedName name="ktb">#REF!</definedName>
    <definedName name="KTBAJA">#REF!</definedName>
    <definedName name="KTBATU">#REF!</definedName>
    <definedName name="ktbatu_2">[24]harsat!$G$115</definedName>
    <definedName name="ktbatu_3">#REF!</definedName>
    <definedName name="ktbatu_4">#REF!</definedName>
    <definedName name="KTBESI">#REF!</definedName>
    <definedName name="ktbesi_2">[24]harsat!$G$117</definedName>
    <definedName name="ktbesi_3">#REF!</definedName>
    <definedName name="ktbesi_4">#REF!</definedName>
    <definedName name="ktbi">#REF!</definedName>
    <definedName name="ktbor">#REF!</definedName>
    <definedName name="ktbs">#REF!</definedName>
    <definedName name="ktbt">#REF!</definedName>
    <definedName name="ktc">#REF!</definedName>
    <definedName name="KTCAT">#REF!</definedName>
    <definedName name="ktcat_2">[24]harsat!$G$118</definedName>
    <definedName name="ktcat_3">#REF!</definedName>
    <definedName name="ktcat_4">#REF!</definedName>
    <definedName name="ktg">#REF!</definedName>
    <definedName name="ktgali">#REF!</definedName>
    <definedName name="ktgali_2">[43]harsat!#REF!</definedName>
    <definedName name="ktgali_3">#REF!</definedName>
    <definedName name="ktgali_4">#REF!</definedName>
    <definedName name="ktk">#REF!</definedName>
    <definedName name="ktk.b">#REF!</definedName>
    <definedName name="KTK.BATU">#REF!</definedName>
    <definedName name="ktk.bs">#REF!</definedName>
    <definedName name="ktk.c">#REF!</definedName>
    <definedName name="ktk.k">#REF!</definedName>
    <definedName name="KTK.KAYU">#REF!</definedName>
    <definedName name="ktk.L">#REF!</definedName>
    <definedName name="ktk.Ls">#REF!</definedName>
    <definedName name="KTK_BATU">#REF!</definedName>
    <definedName name="ktk_batu_plesteran_1_4">#REF!</definedName>
    <definedName name="KTK_BESI">#REF!</definedName>
    <definedName name="ktk_besi_pembesian">#REF!</definedName>
    <definedName name="KTK_CAT">#REF!</definedName>
    <definedName name="KTK_GALI">#REF!</definedName>
    <definedName name="KTK_KAYU">#REF!</definedName>
    <definedName name="ktkadukan">#REF!</definedName>
    <definedName name="KTKAYU">#REF!</definedName>
    <definedName name="ktkayu_2">[24]harsat!$G$116</definedName>
    <definedName name="ktkayu_3">#REF!</definedName>
    <definedName name="ktkayu_4">#REF!</definedName>
    <definedName name="ktkb">#REF!</definedName>
    <definedName name="ktkbatu">#REF!</definedName>
    <definedName name="ktkbs">#REF!</definedName>
    <definedName name="ktkbt">#REF!</definedName>
    <definedName name="ktkc">#REF!</definedName>
    <definedName name="ktkcat">#REF!</definedName>
    <definedName name="ktkkayu">#REF!</definedName>
    <definedName name="ktkky">#REF!</definedName>
    <definedName name="ktkl">#REF!</definedName>
    <definedName name="ktkp">#REF!</definedName>
    <definedName name="ktkpp">#REF!</definedName>
    <definedName name="ktky">#REF!</definedName>
    <definedName name="ktl">#REF!</definedName>
    <definedName name="ktlas">#REF!</definedName>
    <definedName name="KTLISTRIK">#REF!</definedName>
    <definedName name="ktlistrik_2">[24]harsat!$G$119</definedName>
    <definedName name="ktlistrik_3">#REF!</definedName>
    <definedName name="ktlistrik_4">#REF!</definedName>
    <definedName name="ktm">#REF!</definedName>
    <definedName name="ktnh">'[16]Sat~Bahu'!$F$88</definedName>
    <definedName name="ktp">#REF!</definedName>
    <definedName name="KTP_Dir">#REF!</definedName>
    <definedName name="KTP_Kom">#REF!</definedName>
    <definedName name="ktpipa">#REF!</definedName>
    <definedName name="ktpipa_2">[24]harsat!$G$120</definedName>
    <definedName name="ktpipa_3">#REF!</definedName>
    <definedName name="ktpipa_4">#REF!</definedName>
    <definedName name="ktpm">#REF!</definedName>
    <definedName name="ktpm_2">#REF!</definedName>
    <definedName name="ktpm_23">"$#REF!.$J$112"</definedName>
    <definedName name="ktpolitur">#REF!</definedName>
    <definedName name="KTPONGPLAT">#REF!</definedName>
    <definedName name="ktrailer">'[16]Sat~Bahu'!$G$106</definedName>
    <definedName name="KTRP">#REF!</definedName>
    <definedName name="Ktrpt">#REF!</definedName>
    <definedName name="Ktuk">#REF!</definedName>
    <definedName name="ktukang">#REF!</definedName>
    <definedName name="KTUKANGBATU">#REF!</definedName>
    <definedName name="KTUKANGBESI">#REF!</definedName>
    <definedName name="KTUKANGBESIBETON">#REF!</definedName>
    <definedName name="KTUKANGCAT">#REF!</definedName>
    <definedName name="KTUKANGKAYU">#REF!</definedName>
    <definedName name="KTUKANGLAS">#REF!</definedName>
    <definedName name="KTUKANGPIPA">#REF!</definedName>
    <definedName name="KTUN">#REF!</definedName>
    <definedName name="ktundaB">#REF!</definedName>
    <definedName name="ktundaL">#REF!</definedName>
    <definedName name="ku">#REF!</definedName>
    <definedName name="kUA">#REF!</definedName>
    <definedName name="Kualifikasi">#REF!</definedName>
    <definedName name="KUANTITAS">#REF!</definedName>
    <definedName name="KUANTITAS_1">#REF!</definedName>
    <definedName name="KUANTITAS_13">#REF!</definedName>
    <definedName name="KUANTITAS_2">#REF!</definedName>
    <definedName name="KUANTITAS_28">#REF!</definedName>
    <definedName name="KUANTITAS_36">#REF!</definedName>
    <definedName name="KUANTITAS_37">#REF!</definedName>
    <definedName name="KUANTITAS_38">#REF!</definedName>
    <definedName name="KUANTITAS_39">#REF!</definedName>
    <definedName name="KUANTITAS_46">#REF!</definedName>
    <definedName name="kuas">#N/A</definedName>
    <definedName name="kuas.bsr">#REF!</definedName>
    <definedName name="kuas.kcl">#REF!</definedName>
    <definedName name="kuas_">#REF!</definedName>
    <definedName name="kuas_10">#REF!</definedName>
    <definedName name="kuas_2">#REF!</definedName>
    <definedName name="kuas_3">#REF!</definedName>
    <definedName name="kuas_4">#REF!</definedName>
    <definedName name="kuas_5">#REF!</definedName>
    <definedName name="kuas_6">#REF!</definedName>
    <definedName name="kuas_8">#REF!</definedName>
    <definedName name="kuas_cat">#REF!</definedName>
    <definedName name="kuas1">#REF!</definedName>
    <definedName name="kuas2.5">#REF!</definedName>
    <definedName name="Kuas3">#REF!</definedName>
    <definedName name="kuasbesar">#REF!</definedName>
    <definedName name="kuascat">#REF!</definedName>
    <definedName name="kuasrool8">#REF!</definedName>
    <definedName name="kucai">#REF!</definedName>
    <definedName name="kucing">#REF!</definedName>
    <definedName name="KUDA">#REF!</definedName>
    <definedName name="Kuda.ter.besar">#REF!</definedName>
    <definedName name="Kuda.Ter.kecil">#REF!</definedName>
    <definedName name="kuda_bahanlama">#REF!</definedName>
    <definedName name="kuda_bangkirai">#REF!</definedName>
    <definedName name="Kuda_jati">#REF!</definedName>
    <definedName name="kuda_kayu">#REF!</definedName>
    <definedName name="kuda_kuda">#REF!</definedName>
    <definedName name="kuda_kuda_galvalume_jarak_80cm">#REF!</definedName>
    <definedName name="kuda_tanpabahan">#REF!</definedName>
    <definedName name="KUDA2">#REF!</definedName>
    <definedName name="Kuda2_Kamper">#REF!</definedName>
    <definedName name="Kuda2_Kruing">#REF!</definedName>
    <definedName name="kuda2beng">#REF!</definedName>
    <definedName name="kuda2kruing">#REF!</definedName>
    <definedName name="Kuda2L">#REF!</definedName>
    <definedName name="Kuda2WF">#REF!</definedName>
    <definedName name="kuda2x">#REF!</definedName>
    <definedName name="kuda2x_bangkirai">#REF!</definedName>
    <definedName name="kuda2x_jati">#REF!</definedName>
    <definedName name="kuda2x_kamper">#REF!</definedName>
    <definedName name="kuda2x_kruing">#REF!</definedName>
    <definedName name="kuda2x_lama">#REF!</definedName>
    <definedName name="kudabeng">#REF!</definedName>
    <definedName name="kudakamper">#REF!</definedName>
    <definedName name="kudakayu">#REF!</definedName>
    <definedName name="kudakuda">#REF!</definedName>
    <definedName name="kudakudalama">#REF!</definedName>
    <definedName name="kudameranti">#REF!</definedName>
    <definedName name="kudaWFlb200">#REF!</definedName>
    <definedName name="kudaWFlk200">#REF!</definedName>
    <definedName name="KUDLAM">#REF!</definedName>
    <definedName name="KUH">#REF!</definedName>
    <definedName name="kuku_macan">#REF!</definedName>
    <definedName name="kuku_macan.">#REF!</definedName>
    <definedName name="KULI">#REF!</definedName>
    <definedName name="kuli.">#REF!</definedName>
    <definedName name="KULIT">#REF!</definedName>
    <definedName name="kunci">#REF!</definedName>
    <definedName name="kunci.P_2P">#REF!</definedName>
    <definedName name="kunci.P_Biasa">#REF!</definedName>
    <definedName name="Kunci.WC">#REF!</definedName>
    <definedName name="Kunci.Yale.besar">#REF!</definedName>
    <definedName name="kunci_1">#REF!</definedName>
    <definedName name="kunci_1_10">#REF!</definedName>
    <definedName name="kunci_1_2">#REF!</definedName>
    <definedName name="kunci_1_3">#REF!</definedName>
    <definedName name="kunci_1_4">#REF!</definedName>
    <definedName name="kunci_1_5">#REF!</definedName>
    <definedName name="kunci_1_6">#REF!</definedName>
    <definedName name="kunci_1_8">#REF!</definedName>
    <definedName name="kunci_antik">#N/A</definedName>
    <definedName name="kunci_besar">#REF!</definedName>
    <definedName name="kunci_biasa">#REF!</definedName>
    <definedName name="kunci_Cil">#REF!</definedName>
    <definedName name="kunci_double">#REF!</definedName>
    <definedName name="Kunci_jendela">#REF!</definedName>
    <definedName name="Kunci_Kaca">#REF!</definedName>
    <definedName name="kunci_kecil">#REF!</definedName>
    <definedName name="kunci_km">#N/A</definedName>
    <definedName name="kunci_kmwc">#REF!</definedName>
    <definedName name="kunci_kuda_terbang">#REF!</definedName>
    <definedName name="Kunci_KW">#REF!</definedName>
    <definedName name="kunci_meja">#REF!</definedName>
    <definedName name="kunci_paloma">#REF!</definedName>
    <definedName name="kunci_pembengkok">#REF!</definedName>
    <definedName name="kunci_pembengkok_tulangan">#REF!</definedName>
    <definedName name="kunci_pintu">#N/A</definedName>
    <definedName name="kunci_pintu_1slag">#REF!</definedName>
    <definedName name="kunci_pintu_2slag">#REF!</definedName>
    <definedName name="kunci_pintu_alfa">#REF!</definedName>
    <definedName name="kunci_pintu_kaca">#REF!</definedName>
    <definedName name="kunci_pintukaca">#REF!</definedName>
    <definedName name="kunci_silinder">#REF!</definedName>
    <definedName name="kunci_slot">#REF!</definedName>
    <definedName name="Kunci_tanam">#REF!</definedName>
    <definedName name="Kunci_Tanam_">#REF!</definedName>
    <definedName name="Kunci_tanam_2_x_putar">#REF!</definedName>
    <definedName name="Kunci_Tanam_2x_Putar">#REF!</definedName>
    <definedName name="kunci_tanam_antik">#REF!</definedName>
    <definedName name="Kunci_Tanam_Besar">#REF!</definedName>
    <definedName name="Kunci_Tanam_Besar_2x_Putar__kuningan_">#REF!</definedName>
    <definedName name="kunci_tanam_kamar_mandi">#REF!</definedName>
    <definedName name="kunci_tanam_kmwc">#REF!</definedName>
    <definedName name="kunci_tanam_kuda">#REF!</definedName>
    <definedName name="kunci_tanam_modern">#REF!</definedName>
    <definedName name="Kunci_tanamSAS">#REF!</definedName>
    <definedName name="kunci_tempered">#REF!</definedName>
    <definedName name="kunci1">#REF!</definedName>
    <definedName name="kunci2">#REF!</definedName>
    <definedName name="kunci2levers">#REF!</definedName>
    <definedName name="KUNCI2x">#REF!</definedName>
    <definedName name="kunci2x_putar">#REF!</definedName>
    <definedName name="kunci3levers">#REF!</definedName>
    <definedName name="kuncialmari">#REF!</definedName>
    <definedName name="kuncibesi">#REF!</definedName>
    <definedName name="kuncidobel">#REF!</definedName>
    <definedName name="KUNCIKM">#REF!</definedName>
    <definedName name="kuncikmwc">#REF!</definedName>
    <definedName name="kunciktkcl">#REF!</definedName>
    <definedName name="kuncilok">#REF!</definedName>
    <definedName name="kuncipnt">#REF!</definedName>
    <definedName name="kuncislot">#REF!</definedName>
    <definedName name="kuncislotkuningan">#REF!</definedName>
    <definedName name="kuncitanam">#REF!</definedName>
    <definedName name="kuncitanamantik">#REF!</definedName>
    <definedName name="kuncitanambesar">#REF!</definedName>
    <definedName name="kuncitanambiasa">#REF!</definedName>
    <definedName name="kuncitanamkuningan">#REF!</definedName>
    <definedName name="kuncitanamputar">#REF!</definedName>
    <definedName name="kunciunion2">#REF!</definedName>
    <definedName name="KUNCIYALE">#REF!</definedName>
    <definedName name="kunciyalekecil">#REF!</definedName>
    <definedName name="kup">'[16]Sat~Bahu'!$C$77</definedName>
    <definedName name="kupasplesteran">#REF!</definedName>
    <definedName name="kupi.1">#REF!</definedName>
    <definedName name="kupi.2">#REF!</definedName>
    <definedName name="KURASANAIR">#REF!</definedName>
    <definedName name="kurasanbakmandi">#REF!</definedName>
    <definedName name="kuraslumpur">#REF!</definedName>
    <definedName name="kursi">#REF!</definedName>
    <definedName name="kursi_gurudan_siswa">#REF!</definedName>
    <definedName name="kursi_siswa">#REF!</definedName>
    <definedName name="kursiGuru">#REF!</definedName>
    <definedName name="kursiMurid">#REF!</definedName>
    <definedName name="KURUG">#REF!</definedName>
    <definedName name="KURUNG">#REF!</definedName>
    <definedName name="KURUNG_8">#REF!</definedName>
    <definedName name="KURUNG2">#REF!</definedName>
    <definedName name="KURUNG2_8">#REF!</definedName>
    <definedName name="kurva">[45]ANALISA!#REF!</definedName>
    <definedName name="kuse_pvc_warna">#REF!</definedName>
    <definedName name="kusen">#REF!</definedName>
    <definedName name="kusen.alum">#REF!</definedName>
    <definedName name="KUSEN__PINTU__JENDELA__ALAT_ALAT_PENGGANTUNG_DAN_CURTAIN_WALL">#REF!</definedName>
    <definedName name="KUSEN__PINTU__JENDELA__ALAT_ALAT_PENGGANTUNG_DAN_CURTAIN_WALL_1">#REF!</definedName>
    <definedName name="KUSEN__PINTU__JENDELA__ALAT_ALAT_PENGGANTUNG_DAN_CURTAIN_WALL_2">#REF!</definedName>
    <definedName name="KUSEN__PINTU__JENDELA__ALAT_ALAT_PENGGANTUNG_DAN_CURTAIN_WALL_23">"$#REF!.$E$152"</definedName>
    <definedName name="KUSEN__PINTU__JENDELA__ALAT_ALAT_PENGGANTUNG_DAN_CURTAIN_WALL_3">#REF!</definedName>
    <definedName name="KUSEN__PINTU__JENDELA__ALAT_ALAT_PENGGANTUNG_DAN_CURTAIN_WALL_4">#REF!</definedName>
    <definedName name="KUSEN__PINTU__JENDELA__ALAT_ALAT_PENGGANTUNG_DAN_CURTAIN_WALL_5">#REF!</definedName>
    <definedName name="KUSEN__PINTU__JENDELA__ALAT_ALAT_PENGGANTUNG_DAN_CURTAIN_WALL_6">#REF!</definedName>
    <definedName name="KUSEN__PINTU__JENDELA__ALAT_ALAT_PENGGANTUNG_DAN_CURTAIN_WALL_7">#REF!</definedName>
    <definedName name="KUSEN_A">#REF!</definedName>
    <definedName name="KUSEN_A_37">"$#REF!.$L$55"</definedName>
    <definedName name="kusen_al">#REF!</definedName>
    <definedName name="kusen_almini">#REF!</definedName>
    <definedName name="Kusen_Almn">#REF!</definedName>
    <definedName name="kusen_aluminium">#REF!</definedName>
    <definedName name="kusen_aluminium_4">#REF!</definedName>
    <definedName name="kusen_alumunium">#REF!</definedName>
    <definedName name="Kusen_Alumunium_3_">#REF!</definedName>
    <definedName name="Kusen_Alumunium_4_">#REF!</definedName>
    <definedName name="kusen_ars">#REF!</definedName>
    <definedName name="KUSEN_B">#REF!</definedName>
    <definedName name="KUSEN_B_37">"$#REF!.$L$56"</definedName>
    <definedName name="kusen_bahanlama">#REF!</definedName>
    <definedName name="kusen_bang">#REF!</definedName>
    <definedName name="kusen_baru">#REF!</definedName>
    <definedName name="KUSEN_BASE">#REF!</definedName>
    <definedName name="KUSEN_BASE_37">"$#REF!.$L$54"</definedName>
    <definedName name="kusen_bv">#REF!</definedName>
    <definedName name="KUSEN_C">#REF!</definedName>
    <definedName name="KUSEN_C_37">"$#REF!.$L$57"</definedName>
    <definedName name="Kusen_dapur">#REF!</definedName>
    <definedName name="kusen_j1">#REF!</definedName>
    <definedName name="kusen_j2_aluminium_kaca_buram">#REF!</definedName>
    <definedName name="kusen_J2_aluminium_kaca_polos">#REF!</definedName>
    <definedName name="kusen_jati">#REF!</definedName>
    <definedName name="kusen_kalimantan">#REF!</definedName>
    <definedName name="kusen_kamper">#REF!</definedName>
    <definedName name="kusen_kayu">#REF!</definedName>
    <definedName name="kusen_lama">#REF!</definedName>
    <definedName name="kusen_meranti">#REF!</definedName>
    <definedName name="kusen_p1">#REF!</definedName>
    <definedName name="Kusen_pintu">#REF!</definedName>
    <definedName name="Kusen_Pintu___Jendela_Kayu_Jati_">#REF!</definedName>
    <definedName name="Kusen_Pintu___Jendela_Kayu_kamper_">#REF!</definedName>
    <definedName name="Kusen_Pintu_Jendela_Kayu_Meranti_">#REF!</definedName>
    <definedName name="kusen_pvc_biasa">#REF!</definedName>
    <definedName name="kusen_r">#REF!</definedName>
    <definedName name="kusen_skat">#REF!</definedName>
    <definedName name="kusen_struk_pos">#REF!</definedName>
    <definedName name="kusenal">#REF!</definedName>
    <definedName name="kusenalluminium">'[25]Bhn-Uph'!#REF!</definedName>
    <definedName name="kusenalmunium">#REF!</definedName>
    <definedName name="kusenalum3">#REF!</definedName>
    <definedName name="kusenalum4">#REF!</definedName>
    <definedName name="kusenAluminium">#REF!</definedName>
    <definedName name="kusendg">"Error"</definedName>
    <definedName name="KusenJati">#REF!</definedName>
    <definedName name="KUSENKAMPER">#REF!</definedName>
    <definedName name="kusenkayu">#REF!</definedName>
    <definedName name="kusenlengkunghollow">#REF!</definedName>
    <definedName name="KusenMeranti">#REF!</definedName>
    <definedName name="KusenPA1">#REF!</definedName>
    <definedName name="KusenPA2">#REF!</definedName>
    <definedName name="KusenPA3">#REF!</definedName>
    <definedName name="KusenPA4">#REF!</definedName>
    <definedName name="KusenPA5">#REF!</definedName>
    <definedName name="KusenPA6">#REF!</definedName>
    <definedName name="KusenPA7">#REF!</definedName>
    <definedName name="KusenPB1Besi">#REF!</definedName>
    <definedName name="kusenpintu1">#REF!</definedName>
    <definedName name="KUSKAM">#REF!</definedName>
    <definedName name="kutp">#REF!</definedName>
    <definedName name="Kuz">#REF!</definedName>
    <definedName name="KV">#REF!</definedName>
    <definedName name="kvc">#REF!</definedName>
    <definedName name="Kwas">#REF!</definedName>
    <definedName name="kwas3">#REF!</definedName>
    <definedName name="kwas3_2">#REF!</definedName>
    <definedName name="KWASCAT">#REF!</definedName>
    <definedName name="kwat.las">#REF!</definedName>
    <definedName name="kwd">#REF!</definedName>
    <definedName name="kwh_1">#REF!</definedName>
    <definedName name="kwh_3">#REF!</definedName>
    <definedName name="kwh_mtr">#REF!</definedName>
    <definedName name="kwh1st">#REF!</definedName>
    <definedName name="kwh1st_2">#REF!</definedName>
    <definedName name="kwh1st_23">"$#REF!.$#REF!$#REF!"</definedName>
    <definedName name="kwh1st_4">#REF!</definedName>
    <definedName name="kwh1st_5">#REF!</definedName>
    <definedName name="kwh3st">#REF!</definedName>
    <definedName name="kwh3st_2">#REF!</definedName>
    <definedName name="kwh3st_23">"$#REF!.$#REF!$#REF!"</definedName>
    <definedName name="kwh3st_4">#REF!</definedName>
    <definedName name="kwh3st_5">#REF!</definedName>
    <definedName name="kwl.80hp">'[16]Sat~Bahu'!$G$94</definedName>
    <definedName name="kwp.5">'[16]Sat~Bahu'!$G$112</definedName>
    <definedName name="kws">#REF!</definedName>
    <definedName name="kwt.60hp">'[16]Sat~Bahu'!$G$95</definedName>
    <definedName name="kwt.bronjong">#REF!</definedName>
    <definedName name="kwt.duri">#REF!</definedName>
    <definedName name="kwt.ikat">#REF!</definedName>
    <definedName name="kwt.Las">#REF!</definedName>
    <definedName name="kwt.nyamuk.plastik">#REF!</definedName>
    <definedName name="kwt.saringan.pasir">#REF!</definedName>
    <definedName name="KWT_GALVANIS">#REF!</definedName>
    <definedName name="kwtbrj">#REF!</definedName>
    <definedName name="kwtbtn">#REF!</definedName>
    <definedName name="kwtbton">#REF!</definedName>
    <definedName name="kwtgalv3">#REF!</definedName>
    <definedName name="kwtgalv3_2">#REF!</definedName>
    <definedName name="kwtgalv4">#REF!</definedName>
    <definedName name="kwtgalv4_2">#REF!</definedName>
    <definedName name="KWTLAS">#REF!</definedName>
    <definedName name="KWTLAS_2">#REF!</definedName>
    <definedName name="ky">#REF!</definedName>
    <definedName name="ky.C">#REF!</definedName>
    <definedName name="ky.jati">#REF!</definedName>
    <definedName name="ky.kl_II">#REF!</definedName>
    <definedName name="ky.kl_III">#REF!</definedName>
    <definedName name="ky.meranti.ppn">#REF!</definedName>
    <definedName name="ky.ppn_II">#REF!</definedName>
    <definedName name="ky_2">#REF!</definedName>
    <definedName name="ky_23">"$#REF!.$J$17"</definedName>
    <definedName name="ky_3">#REF!</definedName>
    <definedName name="ky_4">#REF!</definedName>
    <definedName name="ky_5">#REF!</definedName>
    <definedName name="ky_6">#REF!</definedName>
    <definedName name="ky_7">#REF!</definedName>
    <definedName name="kyacuan">#REF!</definedName>
    <definedName name="kyacuan_2">#REF!</definedName>
    <definedName name="kyb">#REF!</definedName>
    <definedName name="kybegisting">#REF!</definedName>
    <definedName name="KYBEK">#REF!</definedName>
    <definedName name="kybekis">#REF!</definedName>
    <definedName name="kybengkirai">#REF!</definedName>
    <definedName name="KYBK">#REF!</definedName>
    <definedName name="kydolken">#REF!</definedName>
    <definedName name="kyg">#REF!</definedName>
    <definedName name="kygelam">#REF!</definedName>
    <definedName name="kygelam_10">#REF!</definedName>
    <definedName name="kygelam_2">#REF!</definedName>
    <definedName name="kygelam_3">#REF!</definedName>
    <definedName name="kygelam_4">#REF!</definedName>
    <definedName name="kygelam_5">#REF!</definedName>
    <definedName name="kygelam_6">#REF!</definedName>
    <definedName name="kygelam_8">#REF!</definedName>
    <definedName name="Kyjatibalok">#REF!</definedName>
    <definedName name="kyjb">#REF!</definedName>
    <definedName name="kyju">#REF!</definedName>
    <definedName name="kyk">#REF!</definedName>
    <definedName name="kykamper1215">#REF!</definedName>
    <definedName name="kykb">#REF!</definedName>
    <definedName name="kykl">#REF!</definedName>
    <definedName name="kykp">#REF!</definedName>
    <definedName name="Kykruingbalok">#REF!</definedName>
    <definedName name="kyku">#REF!</definedName>
    <definedName name="kymb">#REF!</definedName>
    <definedName name="kymbl">#REF!</definedName>
    <definedName name="kymp">#REF!</definedName>
    <definedName name="kymu">#REF!</definedName>
    <definedName name="kypatok">#REF!</definedName>
    <definedName name="kyubekisting">#REF!</definedName>
    <definedName name="kyuborneo">#REF!</definedName>
    <definedName name="l">#N/A</definedName>
    <definedName name="L.01">#REF!</definedName>
    <definedName name="L.02">#REF!</definedName>
    <definedName name="L.03">#REF!</definedName>
    <definedName name="L.031">#REF!</definedName>
    <definedName name="L.04">#REF!</definedName>
    <definedName name="L.05">#REF!</definedName>
    <definedName name="L.06">#REF!</definedName>
    <definedName name="L.061">#REF!</definedName>
    <definedName name="L.07">#REF!</definedName>
    <definedName name="l.071">#REF!</definedName>
    <definedName name="l.072">#REF!</definedName>
    <definedName name="l.073">#REF!</definedName>
    <definedName name="l.079">#REF!</definedName>
    <definedName name="L.08">#REF!</definedName>
    <definedName name="L.080">#REF!</definedName>
    <definedName name="l.081">#REF!</definedName>
    <definedName name="l.082">#REF!</definedName>
    <definedName name="l.083">#REF!</definedName>
    <definedName name="L.084">#REF!</definedName>
    <definedName name="L.085">#REF!</definedName>
    <definedName name="L.086">#REF!</definedName>
    <definedName name="L.089">#REF!</definedName>
    <definedName name="L.09">#REF!</definedName>
    <definedName name="l.091">#REF!</definedName>
    <definedName name="l.092">#REF!</definedName>
    <definedName name="l.099">#REF!</definedName>
    <definedName name="l.1">#REF!</definedName>
    <definedName name="L.10">#REF!</definedName>
    <definedName name="L.100">#REF!</definedName>
    <definedName name="l.101">#REF!</definedName>
    <definedName name="l.103">#REF!</definedName>
    <definedName name="l.106">#REF!</definedName>
    <definedName name="L.11">#REF!</definedName>
    <definedName name="L.11.">#REF!</definedName>
    <definedName name="L.11a">#REF!</definedName>
    <definedName name="l.12">#REF!</definedName>
    <definedName name="L.12.">#REF!</definedName>
    <definedName name="L.12.a">#REF!</definedName>
    <definedName name="L.13">#REF!</definedName>
    <definedName name="l.14">#REF!</definedName>
    <definedName name="L.15">#REF!</definedName>
    <definedName name="L.16">#REF!</definedName>
    <definedName name="L.17">#REF!</definedName>
    <definedName name="L.18">#REF!</definedName>
    <definedName name="L.19">#REF!</definedName>
    <definedName name="L.2">#REF!</definedName>
    <definedName name="L.21">#REF!</definedName>
    <definedName name="L.22">#REF!</definedName>
    <definedName name="l.26">#REF!</definedName>
    <definedName name="L.29">#REF!</definedName>
    <definedName name="L.3">#REF!</definedName>
    <definedName name="L.30">#REF!</definedName>
    <definedName name="L.31">#REF!</definedName>
    <definedName name="L.32">#REF!</definedName>
    <definedName name="L.33">#REF!</definedName>
    <definedName name="L.34">#REF!</definedName>
    <definedName name="L.4">#REF!</definedName>
    <definedName name="L.4.">#REF!</definedName>
    <definedName name="L.4a">#REF!</definedName>
    <definedName name="l.5">#REF!</definedName>
    <definedName name="L.5.">#REF!</definedName>
    <definedName name="L.50">#REF!</definedName>
    <definedName name="L.5a">#REF!</definedName>
    <definedName name="L.6">#REF!</definedName>
    <definedName name="L.6.">#REF!</definedName>
    <definedName name="l.6.1">#REF!</definedName>
    <definedName name="l.6.11">#REF!</definedName>
    <definedName name="l.6.11.a">#REF!</definedName>
    <definedName name="L.6.12">#REF!</definedName>
    <definedName name="L.6.18">#REF!</definedName>
    <definedName name="L.6.19">#REF!</definedName>
    <definedName name="l.6.2">#REF!</definedName>
    <definedName name="L.6.21">#REF!</definedName>
    <definedName name="L.6.22">#REF!</definedName>
    <definedName name="L.6.23">#REF!</definedName>
    <definedName name="L.6.24">#REF!</definedName>
    <definedName name="l.6.4">#REF!</definedName>
    <definedName name="l.6.5">#REF!</definedName>
    <definedName name="L.6.8">#REF!</definedName>
    <definedName name="l.616">#REF!</definedName>
    <definedName name="l.62">#REF!</definedName>
    <definedName name="L.64">#REF!</definedName>
    <definedName name="l.65">#REF!</definedName>
    <definedName name="l.66">#REF!</definedName>
    <definedName name="L.68">#REF!</definedName>
    <definedName name="L.69">#REF!</definedName>
    <definedName name="l.69a">#REF!</definedName>
    <definedName name="l.69b">#REF!</definedName>
    <definedName name="l.69c">#REF!</definedName>
    <definedName name="l.69d">#REF!</definedName>
    <definedName name="l.7">#REF!</definedName>
    <definedName name="L.7.">#REF!</definedName>
    <definedName name="L.71">#REF!</definedName>
    <definedName name="L.72">#REF!</definedName>
    <definedName name="L.73">#REF!</definedName>
    <definedName name="L.74">#REF!</definedName>
    <definedName name="L.75">#REF!</definedName>
    <definedName name="L.76">#REF!</definedName>
    <definedName name="L.77">#REF!</definedName>
    <definedName name="L.78">#REF!</definedName>
    <definedName name="L.79">#REF!</definedName>
    <definedName name="l.8">#REF!</definedName>
    <definedName name="L.8.">#REF!</definedName>
    <definedName name="L.80">#REF!</definedName>
    <definedName name="L.81">#REF!</definedName>
    <definedName name="L.82">#REF!</definedName>
    <definedName name="L.9">#REF!</definedName>
    <definedName name="L.9.">#REF!</definedName>
    <definedName name="l.karet">#REF!</definedName>
    <definedName name="l.tl40">#REF!</definedName>
    <definedName name="l.xl40">#REF!</definedName>
    <definedName name="L_031">'[46]HARGA BAHAN'!#REF!</definedName>
    <definedName name="l_061">#REF!</definedName>
    <definedName name="l_071">#REF!</definedName>
    <definedName name="l_072">#REF!</definedName>
    <definedName name="l_073">#REF!</definedName>
    <definedName name="l_079">#REF!</definedName>
    <definedName name="L_080">'[46]HARGA BAHAN'!#REF!</definedName>
    <definedName name="l_081">#REF!</definedName>
    <definedName name="l_082">#REF!</definedName>
    <definedName name="l_083">#REF!</definedName>
    <definedName name="L_084">'[46]HARGA BAHAN'!#REF!</definedName>
    <definedName name="L_085">'[46]HARGA BAHAN'!#REF!</definedName>
    <definedName name="L_086">'[46]HARGA BAHAN'!#REF!</definedName>
    <definedName name="L_089">#REF!</definedName>
    <definedName name="l_091">#REF!</definedName>
    <definedName name="l_092">#REF!</definedName>
    <definedName name="l_093">#REF!</definedName>
    <definedName name="l_099">#REF!</definedName>
    <definedName name="L_10">#REF!</definedName>
    <definedName name="l_101">#REF!</definedName>
    <definedName name="l_103">#REF!</definedName>
    <definedName name="l_106">#REF!</definedName>
    <definedName name="L_11">#REF!</definedName>
    <definedName name="L_13">#REF!</definedName>
    <definedName name="l_2">#REF!</definedName>
    <definedName name="L_23">"'file:///F:/SIMAS/EST.2006/AUDITORIUM GBI-SENTUL/Tender GBI/GRAND TOTAL.XLS'#$'Daf_ No_ _ 4_2'.$#REF!$#REF!"</definedName>
    <definedName name="L_4">#REF!</definedName>
    <definedName name="L_5">#REF!</definedName>
    <definedName name="L_6a">#REF!</definedName>
    <definedName name="L_6B">#REF!</definedName>
    <definedName name="L_7">#REF!</definedName>
    <definedName name="L_8">#REF!</definedName>
    <definedName name="L_9">#REF!</definedName>
    <definedName name="L_A">#REF!</definedName>
    <definedName name="L_A_37">"$#REF!.$L$227"</definedName>
    <definedName name="l_atb">#REF!</definedName>
    <definedName name="L_B">#REF!</definedName>
    <definedName name="L_B_37">"$#REF!.$L$228"</definedName>
    <definedName name="L_BASE">#REF!</definedName>
    <definedName name="L_BASE_37">"$#REF!.$L$226"</definedName>
    <definedName name="L_bowh_ø_2___maspion_D">#REF!</definedName>
    <definedName name="L_bowh_ø_4___maspion_D">#REF!</definedName>
    <definedName name="L_C">#REF!</definedName>
    <definedName name="L_C_37">"$#REF!.$L$229"</definedName>
    <definedName name="L_DELETE">#N/A</definedName>
    <definedName name="L_GG">#REF!</definedName>
    <definedName name="L_INSER">#N/A</definedName>
    <definedName name="L_M">#REF!</definedName>
    <definedName name="L100.65">#REF!</definedName>
    <definedName name="l1ti50">#REF!</definedName>
    <definedName name="l1ti50_2">#REF!</definedName>
    <definedName name="l1ti50_2_1">#REF!</definedName>
    <definedName name="l1ti50_23">"$#REF!.$K$111"</definedName>
    <definedName name="l1ti50_4">#REF!</definedName>
    <definedName name="l1ti50_5">#REF!</definedName>
    <definedName name="l1ti60">#REF!</definedName>
    <definedName name="l1ti60_2">#REF!</definedName>
    <definedName name="l1ti60_2_1">#REF!</definedName>
    <definedName name="l1ti60_23">"$#REF!.$L$111"</definedName>
    <definedName name="l1ti60_4">#REF!</definedName>
    <definedName name="l1ti60_5">#REF!</definedName>
    <definedName name="L25BCL2">#REF!</definedName>
    <definedName name="l3l100">#REF!</definedName>
    <definedName name="l3l100_2">#REF!</definedName>
    <definedName name="l3l100_2_1">#REF!</definedName>
    <definedName name="l3l100_23">"$#REF!.$O$641"</definedName>
    <definedName name="l3l100_4">#REF!</definedName>
    <definedName name="l3l100_5">#REF!</definedName>
    <definedName name="l3l50">#REF!</definedName>
    <definedName name="l3l50_2">#REF!</definedName>
    <definedName name="l3l50_2_1">#REF!</definedName>
    <definedName name="l3l50_23">"$#REF!.$K$641"</definedName>
    <definedName name="l3l50_4">#REF!</definedName>
    <definedName name="l3l50_5">#REF!</definedName>
    <definedName name="l3l60">#REF!</definedName>
    <definedName name="l3l60_2">#REF!</definedName>
    <definedName name="l3l60_2_1">#REF!</definedName>
    <definedName name="l3l60_23">"$#REF!.$L$641"</definedName>
    <definedName name="l3l60_4">#REF!</definedName>
    <definedName name="l3l60_5">#REF!</definedName>
    <definedName name="l3l70">#REF!</definedName>
    <definedName name="l3l70_2">#REF!</definedName>
    <definedName name="l3l70_2_1">#REF!</definedName>
    <definedName name="l3l70_23">"$#REF!.$M$641"</definedName>
    <definedName name="l3l70_4">#REF!</definedName>
    <definedName name="l3l70_5">#REF!</definedName>
    <definedName name="l3l80">#REF!</definedName>
    <definedName name="l3l80_2">#REF!</definedName>
    <definedName name="l3l80_2_1">#REF!</definedName>
    <definedName name="l3l80_23">"$#REF!.$N$641"</definedName>
    <definedName name="l3l80_4">#REF!</definedName>
    <definedName name="l3l80_5">#REF!</definedName>
    <definedName name="l3ld100">#REF!</definedName>
    <definedName name="l3ld100_2">#REF!</definedName>
    <definedName name="l3ld100_2_1">#REF!</definedName>
    <definedName name="l3ld100_23">"$#REF!.$O$224"</definedName>
    <definedName name="l3ld100_4">#REF!</definedName>
    <definedName name="l3ld100_5">#REF!</definedName>
    <definedName name="l3ld50">#REF!</definedName>
    <definedName name="l3ld50_2">#REF!</definedName>
    <definedName name="l3ld50_2_1">#REF!</definedName>
    <definedName name="l3ld50_23">"$#REF!.$K$224"</definedName>
    <definedName name="l3ld50_4">#REF!</definedName>
    <definedName name="l3ld50_5">#REF!</definedName>
    <definedName name="l3ld60">#REF!</definedName>
    <definedName name="l3ld60_2">#REF!</definedName>
    <definedName name="l3ld60_2_1">#REF!</definedName>
    <definedName name="l3ld60_23">"$#REF!.$L$224"</definedName>
    <definedName name="l3ld60_4">#REF!</definedName>
    <definedName name="l3ld60_5">#REF!</definedName>
    <definedName name="l3ld70">#REF!</definedName>
    <definedName name="l3ld70_2">#REF!</definedName>
    <definedName name="l3ld70_2_1">#REF!</definedName>
    <definedName name="l3ld70_23">"$#REF!.$M$224"</definedName>
    <definedName name="l3ld70_4">#REF!</definedName>
    <definedName name="l3ld70_5">#REF!</definedName>
    <definedName name="l3ld80">#REF!</definedName>
    <definedName name="l3ld80_2">#REF!</definedName>
    <definedName name="l3ld80_2_1">#REF!</definedName>
    <definedName name="l3ld80_23">"$#REF!.$N$224"</definedName>
    <definedName name="l3ld80_4">#REF!</definedName>
    <definedName name="l3ld80_5">#REF!</definedName>
    <definedName name="l3ti50">#REF!</definedName>
    <definedName name="l3ti50_2">#REF!</definedName>
    <definedName name="l3ti50_2_1">#REF!</definedName>
    <definedName name="l3ti50_23">"$#REF!.$K$120"</definedName>
    <definedName name="l3ti50_4">#REF!</definedName>
    <definedName name="l3ti50_5">#REF!</definedName>
    <definedName name="l3ti60">#REF!</definedName>
    <definedName name="l3ti60_2">#REF!</definedName>
    <definedName name="l3ti60_2_1">#REF!</definedName>
    <definedName name="l3ti60_23">"$#REF!.$L$120"</definedName>
    <definedName name="l3ti60_4">#REF!</definedName>
    <definedName name="l3ti60_5">#REF!</definedName>
    <definedName name="l3ti80">#REF!</definedName>
    <definedName name="l3ti80_2">#REF!</definedName>
    <definedName name="l3ti80_2_1">#REF!</definedName>
    <definedName name="l3ti80_23">"$#REF!.$N$120"</definedName>
    <definedName name="l3ti80_4">#REF!</definedName>
    <definedName name="l3ti80_5">#REF!</definedName>
    <definedName name="l3tisf50">#REF!</definedName>
    <definedName name="l3tisf50_2">#REF!</definedName>
    <definedName name="l3tisf50_2_1">#REF!</definedName>
    <definedName name="l3tisf50_23">"$#REF!.$K$96"</definedName>
    <definedName name="l3tisf50_4">#REF!</definedName>
    <definedName name="l3tisf50_5">#REF!</definedName>
    <definedName name="l3tisf60">#REF!</definedName>
    <definedName name="l3tisf60_2">#REF!</definedName>
    <definedName name="l3tisf60_2_1">#REF!</definedName>
    <definedName name="l3tisf60_23">"$#REF!.$L$96"</definedName>
    <definedName name="l3tisf60_4">#REF!</definedName>
    <definedName name="l3tisf60_5">#REF!</definedName>
    <definedName name="L50.50">#REF!</definedName>
    <definedName name="la">#REF!</definedName>
    <definedName name="LAB">#REF!</definedName>
    <definedName name="laba">#REF!</definedName>
    <definedName name="label">#REF!</definedName>
    <definedName name="labet12">#REF!</definedName>
    <definedName name="labforag">#REF!</definedName>
    <definedName name="labmacro">#REF!</definedName>
    <definedName name="labmilk">#REF!</definedName>
    <definedName name="labnutri">#REF!</definedName>
    <definedName name="LABO">#REF!</definedName>
    <definedName name="LABO_37">"$#REF!.$HJ$37:$IH$86"</definedName>
    <definedName name="LABOUR_CAMP">#REF!</definedName>
    <definedName name="labtekno">#REF!</definedName>
    <definedName name="Lacak">#REF!</definedName>
    <definedName name="laci">#REF!</definedName>
    <definedName name="laci_gantung">#REF!</definedName>
    <definedName name="lad200x100">#REF!</definedName>
    <definedName name="lad300x100">#REF!</definedName>
    <definedName name="lad400_37">"$#REF!.$#REF!$#REF!"</definedName>
    <definedName name="lad400x100">#REF!</definedName>
    <definedName name="lad500x100">#REF!</definedName>
    <definedName name="lad600_37">"$#REF!.$#REF!$#REF!"</definedName>
    <definedName name="lad800_37">"$#REF!.$L$1485"</definedName>
    <definedName name="ladder_30">#REF!</definedName>
    <definedName name="ladder_40">#REF!</definedName>
    <definedName name="lady_di">#REF!</definedName>
    <definedName name="LAGI">#REF!</definedName>
    <definedName name="LAGI_8">#REF!</definedName>
    <definedName name="lahan_develop">#REF!</definedName>
    <definedName name="Lahir">#REF!</definedName>
    <definedName name="lain">#REF!</definedName>
    <definedName name="lain_develop">#REF!</definedName>
    <definedName name="LAIN_LAIN____FIXED_UNIT_RATE">#REF!</definedName>
    <definedName name="lain2">#REF!</definedName>
    <definedName name="LAINLAIN">#REF!</definedName>
    <definedName name="LAINLAIN_1">#REF!</definedName>
    <definedName name="LAINLAIN_13">#REF!</definedName>
    <definedName name="LAINLAIN_2">#REF!</definedName>
    <definedName name="LAINLAIN_28">#REF!</definedName>
    <definedName name="LAINLAIN_36">#REF!</definedName>
    <definedName name="LAINLAIN_37">#REF!</definedName>
    <definedName name="LAINLAIN_38">#REF!</definedName>
    <definedName name="LAINLAIN_39">#REF!</definedName>
    <definedName name="LAINLAIN_46">#REF!</definedName>
    <definedName name="lakban_">#REF!</definedName>
    <definedName name="LAKER">#REF!</definedName>
    <definedName name="LamBam">#REF!</definedName>
    <definedName name="lamber.1">#REF!</definedName>
    <definedName name="LamDo">#REF!</definedName>
    <definedName name="lamou_pj25">#REF!</definedName>
    <definedName name="lamp">#REF!</definedName>
    <definedName name="lamp_kamper">#REF!</definedName>
    <definedName name="Lamp_Pen">#REF!</definedName>
    <definedName name="LAMPARMATIR">#REF!</definedName>
    <definedName name="LAMPIJAR">#REF!</definedName>
    <definedName name="lampout1">#REF!</definedName>
    <definedName name="lampout2">#REF!</definedName>
    <definedName name="LAMPSK2">#REF!</definedName>
    <definedName name="LAMPSPK1">#REF!</definedName>
    <definedName name="lampu">#REF!</definedName>
    <definedName name="Lampu.baret">#REF!</definedName>
    <definedName name="lampu.m">#REF!</definedName>
    <definedName name="Lampu.Pijar">#REF!</definedName>
    <definedName name="Lampu.TL.20wat">#REF!</definedName>
    <definedName name="Lampu.TL2X20">#REF!</definedName>
    <definedName name="lampu_14">#REF!</definedName>
    <definedName name="lampu_45">#REF!</definedName>
    <definedName name="lampu_acrilic">#REF!</definedName>
    <definedName name="lampu_baret">#REF!</definedName>
    <definedName name="lampu_BL">#REF!</definedName>
    <definedName name="lampu_cbs">#REF!</definedName>
    <definedName name="Lampu_Circle_Light__twicle_light_">#REF!</definedName>
    <definedName name="lampu_darurat">#REF!</definedName>
    <definedName name="LAMPU_DL">#REF!</definedName>
    <definedName name="lampu_donlight">#REF!</definedName>
    <definedName name="Lampu_down_light">#REF!</definedName>
    <definedName name="lampu_downlight">#REF!</definedName>
    <definedName name="Lampu_downlight_11_watt_LED___fitting_4__terpasang">'[9]D Harga'!$E$220</definedName>
    <definedName name="Lampu_downlight_5_watt_LED___fitting_4___terpasang">'[9]D Harga'!$E$221</definedName>
    <definedName name="lampu_emergensi">#REF!</definedName>
    <definedName name="lampu_fl">#REF!</definedName>
    <definedName name="lampu_fl9">#REF!</definedName>
    <definedName name="Lampu_Ganda">#REF!</definedName>
    <definedName name="lampu_hemat">#REF!</definedName>
    <definedName name="Lampu_Hias">#REF!</definedName>
    <definedName name="Lampu_Hias_Non_Neon">#REF!</definedName>
    <definedName name="Lampu_HPS_70W_220V_lengkap_armatur__balast__dan_capasitor_20_uf">#REF!</definedName>
    <definedName name="lampu_indikator">#REF!</definedName>
    <definedName name="Lampu_Mercury_80_watt_type_reflektor">#REF!</definedName>
    <definedName name="lampu_ml">#REF!</definedName>
    <definedName name="Lampu_MNF_406___MHD_1800_W">#REF!</definedName>
    <definedName name="lampu_neon">#REF!</definedName>
    <definedName name="lampu_pijar">#REF!</definedName>
    <definedName name="Lampu_Pijar_25_watt_philips">#REF!</definedName>
    <definedName name="lampu_rm">#REF!</definedName>
    <definedName name="lampu_senter">#REF!</definedName>
    <definedName name="lampu_sl">#REF!</definedName>
    <definedName name="Lampu_SL_14watt">#REF!</definedName>
    <definedName name="Lampu_SL_model_tornado_18_Watt">#REF!</definedName>
    <definedName name="Lampu_SL_model_tornado_23_Watt">#REF!</definedName>
    <definedName name="lampu_sorot">#REF!</definedName>
    <definedName name="lampu_taman">#REF!</definedName>
    <definedName name="lampu_tbs_369">#REF!</definedName>
    <definedName name="lampu_tki">#REF!</definedName>
    <definedName name="lampu_tl">#N/A</definedName>
    <definedName name="Lampu_TL_1x20_watt">#REF!</definedName>
    <definedName name="lampu_tl_20">#REF!</definedName>
    <definedName name="Lampu_TL_20_watt">#REF!</definedName>
    <definedName name="Lampu_TL_2x20_watt">#REF!</definedName>
    <definedName name="Lampu_TL_40_watt">#REF!</definedName>
    <definedName name="lampu_tl_balk">#REF!</definedName>
    <definedName name="lampu_tl20">#REF!</definedName>
    <definedName name="Lampu_Tunggal">#REF!</definedName>
    <definedName name="lampu_v">#REF!</definedName>
    <definedName name="lampu_v_besar">#REF!</definedName>
    <definedName name="lampu_v_kecil">#REF!</definedName>
    <definedName name="lampu_v_kecil.">#REF!</definedName>
    <definedName name="lampu14w">#REF!</definedName>
    <definedName name="lampu2tl">#REF!</definedName>
    <definedName name="Lampubaret40watt">#REF!</definedName>
    <definedName name="Lampubaret80watt">#REF!</definedName>
    <definedName name="lampufl">#REF!</definedName>
    <definedName name="LAMPUHEMAT">#REF!</definedName>
    <definedName name="lampuhiasduduk150watt">#REF!</definedName>
    <definedName name="lampuhiasgantung100watt">#REF!</definedName>
    <definedName name="Lampuhiasgantung150watt">#REF!</definedName>
    <definedName name="LAMPUJARI">#REF!</definedName>
    <definedName name="LAMPUPIJAR">#REF!</definedName>
    <definedName name="lampupijar.25">#REF!</definedName>
    <definedName name="lampusl">#REF!</definedName>
    <definedName name="lampusl10">#REF!</definedName>
    <definedName name="lampusl11w">#REF!</definedName>
    <definedName name="lampusl20">#REF!</definedName>
    <definedName name="lampusl20w">#REF!</definedName>
    <definedName name="Lampusorotduduk150watt">#REF!</definedName>
    <definedName name="Lampusorotgantung150watt">#REF!</definedName>
    <definedName name="Lamputanam2x20watt">#REF!</definedName>
    <definedName name="lamputanam2x40watt">#REF!</definedName>
    <definedName name="lamputanam4x40watt">#REF!</definedName>
    <definedName name="LampuTL">#REF!</definedName>
    <definedName name="lamputl20">#REF!</definedName>
    <definedName name="lamputl32">#REF!</definedName>
    <definedName name="lamputl40">#REF!</definedName>
    <definedName name="lampuTLbundar20watt">#REF!</definedName>
    <definedName name="lamskar_0010">#REF!</definedName>
    <definedName name="lan12b145">#REF!</definedName>
    <definedName name="lan30b220">#REF!</definedName>
    <definedName name="LandCut">#REF!</definedName>
    <definedName name="Langit">#REF!</definedName>
    <definedName name="LANGIT_8">#REF!</definedName>
    <definedName name="langit620">#REF!</definedName>
    <definedName name="langit660a">#REF!</definedName>
    <definedName name="langk">#REF!</definedName>
    <definedName name="langt">#REF!</definedName>
    <definedName name="lanker40">#REF!</definedName>
    <definedName name="LANTAI">#REF!</definedName>
    <definedName name="LANTAI_1__SATU">#REF!</definedName>
    <definedName name="lantai_20_20">#REF!</definedName>
    <definedName name="lantai_30_30">#REF!</definedName>
    <definedName name="lantai_40_40">#REF!</definedName>
    <definedName name="lantai_60_60">#REF!</definedName>
    <definedName name="LANTAI_8">#REF!</definedName>
    <definedName name="lantai_ars">#REF!</definedName>
    <definedName name="lantai_beton">#REF!</definedName>
    <definedName name="Lantai_Jembatan_dari_papan___Balok_kayu_Besi_per_m2_">#REF!</definedName>
    <definedName name="Lantai_Jembatan_dari_papan___Balok_kayu_Jati_per_m2">#REF!</definedName>
    <definedName name="Lantai_Jembatan_dari_papan___Balok_kayu_Kamper_per_m2">#REF!</definedName>
    <definedName name="lantai_karpet">#REF!</definedName>
    <definedName name="lantai_keramik">#REF!</definedName>
    <definedName name="lantai_kerja">#REF!</definedName>
    <definedName name="lantai_kerja_8_cm">#REF!</definedName>
    <definedName name="lantai_kerja_beton_135_5cm_">#REF!</definedName>
    <definedName name="LANTAI_KERJA_SLOOF">#REF!</definedName>
    <definedName name="LANTAI_P3">#REF!</definedName>
    <definedName name="LANTAI_P3_2">#REF!</definedName>
    <definedName name="LANTAI_P3_2_1">#REF!</definedName>
    <definedName name="LANTAI_P3_23">"$#REF!.$C$1123"</definedName>
    <definedName name="LANTAI_P3_4">#REF!</definedName>
    <definedName name="LANTAI_P3_5">#REF!</definedName>
    <definedName name="lantai_rabat">#REF!</definedName>
    <definedName name="lantai_struk_pos">#REF!</definedName>
    <definedName name="LANTAI_TEGEL">#REF!</definedName>
    <definedName name="Lantai_Ulin">#REF!</definedName>
    <definedName name="lantai20">#REF!</definedName>
    <definedName name="Lantai2020">#REF!</definedName>
    <definedName name="lantai30">#REF!</definedName>
    <definedName name="Lantai3030">#REF!</definedName>
    <definedName name="Lantai4040">#REF!</definedName>
    <definedName name="lantaiker">#REF!</definedName>
    <definedName name="lantaikeramik">#REF!</definedName>
    <definedName name="lantaikerja">#REF!</definedName>
    <definedName name="lantaikm">#REF!</definedName>
    <definedName name="lantaipapan">#REF!</definedName>
    <definedName name="LANTAIPLAFOND">#REF!</definedName>
    <definedName name="lantaitegel">#REF!</definedName>
    <definedName name="lantkrj">#REF!</definedName>
    <definedName name="lap.perekat">[17]Analisa!$I$165</definedName>
    <definedName name="LAP_AC">#REF!</definedName>
    <definedName name="LAP_ATB">#REF!</definedName>
    <definedName name="lap_kerikil">#REF!</definedName>
    <definedName name="lap_penetrasi">#REF!</definedName>
    <definedName name="lapen">#REF!</definedName>
    <definedName name="lapend">#REF!</definedName>
    <definedName name="lapis.agg.klasB">#REF!</definedName>
    <definedName name="lapis_coated">#REF!</definedName>
    <definedName name="Lapis_Perkerasan_tebal_20">#REF!</definedName>
    <definedName name="Lapis_Perkerasan_tebal_5_10">#REF!</definedName>
    <definedName name="Lapis_Resap_P">#REF!</definedName>
    <definedName name="Lapis_Tipis_Aspal_Beton_AC">#REF!</definedName>
    <definedName name="LAPISACWC">[33]ANALIS!$I$310</definedName>
    <definedName name="lapisaggr.klasA">#REF!</definedName>
    <definedName name="lapisagregata">[17]Analisa!$I$96</definedName>
    <definedName name="lapisan_ijuk">#REF!</definedName>
    <definedName name="lapispengikat">[17]Analisa!$I$131</definedName>
    <definedName name="LAPISPEREKAT">[33]ANALIS!$I$266</definedName>
    <definedName name="lapispon">#REF!</definedName>
    <definedName name="Lapispudel">[17]Analisa!$I$57</definedName>
    <definedName name="lapisresap">#REF!</definedName>
    <definedName name="laporan">{"Book1","4.09 FLORA DAN FAUNA.xls","4.22 PERLENGKAPAN SEKOLAH.xls"}</definedName>
    <definedName name="LAPORAN_MINGGUAN_KEMAJUAN_FISIK_PEKERJAAN">#REF!</definedName>
    <definedName name="lapres">#REF!</definedName>
    <definedName name="las">#REF!</definedName>
    <definedName name="las.dop">#REF!</definedName>
    <definedName name="Las.listrik">#REF!</definedName>
    <definedName name="LAS.PE">#REF!</definedName>
    <definedName name="Las_besi">#REF!</definedName>
    <definedName name="Las_Dof">#REF!</definedName>
    <definedName name="Las_Doof">#REF!</definedName>
    <definedName name="lasaton">#REF!</definedName>
    <definedName name="lasdof">#REF!</definedName>
    <definedName name="lasdoof">#REF!</definedName>
    <definedName name="lasdop">#REF!</definedName>
    <definedName name="lasII">#REF!</definedName>
    <definedName name="last_knock">#REF!</definedName>
    <definedName name="LASTN">#REF!</definedName>
    <definedName name="lastn4">#REF!</definedName>
    <definedName name="laston.3">#REF!</definedName>
    <definedName name="laston.m2">#REF!</definedName>
    <definedName name="lat_bantu">#REF!</definedName>
    <definedName name="lat_bantu_7">NA()</definedName>
    <definedName name="latab30">#REF!</definedName>
    <definedName name="latai">#REF!</definedName>
    <definedName name="Latasir">#REF!</definedName>
    <definedName name="Latasir_10">#REF!</definedName>
    <definedName name="Latasir_2">#REF!</definedName>
    <definedName name="Latasir_3">#REF!</definedName>
    <definedName name="Latasir_4">#REF!</definedName>
    <definedName name="Latasir_5">#REF!</definedName>
    <definedName name="Latasir_6">#REF!</definedName>
    <definedName name="Latasir_8">#REF!</definedName>
    <definedName name="latex">#REF!</definedName>
    <definedName name="LaunchingBox">#REF!</definedName>
    <definedName name="lav">#REF!</definedName>
    <definedName name="lawang">#REF!</definedName>
    <definedName name="Lay_sem">#REF!</definedName>
    <definedName name="lb">#REF!</definedName>
    <definedName name="lb_70_10">#REF!</definedName>
    <definedName name="LBKARM">#REF!</definedName>
    <definedName name="lblademg">#REF!</definedName>
    <definedName name="lbowpvc4">#REF!</definedName>
    <definedName name="lbowpvc4_10">#REF!</definedName>
    <definedName name="lbowpvc4_2">#REF!</definedName>
    <definedName name="lbowpvc4_3">#REF!</definedName>
    <definedName name="lbowpvc4_4">#REF!</definedName>
    <definedName name="lbowpvc4_5">#REF!</definedName>
    <definedName name="lbowpvc4_6">#REF!</definedName>
    <definedName name="lbowpvc4_8">#REF!</definedName>
    <definedName name="LBR">#REF!</definedName>
    <definedName name="LC">#REF!</definedName>
    <definedName name="LC_GG">#REF!</definedName>
    <definedName name="ldrumvibro">#REF!</definedName>
    <definedName name="LE">#REF!</definedName>
    <definedName name="leader">#REF!</definedName>
    <definedName name="leb">#REF!</definedName>
    <definedName name="leb_2">#REF!</definedName>
    <definedName name="leb_23">"$#REF!.$#REF!$#REF!"</definedName>
    <definedName name="leb_4">#REF!</definedName>
    <definedName name="leb_5">#REF!</definedName>
    <definedName name="LEBARBLADE">#REF!</definedName>
    <definedName name="LEGAL_WELFARE">#REF!</definedName>
    <definedName name="lel90pvc10">#REF!</definedName>
    <definedName name="lelang">#REF!</definedName>
    <definedName name="lem">#N/A</definedName>
    <definedName name="lem.">#REF!</definedName>
    <definedName name="lem.c">#REF!</definedName>
    <definedName name="lem.kayu">#REF!</definedName>
    <definedName name="LEM_AIBON">#REF!</definedName>
    <definedName name="lem_busa">#REF!</definedName>
    <definedName name="LEM_FOX">#REF!</definedName>
    <definedName name="lem_jok">#REF!</definedName>
    <definedName name="Lem_K">#REF!</definedName>
    <definedName name="Lem_Kayu">#REF!</definedName>
    <definedName name="Lem_kuning">#REF!</definedName>
    <definedName name="Lem_Putih">#REF!</definedName>
    <definedName name="Lem_PVC">#REF!</definedName>
    <definedName name="lem_rajawali">#N/A</definedName>
    <definedName name="Lem_ribon">#REF!</definedName>
    <definedName name="lem_vynil">#REF!</definedName>
    <definedName name="lemari_kaca">#REF!</definedName>
    <definedName name="lemari_panel">#REF!</definedName>
    <definedName name="Lembar2">#REF!</definedName>
    <definedName name="Lembar3">#REF!</definedName>
    <definedName name="lemfox">#REF!</definedName>
    <definedName name="lemfox_1">#REF!</definedName>
    <definedName name="lemfox_1_10">#REF!</definedName>
    <definedName name="lemfox_1_2">#REF!</definedName>
    <definedName name="lemfox_1_3">#REF!</definedName>
    <definedName name="lemfox_1_4">#REF!</definedName>
    <definedName name="lemfox_1_5">#REF!</definedName>
    <definedName name="lemfox_1_6">#REF!</definedName>
    <definedName name="lemfox_1_8">#REF!</definedName>
    <definedName name="LEMK">#REF!</definedName>
    <definedName name="lemkayu">#REF!</definedName>
    <definedName name="lemKuning">#REF!</definedName>
    <definedName name="Lempeng_Rumputbiasa">#REF!</definedName>
    <definedName name="Lempergip">#REF!</definedName>
    <definedName name="LEMPSK1">#REF!</definedName>
    <definedName name="lempung">#REF!</definedName>
    <definedName name="lempung_2">#REF!</definedName>
    <definedName name="lemputih">#REF!</definedName>
    <definedName name="lemputih_2">#REF!</definedName>
    <definedName name="lempvc">#REF!</definedName>
    <definedName name="lempvc_10">#REF!</definedName>
    <definedName name="lempvc_2">#REF!</definedName>
    <definedName name="lempvc_3">#REF!</definedName>
    <definedName name="lempvc_4">#REF!</definedName>
    <definedName name="lempvc_5">#REF!</definedName>
    <definedName name="lempvc_6">#REF!</definedName>
    <definedName name="lempvc_8">#REF!</definedName>
    <definedName name="lemrajawali">#REF!</definedName>
    <definedName name="LETAK____">#REF!</definedName>
    <definedName name="LETAK_____8">#REF!</definedName>
    <definedName name="letak1kg">[25]Analisa!#REF!</definedName>
    <definedName name="Lett" hidden="1">#REF!</definedName>
    <definedName name="Leveling">#REF!</definedName>
    <definedName name="Leveling_Pedel">#REF!</definedName>
    <definedName name="LG">#REF!</definedName>
    <definedName name="lg_4">#REF!</definedName>
    <definedName name="lg_5">#REF!</definedName>
    <definedName name="lg_7">#REF!</definedName>
    <definedName name="lgld100">#REF!</definedName>
    <definedName name="lgld100_2">#REF!</definedName>
    <definedName name="lgld100_2_1">#REF!</definedName>
    <definedName name="lgld100_23">"$#REF!.$O$92"</definedName>
    <definedName name="lgld100_4">#REF!</definedName>
    <definedName name="lgld100_5">#REF!</definedName>
    <definedName name="lgld70">#REF!</definedName>
    <definedName name="lgld70_2">#REF!</definedName>
    <definedName name="lgld70_2_1">#REF!</definedName>
    <definedName name="lgld70_23">"$#REF!.$M$92"</definedName>
    <definedName name="lgld70_4">#REF!</definedName>
    <definedName name="lgld70_5">#REF!</definedName>
    <definedName name="lgld80">#REF!</definedName>
    <definedName name="lgld80_2">#REF!</definedName>
    <definedName name="lgld80_2_1">#REF!</definedName>
    <definedName name="lgld80_23">"$#REF!.$N$92"</definedName>
    <definedName name="lgld80_4">#REF!</definedName>
    <definedName name="lgld80_5">#REF!</definedName>
    <definedName name="lgti50">#REF!</definedName>
    <definedName name="lgti50_2">#REF!</definedName>
    <definedName name="lgti50_2_1">#REF!</definedName>
    <definedName name="lgti50_23">"$#REF!.$K$73"</definedName>
    <definedName name="lgti50_4">#REF!</definedName>
    <definedName name="lgti50_5">#REF!</definedName>
    <definedName name="lgti60">#REF!</definedName>
    <definedName name="lgti60_2">#REF!</definedName>
    <definedName name="lgti60_2_1">#REF!</definedName>
    <definedName name="lgti60_23">"$#REF!.$L$73"</definedName>
    <definedName name="lgti60_4">#REF!</definedName>
    <definedName name="lgti60_5">#REF!</definedName>
    <definedName name="lgti70">#REF!</definedName>
    <definedName name="lgti70_2">#REF!</definedName>
    <definedName name="lgti70_2_1">#REF!</definedName>
    <definedName name="lgti70_23">"$#REF!.$M$73"</definedName>
    <definedName name="lgti70_4">#REF!</definedName>
    <definedName name="lgti70_5">#REF!</definedName>
    <definedName name="lgtisf50">#REF!</definedName>
    <definedName name="lgtisf50_2">#REF!</definedName>
    <definedName name="lgtisf50_2_1">#REF!</definedName>
    <definedName name="lgtisf50_23">"$#REF!.$K$56"</definedName>
    <definedName name="lgtisf50_5">#REF!</definedName>
    <definedName name="lgtisf60">#REF!</definedName>
    <definedName name="lgtisf60_2">#REF!</definedName>
    <definedName name="lgtisf60_2_1">#REF!</definedName>
    <definedName name="lgtisf60_23">"$#REF!.$L$56"</definedName>
    <definedName name="lgtisf60_4">#REF!</definedName>
    <definedName name="lgtisf60_5">#REF!</definedName>
    <definedName name="LGYPSUM">#REF!</definedName>
    <definedName name="Lheader_KodeBidang">#REF!</definedName>
    <definedName name="Lheader_KodeSatker">#REF!</definedName>
    <definedName name="Lheader_NamaBidang">#REF!</definedName>
    <definedName name="Lheader_NamaSatker">#REF!</definedName>
    <definedName name="Lheader_Tahun">#REF!</definedName>
    <definedName name="LHeaderS3B11L_IDSATKER" hidden="1">#REF!</definedName>
    <definedName name="LHeaderS3B11L_KODEBIDANG" hidden="1">#REF!</definedName>
    <definedName name="LHeaderS3B11L_KODESATKER" hidden="1">#REF!</definedName>
    <definedName name="LHeaderS3B11L_NAMABIDANG" hidden="1">#REF!</definedName>
    <definedName name="LHeaderS3B11L_NAMASATKER" hidden="1">#REF!</definedName>
    <definedName name="LHeaderS3B11L_TAHUN" hidden="1">#REF!</definedName>
    <definedName name="LHeaderS3B11L_VERSI" hidden="1">#REF!</definedName>
    <definedName name="lhotel">#REF!</definedName>
    <definedName name="LI.7.10.2">#REF!</definedName>
    <definedName name="LI.8.0">#REF!</definedName>
    <definedName name="LI.8.1">#REF!</definedName>
    <definedName name="LIFT">#REF!</definedName>
    <definedName name="lift_barang">#REF!</definedName>
    <definedName name="lift_pass">#REF!</definedName>
    <definedName name="lift_pre">#REF!</definedName>
    <definedName name="lili">#REF!</definedName>
    <definedName name="Lilin">#REF!</definedName>
    <definedName name="lima">#REF!</definedName>
    <definedName name="linda">[47]H.Satuan!#REF!</definedName>
    <definedName name="lining">#REF!</definedName>
    <definedName name="LINK">#REF!</definedName>
    <definedName name="Link1">#REF!</definedName>
    <definedName name="Link2">#REF!</definedName>
    <definedName name="linmg">#REF!</definedName>
    <definedName name="LINTAS10">#REF!</definedName>
    <definedName name="LINTAS6">#REF!</definedName>
    <definedName name="LINTASAN">#REF!</definedName>
    <definedName name="linvibro">#REF!</definedName>
    <definedName name="lip_chanel">#REF!</definedName>
    <definedName name="lis">#REF!</definedName>
    <definedName name="lis.g10">#REF!</definedName>
    <definedName name="lis.g7">#REF!</definedName>
    <definedName name="lis.Gip">#REF!</definedName>
    <definedName name="lis.gip10">#REF!</definedName>
    <definedName name="lis.gip13">#REF!</definedName>
    <definedName name="lis.gip35">#REF!</definedName>
    <definedName name="lis.gip77">#REF!</definedName>
    <definedName name="lis.k">#REF!</definedName>
    <definedName name="lis.K_7">#REF!</definedName>
    <definedName name="lis.kaca">#REF!</definedName>
    <definedName name="lis.profil">#REF!</definedName>
    <definedName name="lis.s">#REF!</definedName>
    <definedName name="lis_gip">#REF!</definedName>
    <definedName name="lis_gipsum">#REF!</definedName>
    <definedName name="lis_gypsum">#REF!</definedName>
    <definedName name="lis_gypsun">#REF!</definedName>
    <definedName name="lis_lama">#REF!</definedName>
    <definedName name="LIS_PLAFON">#REF!</definedName>
    <definedName name="lis_plafond">#REF!</definedName>
    <definedName name="lis_profil_kayu">#REF!</definedName>
    <definedName name="lis3.3">#REF!</definedName>
    <definedName name="lisbet">#REF!</definedName>
    <definedName name="lisgypsum">#REF!</definedName>
    <definedName name="lisjat">#REF!</definedName>
    <definedName name="LISK">#REF!</definedName>
    <definedName name="liskaca">#REF!</definedName>
    <definedName name="liskayu">#REF!</definedName>
    <definedName name="liskrm">#REF!</definedName>
    <definedName name="LISP">#REF!</definedName>
    <definedName name="LISP1060">#REF!</definedName>
    <definedName name="LISPJATIE">#REF!</definedName>
    <definedName name="lispla">#REF!</definedName>
    <definedName name="lispla_1">#REF!</definedName>
    <definedName name="lispla_1_10">#REF!</definedName>
    <definedName name="lispla_1_2">#REF!</definedName>
    <definedName name="lispla_1_3">#REF!</definedName>
    <definedName name="lispla_1_4">#REF!</definedName>
    <definedName name="lispla_1_5">#REF!</definedName>
    <definedName name="lispla_1_6">#REF!</definedName>
    <definedName name="lispla_1_8">#REF!</definedName>
    <definedName name="lispla_10">#REF!</definedName>
    <definedName name="lispla_2">#REF!</definedName>
    <definedName name="lispla_3">#REF!</definedName>
    <definedName name="lispla_4">#REF!</definedName>
    <definedName name="lispla_5">#REF!</definedName>
    <definedName name="lispla_6">#REF!</definedName>
    <definedName name="lispla_8">#REF!</definedName>
    <definedName name="LISPLANG">#REF!</definedName>
    <definedName name="lisplang_kamper">#REF!</definedName>
    <definedName name="lisplank">#REF!</definedName>
    <definedName name="lisplank_kamper">#REF!</definedName>
    <definedName name="lisplapon">#REF!</definedName>
    <definedName name="LISPLAPOND">#REF!</definedName>
    <definedName name="LISPLAPONGYPSUM">#REF!</definedName>
    <definedName name="lisplaywood">#REF!</definedName>
    <definedName name="lisprofil">#REF!</definedName>
    <definedName name="LIST">#REF!</definedName>
    <definedName name="list._beton">#REF!</definedName>
    <definedName name="list.4x4">#REF!</definedName>
    <definedName name="list_150">#REF!</definedName>
    <definedName name="list_2">#REF!</definedName>
    <definedName name="list_almini">#REF!</definedName>
    <definedName name="list_bet_">#REF!</definedName>
    <definedName name="list_bet_80_10">[18]rab!#REF!</definedName>
    <definedName name="list_bet_90_10">[18]rab!#REF!</definedName>
    <definedName name="list_grc">#REF!</definedName>
    <definedName name="list_grc2">#REF!</definedName>
    <definedName name="list_gyp">#REF!</definedName>
    <definedName name="list_gypsum">#N/A</definedName>
    <definedName name="list_gypsum.">#REF!</definedName>
    <definedName name="list_gypsum10">#REF!</definedName>
    <definedName name="list_gypsum15">#REF!</definedName>
    <definedName name="list_gypsun">#REF!</definedName>
    <definedName name="list_kayu">#REF!</definedName>
    <definedName name="list_ker">#REF!</definedName>
    <definedName name="list_keramik">#REF!</definedName>
    <definedName name="list_plafon">#REF!</definedName>
    <definedName name="list_plafond_gypsum">#REF!</definedName>
    <definedName name="List_PlafondKmpr">#REF!</definedName>
    <definedName name="list_profil">#REF!</definedName>
    <definedName name="List_tengah">#REF!</definedName>
    <definedName name="LIST1">#REF!</definedName>
    <definedName name="List1x5">#REF!</definedName>
    <definedName name="LIST2.20">#REF!</definedName>
    <definedName name="LIST3.30.3.15">#REF!</definedName>
    <definedName name="LIST330">#REF!</definedName>
    <definedName name="List5cm">#REF!</definedName>
    <definedName name="listDukungan">#REF!</definedName>
    <definedName name="LISTE">#REF!</definedName>
    <definedName name="listgipsum">#REF!</definedName>
    <definedName name="listgyp">#REF!</definedName>
    <definedName name="listgyp5">#REF!</definedName>
    <definedName name="listgyp9">#REF!</definedName>
    <definedName name="ListGypsum">#REF!</definedName>
    <definedName name="listgypsum_1">#REF!</definedName>
    <definedName name="listgypsum_1_10">#REF!</definedName>
    <definedName name="listgypsum_1_2">#REF!</definedName>
    <definedName name="listgypsum_1_3">#REF!</definedName>
    <definedName name="listgypsum_1_4">#REF!</definedName>
    <definedName name="listgypsum_1_5">#REF!</definedName>
    <definedName name="listgypsum_1_6">#REF!</definedName>
    <definedName name="listgypsum_1_8">#REF!</definedName>
    <definedName name="listgypsum15cm">'[25]Bhn-Uph'!$G$106</definedName>
    <definedName name="listgypsum8cm">'[25]Bhn-Uph'!$G$105</definedName>
    <definedName name="listgyptpB3">#REF!</definedName>
    <definedName name="listgyptpB72">#REF!</definedName>
    <definedName name="listgyptpC16">#REF!</definedName>
    <definedName name="listgyptpC17">#REF!</definedName>
    <definedName name="listgyptpc2">#REF!</definedName>
    <definedName name="listgyptpC5">#REF!</definedName>
    <definedName name="listgyptpC73B">#REF!</definedName>
    <definedName name="listgyptpC74A">#REF!</definedName>
    <definedName name="listgyptpC74B">#REF!</definedName>
    <definedName name="listgyptpCE17">#REF!</definedName>
    <definedName name="listgyptpCE2">#REF!</definedName>
    <definedName name="listgyptpCE22">#REF!</definedName>
    <definedName name="listgyptpCE2A">#REF!</definedName>
    <definedName name="listgyptpCE3">#REF!</definedName>
    <definedName name="listJenisKontrak">#REF!</definedName>
    <definedName name="listJenisPekerjaan">#REF!</definedName>
    <definedName name="listkaca">#REF!</definedName>
    <definedName name="LISTKACAMATI">#REF!</definedName>
    <definedName name="Listkayu">#REF!</definedName>
    <definedName name="listkayu14">#REF!</definedName>
    <definedName name="listkayugypsum">#REF!</definedName>
    <definedName name="listkayuprofil">#REF!</definedName>
    <definedName name="listkeramik">#REF!</definedName>
    <definedName name="listKewenangan">#REF!</definedName>
    <definedName name="listmotif">#REF!</definedName>
    <definedName name="ListOutput">#REF!</definedName>
    <definedName name="listp1080">#REF!</definedName>
    <definedName name="listp10b161">#REF!</definedName>
    <definedName name="listp830">#REF!</definedName>
    <definedName name="listp840">#REF!</definedName>
    <definedName name="LISTPAKET">#REF!</definedName>
    <definedName name="ListPaketJalan">#REF!</definedName>
    <definedName name="ListPaketJembatan">#REF!</definedName>
    <definedName name="listpinggirprofil">#REF!</definedName>
    <definedName name="listpla">#REF!</definedName>
    <definedName name="listpla_10">#REF!</definedName>
    <definedName name="listpla_2">#REF!</definedName>
    <definedName name="listpla_3">#REF!</definedName>
    <definedName name="listpla_4">#REF!</definedName>
    <definedName name="listpla_5">#REF!</definedName>
    <definedName name="listpla_6">#REF!</definedName>
    <definedName name="listpla_8">#REF!</definedName>
    <definedName name="LISTPLAFON">#REF!</definedName>
    <definedName name="listplafond">#REF!</definedName>
    <definedName name="listplafondgypsum">#REF!</definedName>
    <definedName name="listplafondkayu">#REF!</definedName>
    <definedName name="listplank_12">#REF!</definedName>
    <definedName name="listplank_kalsi">#REF!</definedName>
    <definedName name="Listplank_Kamper">#REF!</definedName>
    <definedName name="listplank320">#REF!</definedName>
    <definedName name="listplank325">#REF!</definedName>
    <definedName name="listplank330">#REF!</definedName>
    <definedName name="Listplank3x30">#REF!</definedName>
    <definedName name="listplankgrc">#REF!</definedName>
    <definedName name="listplankkamper">#REF!</definedName>
    <definedName name="listplankkayulama">#REF!</definedName>
    <definedName name="listplanklama">#REF!</definedName>
    <definedName name="listplapon">#REF!</definedName>
    <definedName name="listplapond">#REF!</definedName>
    <definedName name="listprofil">#REF!</definedName>
    <definedName name="LISTPROFILGYPSUM10">#REF!</definedName>
    <definedName name="LISTPROFILGYPSUM30">#REF!</definedName>
    <definedName name="listprofilkaca">#REF!</definedName>
    <definedName name="listprofilkaca_2">#REF!</definedName>
    <definedName name="listprofilkayu">#REF!</definedName>
    <definedName name="ListProgram">#REF!</definedName>
    <definedName name="listProvinsi">#REF!</definedName>
    <definedName name="listReadiness">#REF!</definedName>
    <definedName name="listrik">#REF!</definedName>
    <definedName name="LISTRUAS">#REF!</definedName>
    <definedName name="ListSelectKabKota">#REF!</definedName>
    <definedName name="listSinkronisasi">#REF!</definedName>
    <definedName name="listtengahprofil">#REF!</definedName>
    <definedName name="ljjj">#REF!</definedName>
    <definedName name="LK">#REF!</definedName>
    <definedName name="lkayu">#REF!</definedName>
    <definedName name="lker20">#REF!</definedName>
    <definedName name="lker30">#REF!</definedName>
    <definedName name="lkerja">#REF!</definedName>
    <definedName name="lkjgl" hidden="1">#REF!</definedName>
    <definedName name="lkk">#REF!</definedName>
    <definedName name="lklkl">#REF!</definedName>
    <definedName name="LKO">#REF!</definedName>
    <definedName name="LKOL">#REF!</definedName>
    <definedName name="lky">#REF!</definedName>
    <definedName name="ll">#REF!</definedName>
    <definedName name="LL_01">#REF!</definedName>
    <definedName name="LL_03">#REF!</definedName>
    <definedName name="LL_04">#REF!</definedName>
    <definedName name="LL_05">#REF!</definedName>
    <definedName name="LL_06">#REF!</definedName>
    <definedName name="LL_07">#REF!</definedName>
    <definedName name="LL_08">#REF!</definedName>
    <definedName name="LL_09">#REF!</definedName>
    <definedName name="LL_10">#REF!</definedName>
    <definedName name="llfoeo" hidden="1">#REF!</definedName>
    <definedName name="LLG">#REF!</definedName>
    <definedName name="LLL">{"Book1","4.09 FLORA DAN FAUNA.xls","4.22 PERLENGKAPAN SEKOLAH.xls"}</definedName>
    <definedName name="LLL01_1">#REF!</definedName>
    <definedName name="LLL01_1_1">#REF!</definedName>
    <definedName name="LLL02_1">#REF!</definedName>
    <definedName name="LLL02_1_1">#REF!</definedName>
    <definedName name="LLL03_1">#REF!</definedName>
    <definedName name="LLL03_1_1">#REF!</definedName>
    <definedName name="LLLL">{"Book1","4.09 FLORA DAN FAUNA.xls","4.22 PERLENGKAPAN SEKOLAH.xls"}</definedName>
    <definedName name="lllllllll">#REF!</definedName>
    <definedName name="lluar">#REF!</definedName>
    <definedName name="LM">#REF!</definedName>
    <definedName name="lmall">#REF!</definedName>
    <definedName name="LME_alu_93">#REF!</definedName>
    <definedName name="LME_alu_97">#REF!</definedName>
    <definedName name="LME_alu_oct02">#REF!</definedName>
    <definedName name="LME_cop_93">#REF!</definedName>
    <definedName name="LME_cop_97">#REF!</definedName>
    <definedName name="LME_cop_oct02">#REF!</definedName>
    <definedName name="Lmk">#REF!</definedName>
    <definedName name="lmp25w">#REF!</definedName>
    <definedName name="lmp25w_1">#REF!</definedName>
    <definedName name="lmp25w_1_10">#REF!</definedName>
    <definedName name="lmp25w_1_2">#REF!</definedName>
    <definedName name="lmp25w_1_3">#REF!</definedName>
    <definedName name="lmp25w_1_4">#REF!</definedName>
    <definedName name="lmp25w_1_5">#REF!</definedName>
    <definedName name="lmp25w_1_6">#REF!</definedName>
    <definedName name="lmp25w_1_8">#REF!</definedName>
    <definedName name="lmp25w_10">#REF!</definedName>
    <definedName name="lmp25w_2">#REF!</definedName>
    <definedName name="lmp25w_3">#REF!</definedName>
    <definedName name="lmp25w_4">#REF!</definedName>
    <definedName name="lmp25w_5">#REF!</definedName>
    <definedName name="lmp25w_6">#REF!</definedName>
    <definedName name="lmp25w_8">#REF!</definedName>
    <definedName name="lmpp" hidden="1">#REF!</definedName>
    <definedName name="lo">#REF!</definedName>
    <definedName name="LOAD">#REF!</definedName>
    <definedName name="loader">#REF!</definedName>
    <definedName name="loader3.5">#REF!</definedName>
    <definedName name="loading_test">#REF!</definedName>
    <definedName name="LOBBY">#REF!</definedName>
    <definedName name="LOBBY_1">#REF!</definedName>
    <definedName name="LOBBY_2">#REF!</definedName>
    <definedName name="LOBBY_23">"$#REF!.$C$171"</definedName>
    <definedName name="LOBBY_3">#REF!</definedName>
    <definedName name="LOBBY_4">#REF!</definedName>
    <definedName name="LOBBY_5">#REF!</definedName>
    <definedName name="LOBBY_6">#REF!</definedName>
    <definedName name="LOBBY_7">#REF!</definedName>
    <definedName name="LOBY_A">#REF!</definedName>
    <definedName name="LOBY_A_37">"$#REF!.$#REF!$#REF!"</definedName>
    <definedName name="LOBY_B">#REF!</definedName>
    <definedName name="LOBY_B_37">"$#REF!.$#REF!$#REF!"</definedName>
    <definedName name="LOBY_BASE">#REF!</definedName>
    <definedName name="LOBY_BASE_37">"$#REF!.$#REF!$#REF!"</definedName>
    <definedName name="LOBY_C">#REF!</definedName>
    <definedName name="LOBY_C_37">"$#REF!.$#REF!$#REF!"</definedName>
    <definedName name="loc_tend">#REF!</definedName>
    <definedName name="lockset">#REF!</definedName>
    <definedName name="LOCTRP">#REF!</definedName>
    <definedName name="LogNormal">#REF!</definedName>
    <definedName name="logo">#REF!</definedName>
    <definedName name="LogPearson">#REF!</definedName>
    <definedName name="lok">#REF!</definedName>
    <definedName name="Lokasi">#REF!</definedName>
    <definedName name="lokasi1">#REF!</definedName>
    <definedName name="lokasi2">#REF!</definedName>
    <definedName name="loker">#REF!</definedName>
    <definedName name="lolo">#REF!,#REF!</definedName>
    <definedName name="LONG">#REF!</definedName>
    <definedName name="loooo">[25]Analisa!#REF!</definedName>
    <definedName name="loose">#REF!</definedName>
    <definedName name="lose_bahan">#REF!</definedName>
    <definedName name="lose_upah">#REF!</definedName>
    <definedName name="losetjongkokwarnatua">#REF!</definedName>
    <definedName name="lot6_1000_sect">#REF!</definedName>
    <definedName name="lot6_1000_sectcable">#REF!</definedName>
    <definedName name="lot6_630_sect">#REF!</definedName>
    <definedName name="lot6_630_sectcable">#REF!</definedName>
    <definedName name="lot9_240_sect">#REF!</definedName>
    <definedName name="lot9_630_sect">#REF!</definedName>
    <definedName name="LOUV">#REF!</definedName>
    <definedName name="louver">#REF!</definedName>
    <definedName name="louver.">#REF!</definedName>
    <definedName name="lp">#REF!</definedName>
    <definedName name="lp.25">#REF!</definedName>
    <definedName name="lp_25">#REF!</definedName>
    <definedName name="lp100nb">#REF!</definedName>
    <definedName name="lp36nb">#REF!</definedName>
    <definedName name="lpa">#REF!</definedName>
    <definedName name="LPA_klas_A">#REF!</definedName>
    <definedName name="LPA_Minor">#REF!</definedName>
    <definedName name="lparkir">#REF!</definedName>
    <definedName name="lpb">#REF!</definedName>
    <definedName name="LPB_C">#REF!</definedName>
    <definedName name="LPB_Minor">#REF!</definedName>
    <definedName name="LPL">#REF!</definedName>
    <definedName name="lpnb">#REF!</definedName>
    <definedName name="lpnc">#REF!</definedName>
    <definedName name="lpnd">#REF!</definedName>
    <definedName name="lpnm">#REF!</definedName>
    <definedName name="LPP_101">#REF!</definedName>
    <definedName name="LPP_101_1">#REF!</definedName>
    <definedName name="LPP_101_1_6">"#REF!"</definedName>
    <definedName name="LPP_101_1_7">"#REF!"</definedName>
    <definedName name="LPP_101_2">#REF!</definedName>
    <definedName name="LPP_101_2_6">"#REF!"</definedName>
    <definedName name="LPP_101_2_7">"#REF!"</definedName>
    <definedName name="LPP_101_6">"#REF!"</definedName>
    <definedName name="LPP_101_7">"#REF!"</definedName>
    <definedName name="LPP_201">#REF!</definedName>
    <definedName name="LPP_201_1">#REF!</definedName>
    <definedName name="LPP_201_1_7">"#REF!"</definedName>
    <definedName name="LPP_201_2">#REF!</definedName>
    <definedName name="LPP_201_2_7">"#REF!"</definedName>
    <definedName name="LPP_201_7">"#REF!"</definedName>
    <definedName name="ls.acc">#REF!</definedName>
    <definedName name="lsp">#REF!</definedName>
    <definedName name="lsp_kr">#REF!</definedName>
    <definedName name="lt">#REF!</definedName>
    <definedName name="lta">#REF!</definedName>
    <definedName name="ltkerja">#REF!</definedName>
    <definedName name="ltkm">#REF!</definedName>
    <definedName name="LTSR">#REF!</definedName>
    <definedName name="LUAR">#REF!</definedName>
    <definedName name="LUAR_8">#REF!</definedName>
    <definedName name="luas">#REF!</definedName>
    <definedName name="luas_a">#REF!</definedName>
    <definedName name="Luas_Bangunan">#REF!</definedName>
    <definedName name="Luas_Bangunan_2">#REF!</definedName>
    <definedName name="Luas_Bangunan_23">"$#REF!.$L$5"</definedName>
    <definedName name="Luas_Bangunan_3">#REF!</definedName>
    <definedName name="Luas_Bangunan_4">#REF!</definedName>
    <definedName name="Luas_Bangunan_5">#REF!</definedName>
    <definedName name="Luas_Bangunan_6">#REF!</definedName>
    <definedName name="Luas_Bangunan_7">#REF!</definedName>
    <definedName name="luas_kusen">#REF!</definedName>
    <definedName name="luas_s">#REF!</definedName>
    <definedName name="LUAS1">#REF!</definedName>
    <definedName name="LUAS10">#REF!</definedName>
    <definedName name="LUAS11">#REF!</definedName>
    <definedName name="LUAS12">#REF!</definedName>
    <definedName name="LUAS13">#REF!</definedName>
    <definedName name="LUAS14">#REF!</definedName>
    <definedName name="LUAS15">#REF!</definedName>
    <definedName name="LUAS16">#REF!</definedName>
    <definedName name="LUAS17">#REF!</definedName>
    <definedName name="LUAS18">#REF!</definedName>
    <definedName name="LUAS19">#REF!</definedName>
    <definedName name="LUAS2">#REF!</definedName>
    <definedName name="LUAS20">#REF!</definedName>
    <definedName name="LUAS21">#REF!</definedName>
    <definedName name="LUAS22">#REF!</definedName>
    <definedName name="LUAS23">#REF!</definedName>
    <definedName name="LUAS24">#REF!</definedName>
    <definedName name="LUAS25">#REF!</definedName>
    <definedName name="LUAS26">#REF!</definedName>
    <definedName name="LUAS27">#REF!</definedName>
    <definedName name="LUAS28">#REF!</definedName>
    <definedName name="LUAS29">#REF!</definedName>
    <definedName name="LUAS3">#REF!</definedName>
    <definedName name="LUAS30">#REF!</definedName>
    <definedName name="LUAS31">#REF!</definedName>
    <definedName name="LUAS32">#REF!</definedName>
    <definedName name="LUAS33">#REF!</definedName>
    <definedName name="LUAS34">#REF!</definedName>
    <definedName name="LUAS4">#REF!</definedName>
    <definedName name="LUAS5">#REF!</definedName>
    <definedName name="LUAS6">#REF!</definedName>
    <definedName name="LUAS7">#REF!</definedName>
    <definedName name="LUAS8">#REF!</definedName>
    <definedName name="LUAS9">#REF!</definedName>
    <definedName name="LUASTOTAL">#REF!</definedName>
    <definedName name="lubang.angin.10.20">#REF!</definedName>
    <definedName name="lubang_drain">#REF!</definedName>
    <definedName name="lubang_strouss">#REF!</definedName>
    <definedName name="LUBANGANGIN">#REF!</definedName>
    <definedName name="lubangkuras">#REF!</definedName>
    <definedName name="lumber1">#REF!</definedName>
    <definedName name="lumber2">#REF!</definedName>
    <definedName name="lumpur_sulit">#REF!</definedName>
    <definedName name="lvjhlvjh">#REF!</definedName>
    <definedName name="lvmdp">#REF!</definedName>
    <definedName name="m">#N/A</definedName>
    <definedName name="M..012">#REF!</definedName>
    <definedName name="m.0.10">#REF!</definedName>
    <definedName name="m.0.13">#REF!</definedName>
    <definedName name="M.01">#REF!</definedName>
    <definedName name="M.010">#REF!</definedName>
    <definedName name="m.012">#REF!</definedName>
    <definedName name="m.013">#REF!</definedName>
    <definedName name="M.013A">#REF!</definedName>
    <definedName name="m.014">#REF!</definedName>
    <definedName name="M.01a">[17]HARGA!$E$6</definedName>
    <definedName name="M.02">#REF!</definedName>
    <definedName name="m.020">#REF!</definedName>
    <definedName name="m.021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7">#REF!</definedName>
    <definedName name="M.03">#REF!</definedName>
    <definedName name="m.031">#REF!</definedName>
    <definedName name="m.033">#REF!</definedName>
    <definedName name="m.035">#REF!</definedName>
    <definedName name="M.04">#REF!</definedName>
    <definedName name="m.040">#REF!</definedName>
    <definedName name="m.041">#REF!</definedName>
    <definedName name="M.041A">#REF!</definedName>
    <definedName name="M.042">#REF!</definedName>
    <definedName name="M.05">#REF!</definedName>
    <definedName name="m.050">#REF!</definedName>
    <definedName name="M.050.a">#REF!</definedName>
    <definedName name="M.06">#REF!</definedName>
    <definedName name="m.061">#REF!</definedName>
    <definedName name="M.063">#REF!</definedName>
    <definedName name="m.065">#REF!</definedName>
    <definedName name="M.067">#REF!</definedName>
    <definedName name="M.07">#REF!</definedName>
    <definedName name="m.070">#REF!</definedName>
    <definedName name="M.08">#REF!</definedName>
    <definedName name="m.080">#REF!</definedName>
    <definedName name="m.081">#REF!</definedName>
    <definedName name="M.082">#REF!</definedName>
    <definedName name="M.09">#REF!</definedName>
    <definedName name="m.090">#REF!</definedName>
    <definedName name="m.1">#REF!</definedName>
    <definedName name="M.10">#REF!</definedName>
    <definedName name="m.101">#REF!</definedName>
    <definedName name="M.10d">[17]HARGA!$E$10</definedName>
    <definedName name="m.11">#REF!</definedName>
    <definedName name="m.12">#REF!</definedName>
    <definedName name="M.12b">[17]HARGA!$E$12</definedName>
    <definedName name="M.13">#REF!</definedName>
    <definedName name="m.14">#REF!</definedName>
    <definedName name="m.15">#REF!</definedName>
    <definedName name="m.16">#REF!</definedName>
    <definedName name="m.161">#REF!</definedName>
    <definedName name="m.162">#REF!</definedName>
    <definedName name="m.163">#REF!</definedName>
    <definedName name="m.164">#REF!</definedName>
    <definedName name="m.165">#REF!</definedName>
    <definedName name="m.166">#REF!</definedName>
    <definedName name="m.167">#REF!</definedName>
    <definedName name="M.167.a">#REF!</definedName>
    <definedName name="M.167.b">#REF!</definedName>
    <definedName name="M.167.c">#REF!</definedName>
    <definedName name="M.167.d">#REF!</definedName>
    <definedName name="M.167.e">#REF!</definedName>
    <definedName name="m.168">#REF!</definedName>
    <definedName name="m.17">#REF!</definedName>
    <definedName name="m.170">#REF!</definedName>
    <definedName name="M.18">#REF!</definedName>
    <definedName name="m.180">#REF!</definedName>
    <definedName name="m.181">#REF!</definedName>
    <definedName name="M.181.a">#REF!</definedName>
    <definedName name="M.181.b">#REF!</definedName>
    <definedName name="M.181.c">#REF!</definedName>
    <definedName name="M.181.d">#REF!</definedName>
    <definedName name="M.181.e">#REF!</definedName>
    <definedName name="M.181.f">#REF!</definedName>
    <definedName name="M.181.g">#REF!</definedName>
    <definedName name="m.182">#REF!</definedName>
    <definedName name="m.183">#REF!</definedName>
    <definedName name="M.183i">#REF!</definedName>
    <definedName name="m.184">#REF!</definedName>
    <definedName name="M.184i">#REF!</definedName>
    <definedName name="m.185">#REF!</definedName>
    <definedName name="M.185i">#REF!</definedName>
    <definedName name="m.186">#REF!</definedName>
    <definedName name="M.188">#REF!</definedName>
    <definedName name="M.189">#REF!</definedName>
    <definedName name="m.19">#REF!</definedName>
    <definedName name="M.190">#REF!</definedName>
    <definedName name="m.2">#REF!</definedName>
    <definedName name="M.22">#REF!</definedName>
    <definedName name="m.22i">#REF!</definedName>
    <definedName name="M.23">#REF!</definedName>
    <definedName name="M.24">#REF!</definedName>
    <definedName name="M.25">#REF!</definedName>
    <definedName name="M.26">#REF!</definedName>
    <definedName name="M.26A">#REF!</definedName>
    <definedName name="M.26B">#REF!</definedName>
    <definedName name="M.27">#REF!</definedName>
    <definedName name="M.28">#REF!</definedName>
    <definedName name="M.29">#REF!</definedName>
    <definedName name="m.3">#REF!</definedName>
    <definedName name="M.32">#REF!</definedName>
    <definedName name="M.33">#REF!</definedName>
    <definedName name="M.34">#REF!</definedName>
    <definedName name="M.35">#REF!</definedName>
    <definedName name="M.36">#REF!</definedName>
    <definedName name="M.37">#REF!</definedName>
    <definedName name="m.38">#REF!</definedName>
    <definedName name="M.39">#REF!</definedName>
    <definedName name="M.39b">[17]HARGA!$E$18</definedName>
    <definedName name="M.40">#REF!</definedName>
    <definedName name="M.41">#REF!</definedName>
    <definedName name="M.42">#REF!</definedName>
    <definedName name="M.43">#REF!</definedName>
    <definedName name="M.44">#REF!</definedName>
    <definedName name="M.44.a">#REF!</definedName>
    <definedName name="M.45">#REF!</definedName>
    <definedName name="M.46">#REF!</definedName>
    <definedName name="M.47">#REF!</definedName>
    <definedName name="M.47a">#REF!</definedName>
    <definedName name="M.47b">#REF!</definedName>
    <definedName name="M.47c">#REF!</definedName>
    <definedName name="M.47d">#REF!</definedName>
    <definedName name="M.47e">#REF!</definedName>
    <definedName name="M.47f">#REF!</definedName>
    <definedName name="M.47g">#REF!</definedName>
    <definedName name="M.47h">#REF!</definedName>
    <definedName name="M.48">#REF!</definedName>
    <definedName name="M.48a">#REF!</definedName>
    <definedName name="M.49">#REF!</definedName>
    <definedName name="M.50">#REF!</definedName>
    <definedName name="M.51">#REF!</definedName>
    <definedName name="M.52">#REF!</definedName>
    <definedName name="M.53">#REF!</definedName>
    <definedName name="M.54">#REF!</definedName>
    <definedName name="M.55">#REF!</definedName>
    <definedName name="M.56">#REF!</definedName>
    <definedName name="M.59">[17]HARGA!$E$19</definedName>
    <definedName name="m.6">#REF!</definedName>
    <definedName name="M.6.1">#REF!</definedName>
    <definedName name="M.6.10">#REF!</definedName>
    <definedName name="M.6.11">#REF!</definedName>
    <definedName name="M.6.12">#REF!</definedName>
    <definedName name="M.6.13">#REF!</definedName>
    <definedName name="M.6.14">#REF!</definedName>
    <definedName name="M.6.15">#REF!</definedName>
    <definedName name="M.6.16">#REF!</definedName>
    <definedName name="M.6.17">#REF!</definedName>
    <definedName name="M.6.18">#REF!</definedName>
    <definedName name="M.6.2">#REF!</definedName>
    <definedName name="M.6.20">#REF!</definedName>
    <definedName name="M.6.21">#REF!</definedName>
    <definedName name="M.6.22">#REF!</definedName>
    <definedName name="M.6.23">#REF!</definedName>
    <definedName name="M.6.24">#REF!</definedName>
    <definedName name="M.6.25">#REF!</definedName>
    <definedName name="M.6.26">#REF!</definedName>
    <definedName name="M.6.27">#REF!</definedName>
    <definedName name="M.6.28">#REF!</definedName>
    <definedName name="M.6.29">#REF!</definedName>
    <definedName name="M.6.30">#REF!</definedName>
    <definedName name="M.6.31">#REF!</definedName>
    <definedName name="M.6.32">#REF!</definedName>
    <definedName name="M.6.33">#REF!</definedName>
    <definedName name="M.6.34">#REF!</definedName>
    <definedName name="M.6.37">#REF!</definedName>
    <definedName name="M.6.38">#REF!</definedName>
    <definedName name="M.6.39">#REF!</definedName>
    <definedName name="M.6.4">#REF!</definedName>
    <definedName name="M.6.41">#REF!</definedName>
    <definedName name="M.6.42">#REF!</definedName>
    <definedName name="M.6.45">#REF!</definedName>
    <definedName name="M.6.47">#REF!</definedName>
    <definedName name="M.6.48">#REF!</definedName>
    <definedName name="M.6.49">#REF!</definedName>
    <definedName name="M.6.5">#REF!</definedName>
    <definedName name="M.6.50">#REF!</definedName>
    <definedName name="M.6.51">#REF!</definedName>
    <definedName name="M.6.52">#REF!</definedName>
    <definedName name="M.6.56">#REF!</definedName>
    <definedName name="M.6.58">#REF!</definedName>
    <definedName name="M.6.59">#REF!</definedName>
    <definedName name="M.6.6">#REF!</definedName>
    <definedName name="M.6.61">#REF!</definedName>
    <definedName name="M.6.62">#REF!</definedName>
    <definedName name="M.6.64">#REF!</definedName>
    <definedName name="M.6.65">#REF!</definedName>
    <definedName name="M.6.66">#REF!</definedName>
    <definedName name="M.6.67">#REF!</definedName>
    <definedName name="M.6.68">#REF!</definedName>
    <definedName name="M.6.69">#REF!</definedName>
    <definedName name="M.6.7">#REF!</definedName>
    <definedName name="M.6.70">#REF!</definedName>
    <definedName name="M.6.71">#REF!</definedName>
    <definedName name="M.6.72">#REF!</definedName>
    <definedName name="M.6.73">#REF!</definedName>
    <definedName name="M.6.74">#REF!</definedName>
    <definedName name="M.6.75">#REF!</definedName>
    <definedName name="M.6.76">#REF!</definedName>
    <definedName name="M.6.77">#REF!</definedName>
    <definedName name="M.6.78">#REF!</definedName>
    <definedName name="M.6.79">#REF!</definedName>
    <definedName name="M.6.8">#REF!</definedName>
    <definedName name="M.6.80">#REF!</definedName>
    <definedName name="M.6.81">#REF!</definedName>
    <definedName name="M.6.82">#REF!</definedName>
    <definedName name="m.668">#REF!</definedName>
    <definedName name="M.67b">#REF!</definedName>
    <definedName name="M.68.b">#REF!</definedName>
    <definedName name="M.68b">#REF!</definedName>
    <definedName name="M.71.b">#REF!</definedName>
    <definedName name="M.73">[17]HARGA!$E$20</definedName>
    <definedName name="M.8">#REF!</definedName>
    <definedName name="M.8a">#REF!</definedName>
    <definedName name="M.8b">#REF!</definedName>
    <definedName name="m.bakar">#REF!</definedName>
    <definedName name="m.cat">#REF!</definedName>
    <definedName name="M.K125">#REF!</definedName>
    <definedName name="M.R11">#REF!</definedName>
    <definedName name="M.R12">#REF!</definedName>
    <definedName name="M.R42">#REF!</definedName>
    <definedName name="M_010">#REF!</definedName>
    <definedName name="m_012">#REF!</definedName>
    <definedName name="M_013">#REF!</definedName>
    <definedName name="m_014">#REF!</definedName>
    <definedName name="M_020">#REF!</definedName>
    <definedName name="m_022">#REF!</definedName>
    <definedName name="M_022A">#REF!</definedName>
    <definedName name="m_023">#REF!</definedName>
    <definedName name="M_023A">#REF!</definedName>
    <definedName name="m_024">#REF!</definedName>
    <definedName name="M_024A">#REF!</definedName>
    <definedName name="M_025">#REF!</definedName>
    <definedName name="M_025A">#REF!</definedName>
    <definedName name="M_026">#REF!</definedName>
    <definedName name="M_031">#REF!</definedName>
    <definedName name="M_033">#REF!</definedName>
    <definedName name="m_035">#REF!</definedName>
    <definedName name="M_040">#REF!</definedName>
    <definedName name="M_041">#REF!</definedName>
    <definedName name="M_050">#REF!</definedName>
    <definedName name="M_061">#REF!</definedName>
    <definedName name="M_062">#REF!</definedName>
    <definedName name="M_065">#REF!</definedName>
    <definedName name="M_070">#REF!</definedName>
    <definedName name="M_080">#REF!</definedName>
    <definedName name="M_081">#REF!</definedName>
    <definedName name="M_090">#REF!</definedName>
    <definedName name="m_1">#REF!</definedName>
    <definedName name="m_10">#REF!</definedName>
    <definedName name="m_11">#REF!</definedName>
    <definedName name="m_12">#REF!</definedName>
    <definedName name="M_13">#REF!</definedName>
    <definedName name="M_14">#REF!</definedName>
    <definedName name="M_15">#REF!</definedName>
    <definedName name="m_16">#REF!</definedName>
    <definedName name="m_161">#REF!</definedName>
    <definedName name="M_162">#REF!</definedName>
    <definedName name="M_163">#REF!</definedName>
    <definedName name="M_164">#REF!</definedName>
    <definedName name="M_165">#REF!</definedName>
    <definedName name="M_166">#REF!</definedName>
    <definedName name="M_167">#REF!</definedName>
    <definedName name="M_168">#REF!</definedName>
    <definedName name="M_170">#REF!</definedName>
    <definedName name="M_180">#REF!</definedName>
    <definedName name="M_181">#REF!</definedName>
    <definedName name="m_182">#REF!</definedName>
    <definedName name="M_183">#REF!</definedName>
    <definedName name="M_184">#REF!</definedName>
    <definedName name="M_185">#REF!</definedName>
    <definedName name="M_186">#REF!</definedName>
    <definedName name="M_188">#REF!</definedName>
    <definedName name="m_2">#REF!</definedName>
    <definedName name="m_3">#REF!</definedName>
    <definedName name="m_4">#REF!</definedName>
    <definedName name="m_5">#REF!</definedName>
    <definedName name="m_6">#REF!</definedName>
    <definedName name="m_7">#REF!</definedName>
    <definedName name="m_8">#REF!</definedName>
    <definedName name="m_9">#REF!</definedName>
    <definedName name="m_b">#REF!</definedName>
    <definedName name="M_begesting">#REF!</definedName>
    <definedName name="M_besi">#REF!</definedName>
    <definedName name="m_direktur">#REF!</definedName>
    <definedName name="m_executif">#REF!</definedName>
    <definedName name="m_guru">#REF!</definedName>
    <definedName name="m_kerja">#REF!</definedName>
    <definedName name="m_kerja_2">#REF!</definedName>
    <definedName name="m_murid">#REF!</definedName>
    <definedName name="M_papan">#REF!</definedName>
    <definedName name="m_pelumas">#REF!</definedName>
    <definedName name="M_RIGHT1">#N/A</definedName>
    <definedName name="M_RIGHT2">#N/A</definedName>
    <definedName name="M_RIGHT3">#N/A</definedName>
    <definedName name="M_RP">#REF!</definedName>
    <definedName name="m_samping">#REF!</definedName>
    <definedName name="m_solar">#REF!</definedName>
    <definedName name="m_tanah">#REF!</definedName>
    <definedName name="M_UP">#REF!</definedName>
    <definedName name="M_US">#REF!</definedName>
    <definedName name="M061A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181.a">#REF!</definedName>
    <definedName name="M181.d">#REF!</definedName>
    <definedName name="m2_paving_k300_t6">#REF!</definedName>
    <definedName name="m8aanc">#REF!</definedName>
    <definedName name="m8aavl">#REF!</definedName>
    <definedName name="ma">#REF!</definedName>
    <definedName name="Ma3pnc">#REF!</definedName>
    <definedName name="Ma3pvl">#REF!</definedName>
    <definedName name="Maa3pnc">#REF!</definedName>
    <definedName name="Maa3pvl">#REF!</definedName>
    <definedName name="Mabor">#REF!</definedName>
    <definedName name="MAC">#REF!</definedName>
    <definedName name="MAC_IMP">#N/A</definedName>
    <definedName name="MACRO">#N/A</definedName>
    <definedName name="madat">#REF!</definedName>
    <definedName name="mager">#REF!</definedName>
    <definedName name="magersel">#REF!</definedName>
    <definedName name="mahoni">#REF!</definedName>
    <definedName name="MAINTENANCE">#REF!</definedName>
    <definedName name="MAJ">#N/A</definedName>
    <definedName name="maj_min">#REF!</definedName>
    <definedName name="maj_min2">#REF!</definedName>
    <definedName name="mak">{"Book1","4.09 FLORA DAN FAUNA.xls","4.22 PERLENGKAPAN SEKOLAH.xls"}</definedName>
    <definedName name="MAKADAM">#REF!</definedName>
    <definedName name="makam2" hidden="1">#REF!</definedName>
    <definedName name="MakeIt">#REF!</definedName>
    <definedName name="MakeIt_5">#REF!</definedName>
    <definedName name="malat">#REF!</definedName>
    <definedName name="malat_2">#REF!</definedName>
    <definedName name="mall_extern">#REF!</definedName>
    <definedName name="mall_intern">#REF!</definedName>
    <definedName name="mamer40_60">#REF!</definedName>
    <definedName name="man">#REF!</definedName>
    <definedName name="man_2">[24]harsat!$G$114</definedName>
    <definedName name="man_3">"#REF!.$H$116"</definedName>
    <definedName name="man_3_1">"#REF!.$H$116"</definedName>
    <definedName name="man_4">#REF!</definedName>
    <definedName name="man_7">NA()</definedName>
    <definedName name="man_hole">#REF!</definedName>
    <definedName name="mancang">#REF!</definedName>
    <definedName name="mand">#REF!</definedName>
    <definedName name="Mandor">#N/A</definedName>
    <definedName name="mandor.">#REF!</definedName>
    <definedName name="mandor__angkut60">#REF!</definedName>
    <definedName name="mandor__penebangan_pohon_dia_5_0">#REF!</definedName>
    <definedName name="mandor_1">#REF!</definedName>
    <definedName name="mandor_1_10">#REF!</definedName>
    <definedName name="mandor_1_2">#REF!</definedName>
    <definedName name="mandor_1_3">#REF!</definedName>
    <definedName name="mandor_1_4">#REF!</definedName>
    <definedName name="mandor_1_5">#REF!</definedName>
    <definedName name="mandor_1_6">#REF!</definedName>
    <definedName name="mandor_1_8">#REF!</definedName>
    <definedName name="Mandor_2">#REF!</definedName>
    <definedName name="mandor_3">#REF!</definedName>
    <definedName name="mandor_4">#REF!</definedName>
    <definedName name="mandor_aanstamping">#REF!</definedName>
    <definedName name="mandor_AC">#REF!</definedName>
    <definedName name="mandor_ACL">#REF!</definedName>
    <definedName name="mandor_agregat_A_pelebaran">#REF!</definedName>
    <definedName name="mandor_agregat_A_peninggian">#REF!</definedName>
    <definedName name="mandor_agregat_B_pelebaran">#REF!</definedName>
    <definedName name="mandor_agregat_B_peninggian">#REF!</definedName>
    <definedName name="mandor_angkut_pembersihan">#REF!</definedName>
    <definedName name="mandor_angkut_tanah_30">#REF!</definedName>
    <definedName name="mandor_angkut30">#REF!</definedName>
    <definedName name="mandor_aspal_minor">#REF!</definedName>
    <definedName name="mandor_ATB">#REF!</definedName>
    <definedName name="mandor_ATBL">#REF!</definedName>
    <definedName name="mandor_B_0">#REF!</definedName>
    <definedName name="mandor_bahu_jalan">#REF!</definedName>
    <definedName name="mandor_batu_belah_1_4">#REF!</definedName>
    <definedName name="mandor_batu_kali">#REF!</definedName>
    <definedName name="mandor_begisting">#REF!</definedName>
    <definedName name="mandor_beton_k350">#REF!</definedName>
    <definedName name="mandor_beton_rabat">#REF!</definedName>
    <definedName name="mandor_bongkar_pasangan">#REF!</definedName>
    <definedName name="mandor_bowplank">#REF!</definedName>
    <definedName name="mandor_buang_tanah_30m">#REF!</definedName>
    <definedName name="mandor_ctsb">#REF!</definedName>
    <definedName name="mandor_drainase">#REF!</definedName>
    <definedName name="Mandor_gali_alat_b">#REF!</definedName>
    <definedName name="mandor_gali_alat_berat">#REF!</definedName>
    <definedName name="mandor_gali_lumpur">#REF!</definedName>
    <definedName name="mandor_gali_manual">#REF!</definedName>
    <definedName name="mandor_gali_ponton">#REF!</definedName>
    <definedName name="mandor_gali_saluran">#REF!</definedName>
    <definedName name="mandor_gali_tana_biasa">#REF!</definedName>
    <definedName name="mandor_gali_tanah_alat_berat">#REF!</definedName>
    <definedName name="MANDOR_GALI_TANAH_KERAS">#REF!</definedName>
    <definedName name="mandor_galian_alat_berat">#REF!</definedName>
    <definedName name="mandor_galian_biasa">#REF!</definedName>
    <definedName name="mandor_galian_drainase">#REF!</definedName>
    <definedName name="mandor_galian_padas">#REF!</definedName>
    <definedName name="mandor_galian_perkerasan">#REF!</definedName>
    <definedName name="mandor_galian_tanah_biasa">#REF!</definedName>
    <definedName name="Mandor_gorong2_45sd75">#REF!</definedName>
    <definedName name="Mandor_gorong2_75sd120">#REF!</definedName>
    <definedName name="mandor_gorong2_sd45">#REF!</definedName>
    <definedName name="MANDOR_HAMPAR_AC">#REF!</definedName>
    <definedName name="MANDOR_HAMPAR_ATB">#REF!</definedName>
    <definedName name="mandor_hampar_ATB6">#REF!</definedName>
    <definedName name="Mandor_Hari">#REF!</definedName>
    <definedName name="mandor_hr">#REF!</definedName>
    <definedName name="Mandor_Jam">#REF!</definedName>
    <definedName name="mandor_K_1_2_5">#REF!</definedName>
    <definedName name="mandor_K_2_2_5">#REF!</definedName>
    <definedName name="mandor_kisdam">#REF!</definedName>
    <definedName name="mandor_lapangan">#REF!</definedName>
    <definedName name="mandor_lapen">#REF!</definedName>
    <definedName name="mandor_LPB_A">#REF!</definedName>
    <definedName name="mandor_LPB_B">#REF!</definedName>
    <definedName name="mandor_lubang_drainase">#REF!</definedName>
    <definedName name="mandor_macadam">#REF!</definedName>
    <definedName name="mandor_marka">#REF!</definedName>
    <definedName name="mandor_marka_jalan">#REF!</definedName>
    <definedName name="MANDOR_NGERUK_SULIT">#REF!</definedName>
    <definedName name="mandor_pancang">#REF!</definedName>
    <definedName name="mandor_pancang_beton">#REF!</definedName>
    <definedName name="mandor_pasang_batu_kali">#REF!</definedName>
    <definedName name="Mandor_PAsang_batu_mortar">#REF!</definedName>
    <definedName name="mandor_pasang_trucuk_gelam">#REF!</definedName>
    <definedName name="mandor_pasir_padat">#REF!</definedName>
    <definedName name="mandor_patok_hektometer">#REF!</definedName>
    <definedName name="mandor_patok_kilometer">#REF!</definedName>
    <definedName name="mandor_patok_pengarah">#REF!</definedName>
    <definedName name="Mandor_pembersihan">#REF!</definedName>
    <definedName name="mandor_pembersihan_lapangan">#REF!</definedName>
    <definedName name="mandor_pembersihan_pembongkaran">#REF!</definedName>
    <definedName name="mandor_pembesian">#REF!</definedName>
    <definedName name="mandor_Pembongkaran_bangunan">#REF!</definedName>
    <definedName name="mandor_pembongkaran_talud_gedeg">#REF!</definedName>
    <definedName name="mandor_penanaman_pohon">#REF!</definedName>
    <definedName name="mandor_penebangan_pohon_dia_3_0">#REF!</definedName>
    <definedName name="mandor_penebangan_pohon_dia_5_0">#REF!</definedName>
    <definedName name="mandor_pengangkutan_tanah_dari_lubang">#REF!</definedName>
    <definedName name="mandor_pengerukan_lumpur_lokasi_sulit">#REF!</definedName>
    <definedName name="mandor_pengurukan_pasir_padat">#REF!</definedName>
    <definedName name="mandor_pengurukan_tanah_kembali">#REF!</definedName>
    <definedName name="mandor_penyiapan_badan_jalan">#REF!</definedName>
    <definedName name="mandor_perataan">#REF!</definedName>
    <definedName name="mandor_perataan_tanah">#REF!</definedName>
    <definedName name="MANDOR_PERKERASAN">#REF!</definedName>
    <definedName name="mandor_plesteran">#REF!</definedName>
    <definedName name="mandor_plesteran_1_2">#REF!</definedName>
    <definedName name="mandor_plesteran_1_4">#REF!</definedName>
    <definedName name="mandor_prime_coat">#REF!</definedName>
    <definedName name="mandor_ps_batu_belah">#REF!</definedName>
    <definedName name="mandor_ps_batu_merah">#REF!</definedName>
    <definedName name="mandor_ps_gelam">#REF!</definedName>
    <definedName name="mandor_sandaran">#REF!</definedName>
    <definedName name="mandor_tack_coat">#REF!</definedName>
    <definedName name="mandor_telford">#REF!</definedName>
    <definedName name="mandor_tulangan">#REF!</definedName>
    <definedName name="mandor_uitzet">#REF!</definedName>
    <definedName name="mandor_urug_kembali">#REF!</definedName>
    <definedName name="MANDOR_URUG_TANAH_BIASA">#REF!</definedName>
    <definedName name="mandor_urugan_pasir_padat">#REF!</definedName>
    <definedName name="mandor_urugan_tanah_padat">#REF!</definedName>
    <definedName name="MANDOR_URUGAN_TANAH_PILIHAN">#REF!</definedName>
    <definedName name="MANDOR1">#REF!</definedName>
    <definedName name="MANDOR312">#REF!</definedName>
    <definedName name="MANDOR33">#REF!</definedName>
    <definedName name="MANDOR511">#REF!</definedName>
    <definedName name="MANDOR512">#REF!</definedName>
    <definedName name="MANDOR521">#REF!</definedName>
    <definedName name="MANDOR611">#REF!</definedName>
    <definedName name="MANDOR753">#REF!</definedName>
    <definedName name="MANDOR818">#REF!</definedName>
    <definedName name="MANDOR819">#REF!</definedName>
    <definedName name="mandorbronjong">#REF!</definedName>
    <definedName name="MandorKayu">#REF!</definedName>
    <definedName name="mandro">#REF!</definedName>
    <definedName name="mandrt">#REF!</definedName>
    <definedName name="mangga">#REF!</definedName>
    <definedName name="manhole">#REF!</definedName>
    <definedName name="Manhole1">#REF!</definedName>
    <definedName name="mantili_besar">#REF!</definedName>
    <definedName name="mantili_kecil">#REF!</definedName>
    <definedName name="Mar">#REF!</definedName>
    <definedName name="mARET">#REF!</definedName>
    <definedName name="marex">#REF!</definedName>
    <definedName name="Marhom">#REF!</definedName>
    <definedName name="mark">#REF!</definedName>
    <definedName name="mark_up">#REF!</definedName>
    <definedName name="mark_up_2">#REF!</definedName>
    <definedName name="mark_up_23">"$#REF!.$#REF!$#REF!"</definedName>
    <definedName name="mark_up_4">#REF!</definedName>
    <definedName name="mark_up_5">#REF!</definedName>
    <definedName name="Mark_UpA">#REF!</definedName>
    <definedName name="Mark_UpB">#REF!</definedName>
    <definedName name="marka">#REF!</definedName>
    <definedName name="MARKA_1">#REF!</definedName>
    <definedName name="MARKA_2">#REF!</definedName>
    <definedName name="MARKA_JALAN">#REF!</definedName>
    <definedName name="MARKA_JALAN_1">#REF!</definedName>
    <definedName name="MARKA_JALAN_1_6">"#REF!"</definedName>
    <definedName name="MARKA_JALAN_1_7">"#REF!"</definedName>
    <definedName name="MARKA_JALAN_2">#REF!</definedName>
    <definedName name="MARKA_JALAN_2_6">"#REF!"</definedName>
    <definedName name="MARKA_JALAN_2_7">"#REF!"</definedName>
    <definedName name="MARKA_JALAN_6">"#REF!"</definedName>
    <definedName name="MARKA_JALAN_7">"#REF!"</definedName>
    <definedName name="MArka2">#REF!</definedName>
    <definedName name="markajalan">#REF!</definedName>
    <definedName name="MARKALT">#REF!</definedName>
    <definedName name="MARKALT_2">#REF!</definedName>
    <definedName name="MARKBHN">#REF!</definedName>
    <definedName name="MARKBHN_2">#REF!</definedName>
    <definedName name="markls">#REF!</definedName>
    <definedName name="MARKUP">#REF!</definedName>
    <definedName name="markup_2">#REF!</definedName>
    <definedName name="MARKUP_23">"$#REF!.$AE$52"</definedName>
    <definedName name="MARKUP_3">#REF!</definedName>
    <definedName name="MARKUP_4">#REF!</definedName>
    <definedName name="MARKUP_5">#REF!</definedName>
    <definedName name="MARKUP_6">#REF!</definedName>
    <definedName name="MARKUP_7">#REF!</definedName>
    <definedName name="Markup_Pek">#REF!</definedName>
    <definedName name="MARKUP_RP">#REF!</definedName>
    <definedName name="Markup_Upah">#REF!</definedName>
    <definedName name="MARKUP_US">#REF!</definedName>
    <definedName name="MARKUPAH">#REF!</definedName>
    <definedName name="MARKUPAH_2">#REF!</definedName>
    <definedName name="marmer">#REF!</definedName>
    <definedName name="marmer_40_60">#REF!</definedName>
    <definedName name="marmer_60_60">#REF!</definedName>
    <definedName name="marmer_export_">#REF!</definedName>
    <definedName name="marmer_home_">#REF!</definedName>
    <definedName name="marmerujungpandang">#REF!</definedName>
    <definedName name="mars">#REF!</definedName>
    <definedName name="mas">{"Book1","4.09 FLORA DAN FAUNA.xls","4.22 PERLENGKAPAN SEKOLAH.xls"}</definedName>
    <definedName name="mas_.5">#REF!</definedName>
    <definedName name="mas_.75">#REF!</definedName>
    <definedName name="mas_1">#REF!</definedName>
    <definedName name="mas_1_.5">#REF!</definedName>
    <definedName name="mas_2_.5">#REF!</definedName>
    <definedName name="MAS_AMIN">#REF!</definedName>
    <definedName name="mas0">{"Book1","4.09 FLORA DAN FAUNA.xls","4.22 PERLENGKAPAN SEKOLAH.xls"}</definedName>
    <definedName name="masa">#REF!</definedName>
    <definedName name="MASAK">#REF!</definedName>
    <definedName name="masd">{"Book1","4.09 FLORA DAN FAUNA.xls","4.22 PERLENGKAPAN SEKOLAH.xls"}</definedName>
    <definedName name="masd_2">#REF!</definedName>
    <definedName name="masd_3">#REF!</definedName>
    <definedName name="masd_4">#REF!</definedName>
    <definedName name="masd_5">#REF!</definedName>
    <definedName name="masf">{"Book1","4.09 FLORA DAN FAUNA.xls","4.22 PERLENGKAPAN SEKOLAH.xls"}</definedName>
    <definedName name="masinis">#REF!</definedName>
    <definedName name="masinis.jam">#REF!</definedName>
    <definedName name="masinis_6">NA()</definedName>
    <definedName name="masinis_jam">#REF!</definedName>
    <definedName name="masnis_hr">#REF!</definedName>
    <definedName name="mast">{"Book1","4.09 FLORA DAN FAUNA.xls","4.22 PERLENGKAPAN SEKOLAH.xls"}</definedName>
    <definedName name="MasukanRange">#REF!</definedName>
    <definedName name="mat">{"Book1","4.09 FLORA DAN FAUNA.xls","4.22 PERLENGKAPAN SEKOLAH.xls"}</definedName>
    <definedName name="MAT.02">#REF!</definedName>
    <definedName name="MAT.02G">#REF!</definedName>
    <definedName name="MAT.09">#REF!</definedName>
    <definedName name="MAT.09B">#REF!</definedName>
    <definedName name="MAT.09G">#REF!</definedName>
    <definedName name="mat_2">#REF!</definedName>
    <definedName name="mat_23">"$#REF!.$J$16"</definedName>
    <definedName name="mat_3">#REF!</definedName>
    <definedName name="mat_4">#REF!</definedName>
    <definedName name="mat_5">#REF!</definedName>
    <definedName name="mat_6">#REF!</definedName>
    <definedName name="mat_7">#REF!</definedName>
    <definedName name="Mata_bor">#REF!</definedName>
    <definedName name="mata_bor_0.5">#REF!</definedName>
    <definedName name="Mata_gergaji">#REF!</definedName>
    <definedName name="matabor">#REF!</definedName>
    <definedName name="matagergaji">#REF!</definedName>
    <definedName name="matapemb">#REF!</definedName>
    <definedName name="MATERIAL">#REF!</definedName>
    <definedName name="MATERIAL_3">#REF!</definedName>
    <definedName name="material_bantu">#REF!</definedName>
    <definedName name="Material_List">#REF!</definedName>
    <definedName name="Material_Lose_Factor">#REF!</definedName>
    <definedName name="Material_pilihan">#REF!</definedName>
    <definedName name="Material_Rangka_Baja">#REF!</definedName>
    <definedName name="material_timbunan_bahu_jalan">#REF!</definedName>
    <definedName name="matger">#REF!</definedName>
    <definedName name="matpil">#REF!</definedName>
    <definedName name="matrix">#REF!</definedName>
    <definedName name="MATV">#REF!</definedName>
    <definedName name="may">{"Book1","4.09 FLORA DAN FAUNA.xls","4.22 PERLENGKAPAN SEKOLAH.xls"}</definedName>
    <definedName name="Mb">#REF!</definedName>
    <definedName name="Mba1p">#REF!</definedName>
    <definedName name="Mba3p">#REF!</definedName>
    <definedName name="mbahan">#REF!</definedName>
    <definedName name="mbahan_2">#REF!</definedName>
    <definedName name="mbaja">#REF!</definedName>
    <definedName name="mbak">{"Book1","4.09 FLORA DAN FAUNA.xls","4.22 PERLENGKAPAN SEKOLAH.xls"}</definedName>
    <definedName name="Mbb3p">#REF!</definedName>
    <definedName name="mbbek">#REF!</definedName>
    <definedName name="MBBESI">#REF!</definedName>
    <definedName name="mbbrick">#REF!</definedName>
    <definedName name="mbbwat">#REF!</definedName>
    <definedName name="mbekbal">#REF!</definedName>
    <definedName name="mbekmult">#REF!</definedName>
    <definedName name="mbekpan">#REF!</definedName>
    <definedName name="mbesi">#REF!</definedName>
    <definedName name="Mbeton">#REF!</definedName>
    <definedName name="mbhn">#REF!</definedName>
    <definedName name="mbhn_2">#REF!</definedName>
    <definedName name="MBK.02">#REF!</definedName>
    <definedName name="MBK.02B">#REF!</definedName>
    <definedName name="MBK.02G">#REF!</definedName>
    <definedName name="MBK.06">#REF!</definedName>
    <definedName name="MBK.06B">#REF!</definedName>
    <definedName name="MBK.07">#REF!</definedName>
    <definedName name="MBK.07B">#REF!</definedName>
    <definedName name="MBK.07G">#REF!</definedName>
    <definedName name="MBK.08">#REF!</definedName>
    <definedName name="MBK.08B">#REF!</definedName>
    <definedName name="MBK.08G">#REF!</definedName>
    <definedName name="MBK.11G">#REF!</definedName>
    <definedName name="Mbn1p">#REF!</definedName>
    <definedName name="MBØ16">#REF!</definedName>
    <definedName name="mbooh">#REF!</definedName>
    <definedName name="MBR.01">#REF!</definedName>
    <definedName name="MBR.01B">#REF!</definedName>
    <definedName name="MBR.01G">#REF!</definedName>
    <definedName name="MBR.02">#REF!</definedName>
    <definedName name="MBR.02B">#REF!</definedName>
    <definedName name="MBR.02G">#REF!</definedName>
    <definedName name="MBR.03">#REF!</definedName>
    <definedName name="MBR.03B">#REF!</definedName>
    <definedName name="MBR.03G">#REF!</definedName>
    <definedName name="mbrav">#REF!</definedName>
    <definedName name="MBT.02">#REF!</definedName>
    <definedName name="MBT.02B">#REF!</definedName>
    <definedName name="MBT.02G">#REF!</definedName>
    <definedName name="MBT.03">#REF!</definedName>
    <definedName name="MBT.03B">#REF!</definedName>
    <definedName name="MBT.03G">#REF!</definedName>
    <definedName name="MBT.04">#REF!</definedName>
    <definedName name="MBT.04B">#REF!</definedName>
    <definedName name="MBT.04G">#REF!</definedName>
    <definedName name="MBT.05">#REF!</definedName>
    <definedName name="MBT.05B">#REF!</definedName>
    <definedName name="MBT.05G">#REF!</definedName>
    <definedName name="MBT.06">#REF!</definedName>
    <definedName name="MBT.06B">#REF!</definedName>
    <definedName name="MBT.06G">#REF!</definedName>
    <definedName name="MBT.09G">#REF!</definedName>
    <definedName name="MBT.15G">#REF!</definedName>
    <definedName name="MBT.16G">#REF!</definedName>
    <definedName name="MBT.17">#REF!</definedName>
    <definedName name="MBT.17B">#REF!</definedName>
    <definedName name="MBT.17G">#REF!</definedName>
    <definedName name="mbtn">#REF!</definedName>
    <definedName name="mbttemp">#REF!</definedName>
    <definedName name="MBW.01">#REF!</definedName>
    <definedName name="MBW.01B">#REF!</definedName>
    <definedName name="MBW.01G">#REF!</definedName>
    <definedName name="MBW.05">#REF!</definedName>
    <definedName name="MBW.05B">#REF!</definedName>
    <definedName name="MBW.05G">#REF!</definedName>
    <definedName name="MBW.08">#REF!</definedName>
    <definedName name="MBW.09">#REF!</definedName>
    <definedName name="MBW.09B">#REF!</definedName>
    <definedName name="MBW.09G">#REF!</definedName>
    <definedName name="MBW.15">#REF!</definedName>
    <definedName name="MBW.15G">#REF!</definedName>
    <definedName name="MBW.16">#REF!</definedName>
    <definedName name="MBW.16B">#REF!</definedName>
    <definedName name="MBW.16G">#REF!</definedName>
    <definedName name="MBW.19">#REF!</definedName>
    <definedName name="MBW.19B">#REF!</definedName>
    <definedName name="MBW.19G">#REF!</definedName>
    <definedName name="MBW.20G">#REF!</definedName>
    <definedName name="MBW.21">#REF!</definedName>
    <definedName name="MBW.21B">#REF!</definedName>
    <definedName name="MBW.21G">#REF!</definedName>
    <definedName name="mc">#N/A</definedName>
    <definedName name="mcat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">#REF!</definedName>
    <definedName name="mcb.">#REF!</definedName>
    <definedName name="mcb.4">#REF!</definedName>
    <definedName name="mcb.6">#REF!</definedName>
    <definedName name="MCB.Box">#REF!</definedName>
    <definedName name="mcb_10_10_3">#REF!</definedName>
    <definedName name="mcb_10_4_1">#REF!</definedName>
    <definedName name="mcb_10_6">#REF!</definedName>
    <definedName name="mcb_10_6_1">#REF!</definedName>
    <definedName name="mcb_10_6_3">#REF!</definedName>
    <definedName name="mcb_100_10_3">#REF!</definedName>
    <definedName name="mcb_100a">#REF!</definedName>
    <definedName name="mcb_16_10">#REF!</definedName>
    <definedName name="mcb_16_10_3">#REF!</definedName>
    <definedName name="MCB_16_4_1">#REF!</definedName>
    <definedName name="MCB_16_4_3">#REF!</definedName>
    <definedName name="mcb_16_6">#REF!</definedName>
    <definedName name="MCB_16_6_1">#REF!</definedName>
    <definedName name="MCB_16_6_3">#REF!</definedName>
    <definedName name="MCB_16A___1_Phase">#REF!</definedName>
    <definedName name="MCB_16Ampere">#REF!</definedName>
    <definedName name="mcb_2_10_3">#REF!</definedName>
    <definedName name="mcb_2_4_1">#REF!</definedName>
    <definedName name="mcb_2_6_1">#REF!</definedName>
    <definedName name="mcb_20">#REF!</definedName>
    <definedName name="mcb_20_10_3">#REF!</definedName>
    <definedName name="mcb_20_4_1">#REF!</definedName>
    <definedName name="mcb_20_4_3">#REF!</definedName>
    <definedName name="mcb_20_6_1">#REF!</definedName>
    <definedName name="mcb_25_10_3">#REF!</definedName>
    <definedName name="mcb_25_4_1">#REF!</definedName>
    <definedName name="mcb_3_10_1">#REF!</definedName>
    <definedName name="mcb_3_10_3">#REF!</definedName>
    <definedName name="mcb_32_10_1">#REF!</definedName>
    <definedName name="mcb_32_10_3">#REF!</definedName>
    <definedName name="mcb_32_6_1">#REF!</definedName>
    <definedName name="mcb_4_10_1">#REF!</definedName>
    <definedName name="mcb_4_4_1">#REF!</definedName>
    <definedName name="mcb_4_6_1">#REF!</definedName>
    <definedName name="mcb_4_6_3">#REF!</definedName>
    <definedName name="mcb_40_10_3">#REF!</definedName>
    <definedName name="mcb_40_6_3">#REF!</definedName>
    <definedName name="mcb_50_10_3">#REF!</definedName>
    <definedName name="mcb_6">#REF!</definedName>
    <definedName name="mcb_6_10_1">#REF!</definedName>
    <definedName name="mcb_6_10_3">#REF!</definedName>
    <definedName name="mcb_6_4_1">#REF!</definedName>
    <definedName name="mcb_6_4_3">#REF!</definedName>
    <definedName name="mcb_6_6_1">#REF!</definedName>
    <definedName name="mcb_6_6_3">#REF!</definedName>
    <definedName name="mcb_63_10_3">#REF!</definedName>
    <definedName name="mcb_6amp">#REF!</definedName>
    <definedName name="mcb_80_10_1">#REF!</definedName>
    <definedName name="mcb_80_10_3">#REF!</definedName>
    <definedName name="mcb10_10_3">#REF!</definedName>
    <definedName name="mcb10_4_1">#REF!</definedName>
    <definedName name="mcb10_6_1">#REF!</definedName>
    <definedName name="mcb10_6_3">#REF!</definedName>
    <definedName name="mcb100_10_3">#REF!</definedName>
    <definedName name="mcb2_10_3">#REF!</definedName>
    <definedName name="mcb2_4_1">#REF!</definedName>
    <definedName name="mcb2_6_1">#REF!</definedName>
    <definedName name="mcb20_10_3">#REF!</definedName>
    <definedName name="mcb3_10_1">#REF!</definedName>
    <definedName name="mcb3_10_3">#REF!</definedName>
    <definedName name="mcb4_10_1">#REF!</definedName>
    <definedName name="mcb4_4_1">#REF!</definedName>
    <definedName name="mcb4_6_1">#REF!</definedName>
    <definedName name="mcb4_6_3">#REF!</definedName>
    <definedName name="mcb6_10_3">#REF!</definedName>
    <definedName name="mcb6_4_1">#REF!</definedName>
    <definedName name="mcb6_4_3">#REF!</definedName>
    <definedName name="mcb6_6_1">#REF!</definedName>
    <definedName name="mcb6_6_3">#REF!</definedName>
    <definedName name="mccb">#REF!</definedName>
    <definedName name="mccb.250">#REF!</definedName>
    <definedName name="mccb.80">#REF!</definedName>
    <definedName name="mccb_100_10_3">#REF!</definedName>
    <definedName name="mccb_100_18_3">#REF!</definedName>
    <definedName name="mccb_125">#REF!</definedName>
    <definedName name="mccb_125_18_3">#REF!</definedName>
    <definedName name="mccb_15_10_3">#REF!</definedName>
    <definedName name="mccb_15_18_3">#REF!</definedName>
    <definedName name="mccb_16_18_3">#REF!</definedName>
    <definedName name="mccb_160">#REF!</definedName>
    <definedName name="mccb_160_18_3">#REF!</definedName>
    <definedName name="mccb_20_10">#REF!</definedName>
    <definedName name="mccb_20_10_3">#REF!</definedName>
    <definedName name="mccb_20_18">#REF!</definedName>
    <definedName name="mccb_20_18_3">#REF!</definedName>
    <definedName name="mccb_200_18_3">#REF!</definedName>
    <definedName name="mccb_200_25_2">#REF!</definedName>
    <definedName name="mccb_200_25_3">#REF!</definedName>
    <definedName name="mccb_225_36_3">#REF!</definedName>
    <definedName name="mccb_225_70_3">#REF!</definedName>
    <definedName name="mccb_25_10">#REF!</definedName>
    <definedName name="mccb_25_18">#REF!</definedName>
    <definedName name="mccb_25_18_3">#REF!</definedName>
    <definedName name="mccb_250_18_3">#REF!</definedName>
    <definedName name="mccb_250_36_3">#REF!</definedName>
    <definedName name="mccb_250_70_3">#REF!</definedName>
    <definedName name="mccb_30">#REF!</definedName>
    <definedName name="mccb_30_18_3">#REF!</definedName>
    <definedName name="mccb_300_30_3">#REF!</definedName>
    <definedName name="mccb_350_30_3">#REF!</definedName>
    <definedName name="mccb_40">#REF!</definedName>
    <definedName name="mccb_40_10">#REF!</definedName>
    <definedName name="mccb_40_18_3">#REF!</definedName>
    <definedName name="mccb_40_30_3">#REF!</definedName>
    <definedName name="mccb_400_30_3">#REF!</definedName>
    <definedName name="mccb_400_36_3">#REF!</definedName>
    <definedName name="mccb_400_70_3">#REF!</definedName>
    <definedName name="mccb_50_18_3">#REF!</definedName>
    <definedName name="mccb_60_10_3">#REF!</definedName>
    <definedName name="mccb_60_18_3">#REF!</definedName>
    <definedName name="mccb_600_70_3">#REF!</definedName>
    <definedName name="mccb_630_30_3">#REF!</definedName>
    <definedName name="mccb_630_70_3">#REF!</definedName>
    <definedName name="mccb_75_18_3">#REF!</definedName>
    <definedName name="mccb_80_18_3">#REF!</definedName>
    <definedName name="mccb_800">#REF!</definedName>
    <definedName name="mccb_800_70_3">#REF!</definedName>
    <definedName name="mccb30_18_3">#REF!</definedName>
    <definedName name="mcfa">#REF!</definedName>
    <definedName name="mcfa_40">#REF!</definedName>
    <definedName name="mcian">#REF!</definedName>
    <definedName name="mcp">#REF!</definedName>
    <definedName name="mcrane">#REF!</definedName>
    <definedName name="mcs">#REF!</definedName>
    <definedName name="MCT.01">#REF!</definedName>
    <definedName name="MCT.01B">#REF!</definedName>
    <definedName name="MCT.01G">#REF!</definedName>
    <definedName name="MCT.02">#REF!</definedName>
    <definedName name="MCT.02B">#REF!</definedName>
    <definedName name="MCT.02G">#REF!</definedName>
    <definedName name="MCT.03">#REF!</definedName>
    <definedName name="MCT.03B">#REF!</definedName>
    <definedName name="MCT.03G">#REF!</definedName>
    <definedName name="MCT.04">#REF!</definedName>
    <definedName name="MCT.04B">#REF!</definedName>
    <definedName name="MCT.04G">#REF!</definedName>
    <definedName name="MCT.05">#REF!</definedName>
    <definedName name="MCT.05B">#REF!</definedName>
    <definedName name="MCT.05G">#REF!</definedName>
    <definedName name="MCT.06">#REF!</definedName>
    <definedName name="MCT.06B">#REF!</definedName>
    <definedName name="MCT.06G">#REF!</definedName>
    <definedName name="MCT.07G">#REF!</definedName>
    <definedName name="MCT.09">#REF!</definedName>
    <definedName name="MCT.09B">#REF!</definedName>
    <definedName name="MCT.09G">#REF!</definedName>
    <definedName name="MCT.11">#REF!</definedName>
    <definedName name="MCT.11B">#REF!</definedName>
    <definedName name="MCT.11G">#REF!</definedName>
    <definedName name="MCT.12">#REF!</definedName>
    <definedName name="MCT.12B">#REF!</definedName>
    <definedName name="MCT.12G">#REF!</definedName>
    <definedName name="MCT.16">#REF!</definedName>
    <definedName name="MCT.16B">#REF!</definedName>
    <definedName name="MCT.16G">#REF!</definedName>
    <definedName name="MCT.17">#REF!</definedName>
    <definedName name="MCT.17B">#REF!</definedName>
    <definedName name="MCT.17G">#REF!</definedName>
    <definedName name="MCT.21">#REF!</definedName>
    <definedName name="MCT.21B">#REF!</definedName>
    <definedName name="MCT.21G">#REF!</definedName>
    <definedName name="MCT.23">#REF!</definedName>
    <definedName name="MCT.23B">#REF!</definedName>
    <definedName name="MCT.23G">#REF!</definedName>
    <definedName name="MCT.24">#REF!</definedName>
    <definedName name="MCT.24B">#REF!</definedName>
    <definedName name="MCT.24G">#REF!</definedName>
    <definedName name="MCT.25">#REF!</definedName>
    <definedName name="MCT.25B">#REF!</definedName>
    <definedName name="MCT.25G">#REF!</definedName>
    <definedName name="md">#REF!</definedName>
    <definedName name="mdf">#REF!</definedName>
    <definedName name="mdf_fa">#REF!</definedName>
    <definedName name="mdfa">#REF!</definedName>
    <definedName name="MDOR">#REF!</definedName>
    <definedName name="mdp">#REF!</definedName>
    <definedName name="mdr">#REF!</definedName>
    <definedName name="MDR.636C">#REF!</definedName>
    <definedName name="mdrj">#REF!</definedName>
    <definedName name="mds_260">#REF!</definedName>
    <definedName name="mds_300">#REF!</definedName>
    <definedName name="Me">{"Book1","4.09 FLORA DAN FAUNA.xls","4.22 PERLENGKAPAN SEKOLAH.xls"}</definedName>
    <definedName name="ME_2">#REF!</definedName>
    <definedName name="ME_23">"$#REF!.$L$16"</definedName>
    <definedName name="ME_4">#REF!</definedName>
    <definedName name="ME_5">#REF!</definedName>
    <definedName name="mebor">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e">#REF!</definedName>
    <definedName name="mef">{"Book1","4.09 FLORA DAN FAUNA.xls","4.22 PERLENGKAPAN SEKOLAH.xls"}</definedName>
    <definedName name="meger">#REF!</definedName>
    <definedName name="Mei">#REF!</definedName>
    <definedName name="meja">#REF!</definedName>
    <definedName name="meja_guru">#REF!</definedName>
    <definedName name="meja_siswa">#REF!</definedName>
    <definedName name="mejaGuru">#REF!</definedName>
    <definedName name="mejaMurid">#REF!</definedName>
    <definedName name="mek">{"Book1","4.09 FLORA DAN FAUNA.xls","4.22 PERLENGKAPAN SEKOLAH.xls"}</definedName>
    <definedName name="mek_pem">#REF!</definedName>
    <definedName name="meka">{"Book1","4.09 FLORA DAN FAUNA.xls","4.22 PERLENGKAPAN SEKOLAH.xls"}</definedName>
    <definedName name="mekanik">#REF!</definedName>
    <definedName name="mekanik_jam">#REF!</definedName>
    <definedName name="mekanik_pembantu">#REF!</definedName>
    <definedName name="MEKANIKAL">#REF!</definedName>
    <definedName name="mekanikal_develop">#REF!</definedName>
    <definedName name="mekanikal_pos">#REF!</definedName>
    <definedName name="mekanikal_pre">#REF!</definedName>
    <definedName name="mekar">{"Book1","4.09 FLORA DAN FAUNA.xls","4.22 PERLENGKAPAN SEKOLAH.xls"}</definedName>
    <definedName name="mekd">{"Book1","4.09 FLORA DAN FAUNA.xls","4.22 PERLENGKAPAN SEKOLAH.xls"}</definedName>
    <definedName name="mekdrt">#REF!</definedName>
    <definedName name="meke">{"Book1","4.09 FLORA DAN FAUNA.xls","4.22 PERLENGKAPAN SEKOLAH.xls"}</definedName>
    <definedName name="mekf">{"Book1","4.09 FLORA DAN FAUNA.xls","4.22 PERLENGKAPAN SEKOLAH.xls"}</definedName>
    <definedName name="meki">{"Book1","4.09 FLORA DAN FAUNA.xls","4.22 PERLENGKAPAN SEKOLAH.xls"}</definedName>
    <definedName name="mekl">{"Book1","4.09 FLORA DAN FAUNA.xls","4.22 PERLENGKAPAN SEKOLAH.xls"}</definedName>
    <definedName name="meko">{"Book1","4.09 FLORA DAN FAUNA.xls","4.22 PERLENGKAPAN SEKOLAH.xls"}</definedName>
    <definedName name="mekot">{"Book1","4.09 FLORA DAN FAUNA.xls","4.22 PERLENGKAPAN SEKOLAH.xls"}</definedName>
    <definedName name="mekp">{"Book1","4.09 FLORA DAN FAUNA.xls","4.22 PERLENGKAPAN SEKOLAH.xls"}</definedName>
    <definedName name="mekpem">#REF!</definedName>
    <definedName name="mekpli">{"Book1","4.09 FLORA DAN FAUNA.xls","4.22 PERLENGKAPAN SEKOLAH.xls"}</definedName>
    <definedName name="meku">{"Book1","4.09 FLORA DAN FAUNA.xls","4.22 PERLENGKAPAN SEKOLAH.xls"}</definedName>
    <definedName name="mel.">#REF!</definedName>
    <definedName name="MELAMIK">#REF!</definedName>
    <definedName name="melamin">#REF!</definedName>
    <definedName name="melas">#REF!</definedName>
    <definedName name="MeLas_sewa">#REF!</definedName>
    <definedName name="meletakkan1kg">[25]Analisa!$L$339</definedName>
    <definedName name="memaku">#REF!</definedName>
    <definedName name="memancang">#REF!</definedName>
    <definedName name="memancangpapanbendung">#REF!</definedName>
    <definedName name="memasang_kaca">#REF!</definedName>
    <definedName name="membran">#REF!</definedName>
    <definedName name="membran_2">#REF!</definedName>
    <definedName name="membran_sheet">#REF!</definedName>
    <definedName name="membrane">#REF!</definedName>
    <definedName name="Membuat_1_m3_beton_mutu_f_c___14_5_MPa__slump__120_±20__mm__K_175">[10]Anls!$J$281</definedName>
    <definedName name="Membuat_1_m3_beton_mutu_f’c___14_5_Mpa__Cor_Manual_dengan_Molen___slump__120_±_20__mm__K_175">[9]Anls!$J$419</definedName>
    <definedName name="Membuat_1_m3_beton_mutu_f’c___21_7_Mpa__Ready_Mixed___slump__120_±_20__mm__K_250__Dengan_Concrete_Pump">[9]Anls!$J$441</definedName>
    <definedName name="Membuat_1_m3_beton_mutu_f’c___21_7_Mpa__Ready_Mixed___slump__120_±_20__mm__K_250__Tanpa_Concrete_Pump">[9]Anls!$J$483</definedName>
    <definedName name="Membuat_1_m3_beton_mutu_f’c___21_7_MPa__slump__120_±_20__mm__K_250">[48]Anls!$J$260</definedName>
    <definedName name="Membuat_1_m3_Lantai_Kerja_Beton_Rabat">[10]Anls!$J$235</definedName>
    <definedName name="Membuat_1_m3_Lantai_Kerja_Beton_Rabat__Bedding__Fc__7_4_s.d_9_8_Mpa__K_100_s.d_K_125">[9]Anls!$J$394</definedName>
    <definedName name="MEMENI">#REF!</definedName>
    <definedName name="memeni_besi">#REF!</definedName>
    <definedName name="MEMOIRE">#N/A</definedName>
    <definedName name="MENARA">#REF!</definedName>
    <definedName name="mendempul_kayu">#REF!</definedName>
    <definedName name="meng">#REF!</definedName>
    <definedName name="Mengapur_dinding_tembok_baru_sampai_baik_3X_">#REF!</definedName>
    <definedName name="Mengapur_dinding_tembok_lama_sampai_baik_3X_">#REF!</definedName>
    <definedName name="Mengebor_1_m_Bor_Strouss">[10]Anls!$J$170</definedName>
    <definedName name="Mengecat_Kayu">#REF!</definedName>
    <definedName name="Menggilas">#REF!</definedName>
    <definedName name="MENI">#REF!</definedName>
    <definedName name="meni.b">#REF!</definedName>
    <definedName name="meni.besi">#REF!</definedName>
    <definedName name="meni.k">#REF!</definedName>
    <definedName name="meni.kayu">#REF!</definedName>
    <definedName name="meni_besi">#REF!</definedName>
    <definedName name="meni_K">#REF!</definedName>
    <definedName name="meni_kayu">#REF!</definedName>
    <definedName name="Meni_kayu_pedang">#REF!</definedName>
    <definedName name="meni_kk">#REF!</definedName>
    <definedName name="meni_pedang">#REF!</definedName>
    <definedName name="menib">#REF!</definedName>
    <definedName name="menibesi">#REF!</definedName>
    <definedName name="menie">#REF!</definedName>
    <definedName name="menie_kayu">#REF!</definedName>
    <definedName name="MenieBesi">#REF!</definedName>
    <definedName name="MenieKayu">#REF!</definedName>
    <definedName name="menik">#REF!</definedName>
    <definedName name="menikayu">#REF!</definedName>
    <definedName name="menikayu_2">#REF!</definedName>
    <definedName name="menirangkabaja">#REF!</definedName>
    <definedName name="mentos_plc_18">#REF!</definedName>
    <definedName name="mentos_tle_22">#REF!</definedName>
    <definedName name="mentos18">#REF!</definedName>
    <definedName name="MENU">#REF!</definedName>
    <definedName name="MENU2">#REF!</definedName>
    <definedName name="MENUAL">#REF!</definedName>
    <definedName name="MENUB">#REF!</definedName>
    <definedName name="MENUBOQ">#REF!</definedName>
    <definedName name="MENUD2">#REF!</definedName>
    <definedName name="MENUD2F">#REF!</definedName>
    <definedName name="MENUD2F2">#REF!</definedName>
    <definedName name="MENUD2U">#REF!</definedName>
    <definedName name="MENUD2U2">#REF!</definedName>
    <definedName name="MENUD3">#REF!</definedName>
    <definedName name="MENUD3F">#REF!</definedName>
    <definedName name="MENUD3U">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5">#REF!</definedName>
    <definedName name="MENUD5F">#REF!</definedName>
    <definedName name="MENUD5F2">#REF!</definedName>
    <definedName name="MENUD5U">#REF!</definedName>
    <definedName name="MENUD5U2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y">#REF!</definedName>
    <definedName name="meny_besi">#REF!</definedName>
    <definedName name="meny_kayu_menengah">#REF!</definedName>
    <definedName name="MENYIRAM">#REF!</definedName>
    <definedName name="mep">#REF!</definedName>
    <definedName name="mepo">#REF!</definedName>
    <definedName name="meq">{"Book1","4.09 FLORA DAN FAUNA.xls","4.22 PERLENGKAPAN SEKOLAH.xls"}</definedName>
    <definedName name="mer">#REF!</definedName>
    <definedName name="merah">{"Book1","4.09 FLORA DAN FAUNA.xls","4.22 PERLENGKAPAN SEKOLAH.xls"}</definedName>
    <definedName name="merah.1">#REF!</definedName>
    <definedName name="Merah_t8">#REF!</definedName>
    <definedName name="meranti">#REF!</definedName>
    <definedName name="meranti.3">#REF!</definedName>
    <definedName name="meranti.ppan2.30">#REF!</definedName>
    <definedName name="meranti_2">#REF!</definedName>
    <definedName name="meranti_3.30">#REF!</definedName>
    <definedName name="meranti_5.7">#REF!</definedName>
    <definedName name="meranti_5_7">#REF!</definedName>
    <definedName name="meranti_6_12">#REF!</definedName>
    <definedName name="meranti_8.12">#REF!</definedName>
    <definedName name="meranti_balok">#REF!</definedName>
    <definedName name="meranti_balok_5.7">#REF!</definedName>
    <definedName name="meranti_balok_6.12">#REF!</definedName>
    <definedName name="meranti_beg">#REF!</definedName>
    <definedName name="meranti_begisting">#REF!</definedName>
    <definedName name="meranti_begisting_acuan_beton">#REF!</definedName>
    <definedName name="meranti_begisting_bowplank">#REF!</definedName>
    <definedName name="meranti_bekisting">#REF!</definedName>
    <definedName name="meranti_bowplank">#REF!</definedName>
    <definedName name="meranti_list">#N/A</definedName>
    <definedName name="meranti_mc">#REF!</definedName>
    <definedName name="meranti_papan">#N/A</definedName>
    <definedName name="meranti_papan_3.30">#REF!</definedName>
    <definedName name="meranti_papan_3_20">#REF!</definedName>
    <definedName name="meranti_papn_2.20">#REF!</definedName>
    <definedName name="meranti_reng">#REF!</definedName>
    <definedName name="meranti_usuk">#REF!</definedName>
    <definedName name="meranti_usuk_4.6">#REF!</definedName>
    <definedName name="meranti_usuk_5.7">#REF!</definedName>
    <definedName name="meranti_usuk_bowplank">#REF!</definedName>
    <definedName name="meranti_usuk_reng">#REF!</definedName>
    <definedName name="meranti4.6">#REF!</definedName>
    <definedName name="meranti5.7">#REF!</definedName>
    <definedName name="meranti6.10">#REF!</definedName>
    <definedName name="meranti6.12">#REF!</definedName>
    <definedName name="meranti8.12">#REF!</definedName>
    <definedName name="MerantiBalok">#REF!</definedName>
    <definedName name="merantibegisting">#REF!</definedName>
    <definedName name="merantiblok">#REF!</definedName>
    <definedName name="MERANTIPAPAN">#REF!</definedName>
    <definedName name="merantireng">#REF!</definedName>
    <definedName name="Merantiusuk">#REF!</definedName>
    <definedName name="merantiusuk.4.6">#REF!</definedName>
    <definedName name="Merapikan_Permukaan_Pasangan_Dengan_Spesi_1_Pc___2_Ps_">#REF!</definedName>
    <definedName name="MERB">#REF!</definedName>
    <definedName name="merblk">#REF!</definedName>
    <definedName name="mercury">#REF!</definedName>
    <definedName name="mernti.balok.6.12">#REF!</definedName>
    <definedName name="MERP">#REF!</definedName>
    <definedName name="merppn">#REF!</definedName>
    <definedName name="meruncing">#REF!</definedName>
    <definedName name="mes">{"Book1","4.09 FLORA DAN FAUNA.xls","4.22 PERLENGKAPAN SEKOLAH.xls"}</definedName>
    <definedName name="mesger">#REF!</definedName>
    <definedName name="Mesin.As">#REF!</definedName>
    <definedName name="Mesin.As_2">#REF!</definedName>
    <definedName name="mesin.bor">#REF!</definedName>
    <definedName name="mesin.gergaji">#REF!</definedName>
    <definedName name="mesin.las">#REF!</definedName>
    <definedName name="mesin.pompa">#REF!</definedName>
    <definedName name="mesin.tes">#REF!</definedName>
    <definedName name="mesin_bor">#REF!</definedName>
    <definedName name="Mesin_gergaji">#REF!</definedName>
    <definedName name="mesin_las">#REF!</definedName>
    <definedName name="mesin_las_6">NA()</definedName>
    <definedName name="mesin_las_steel">#REF!</definedName>
    <definedName name="Mesin_Marka_Applicator">#REF!</definedName>
    <definedName name="Mesin_pengetes">#REF!</definedName>
    <definedName name="Mesin_Peralatan_Logging">#REF!</definedName>
    <definedName name="Mesin_Potong_ChainShaw">#REF!</definedName>
    <definedName name="Mesin_potong_plat">#REF!</definedName>
    <definedName name="mesin1">#REF!</definedName>
    <definedName name="mesinbor">#REF!</definedName>
    <definedName name="mesingergaji">#REF!</definedName>
    <definedName name="MESINL">#REF!</definedName>
    <definedName name="Mesinlas">#REF!</definedName>
    <definedName name="mesinlas.pe">#REF!</definedName>
    <definedName name="mesinpenyemprotaspal">#REF!</definedName>
    <definedName name="mesinpotong">#REF!</definedName>
    <definedName name="mesinpotongplat">#REF!</definedName>
    <definedName name="MESM7">#REF!</definedName>
    <definedName name="MESS_JAKARTA">#REF!</definedName>
    <definedName name="MESS_U.PANDANG">#REF!</definedName>
    <definedName name="MESSA_SS">#N/A</definedName>
    <definedName name="MESSAGE">#N/A</definedName>
    <definedName name="MESSAGE2">#N/A</definedName>
    <definedName name="MET">{"Book1","4.09 FLORA DAN FAUNA.xls","4.22 PERLENGKAPAN SEKOLAH.xls"}</definedName>
    <definedName name="met.Hollow">#REF!</definedName>
    <definedName name="met.Hollow_30x30">#REF!</definedName>
    <definedName name="MET_ANLS_TEKNIS">#REF!</definedName>
    <definedName name="MET_ROOF">#REF!</definedName>
    <definedName name="metal">#REF!</definedName>
    <definedName name="metal_deck">#REF!</definedName>
    <definedName name="metal_furring_4_4">#REF!</definedName>
    <definedName name="metal_furringC25x20x1">#REF!</definedName>
    <definedName name="metal_furringC35x15x.5">#REF!</definedName>
    <definedName name="metal_statC">#REF!</definedName>
    <definedName name="metal_statU">#REF!</definedName>
    <definedName name="Metal_Stud_C40x40x10x1">#REF!</definedName>
    <definedName name="Metal_Stud_U40x40x1">#REF!</definedName>
    <definedName name="metalf">#REF!</definedName>
    <definedName name="methode">#REF!</definedName>
    <definedName name="methode2">#REF!</definedName>
    <definedName name="metod" hidden="1">#REF!</definedName>
    <definedName name="METODE">#REF!</definedName>
    <definedName name="metode2">#REF!</definedName>
    <definedName name="MetodeHrs">#REF!</definedName>
    <definedName name="metrolite">#REF!</definedName>
    <definedName name="metrolite_2">#REF!</definedName>
    <definedName name="meu">{"Book1","4.09 FLORA DAN FAUNA.xls","4.22 PERLENGKAPAN SEKOLAH.xls"}</definedName>
    <definedName name="mev">{"Book1","4.09 FLORA DAN FAUNA.xls","4.22 PERLENGKAPAN SEKOLAH.xls"}</definedName>
    <definedName name="mew">{"Book1","4.09 FLORA DAN FAUNA.xls","4.22 PERLENGKAPAN SEKOLAH.xls"}</definedName>
    <definedName name="mey">{"Book1","4.09 FLORA DAN FAUNA.xls","4.22 PERLENGKAPAN SEKOLAH.xls"}</definedName>
    <definedName name="meyi">{"Book1","4.09 FLORA DAN FAUNA.xls","4.22 PERLENGKAPAN SEKOLAH.xls"}</definedName>
    <definedName name="mezanin">#REF!</definedName>
    <definedName name="mezz">#REF!</definedName>
    <definedName name="MFBMAT">#REF!</definedName>
    <definedName name="MFBTRPT">#REF!</definedName>
    <definedName name="mff">#REF!</definedName>
    <definedName name="mfur">#REF!</definedName>
    <definedName name="mg">#REF!</definedName>
    <definedName name="mg.3r">'[16]Sat~Bahu'!$C$96</definedName>
    <definedName name="mgb">'[16]Sat~Bahu'!$C$98</definedName>
    <definedName name="mgrk">'[16]Sat~Bahu'!$C$99</definedName>
    <definedName name="mgt">'[16]Sat~Bahu'!$C$97</definedName>
    <definedName name="mh_1x1a">#REF!</definedName>
    <definedName name="mi">#REF!</definedName>
    <definedName name="MIBAKAR">#REF!</definedName>
    <definedName name="mibes">#REF!</definedName>
    <definedName name="mic_desk">#REF!</definedName>
    <definedName name="mic_floor">#REF!</definedName>
    <definedName name="micat">#REF!</definedName>
    <definedName name="miges">#REF!</definedName>
    <definedName name="MIIP">#REF!</definedName>
    <definedName name="mild">#REF!</definedName>
    <definedName name="MILYAR">#REF!</definedName>
    <definedName name="milydpp">#REF!</definedName>
    <definedName name="minba">#REF!</definedName>
    <definedName name="MING1">#REF!</definedName>
    <definedName name="MING2">#REF!</definedName>
    <definedName name="MING3">#REF!</definedName>
    <definedName name="MING4">#REF!</definedName>
    <definedName name="MING5">#REF!</definedName>
    <definedName name="MING6">#REF!</definedName>
    <definedName name="MING7">#REF!</definedName>
    <definedName name="minggu">#REF!</definedName>
    <definedName name="mingguan">#REF!</definedName>
    <definedName name="mingguan_tgl">#REF!</definedName>
    <definedName name="mini_crane">#REF!</definedName>
    <definedName name="mini_pile">#REF!</definedName>
    <definedName name="minipile">#REF!</definedName>
    <definedName name="Minivibro">#REF!</definedName>
    <definedName name="minnyak_industr">#REF!</definedName>
    <definedName name="MINOR">#REF!</definedName>
    <definedName name="MINOR_1">#REF!</definedName>
    <definedName name="MINOR_13">#REF!</definedName>
    <definedName name="MINOR_2">#REF!</definedName>
    <definedName name="MINOR_28">#REF!</definedName>
    <definedName name="MINOR_36">#REF!</definedName>
    <definedName name="MINOR_37">#REF!</definedName>
    <definedName name="MINOR_38">#REF!</definedName>
    <definedName name="MINOR_39">#REF!</definedName>
    <definedName name="MINOR_46">#REF!</definedName>
    <definedName name="MINOR_7">#REF!</definedName>
    <definedName name="Miny_Bkst">#REF!</definedName>
    <definedName name="miny_c">#REF!</definedName>
    <definedName name="minya.c">#REF!</definedName>
    <definedName name="Minyak">#REF!</definedName>
    <definedName name="minyak.aspal">#REF!</definedName>
    <definedName name="minyak.bakar">#REF!</definedName>
    <definedName name="minyak.cat">#REF!</definedName>
    <definedName name="minyak.tanah">#REF!</definedName>
    <definedName name="minyak_aspal">#REF!</definedName>
    <definedName name="minyak_aspal_7">NA()</definedName>
    <definedName name="MINYAK_ASPAL_HAMPAR_AC">#REF!</definedName>
    <definedName name="MINYAK_ASPAL_HAMPAR_ATB">#REF!</definedName>
    <definedName name="minyak_aspal_hampar_ATB6">#REF!</definedName>
    <definedName name="minyak_bakar">#REF!</definedName>
    <definedName name="MINYAK_BEG">#REF!</definedName>
    <definedName name="minyak_begesting">#REF!</definedName>
    <definedName name="minyak_begisting">#REF!</definedName>
    <definedName name="minyak_bekas">#REF!</definedName>
    <definedName name="Minyak_Bekisting">#REF!</definedName>
    <definedName name="Minyak_Bgst">#REF!</definedName>
    <definedName name="minyak_bikes">#REF!</definedName>
    <definedName name="minyak_cat">#REF!</definedName>
    <definedName name="Minyak_Cat_">#REF!</definedName>
    <definedName name="Minyak_Cat___Afduner">#REF!</definedName>
    <definedName name="minyak_cat_menengah">#REF!</definedName>
    <definedName name="Minyak_pelumas">#REF!</definedName>
    <definedName name="minyak_tanah">#REF!</definedName>
    <definedName name="minyak_tanah_7">NA()</definedName>
    <definedName name="MINYAKBEGESTING">#REF!</definedName>
    <definedName name="minyakbegisting">#REF!</definedName>
    <definedName name="minyakbekisting">#REF!</definedName>
    <definedName name="minyakcat">#REF!</definedName>
    <definedName name="minyakcat_2">#REF!</definedName>
    <definedName name="MINYAKKAYU">#REF!</definedName>
    <definedName name="minyakpelumas">#REF!</definedName>
    <definedName name="minyaktanah">#REF!</definedName>
    <definedName name="minyaktenah">#REF!</definedName>
    <definedName name="minyk.begis">#REF!</definedName>
    <definedName name="Minyk.cat">#REF!</definedName>
    <definedName name="miring">#REF!</definedName>
    <definedName name="mirs">#REF!</definedName>
    <definedName name="MISC">#REF!</definedName>
    <definedName name="MISC._FEILD_EXP">#REF!</definedName>
    <definedName name="MISC._TEMP">#REF!</definedName>
    <definedName name="MISC_37">"$#REF!.$EM$38:$FK$85"</definedName>
    <definedName name="mit">#REF!</definedName>
    <definedName name="MITANAH">#REF!</definedName>
    <definedName name="mixer">#REF!</definedName>
    <definedName name="mixer_1">#REF!</definedName>
    <definedName name="mixer_1_10">#REF!</definedName>
    <definedName name="mixer_1_2">#REF!</definedName>
    <definedName name="mixer_1_3">#REF!</definedName>
    <definedName name="mixer_1_4">#REF!</definedName>
    <definedName name="mixer_1_5">#REF!</definedName>
    <definedName name="mixer_1_6">#REF!</definedName>
    <definedName name="mixer_1_8">#REF!</definedName>
    <definedName name="mixer_10">#REF!</definedName>
    <definedName name="mixer_2">#REF!</definedName>
    <definedName name="mixer_3">#REF!</definedName>
    <definedName name="mixer_4">#REF!</definedName>
    <definedName name="mixer_5">#REF!</definedName>
    <definedName name="mixer_6">#REF!</definedName>
    <definedName name="mixer_8">#REF!</definedName>
    <definedName name="MIYAK">#REF!</definedName>
    <definedName name="MIYAK_BEG">#REF!</definedName>
    <definedName name="miyaktanah">#REF!</definedName>
    <definedName name="MJ">#REF!</definedName>
    <definedName name="mja.krja_krsi.krja">#REF!</definedName>
    <definedName name="mja.rapat">#REF!</definedName>
    <definedName name="mjasa">#REF!</definedName>
    <definedName name="MJEN">#REF!</definedName>
    <definedName name="mk">#REF!</definedName>
    <definedName name="mkanik.pebantu_hr">#REF!</definedName>
    <definedName name="mkanik.pembantu">#REF!</definedName>
    <definedName name="mkanik_hr">#REF!</definedName>
    <definedName name="MKC.03">#REF!</definedName>
    <definedName name="MKC.04">#REF!</definedName>
    <definedName name="MKC.04G">#REF!</definedName>
    <definedName name="mker20">#REF!</definedName>
    <definedName name="mker30">#REF!</definedName>
    <definedName name="MKIT">#REF!</definedName>
    <definedName name="MKM">#REF!</definedName>
    <definedName name="mknik.pmbtu_jam">#REF!</definedName>
    <definedName name="mkol15">#REF!</definedName>
    <definedName name="MKY.01G">#REF!</definedName>
    <definedName name="MKY.04">#REF!</definedName>
    <definedName name="MKY.04B">#REF!</definedName>
    <definedName name="MKY.04G">#REF!</definedName>
    <definedName name="MKY.05">#REF!</definedName>
    <definedName name="MKY.05B">#REF!</definedName>
    <definedName name="MKY.05G">#REF!</definedName>
    <definedName name="MKY.06">#REF!</definedName>
    <definedName name="MKY.06B">#REF!</definedName>
    <definedName name="MKY.06G">#REF!</definedName>
    <definedName name="MKY.08G">#REF!</definedName>
    <definedName name="MKY.11">#REF!</definedName>
    <definedName name="MKY.11B">#REF!</definedName>
    <definedName name="MKY.11G">#REF!</definedName>
    <definedName name="MKY.12">#REF!</definedName>
    <definedName name="MKY.12B">#REF!</definedName>
    <definedName name="MKY.12G">#REF!</definedName>
    <definedName name="MKY.15">#REF!</definedName>
    <definedName name="MKY.15B">#REF!</definedName>
    <definedName name="MKY.15G">#REF!</definedName>
    <definedName name="ML">#REF!</definedName>
    <definedName name="mlaker">#REF!</definedName>
    <definedName name="mlamir">#REF!</definedName>
    <definedName name="mlasjam">#REF!</definedName>
    <definedName name="mlasunit">#REF!</definedName>
    <definedName name="mlex.w">#REF!</definedName>
    <definedName name="mlitur">#REF!</definedName>
    <definedName name="MLL.03B">#REF!</definedName>
    <definedName name="MLL.03G">#REF!</definedName>
    <definedName name="MLL.04B">#REF!</definedName>
    <definedName name="MLL.04G">#REF!</definedName>
    <definedName name="MLL.09">#REF!</definedName>
    <definedName name="MLL.09G">#REF!</definedName>
    <definedName name="MLL.25">#REF!</definedName>
    <definedName name="MLL.25B">#REF!</definedName>
    <definedName name="MLL.25G">#REF!</definedName>
    <definedName name="MLL.26">#REF!</definedName>
    <definedName name="MLL.26B">#REF!</definedName>
    <definedName name="MLL.26G">#REF!</definedName>
    <definedName name="MLL.27">#REF!</definedName>
    <definedName name="MLL.27B">#REF!</definedName>
    <definedName name="MLL.27G">#REF!</definedName>
    <definedName name="MLL.29">#REF!</definedName>
    <definedName name="MLL.29G">#REF!</definedName>
    <definedName name="MLL.30">#REF!</definedName>
    <definedName name="MLL.30B">#REF!</definedName>
    <definedName name="MLL.30G">#REF!</definedName>
    <definedName name="MLL.31">#REF!</definedName>
    <definedName name="MLL.31G">#REF!</definedName>
    <definedName name="MLL.32">#REF!</definedName>
    <definedName name="MLL.32G">#REF!</definedName>
    <definedName name="MLL.33">#REF!</definedName>
    <definedName name="MLL.33B">#REF!</definedName>
    <definedName name="MLL.33G">#REF!</definedName>
    <definedName name="MLL.34">#REF!</definedName>
    <definedName name="MLL.34B">#REF!</definedName>
    <definedName name="MLL.34G">#REF!</definedName>
    <definedName name="MLL.35">#REF!</definedName>
    <definedName name="MLL.35B">#REF!</definedName>
    <definedName name="MLL.35G">#REF!</definedName>
    <definedName name="MLL.36">#REF!</definedName>
    <definedName name="MLL.36B">#REF!</definedName>
    <definedName name="MLL.36G">#REF!</definedName>
    <definedName name="MLL.39">#REF!</definedName>
    <definedName name="MLL.39B">#REF!</definedName>
    <definedName name="MLL.39G">#REF!</definedName>
    <definedName name="mls">#REF!</definedName>
    <definedName name="MM">#REF!</definedName>
    <definedName name="MM_00">#REF!</definedName>
    <definedName name="MM_01">#REF!</definedName>
    <definedName name="MM_02">#REF!</definedName>
    <definedName name="MM_03">#REF!</definedName>
    <definedName name="MM_05">#REF!</definedName>
    <definedName name="MM_06">#REF!</definedName>
    <definedName name="MM_07">#REF!</definedName>
    <definedName name="MM_08">#REF!</definedName>
    <definedName name="MM_09">#REF!</definedName>
    <definedName name="MM_10">#REF!</definedName>
    <definedName name="MM_11">#REF!</definedName>
    <definedName name="MM_12">#REF!</definedName>
    <definedName name="MM_13">#REF!</definedName>
    <definedName name="MM_14">#REF!</definedName>
    <definedName name="MM_15">#REF!</definedName>
    <definedName name="MM_16">#REF!</definedName>
    <definedName name="MM_17">#REF!</definedName>
    <definedName name="MM_19">#REF!</definedName>
    <definedName name="mm_2">#REF!</definedName>
    <definedName name="MM_20">#REF!</definedName>
    <definedName name="MM_21">#REF!</definedName>
    <definedName name="MM_22">#REF!</definedName>
    <definedName name="mm_23">"$#REF!.$J$96"</definedName>
    <definedName name="MM_24">#REF!</definedName>
    <definedName name="MM_25">#REF!</definedName>
    <definedName name="MM_26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ExcelLinker_90F938FF_1424_4BA8_AF6E_986030957DAC">#N/A</definedName>
    <definedName name="MMM">#REF!</definedName>
    <definedName name="MMM17A">#REF!</definedName>
    <definedName name="MMM18_1">#REF!</definedName>
    <definedName name="MMM18_2">#REF!</definedName>
    <definedName name="MMM18_2_1">#REF!</definedName>
    <definedName name="MMM19_1">#REF!</definedName>
    <definedName name="MMM19_2">#REF!</definedName>
    <definedName name="MMM32a">#REF!</definedName>
    <definedName name="MMM35A">#REF!</definedName>
    <definedName name="MMM39a">#REF!</definedName>
    <definedName name="MMM39d">#REF!</definedName>
    <definedName name="MMM48_1">#REF!</definedName>
    <definedName name="MMM48_2">#REF!</definedName>
    <definedName name="MMM50_1">#REF!</definedName>
    <definedName name="MMM50_2">#REF!</definedName>
    <definedName name="MMM51_1">#REF!</definedName>
    <definedName name="MMM51_2">#REF!</definedName>
    <definedName name="MMM52_1">#REF!</definedName>
    <definedName name="MMM52_2">#REF!</definedName>
    <definedName name="mmmm">[49]XL4Test5!$C$23</definedName>
    <definedName name="MMMMM">#REF!</definedName>
    <definedName name="mn.065">#REF!</definedName>
    <definedName name="mnador_beton_K225">#REF!</definedName>
    <definedName name="MNGETER">#REF!</definedName>
    <definedName name="mnyak_tanah">#REF!</definedName>
    <definedName name="MNYC">#REF!</definedName>
    <definedName name="Mnyk.bksting">#REF!</definedName>
    <definedName name="Mob">#REF!</definedName>
    <definedName name="Mob_2">#REF!</definedName>
    <definedName name="mob_demob">#REF!</definedName>
    <definedName name="mob_ex">#REF!</definedName>
    <definedName name="mob_exc">#REF!</definedName>
    <definedName name="Mobil.demob">#REF!</definedName>
    <definedName name="MOBILISASI">#REF!</definedName>
    <definedName name="MOBILISASI_1">#REF!</definedName>
    <definedName name="MOBILISASI_1_6">"#REF!"</definedName>
    <definedName name="MOBILISASI_1_7">"#REF!"</definedName>
    <definedName name="MOBILISASI_13">#REF!</definedName>
    <definedName name="MOBILISASI_2">#REF!</definedName>
    <definedName name="MOBILISASI_2_6">"#REF!"</definedName>
    <definedName name="MOBILISASI_2_7">"#REF!"</definedName>
    <definedName name="MOBILISASI_28">#REF!</definedName>
    <definedName name="MOBILISASI_36">#REF!</definedName>
    <definedName name="MOBILISASI_37">#REF!</definedName>
    <definedName name="MOBILISASI_38">#REF!</definedName>
    <definedName name="MOBILISASI_39">#REF!</definedName>
    <definedName name="MOBILISASI_46">#REF!</definedName>
    <definedName name="MOBILISASI_6">"#REF!"</definedName>
    <definedName name="MOBILISASI_7">"#REF!"</definedName>
    <definedName name="Mobilisasi_dan_Demobilisasi_Peralatan__Mekanis">#REF!</definedName>
    <definedName name="Mobilization">#REF!</definedName>
    <definedName name="ModalCttRange">#REF!</definedName>
    <definedName name="ModalRange">#REF!</definedName>
    <definedName name="ModalTimRange">#REF!</definedName>
    <definedName name="ModalUraianRange">#REF!</definedName>
    <definedName name="moer">#REF!</definedName>
    <definedName name="MOL">#REF!</definedName>
    <definedName name="MOLEN">#REF!</definedName>
    <definedName name="molen.">#REF!</definedName>
    <definedName name="molen_batu_belah_1_4">#REF!</definedName>
    <definedName name="molen_beton_K225">#REF!</definedName>
    <definedName name="MOLEN_beton_k350">#REF!</definedName>
    <definedName name="molen_pasang_batu_kali">#REF!</definedName>
    <definedName name="molen_ps_batu_belah">#REF!</definedName>
    <definedName name="molenunit">#REF!</definedName>
    <definedName name="mollen.250">#REF!</definedName>
    <definedName name="mollen.500">#REF!</definedName>
    <definedName name="mon">#REF!</definedName>
    <definedName name="monggo">#REF!</definedName>
    <definedName name="monstera">#REF!</definedName>
    <definedName name="Morning">#REF!</definedName>
    <definedName name="Morning_5">#REF!</definedName>
    <definedName name="Mortar">#REF!</definedName>
    <definedName name="MORTAR13">#REF!</definedName>
    <definedName name="MOS">#REF!</definedName>
    <definedName name="MOS_1">#REF!</definedName>
    <definedName name="MOS_1_7">"#REF!"</definedName>
    <definedName name="MOS_2">#REF!</definedName>
    <definedName name="MOS_2_7">"#REF!"</definedName>
    <definedName name="MOS_7">"#REF!"</definedName>
    <definedName name="mot_grad">#REF!</definedName>
    <definedName name="mot_grad_7">NA()</definedName>
    <definedName name="motor">#REF!</definedName>
    <definedName name="motor.grader.">#REF!</definedName>
    <definedName name="motor_grader">#REF!</definedName>
    <definedName name="motor_grader__penyiapan_badan_jalan">#REF!</definedName>
    <definedName name="motor_grader__URUGAN_TANAH_PILIHAN">#REF!</definedName>
    <definedName name="motor_grader_agregat_A_pelebaran">#REF!</definedName>
    <definedName name="motor_grader_agregat_A_peninggian">#REF!</definedName>
    <definedName name="motor_grader_agregat_B_pelebaran">#REF!</definedName>
    <definedName name="motor_grader_agregat_B_peninggian">#REF!</definedName>
    <definedName name="motor_grader_bahu_jalan">#REF!</definedName>
    <definedName name="motor_grader_LPB_A">#REF!</definedName>
    <definedName name="motor_grader_LPB_B">#REF!</definedName>
    <definedName name="motorgrader">#REF!</definedName>
    <definedName name="MOTORGRADER321">#REF!</definedName>
    <definedName name="MOTORGRADER33">#REF!</definedName>
    <definedName name="MOTORGRADER511">#REF!</definedName>
    <definedName name="MOTORGRADER512">#REF!</definedName>
    <definedName name="MOTORGRADER521">#REF!</definedName>
    <definedName name="MotorL">#REF!</definedName>
    <definedName name="MotorL_2">#REF!</definedName>
    <definedName name="mould_oil">#REF!</definedName>
    <definedName name="mowi.w.shield">#REF!</definedName>
    <definedName name="mowi.ws">#REF!</definedName>
    <definedName name="mowilek">#REF!</definedName>
    <definedName name="Mowilex">#REF!</definedName>
    <definedName name="mozaik">#REF!</definedName>
    <definedName name="mozaik_30_30">#REF!</definedName>
    <definedName name="MP">#REF!</definedName>
    <definedName name="mp.1">#REF!</definedName>
    <definedName name="mp.182">'[16]Sat~Bahu'!$C$104</definedName>
    <definedName name="mp_1">#REF!</definedName>
    <definedName name="MP_21">#REF!</definedName>
    <definedName name="MP_221">#REF!</definedName>
    <definedName name="MP_222">#REF!</definedName>
    <definedName name="MP_3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421">[50]D4!#REF!</definedName>
    <definedName name="MP_422">[51]D4!#REF!</definedName>
    <definedName name="MP_423">[50]D4!#REF!</definedName>
    <definedName name="MP_424">[50]D4!#REF!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11">#REF!</definedName>
    <definedName name="MP_612">#REF!</definedName>
    <definedName name="MP_621">[50]D6!#REF!</definedName>
    <definedName name="MP_622">[50]D6!#REF!</definedName>
    <definedName name="MP_623">[50]D6!#REF!</definedName>
    <definedName name="MP_632">[50]D6!#REF!</definedName>
    <definedName name="MP_633">[51]D6!#REF!</definedName>
    <definedName name="MP_634a">[50]D6!#REF!</definedName>
    <definedName name="MP_635">[50]D6!#REF!</definedName>
    <definedName name="MP_66">[50]D6!#REF!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6">#REF!</definedName>
    <definedName name="MP_717">#REF!</definedName>
    <definedName name="MP_718">#REF!</definedName>
    <definedName name="MP_7212">#REF!</definedName>
    <definedName name="MP_725">#REF!</definedName>
    <definedName name="MP_731">#REF!</definedName>
    <definedName name="MP_734">#REF!</definedName>
    <definedName name="MP_762">#REF!</definedName>
    <definedName name="MP_781a">#REF!</definedName>
    <definedName name="MP_782">#REF!</definedName>
    <definedName name="MP_783">#REF!</definedName>
    <definedName name="MP_811">[50]D8!#REF!</definedName>
    <definedName name="MP_8110">[50]D8!#REF!</definedName>
    <definedName name="MP_8111">[50]D8!#REF!</definedName>
    <definedName name="MP_812">[50]D8!#REF!</definedName>
    <definedName name="MP_813">[50]D8!#REF!</definedName>
    <definedName name="MP_814">[50]D8!#REF!</definedName>
    <definedName name="MP_815">[50]D8!#REF!</definedName>
    <definedName name="MP_817">[50]D8!#REF!</definedName>
    <definedName name="MP_818">[50]D8!#REF!</definedName>
    <definedName name="MP_819">[50]D8!#REF!</definedName>
    <definedName name="MP_831">[50]D8!#REF!</definedName>
    <definedName name="MP_841">[51]D8!#REF!</definedName>
    <definedName name="MP_843">[50]D8!#REF!</definedName>
    <definedName name="MP_844a">[50]D8!#REF!</definedName>
    <definedName name="MP_844b">[50]D8!#REF!</definedName>
    <definedName name="MP_845">[50]D8!#REF!</definedName>
    <definedName name="mpasbk5">#REF!</definedName>
    <definedName name="mpasbm3">#REF!</definedName>
    <definedName name="mpasbm5">#REF!</definedName>
    <definedName name="mpl">#REF!</definedName>
    <definedName name="MPLEK">#REF!</definedName>
    <definedName name="mplek12">#REF!</definedName>
    <definedName name="mplek9">#REF!</definedName>
    <definedName name="mplest3">#REF!</definedName>
    <definedName name="mplest5">#REF!</definedName>
    <definedName name="MPP.05">#REF!</definedName>
    <definedName name="MPP.05B">#REF!</definedName>
    <definedName name="MPP.05G">#REF!</definedName>
    <definedName name="MPP.16">#REF!</definedName>
    <definedName name="MPP.16B">#REF!</definedName>
    <definedName name="MPP.16G">#REF!</definedName>
    <definedName name="mpre">#REF!</definedName>
    <definedName name="MPS.05">#REF!</definedName>
    <definedName name="MPS.05B">#REF!</definedName>
    <definedName name="MPS.05G">#REF!</definedName>
    <definedName name="MPU">#REF!</definedName>
    <definedName name="MR.012">#REF!</definedName>
    <definedName name="MR.042">#REF!</definedName>
    <definedName name="mr_10">#REF!</definedName>
    <definedName name="mr_12">#REF!</definedName>
    <definedName name="mr_40">#REF!</definedName>
    <definedName name="mr_42">#REF!</definedName>
    <definedName name="mrab">#REF!</definedName>
    <definedName name="mrabat">#REF!</definedName>
    <definedName name="mranti.balok5.7">#REF!</definedName>
    <definedName name="mrantipapan3.30">#REF!</definedName>
    <definedName name="mrantiusuk5.7">#REF!</definedName>
    <definedName name="mreserv">#REF!</definedName>
    <definedName name="MRT">#REF!</definedName>
    <definedName name="MRT_BALOK">#REF!</definedName>
    <definedName name="MRT_PAPAN">#REF!</definedName>
    <definedName name="Mrt_Selimar">#REF!</definedName>
    <definedName name="MRT_SKUR">#REF!</definedName>
    <definedName name="MRT_USUK">#REF!</definedName>
    <definedName name="mrtr">#REF!</definedName>
    <definedName name="ms">#REF!</definedName>
    <definedName name="mseptick">#REF!</definedName>
    <definedName name="MSGA">#REF!</definedName>
    <definedName name="MSGB">#REF!</definedName>
    <definedName name="MSGC">#REF!</definedName>
    <definedName name="MSGD">#REF!</definedName>
    <definedName name="MSGE">#REF!</definedName>
    <definedName name="MSGF">#REF!</definedName>
    <definedName name="MSGZ">#REF!</definedName>
    <definedName name="msin.tes">#REF!</definedName>
    <definedName name="msn">#REF!</definedName>
    <definedName name="MSN.01">#REF!</definedName>
    <definedName name="MSN.01F">#REF!</definedName>
    <definedName name="MSN.02F">#REF!</definedName>
    <definedName name="MSN.03">#REF!</definedName>
    <definedName name="MSN.03B">#REF!</definedName>
    <definedName name="MSN.03F">#REF!</definedName>
    <definedName name="MSN.03G">#REF!</definedName>
    <definedName name="msn_2">#REF!</definedName>
    <definedName name="mstamp">#REF!</definedName>
    <definedName name="msub">#REF!</definedName>
    <definedName name="mt">#REF!</definedName>
    <definedName name="mt.1">#REF!</definedName>
    <definedName name="mt_1">#REF!</definedName>
    <definedName name="MTD">#REF!</definedName>
    <definedName name="MTMAC12">#REF!</definedName>
    <definedName name="mtmtm">#REF!</definedName>
    <definedName name="MTO">#REF!</definedName>
    <definedName name="mtram">#REF!</definedName>
    <definedName name="mts">#REF!</definedName>
    <definedName name="mttym">#REF!</definedName>
    <definedName name="MU">#REF!</definedName>
    <definedName name="mu_200">#REF!</definedName>
    <definedName name="mualat">#REF!</definedName>
    <definedName name="muars">#REF!</definedName>
    <definedName name="mubahan">#REF!</definedName>
    <definedName name="mubesi">#REF!</definedName>
    <definedName name="mubhn">#REF!</definedName>
    <definedName name="mubtn">#REF!</definedName>
    <definedName name="muk">{"Book1","4.09 FLORA DAN FAUNA.xls","4.22 PERLENGKAPAN SEKOLAH.xls"}</definedName>
    <definedName name="mul">#REF!</definedName>
    <definedName name="muls">#REF!</definedName>
    <definedName name="multi">#REF!</definedName>
    <definedName name="multi.18">#REF!</definedName>
    <definedName name="multi.4">#REF!</definedName>
    <definedName name="multi.6">#REF!</definedName>
    <definedName name="multi.9">#REF!</definedName>
    <definedName name="multi_12cm...">#REF!</definedName>
    <definedName name="multi_6mm">#REF!</definedName>
    <definedName name="multi_8mm">#REF!</definedName>
    <definedName name="multi12">#REF!</definedName>
    <definedName name="MULTI9">#REF!</definedName>
    <definedName name="multiflex">#REF!</definedName>
    <definedName name="multiplek">#REF!</definedName>
    <definedName name="multiplek.">#REF!</definedName>
    <definedName name="multiplek_12">#REF!</definedName>
    <definedName name="multiplek_12.">#REF!</definedName>
    <definedName name="Multiplek_12_mm">#REF!</definedName>
    <definedName name="multiplek_12mm">#REF!</definedName>
    <definedName name="multiplek_15">#REF!</definedName>
    <definedName name="multiplek_18">#REF!</definedName>
    <definedName name="multiplek_4">#REF!</definedName>
    <definedName name="multiplek_4mm">#REF!</definedName>
    <definedName name="multiplek_6">#REF!</definedName>
    <definedName name="multiplek_6mm">#REF!</definedName>
    <definedName name="multiplek_9">#REF!</definedName>
    <definedName name="multiplek_9mm">#REF!</definedName>
    <definedName name="multiplek_9mm_2">#REF!</definedName>
    <definedName name="multiplek12">#REF!</definedName>
    <definedName name="multiplek12_1">#REF!</definedName>
    <definedName name="multiplek12_1_10">#REF!</definedName>
    <definedName name="multiplek12_1_2">#REF!</definedName>
    <definedName name="multiplek12_1_3">#REF!</definedName>
    <definedName name="multiplek12_1_4">#REF!</definedName>
    <definedName name="multiplek12_1_5">#REF!</definedName>
    <definedName name="multiplek12_1_6">#REF!</definedName>
    <definedName name="multiplek12_1_8">#REF!</definedName>
    <definedName name="Multiplek12mm">#REF!</definedName>
    <definedName name="multiplek15mm">#REF!</definedName>
    <definedName name="multiplek15mm_2">#REF!</definedName>
    <definedName name="multiplek4mm">#REF!</definedName>
    <definedName name="multiplek6">#REF!</definedName>
    <definedName name="multiplek6mm">#REF!</definedName>
    <definedName name="multiplek8">#REF!</definedName>
    <definedName name="multiplek9">#REF!</definedName>
    <definedName name="multiplek9_2">#REF!</definedName>
    <definedName name="Multiplek9mm">#REF!</definedName>
    <definedName name="multipleks_12mm">#REF!</definedName>
    <definedName name="multiples9mm">'[25]Bhn-Uph'!$G$63</definedName>
    <definedName name="multiplex120.240.90">#REF!</definedName>
    <definedName name="multiplex4mm">#REF!</definedName>
    <definedName name="multiplex9mm">#REF!</definedName>
    <definedName name="multiplex9mm_2">#REF!</definedName>
    <definedName name="multiplexalumunium">#REF!</definedName>
    <definedName name="multiplexformika">#REF!</definedName>
    <definedName name="multipoint_O2">#REF!</definedName>
    <definedName name="multipoint_suction">#REF!</definedName>
    <definedName name="mum">#REF!</definedName>
    <definedName name="munyakcat">'[25]Bhn-Uph'!$G$119</definedName>
    <definedName name="muo">#REF!</definedName>
    <definedName name="mup">#REF!</definedName>
    <definedName name="mupah">#REF!</definedName>
    <definedName name="mupah_2">#REF!</definedName>
    <definedName name="mupan">#REF!</definedName>
    <definedName name="Muph">#REF!</definedName>
    <definedName name="mupre2">#REF!</definedName>
    <definedName name="mupres">#REF!</definedName>
    <definedName name="mur_baut">#REF!</definedName>
    <definedName name="mur_baut_1_2">#REF!</definedName>
    <definedName name="mur_baut_7_8">#REF!</definedName>
    <definedName name="Mur_baut_HTB_12">#REF!</definedName>
    <definedName name="Mur_baut_Trektang_HTB_10">#REF!</definedName>
    <definedName name="Mur_BautBegel">#REF!</definedName>
    <definedName name="murb10">#REF!</definedName>
    <definedName name="murb14">#REF!</definedName>
    <definedName name="murbaut">#REF!</definedName>
    <definedName name="murbaut12">#REF!</definedName>
    <definedName name="murbaut12_10">#REF!</definedName>
    <definedName name="murbaut12_2">#REF!</definedName>
    <definedName name="murbaut12_3">#REF!</definedName>
    <definedName name="murbaut12_4">#REF!</definedName>
    <definedName name="murbaut12_5">#REF!</definedName>
    <definedName name="murbaut12_6">#REF!</definedName>
    <definedName name="murbaut12_8">#REF!</definedName>
    <definedName name="murbaut16">#REF!</definedName>
    <definedName name="murbaut16_10">#REF!</definedName>
    <definedName name="murbaut16_2">#REF!</definedName>
    <definedName name="murbaut16_3">#REF!</definedName>
    <definedName name="murbaut16_4">#REF!</definedName>
    <definedName name="murbaut16_5">#REF!</definedName>
    <definedName name="murbaut16_6">#REF!</definedName>
    <definedName name="murbaut16_8">#REF!</definedName>
    <definedName name="murbaut19">#REF!</definedName>
    <definedName name="murbaut19_10">#REF!</definedName>
    <definedName name="murbaut19_2">#REF!</definedName>
    <definedName name="murbaut19_3">#REF!</definedName>
    <definedName name="murbaut19_4">#REF!</definedName>
    <definedName name="murbaut19_5">#REF!</definedName>
    <definedName name="murbaut19_6">#REF!</definedName>
    <definedName name="murbaut19_8">#REF!</definedName>
    <definedName name="murbaut22">#REF!</definedName>
    <definedName name="murbaut22_10">#REF!</definedName>
    <definedName name="murbaut22_2">#REF!</definedName>
    <definedName name="murbaut22_3">#REF!</definedName>
    <definedName name="murbaut22_4">#REF!</definedName>
    <definedName name="murbaut22_5">#REF!</definedName>
    <definedName name="murbaut22_6">#REF!</definedName>
    <definedName name="murbaut22_8">#REF!</definedName>
    <definedName name="murbautklem">#REF!</definedName>
    <definedName name="murbautklem_10">#REF!</definedName>
    <definedName name="murbautklem_2">#REF!</definedName>
    <definedName name="murbautklem_3">#REF!</definedName>
    <definedName name="murbautklem_4">#REF!</definedName>
    <definedName name="murbautklem_5">#REF!</definedName>
    <definedName name="murbautklem_6">#REF!</definedName>
    <definedName name="murbautklem_8">#REF!</definedName>
    <definedName name="murug">#REF!</definedName>
    <definedName name="musan">#REF!</definedName>
    <definedName name="mustr">#REF!</definedName>
    <definedName name="MUTU_BETON">#REF!</definedName>
    <definedName name="muupah">#REF!</definedName>
    <definedName name="mv">#REF!</definedName>
    <definedName name="MVCMAT">#REF!</definedName>
    <definedName name="MVCTRPT">#REF!</definedName>
    <definedName name="mvd0.75">#REF!</definedName>
    <definedName name="mvd1.25">#REF!</definedName>
    <definedName name="mvd1.5">#REF!</definedName>
    <definedName name="mvd2.5">#REF!</definedName>
    <definedName name="mwater">#REF!</definedName>
    <definedName name="mwf">#REF!</definedName>
    <definedName name="my">#REF!</definedName>
    <definedName name="mykbegisting">#REF!</definedName>
    <definedName name="myktanah">#REF!</definedName>
    <definedName name="myktnh">#REF!</definedName>
    <definedName name="myt">#REF!</definedName>
    <definedName name="n">#N/A</definedName>
    <definedName name="N.01">#REF!</definedName>
    <definedName name="N.010">#REF!</definedName>
    <definedName name="N.011">#REF!</definedName>
    <definedName name="N.012">#REF!</definedName>
    <definedName name="N.013">#REF!</definedName>
    <definedName name="N.014">#REF!</definedName>
    <definedName name="N.015">#REF!</definedName>
    <definedName name="N.016">#REF!</definedName>
    <definedName name="N.017">#REF!</definedName>
    <definedName name="N.018">#REF!</definedName>
    <definedName name="N.019">#REF!</definedName>
    <definedName name="N.02">#REF!</definedName>
    <definedName name="N.020">#REF!</definedName>
    <definedName name="N.021">#REF!</definedName>
    <definedName name="N.022">#REF!</definedName>
    <definedName name="N.023">#REF!</definedName>
    <definedName name="N.024">#REF!</definedName>
    <definedName name="N.025">#REF!</definedName>
    <definedName name="N.026">#REF!</definedName>
    <definedName name="N.03">#REF!</definedName>
    <definedName name="N.04">#REF!</definedName>
    <definedName name="N.05">#REF!</definedName>
    <definedName name="N.06">#REF!</definedName>
    <definedName name="N.07">#REF!</definedName>
    <definedName name="N.08">#REF!</definedName>
    <definedName name="N.09">#REF!</definedName>
    <definedName name="n.1">#REF!</definedName>
    <definedName name="N.10">#REF!</definedName>
    <definedName name="n.11">#REF!</definedName>
    <definedName name="N.12">#REF!</definedName>
    <definedName name="N.12b">#REF!</definedName>
    <definedName name="N.13">#REF!</definedName>
    <definedName name="n.14">#REF!</definedName>
    <definedName name="N.14.a">#REF!</definedName>
    <definedName name="N.14.b">#REF!</definedName>
    <definedName name="n.15">#REF!</definedName>
    <definedName name="n.16">#REF!</definedName>
    <definedName name="N.17">#REF!</definedName>
    <definedName name="n.18">#REF!</definedName>
    <definedName name="N.19">#REF!</definedName>
    <definedName name="N.2">#REF!</definedName>
    <definedName name="N.20">#REF!</definedName>
    <definedName name="N.21">#REF!</definedName>
    <definedName name="N.22">#REF!</definedName>
    <definedName name="N.23">#REF!</definedName>
    <definedName name="N.24">#REF!</definedName>
    <definedName name="N.25">#REF!</definedName>
    <definedName name="N.26">#REF!</definedName>
    <definedName name="N.27">#REF!</definedName>
    <definedName name="N.28">#REF!</definedName>
    <definedName name="N.29">#REF!</definedName>
    <definedName name="N.30">#REF!</definedName>
    <definedName name="N.31">#REF!</definedName>
    <definedName name="N.32">#REF!</definedName>
    <definedName name="N.33">#REF!</definedName>
    <definedName name="N.34">#REF!</definedName>
    <definedName name="N.35">#REF!</definedName>
    <definedName name="N.36">#REF!</definedName>
    <definedName name="N.37">#REF!</definedName>
    <definedName name="N.38">#REF!</definedName>
    <definedName name="N.39">#REF!</definedName>
    <definedName name="N.40">#REF!</definedName>
    <definedName name="N.41">#REF!</definedName>
    <definedName name="N.42">#REF!</definedName>
    <definedName name="N.43">#REF!</definedName>
    <definedName name="N.44">#REF!</definedName>
    <definedName name="N.45">#REF!</definedName>
    <definedName name="N.46">#REF!</definedName>
    <definedName name="N.47">#REF!</definedName>
    <definedName name="N.48">#REF!</definedName>
    <definedName name="N.49">#REF!</definedName>
    <definedName name="N.50">#REF!</definedName>
    <definedName name="N.6.16">#REF!</definedName>
    <definedName name="N.6.17">#REF!</definedName>
    <definedName name="N.6.18">#REF!</definedName>
    <definedName name="N.6.19">#REF!</definedName>
    <definedName name="N.6.22">#REF!</definedName>
    <definedName name="N.6.23">#REF!</definedName>
    <definedName name="N.6.25">#REF!</definedName>
    <definedName name="N.6.3a">#REF!</definedName>
    <definedName name="N.6.5">#REF!</definedName>
    <definedName name="n.614">#REF!</definedName>
    <definedName name="n.615">#REF!</definedName>
    <definedName name="n.68">#REF!</definedName>
    <definedName name="n.77">#REF!</definedName>
    <definedName name="N.8">#REF!</definedName>
    <definedName name="N_010">'[46]HARGA BAHAN'!#REF!</definedName>
    <definedName name="N_011">'[46]HARGA BAHAN'!#REF!</definedName>
    <definedName name="N_012">'[46]HARGA BAHAN'!#REF!</definedName>
    <definedName name="N_013">'[46]HARGA BAHAN'!#REF!</definedName>
    <definedName name="N_014">'[46]HARGA BAHAN'!#REF!</definedName>
    <definedName name="N_015">'[46]HARGA BAHAN'!#REF!</definedName>
    <definedName name="N_016">'[46]HARGA BAHAN'!#REF!</definedName>
    <definedName name="N_017">'[46]HARGA BAHAN'!#REF!</definedName>
    <definedName name="N_018">'[46]HARGA BAHAN'!#REF!</definedName>
    <definedName name="N_019">'[46]HARGA BAHAN'!#REF!</definedName>
    <definedName name="N_020">'[46]HARGA BAHAN'!#REF!</definedName>
    <definedName name="N_021">'[46]HARGA BAHAN'!#REF!</definedName>
    <definedName name="N_022">'[46]HARGA BAHAN'!#REF!</definedName>
    <definedName name="N_023">'[46]HARGA BAHAN'!#REF!</definedName>
    <definedName name="N_024">'[46]HARGA BAHAN'!#REF!</definedName>
    <definedName name="N_025">'[46]HARGA BAHAN'!#REF!</definedName>
    <definedName name="N_026">'[46]HARGA BAHAN'!#REF!</definedName>
    <definedName name="N_23">"'file:///F:/SIMAS/EST.2006/AUDITORIUM GBI-SENTUL/Tender GBI/GRAND TOTAL.XLS'#$'Daf_ No_ _ 4_2'.$#REF!$#REF!"</definedName>
    <definedName name="N_DIREKTUR">#REF!</definedName>
    <definedName name="N_DR">#REF!</definedName>
    <definedName name="N_LIGNE">#N/A</definedName>
    <definedName name="N_LIGNE_M">#N/A</definedName>
    <definedName name="N_PT">#REF!</definedName>
    <definedName name="N_SS">#N/A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BDSCJ">#REF!</definedName>
    <definedName name="nacko">#REF!</definedName>
    <definedName name="naco">#REF!</definedName>
    <definedName name="nad_almini">#REF!</definedName>
    <definedName name="nahtu">#REF!</definedName>
    <definedName name="nail">#REF!</definedName>
    <definedName name="nako">#N/A</definedName>
    <definedName name="nako_1">#REF!</definedName>
    <definedName name="nako_1_10">#REF!</definedName>
    <definedName name="nako_1_2">#REF!</definedName>
    <definedName name="nako_1_3">#REF!</definedName>
    <definedName name="nako_1_4">#REF!</definedName>
    <definedName name="nako_1_5">#REF!</definedName>
    <definedName name="nako_1_6">#REF!</definedName>
    <definedName name="nako_1_8">#REF!</definedName>
    <definedName name="Nako_tralis">#REF!</definedName>
    <definedName name="NAM">#REF!</definedName>
    <definedName name="NAMA">#REF!</definedName>
    <definedName name="Nama_Alat">#REF!</definedName>
    <definedName name="Nama_Bank">#REF!</definedName>
    <definedName name="Nama_Bank_Duk">#REF!</definedName>
    <definedName name="Nama_Bank_Ref">#REF!</definedName>
    <definedName name="Nama_CV">#REF!</definedName>
    <definedName name="nama_dir">#REF!</definedName>
    <definedName name="Nama_Kom">#REF!</definedName>
    <definedName name="nama_kon">#REF!</definedName>
    <definedName name="Nama_Kuasa">#REF!</definedName>
    <definedName name="Nama_Notaris">#REF!</definedName>
    <definedName name="NAMA_PAKET">#REF!</definedName>
    <definedName name="nama_persh">#REF!</definedName>
    <definedName name="Nama_PPK">#REF!</definedName>
    <definedName name="namadir">#REF!</definedName>
    <definedName name="namaketua">#REF!</definedName>
    <definedName name="namakon">#REF!</definedName>
    <definedName name="NamaLokasi">#REF!</definedName>
    <definedName name="NamaPekerjaan">#REF!</definedName>
    <definedName name="NamaPimpinan">#REF!</definedName>
    <definedName name="namapimpro">#REF!</definedName>
    <definedName name="NamaProyek">#REF!</definedName>
    <definedName name="name">#REF!</definedName>
    <definedName name="nangka">#REF!</definedName>
    <definedName name="nasal_canula">#REF!</definedName>
    <definedName name="natimah">#REF!</definedName>
    <definedName name="nb">#REF!</definedName>
    <definedName name="NB_L">#N/A</definedName>
    <definedName name="NB_SS">#N/A</definedName>
    <definedName name="NBNBB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">#REF!</definedName>
    <definedName name="NE2TAN">#REF!</definedName>
    <definedName name="NE3PAS">#REF!</definedName>
    <definedName name="NE4KAYUATAP">#REF!</definedName>
    <definedName name="NE5PENGECATAN">#REF!</definedName>
    <definedName name="NE6LAIN">#REF!</definedName>
    <definedName name="NEGO_1">#REF!</definedName>
    <definedName name="NEGO_2">#REF!</definedName>
    <definedName name="new">{"Book1","RAB PASAR 30 AUG SCRAB.xls"}</definedName>
    <definedName name="newb">#N/A</definedName>
    <definedName name="newend">"Error"</definedName>
    <definedName name="nfg">#REF!</definedName>
    <definedName name="nfgn">#REF!</definedName>
    <definedName name="nfgnfd">#REF!</definedName>
    <definedName name="NGAH">#REF!</definedName>
    <definedName name="ngecat_dinding">#REF!</definedName>
    <definedName name="ngecat_kayu">#REF!</definedName>
    <definedName name="ngecat_melamin">#REF!</definedName>
    <definedName name="ngecat_wesi">#REF!</definedName>
    <definedName name="ngecatdindingext">#REF!</definedName>
    <definedName name="ngecatdindingint">#REF!</definedName>
    <definedName name="ngecatplafond">#REF!</definedName>
    <definedName name="nggali_3m">[22]Analisa!#REF!</definedName>
    <definedName name="NGISI">#REF!</definedName>
    <definedName name="ngk">#REF!</definedName>
    <definedName name="nɡko">#REF!</definedName>
    <definedName name="ngnjfd">#REF!</definedName>
    <definedName name="nhgjhtj">#REF!</definedName>
    <definedName name="nhn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LAI">#REF!</definedName>
    <definedName name="Nilai_Duk">#REF!</definedName>
    <definedName name="Nilai_Ref">#REF!</definedName>
    <definedName name="NilaiExt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ip">#REF!</definedName>
    <definedName name="nipbendahara">#REF!</definedName>
    <definedName name="nipketua">#REF!</definedName>
    <definedName name="nippimpro">#REF!</definedName>
    <definedName name="nipptp">#REF!</definedName>
    <definedName name="niro">#REF!</definedName>
    <definedName name="nj">#REF!</definedName>
    <definedName name="NK">#REF!</definedName>
    <definedName name="nkontrak">#REF!</definedName>
    <definedName name="nl">#REF!</definedName>
    <definedName name="nl1p">#REF!</definedName>
    <definedName name="nl3p">#REF!</definedName>
    <definedName name="NLI">#N/A</definedName>
    <definedName name="nlnc3p">#REF!</definedName>
    <definedName name="nlnc3pha">#REF!</definedName>
    <definedName name="NLTK1p">#REF!</definedName>
    <definedName name="nlvl3p">#REF!</definedName>
    <definedName name="nm">#REF!</definedName>
    <definedName name="nmnmnmnm">#REF!</definedName>
    <definedName name="nn">#REF!</definedName>
    <definedName name="NN_01">#REF!</definedName>
    <definedName name="NN_01A">#REF!</definedName>
    <definedName name="NN_02">#REF!</definedName>
    <definedName name="NN_03">#REF!</definedName>
    <definedName name="NN_04">#REF!</definedName>
    <definedName name="NN_05">#REF!</definedName>
    <definedName name="NN_06">#REF!</definedName>
    <definedName name="NN_07">#REF!</definedName>
    <definedName name="NN_08">#REF!</definedName>
    <definedName name="nn_10">#REF!</definedName>
    <definedName name="nn_2">#REF!</definedName>
    <definedName name="nn_3">#REF!</definedName>
    <definedName name="nn_4">#REF!</definedName>
    <definedName name="nn_5">#REF!</definedName>
    <definedName name="nn_6">#REF!</definedName>
    <definedName name="nn_8">#REF!</definedName>
    <definedName name="nn1p">#REF!</definedName>
    <definedName name="nn3p">#REF!</definedName>
    <definedName name="nnkonsul">#REF!</definedName>
    <definedName name="nnkontraktor">#REF!</definedName>
    <definedName name="nnn">#REF!</definedName>
    <definedName name="nnnc3p">#REF!</definedName>
    <definedName name="NNNN">#REF!</definedName>
    <definedName name="nnnnnnnllll">#REF!</definedName>
    <definedName name="nnvl3p">#REF!</definedName>
    <definedName name="no">{"Book1","4.09 FLORA DAN FAUNA.xls","4.22 PERLENGKAPAN SEKOLAH.xls"}</definedName>
    <definedName name="NO.">#REF!</definedName>
    <definedName name="NO._MATA_PEMBAYARAN">#REF!</definedName>
    <definedName name="no.paket">#REF!</definedName>
    <definedName name="NO.RUAS">#REF!</definedName>
    <definedName name="No_Akta">#REF!</definedName>
    <definedName name="No_Alat">#REF!</definedName>
    <definedName name="No_Duk">#REF!</definedName>
    <definedName name="No_IUJK">#REF!</definedName>
    <definedName name="no_ktp_direktur">#REF!</definedName>
    <definedName name="No_Lamp">#REF!</definedName>
    <definedName name="No_paket">#REF!</definedName>
    <definedName name="No_Pen">#REF!</definedName>
    <definedName name="No_Pend">#REF!</definedName>
    <definedName name="No_Pengadaan">#REF!</definedName>
    <definedName name="No_Perub">#REF!</definedName>
    <definedName name="No_Ref">#REF!</definedName>
    <definedName name="No_SBU">#REF!</definedName>
    <definedName name="No_TDp">#REF!</definedName>
    <definedName name="nock_genteng_beton">#REF!</definedName>
    <definedName name="NOIFS">#REF!</definedName>
    <definedName name="NOIFS_37">"$#REF!.$B$37"</definedName>
    <definedName name="NOIP">#REF!</definedName>
    <definedName name="NOIP_37">"$#REF!.$B$22"</definedName>
    <definedName name="NOIT">#REF!</definedName>
    <definedName name="NOIT_37">"$#REF!.$B$5"</definedName>
    <definedName name="nok">#REF!</definedName>
    <definedName name="nok_besar">#REF!</definedName>
    <definedName name="nok_galvalum">#REF!</definedName>
    <definedName name="nok_kecil">#REF!</definedName>
    <definedName name="nok_lama">#REF!</definedName>
    <definedName name="nokas">#REF!</definedName>
    <definedName name="nokasbes">'[25]Bhn-Uph'!#REF!</definedName>
    <definedName name="noker">#REF!</definedName>
    <definedName name="nokgenteng_glasuur">#REF!</definedName>
    <definedName name="NokGentengMetal">#REF!</definedName>
    <definedName name="nokon">#REF!</definedName>
    <definedName name="nokontrak">#REF!</definedName>
    <definedName name="Noksteel_A">#REF!</definedName>
    <definedName name="nokstel">#REF!</definedName>
    <definedName name="nokstel_10">#REF!</definedName>
    <definedName name="nokstel_2">#REF!</definedName>
    <definedName name="nokstel_3">#REF!</definedName>
    <definedName name="nokstel_4">#REF!</definedName>
    <definedName name="nokstel_5">#REF!</definedName>
    <definedName name="nokstel_6">#REF!</definedName>
    <definedName name="nokstel_8">#REF!</definedName>
    <definedName name="Nokstel_Asbesgelombangbesar">#REF!</definedName>
    <definedName name="Nokstel_Asbesgelombangkecil">#REF!</definedName>
    <definedName name="NOLAS">#REF!</definedName>
    <definedName name="NOM_AFF">#N/A</definedName>
    <definedName name="NOM_POSTE">#N/A</definedName>
    <definedName name="NOMFICH">#N/A</definedName>
    <definedName name="NOMFS">#REF!</definedName>
    <definedName name="NOMFS_37">"$#REF!.$C$37"</definedName>
    <definedName name="Nomor">#REF!</definedName>
    <definedName name="NOMP">#REF!</definedName>
    <definedName name="NOMP_37">"$#REF!.$C$22"</definedName>
    <definedName name="NOMT">#REF!</definedName>
    <definedName name="NOMT_37">"$#REF!.$C$5"</definedName>
    <definedName name="nopak1">#REF!</definedName>
    <definedName name="nopak2">#REF!</definedName>
    <definedName name="NOPAKAI">#REF!</definedName>
    <definedName name="nopen">#REF!</definedName>
    <definedName name="nopen1">#REF!</definedName>
    <definedName name="nopwp1">#REF!</definedName>
    <definedName name="nopwp2">#REF!</definedName>
    <definedName name="nopy105">#REF!</definedName>
    <definedName name="nopy10b105">#REF!</definedName>
    <definedName name="nopy2025">#REF!</definedName>
    <definedName name="NOPY85">#REF!</definedName>
    <definedName name="Normalisasi">#REF!</definedName>
    <definedName name="noser">#REF!</definedName>
    <definedName name="Not_Pend">#REF!</definedName>
    <definedName name="NOT_PENJ">#REF!</definedName>
    <definedName name="Not_Perub">#REF!</definedName>
    <definedName name="Nota">#REF!</definedName>
    <definedName name="NOTA_PENJELASAN">#REF!</definedName>
    <definedName name="NOTA_PENJELASAN_1">#REF!</definedName>
    <definedName name="NOTA_PENJELASAN_1_6">"#REF!"</definedName>
    <definedName name="NOTA_PENJELASAN_1_7">"#REF!"</definedName>
    <definedName name="NOTA_PENJELASAN_2">#REF!</definedName>
    <definedName name="NOTA_PENJELASAN_2_6">"#REF!"</definedName>
    <definedName name="NOTA_PENJELASAN_2_7">"#REF!"</definedName>
    <definedName name="NOTA_PENJELASAN_6">"#REF!"</definedName>
    <definedName name="NOTA_PENJELASAN_7">"#REF!"</definedName>
    <definedName name="notes">#REF!</definedName>
    <definedName name="NP">#REF!</definedName>
    <definedName name="npaket">#REF!</definedName>
    <definedName name="NPK">#REF!</definedName>
    <definedName name="npt">#REF!</definedName>
    <definedName name="NPWP">#REF!</definedName>
    <definedName name="npwp4">#REF!</definedName>
    <definedName name="npwp5">#REF!</definedName>
    <definedName name="NR">#REF!</definedName>
    <definedName name="NRPAKET">#REF!</definedName>
    <definedName name="NRRUAS">#REF!</definedName>
    <definedName name="ntb">#REF!</definedName>
    <definedName name="NUM_AFF">#N/A</definedName>
    <definedName name="NUMBER">#REF!</definedName>
    <definedName name="NUMPLAN">#N/A</definedName>
    <definedName name="nungki">#REF!</definedName>
    <definedName name="NURUL">#REF!</definedName>
    <definedName name="Nusagolfres">#N/A</definedName>
    <definedName name="nutup_wuwung">[22]Analisa!#REF!</definedName>
    <definedName name="nya">#REF!</definedName>
    <definedName name="nya.25">#REF!</definedName>
    <definedName name="nya_1.5">#REF!</definedName>
    <definedName name="nya_2.5">#REF!</definedName>
    <definedName name="nya_2_25">#REF!</definedName>
    <definedName name="nya_3_25">#REF!</definedName>
    <definedName name="nya_500">#REF!</definedName>
    <definedName name="nya1.5">#REF!</definedName>
    <definedName name="NYA1C">#REF!</definedName>
    <definedName name="NYA1C_37">"$#REF!.$BY$77:$CB$95"</definedName>
    <definedName name="nya2.5">#REF!</definedName>
    <definedName name="nya2x1.5">#REF!</definedName>
    <definedName name="nyambung">#REF!</definedName>
    <definedName name="NYFG4x4">#REF!</definedName>
    <definedName name="nyfgby_3_4">#REF!</definedName>
    <definedName name="nyfgby_4_120">#REF!</definedName>
    <definedName name="nyfgby_4_150">#REF!</definedName>
    <definedName name="nyfgby_4_18.5">#REF!</definedName>
    <definedName name="nyfgby_4_185">#REF!</definedName>
    <definedName name="nyfgby_4_240">#REF!</definedName>
    <definedName name="nyfgby_4_4">#REF!</definedName>
    <definedName name="nyfgby_4_6">#REF!</definedName>
    <definedName name="nyfgby_4_9.5">#REF!</definedName>
    <definedName name="nyfgby_4_9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2">#REF!</definedName>
    <definedName name="nyfgby3x6lt_23">"$#REF!.$#REF!$#REF!"</definedName>
    <definedName name="nyfgby3x6lt_4">#REF!</definedName>
    <definedName name="nyfgby3x6lt_5">#REF!</definedName>
    <definedName name="nyfgby4_4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2">#REF!</definedName>
    <definedName name="nyfgby4x6lt_23">"$#REF!.$#REF!$#REF!"</definedName>
    <definedName name="nyfgby4x6lt_4">#REF!</definedName>
    <definedName name="nyfgby4x6lt_5">#REF!</definedName>
    <definedName name="nyfgby4x95">#REF!</definedName>
    <definedName name="nyfgby4x95_2">#REF!</definedName>
    <definedName name="nyfgby4x95_23">"$#REF!.$#REF!$#REF!"</definedName>
    <definedName name="nyfgby4x95_4">#REF!</definedName>
    <definedName name="nyfgby4x95_5">#REF!</definedName>
    <definedName name="nyfgby5x6lt">#REF!</definedName>
    <definedName name="nyfgby5x6lt_2">#REF!</definedName>
    <definedName name="nyfgby5x6lt_23">"$#REF!.$#REF!$#REF!"</definedName>
    <definedName name="nyfgby5x6lt_4">#REF!</definedName>
    <definedName name="nyfgby5x6lt_5">#REF!</definedName>
    <definedName name="nyiram">#REF!</definedName>
    <definedName name="nym">#REF!</definedName>
    <definedName name="nym_2_1.5">#REF!</definedName>
    <definedName name="nym_2x2.5">#REF!</definedName>
    <definedName name="nym_2x2.5.">#REF!</definedName>
    <definedName name="nym_3_2.5">#REF!</definedName>
    <definedName name="nym_3_4">#REF!</definedName>
    <definedName name="nym_3x25">#REF!</definedName>
    <definedName name="nym_4_2.5">#REF!</definedName>
    <definedName name="nym_4_4">#REF!</definedName>
    <definedName name="nym21.5">#REF!</definedName>
    <definedName name="nym22.5">#REF!</definedName>
    <definedName name="NYM2C">#REF!</definedName>
    <definedName name="NYM2C_37">"$#REF!.$BY$97:$CB$104"</definedName>
    <definedName name="nym31.5">#REF!</definedName>
    <definedName name="nym32.5">#REF!</definedName>
    <definedName name="nym32.5con">#REF!</definedName>
    <definedName name="nym32.5con_37">"$#REF!.$#REF!$#REF!"</definedName>
    <definedName name="nym34con">#REF!</definedName>
    <definedName name="nym34con_37">"$#REF!.$#REF!$#REF!"</definedName>
    <definedName name="nym3x2.5flt">#REF!</definedName>
    <definedName name="nym3x2.5flt_2">#REF!</definedName>
    <definedName name="nym3x2.5flt_23">"$#REF!.$#REF!$#REF!"</definedName>
    <definedName name="nym3x2.5flt_4">#REF!</definedName>
    <definedName name="nym3x2.5flt_5">#REF!</definedName>
    <definedName name="NYM3x2.5mm²">#REF!</definedName>
    <definedName name="nym41.5">#REF!</definedName>
    <definedName name="nym42.5">#REF!</definedName>
    <definedName name="nymhy">#REF!</definedName>
    <definedName name="nymhy51.5con">#REF!</definedName>
    <definedName name="nymhy51.5con_37">"$#REF!.$B$1:$B$65536"</definedName>
    <definedName name="nyy.3.2">#REF!</definedName>
    <definedName name="nyy.4.16">#REF!</definedName>
    <definedName name="nyy_1_240">#REF!</definedName>
    <definedName name="nyy_1_70">#REF!</definedName>
    <definedName name="nyy_2_16">#REF!</definedName>
    <definedName name="nyy_2_2.5">#REF!</definedName>
    <definedName name="nyy_2_4">#REF!</definedName>
    <definedName name="nyy_2_70">#REF!</definedName>
    <definedName name="nyy_3_10">#REF!</definedName>
    <definedName name="nyy_3_2.5">#REF!</definedName>
    <definedName name="nyy_3_4">#REF!</definedName>
    <definedName name="nyy_3_6">#REF!</definedName>
    <definedName name="nyy_4_1.6">#REF!</definedName>
    <definedName name="Nyy_4_10">#REF!</definedName>
    <definedName name="nyy_4_120">#REF!</definedName>
    <definedName name="nyy_4_16">#REF!</definedName>
    <definedName name="nyy_4_185">#REF!</definedName>
    <definedName name="nyy_4_2.5">#REF!</definedName>
    <definedName name="nyy_4_240">#REF!</definedName>
    <definedName name="nyy_4_25">#REF!</definedName>
    <definedName name="nyy_4_300">#REF!</definedName>
    <definedName name="nyy_4_35">#REF!</definedName>
    <definedName name="nyy_4_4">#REF!</definedName>
    <definedName name="nyy_4_5">#REF!</definedName>
    <definedName name="nyy_4_6">#REF!</definedName>
    <definedName name="nyy_4_70">#REF!</definedName>
    <definedName name="nyy_4_95">#REF!</definedName>
    <definedName name="nyy_70">#REF!</definedName>
    <definedName name="nyy11x1x500">#REF!</definedName>
    <definedName name="nyy11x1x500_2">#REF!</definedName>
    <definedName name="nyy11x1x500_23">"$#REF!.$#REF!$#REF!"</definedName>
    <definedName name="nyy11x1x500_4">#REF!</definedName>
    <definedName name="nyy11x1x500_5">#REF!</definedName>
    <definedName name="nyy14x1x500">#REF!</definedName>
    <definedName name="nyy14x1x500_2">#REF!</definedName>
    <definedName name="nyy14x1x500_23">"$#REF!.$#REF!$#REF!"</definedName>
    <definedName name="nyy14x1x500_4">#REF!</definedName>
    <definedName name="nyy14x1x500_5">#REF!</definedName>
    <definedName name="nyy16x1x500">#REF!</definedName>
    <definedName name="nyy16x1x500_2">#REF!</definedName>
    <definedName name="nyy16x1x500_23">"$#REF!.$#REF!$#REF!"</definedName>
    <definedName name="nyy16x1x500_4">#REF!</definedName>
    <definedName name="nyy16x1x500_5">#REF!</definedName>
    <definedName name="nyy18x1x500">#REF!</definedName>
    <definedName name="nyy18x1x500_2">#REF!</definedName>
    <definedName name="nyy18x1x500_23">"$#REF!.$#REF!$#REF!"</definedName>
    <definedName name="nyy18x1x500_4">#REF!</definedName>
    <definedName name="nyy18x1x500_5">#REF!</definedName>
    <definedName name="nyy2_2.5">#REF!</definedName>
    <definedName name="nyy21.5">#REF!</definedName>
    <definedName name="nyy21x1x500">#REF!</definedName>
    <definedName name="nyy21x1x500_2">#REF!</definedName>
    <definedName name="nyy21x1x500_23">"$#REF!.$#REF!$#REF!"</definedName>
    <definedName name="nyy21x1x500_4">#REF!</definedName>
    <definedName name="nyy21x1x500_5">#REF!</definedName>
    <definedName name="nyy22.5">#REF!</definedName>
    <definedName name="nyy2415070">#REF!</definedName>
    <definedName name="nyy25x1x500">#REF!</definedName>
    <definedName name="nyy25x1x500_2">#REF!</definedName>
    <definedName name="nyy25x1x500_23">"$#REF!.$#REF!$#REF!"</definedName>
    <definedName name="nyy25x1x500_4">#REF!</definedName>
    <definedName name="nyy25x1x500_5">#REF!</definedName>
    <definedName name="nyy2x4x16">#REF!</definedName>
    <definedName name="nyy2x4x16_2">#REF!</definedName>
    <definedName name="nyy2x4x16_23">"$#REF!.$#REF!$#REF!"</definedName>
    <definedName name="nyy2x4x16_4">#REF!</definedName>
    <definedName name="nyy2x4x16_5">#REF!</definedName>
    <definedName name="nyy31.5">#REF!</definedName>
    <definedName name="nyy32.5">#REF!</definedName>
    <definedName name="nyy34con">#REF!</definedName>
    <definedName name="nyy34con_37">"$#REF!.$L$329"</definedName>
    <definedName name="nyy3x6">#REF!</definedName>
    <definedName name="nyy3x6_2">#REF!</definedName>
    <definedName name="nyy3x6_23">"$#REF!.$#REF!$#REF!"</definedName>
    <definedName name="nyy3x6_4">#REF!</definedName>
    <definedName name="nyy3x6_5">#REF!</definedName>
    <definedName name="nyy4_16">#REF!</definedName>
    <definedName name="nyy4_35">#REF!</definedName>
    <definedName name="nyy4_4">#REF!</definedName>
    <definedName name="nyy4_6">#REF!</definedName>
    <definedName name="nyy41.5">#REF!</definedName>
    <definedName name="nyy410nya10">#REF!</definedName>
    <definedName name="nyy410nya10_37">"$#REF!.$L$131"</definedName>
    <definedName name="nyy4120nya70">#REF!</definedName>
    <definedName name="nyy4120nya70_37">"$#REF!.$L$620"</definedName>
    <definedName name="nyy41240nya120">#REF!</definedName>
    <definedName name="nyy41240nya120_37">"$#REF!.$#REF!$#REF!"</definedName>
    <definedName name="nyy416nya16">#REF!</definedName>
    <definedName name="nyy416nya16_37">"$#REF!.$#REF!$#REF!"</definedName>
    <definedName name="nyy42.5">#REF!</definedName>
    <definedName name="nyy42.5nya2.5">#REF!</definedName>
    <definedName name="nyy42.5nya2.5_37">"$#REF!.$#REF!$#REF!"</definedName>
    <definedName name="nyy42115070">#REF!</definedName>
    <definedName name="nyy4212470">#REF!</definedName>
    <definedName name="nyy435nya35">#REF!</definedName>
    <definedName name="nyy435nya35_37">"$#REF!.$#REF!$#REF!"</definedName>
    <definedName name="nyy44_37">"$#REF!.$L$846"</definedName>
    <definedName name="nyy44nya4">#REF!</definedName>
    <definedName name="nyy44nya4_37">"$#REF!.$#REF!$#REF!"</definedName>
    <definedName name="nyy46_37">"$#REF!.$L$1357"</definedName>
    <definedName name="nyy46nya6">#REF!</definedName>
    <definedName name="nyy46nya6_37">"$#REF!.$#REF!$#REF!"</definedName>
    <definedName name="nyy4x10">#REF!</definedName>
    <definedName name="nyy4x10_2">#REF!</definedName>
    <definedName name="nyy4x10_23">"$#REF!.$#REF!$#REF!"</definedName>
    <definedName name="nyy4x10_4">#REF!</definedName>
    <definedName name="nyy4x10_5">#REF!</definedName>
    <definedName name="nyy4x120">#REF!</definedName>
    <definedName name="nyy4x120_2">#REF!</definedName>
    <definedName name="nyy4x120_23">"$#REF!.$#REF!$#REF!"</definedName>
    <definedName name="nyy4x120_4">#REF!</definedName>
    <definedName name="nyy4x120_5">#REF!</definedName>
    <definedName name="nyy4x16">#REF!</definedName>
    <definedName name="nyy4x16_2">#REF!</definedName>
    <definedName name="nyy4x16_23">"$#REF!.$#REF!$#REF!"</definedName>
    <definedName name="nyy4x16_4">#REF!</definedName>
    <definedName name="nyy4x16_5">#REF!</definedName>
    <definedName name="nyy4x185">#REF!</definedName>
    <definedName name="nyy4x185_2">#REF!</definedName>
    <definedName name="nyy4x185_23">"$#REF!.$#REF!$#REF!"</definedName>
    <definedName name="nyy4x185_4">#REF!</definedName>
    <definedName name="nyy4x185_5">#REF!</definedName>
    <definedName name="nyy4x1x300">#REF!</definedName>
    <definedName name="nyy4x1x300_2">#REF!</definedName>
    <definedName name="nyy4x1x300_23">"$#REF!.$#REF!$#REF!"</definedName>
    <definedName name="nyy4x1x300_4">#REF!</definedName>
    <definedName name="nyy4x1x300_5">#REF!</definedName>
    <definedName name="nyy4x1x400">#REF!</definedName>
    <definedName name="nyy4x1x400_2">#REF!</definedName>
    <definedName name="nyy4x1x400_23">"$#REF!.$#REF!$#REF!"</definedName>
    <definedName name="nyy4x1x400_4">#REF!</definedName>
    <definedName name="nyy4x1x400_5">#REF!</definedName>
    <definedName name="nyy4x1x500">#REF!</definedName>
    <definedName name="nyy4x1x500_2">#REF!</definedName>
    <definedName name="nyy4x1x500_23">"$#REF!.$#REF!$#REF!"</definedName>
    <definedName name="nyy4x1x500_4">#REF!</definedName>
    <definedName name="nyy4x1x500_5">#REF!</definedName>
    <definedName name="nyy4x25">#REF!</definedName>
    <definedName name="nyy4x25_2">#REF!</definedName>
    <definedName name="nyy4x25_23">"$#REF!.$#REF!$#REF!"</definedName>
    <definedName name="nyy4x25_4">#REF!</definedName>
    <definedName name="nyy4x25_5">#REF!</definedName>
    <definedName name="nyy4x50">#REF!</definedName>
    <definedName name="nyy4x50_2">#REF!</definedName>
    <definedName name="nyy4x50_23">"$#REF!.$#REF!$#REF!"</definedName>
    <definedName name="nyy4x50_4">#REF!</definedName>
    <definedName name="nyy4x50_5">#REF!</definedName>
    <definedName name="nyy4x70">#REF!</definedName>
    <definedName name="nyy4x70_2">#REF!</definedName>
    <definedName name="nyy4x70_23">"$#REF!.$#REF!$#REF!"</definedName>
    <definedName name="nyy4x70_4">#REF!</definedName>
    <definedName name="nyy4x70_5">#REF!</definedName>
    <definedName name="nyy4x95">#REF!</definedName>
    <definedName name="nyy4x95_2">#REF!</definedName>
    <definedName name="nyy4x95_23">"$#REF!.$#REF!$#REF!"</definedName>
    <definedName name="nyy4x95_4">#REF!</definedName>
    <definedName name="nyy4x95_5">#REF!</definedName>
    <definedName name="nyy5x4">#REF!</definedName>
    <definedName name="nyy5x4_2">#REF!</definedName>
    <definedName name="nyy5x4_23">"$#REF!.$#REF!$#REF!"</definedName>
    <definedName name="nyy5x4_4">#REF!</definedName>
    <definedName name="nyy5x4_5">#REF!</definedName>
    <definedName name="nyy5x6">#REF!</definedName>
    <definedName name="nyy5x6_2">#REF!</definedName>
    <definedName name="nyy5x6_23">"$#REF!.$#REF!$#REF!"</definedName>
    <definedName name="nyy5x6_4">#REF!</definedName>
    <definedName name="nyy5x6_5">#REF!</definedName>
    <definedName name="nyy7x1x300">#REF!</definedName>
    <definedName name="nyy7x1x300_2">#REF!</definedName>
    <definedName name="nyy7x1x300_23">"$#REF!.$#REF!$#REF!"</definedName>
    <definedName name="nyy7x1x300_4">#REF!</definedName>
    <definedName name="nyy7x1x300_5">#REF!</definedName>
    <definedName name="nyy7x1x500">#REF!</definedName>
    <definedName name="nyy7x1x500_2">#REF!</definedName>
    <definedName name="nyy7x1x500_23">"$#REF!.$#REF!$#REF!"</definedName>
    <definedName name="nyy7x1x500_4">#REF!</definedName>
    <definedName name="nyy7x1x500_5">#REF!</definedName>
    <definedName name="o">#N/A</definedName>
    <definedName name="O.01">#REF!</definedName>
    <definedName name="O.02">#REF!</definedName>
    <definedName name="O.03">#REF!</definedName>
    <definedName name="O.04">#REF!</definedName>
    <definedName name="O.05">#REF!</definedName>
    <definedName name="O.06">#REF!</definedName>
    <definedName name="O.07">#REF!</definedName>
    <definedName name="O.08">#REF!</definedName>
    <definedName name="O.09">#REF!</definedName>
    <definedName name="o.1">#REF!</definedName>
    <definedName name="o.10">#REF!</definedName>
    <definedName name="o.11">#REF!</definedName>
    <definedName name="o.12">#REF!</definedName>
    <definedName name="O.19">#REF!</definedName>
    <definedName name="o.2">#REF!</definedName>
    <definedName name="O.20">#REF!</definedName>
    <definedName name="O.21">#REF!</definedName>
    <definedName name="O.22">#REF!</definedName>
    <definedName name="O.23">#REF!</definedName>
    <definedName name="o.24">#REF!</definedName>
    <definedName name="O.25">#REF!</definedName>
    <definedName name="O.26">#REF!</definedName>
    <definedName name="o.27">#REF!</definedName>
    <definedName name="o.28">#REF!</definedName>
    <definedName name="o.29">#REF!</definedName>
    <definedName name="o.30">#REF!</definedName>
    <definedName name="o.31">#REF!</definedName>
    <definedName name="o.32">#REF!</definedName>
    <definedName name="o.33">#REF!</definedName>
    <definedName name="o.34">#REF!</definedName>
    <definedName name="o.35">#REF!</definedName>
    <definedName name="o.36">#REF!</definedName>
    <definedName name="o.5">#REF!</definedName>
    <definedName name="o.6">#REF!</definedName>
    <definedName name="o.8">#REF!</definedName>
    <definedName name="o.9">#REF!</definedName>
    <definedName name="o_1_3">#REF!</definedName>
    <definedName name="o_5_19">#REF!</definedName>
    <definedName name="o_5_8">#REF!</definedName>
    <definedName name="O_N">#REF!</definedName>
    <definedName name="o_tak">#REF!</definedName>
    <definedName name="o_terlatih">#REF!</definedName>
    <definedName name="Ø10">#REF!</definedName>
    <definedName name="Ø12">#REF!</definedName>
    <definedName name="Ø13">#REF!</definedName>
    <definedName name="Ø16">#REF!</definedName>
    <definedName name="Ø19">#REF!</definedName>
    <definedName name="Ø20">#REF!</definedName>
    <definedName name="Ø6">#REF!</definedName>
    <definedName name="Ø8">#REF!</definedName>
    <definedName name="oa">#REF!</definedName>
    <definedName name="oag">#REF!</definedName>
    <definedName name="oalatberat">#REF!</definedName>
    <definedName name="oalatringan">#REF!</definedName>
    <definedName name="OB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dc_0.5x0.6">#REF!</definedName>
    <definedName name="OE">#REF!</definedName>
    <definedName name="OE.1">#REF!</definedName>
    <definedName name="OE_BARAT">#REF!</definedName>
    <definedName name="OE_TIMUR">#REF!</definedName>
    <definedName name="oef">#REF!</definedName>
    <definedName name="OFFICE_SUPPLY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#REF!</definedName>
    <definedName name="Oh">#REF!</definedName>
    <definedName name="ohb">#REF!</definedName>
    <definedName name="ohl">#REF!</definedName>
    <definedName name="ohp">#REF!</definedName>
    <definedName name="OIL___FUEL">#REF!</definedName>
    <definedName name="OK">{"Book1","4.09 FLORA DAN FAUNA.xls","4.22 PERLENGKAPAN SEKOLAH.xls"}</definedName>
    <definedName name="OKE">#REF!</definedName>
    <definedName name="oker">#REF!</definedName>
    <definedName name="Oker_Putih">#REF!</definedName>
    <definedName name="Oker_Warna">#REF!</definedName>
    <definedName name="OKERP">#REF!</definedName>
    <definedName name="okerputih">#REF!</definedName>
    <definedName name="okerputih_2">#REF!</definedName>
    <definedName name="OKERW">#REF!</definedName>
    <definedName name="okerwarna">#REF!</definedName>
    <definedName name="okerwarna_2">#REF!</definedName>
    <definedName name="OKEY">#REF!</definedName>
    <definedName name="okkkk">#REF!</definedName>
    <definedName name="Oks">#REF!</definedName>
    <definedName name="oksi">#REF!</definedName>
    <definedName name="Oksigen">#REF!</definedName>
    <definedName name="OKT">'[16]Sat~Bahu'!$C$12</definedName>
    <definedName name="OLE_LINK1">#REF!</definedName>
    <definedName name="OLF" hidden="1">#REF!</definedName>
    <definedName name="oli">#REF!</definedName>
    <definedName name="oli.">#REF!</definedName>
    <definedName name="oli.100">#REF!</definedName>
    <definedName name="oli.30">#REF!</definedName>
    <definedName name="oli.40">#REF!</definedName>
    <definedName name="oli.90">#REF!</definedName>
    <definedName name="oli_bekas">#REF!</definedName>
    <definedName name="oli_bekas.">#REF!</definedName>
    <definedName name="olibekas...">#REF!</definedName>
    <definedName name="OLIDIS">#REF!</definedName>
    <definedName name="olie" localSheetId="8">[52]UB!$F$32</definedName>
    <definedName name="olie">[53]UB!$F$32</definedName>
    <definedName name="olimesin">#REF!</definedName>
    <definedName name="OLISIN">#REF!</definedName>
    <definedName name="olkn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>#REF!</definedName>
    <definedName name="onderd">#REF!</definedName>
    <definedName name="Onderlaag">#REF!</definedName>
    <definedName name="onderlag">#REF!</definedName>
    <definedName name="ONE">#REF!</definedName>
    <definedName name="ONGK_BOW">#REF!</definedName>
    <definedName name="ongko">#REF!</definedName>
    <definedName name="ongkos">#REF!</definedName>
    <definedName name="ongkos_angkt">#REF!</definedName>
    <definedName name="ONGKOS_ANGKUT">#REF!</definedName>
    <definedName name="ongkos_baja">#REF!</definedName>
    <definedName name="Ongkos_kerja_pemasangan">#REF!</definedName>
    <definedName name="Ongkos_PasangBouwplank">#REF!</definedName>
    <definedName name="oo">#REF!</definedName>
    <definedName name="OO_01">#REF!</definedName>
    <definedName name="OO_02">#REF!</definedName>
    <definedName name="OO_03">#REF!</definedName>
    <definedName name="OO_04">#REF!</definedName>
    <definedName name="OO_05">#REF!</definedName>
    <definedName name="OO_06">#REF!</definedName>
    <definedName name="OO_07">#REF!</definedName>
    <definedName name="oohkj">#REF!</definedName>
    <definedName name="OOO">#REF!</definedName>
    <definedName name="oooollllllla">#REF!</definedName>
    <definedName name="ooooooooooooooo">#REF!</definedName>
    <definedName name="op">#REF!</definedName>
    <definedName name="op.berat">#REF!</definedName>
    <definedName name="op.pompa">#REF!</definedName>
    <definedName name="Op.ringan">#REF!</definedName>
    <definedName name="op_2">#REF!</definedName>
    <definedName name="op_kt">#REF!</definedName>
    <definedName name="op_t">#REF!</definedName>
    <definedName name="op_ter">#REF!</definedName>
    <definedName name="op_terlatih">#REF!</definedName>
    <definedName name="OPALBER">#REF!</definedName>
    <definedName name="oparator">#REF!</definedName>
    <definedName name="OpCttRange">#REF!</definedName>
    <definedName name="opdrt">#REF!</definedName>
    <definedName name="ope">#REF!</definedName>
    <definedName name="opekska">#REF!</definedName>
    <definedName name="OPERATING_EQUIPMENT">#REF!</definedName>
    <definedName name="OPERATING_EQUIPMENT_1">#REF!</definedName>
    <definedName name="OPERATING_EQUIPMENT_2">#REF!</definedName>
    <definedName name="OPERATING_EQUIPMENT_23">"$#REF!.$#REF!$#REF!"</definedName>
    <definedName name="OPERATING_EQUIPMENT_3">#REF!</definedName>
    <definedName name="OPERATING_EQUIPMENT_4">#REF!</definedName>
    <definedName name="OPERATING_EQUIPMENT_5">#REF!</definedName>
    <definedName name="OPERATING_EQUIPMENT_6">#REF!</definedName>
    <definedName name="OPERATING_EQUIPMENT_7">#REF!</definedName>
    <definedName name="OPERATION_COST">#REF!</definedName>
    <definedName name="operator">#REF!</definedName>
    <definedName name="Operator.Ringan">#REF!</definedName>
    <definedName name="OPERATOR_AC">#REF!</definedName>
    <definedName name="OPERATOR_ALAT_BESAR">#REF!</definedName>
    <definedName name="operator_alat_konst">#REF!</definedName>
    <definedName name="OPERATOR_ATB">#REF!</definedName>
    <definedName name="OPERATOR_HAMPAR_AC">#REF!</definedName>
    <definedName name="OPERATOR_HAMPAR_ATB">#REF!</definedName>
    <definedName name="operator_hampar_ATB6">#REF!</definedName>
    <definedName name="operator_LPB_B">#REF!</definedName>
    <definedName name="operator_pipa">#REF!</definedName>
    <definedName name="operator_t">#REF!</definedName>
    <definedName name="operator_terlatih">#REF!</definedName>
    <definedName name="operatorberat">#REF!</definedName>
    <definedName name="operatorringan">#REF!</definedName>
    <definedName name="operatorterlatih">#REF!</definedName>
    <definedName name="operatorv">#REF!</definedName>
    <definedName name="OPERHEAD">#REF!</definedName>
    <definedName name="OPERHEAD10">#REF!</definedName>
    <definedName name="OPH">#REF!</definedName>
    <definedName name="opjam">#REF!</definedName>
    <definedName name="opkur">#REF!</definedName>
    <definedName name="OPR">#REF!</definedName>
    <definedName name="opr_alat">#REF!</definedName>
    <definedName name="opr_pem">#REF!</definedName>
    <definedName name="OpRange">#REF!</definedName>
    <definedName name="oprator">#REF!</definedName>
    <definedName name="opratoralatberat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rt.alat.konst">#REF!</definedName>
    <definedName name="opt">#REF!</definedName>
    <definedName name="opt_7">NA()</definedName>
    <definedName name="opter">#REF!</definedName>
    <definedName name="opterampil">#REF!</definedName>
    <definedName name="OpTimRange">#REF!</definedName>
    <definedName name="OpUraianRange">#REF!</definedName>
    <definedName name="opwals">#REF!</definedName>
    <definedName name="OP聅RATING_EQUIPMENT">#REF!</definedName>
    <definedName name="OrderTable" hidden="1">#REF!</definedName>
    <definedName name="ORDINATNAKAYASU">#REF!</definedName>
    <definedName name="Org">#REF!</definedName>
    <definedName name="org.hari">#REF!</definedName>
    <definedName name="orinuir">#REF!</definedName>
    <definedName name="ORNAMEN">#REF!</definedName>
    <definedName name="Ornamen_2_M__Galvanis_">#REF!</definedName>
    <definedName name="Ornamen_3_M__Galvanis_">#REF!</definedName>
    <definedName name="OS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ST">#REF!</definedName>
    <definedName name="osterbata">#REF!</definedName>
    <definedName name="ot">#REF!</definedName>
    <definedName name="ot_2">#REF!</definedName>
    <definedName name="ot_23">"$#REF!.$F$43"</definedName>
    <definedName name="ot_3">#REF!</definedName>
    <definedName name="ot_4">#REF!</definedName>
    <definedName name="ot_5">#REF!</definedName>
    <definedName name="ot_6">#REF!</definedName>
    <definedName name="ot_7">#REF!</definedName>
    <definedName name="oth">#REF!</definedName>
    <definedName name="ouoiu">#REF!</definedName>
    <definedName name="OUT">#REF!</definedName>
    <definedName name="OUT_37">"$#REF!.$A$9:$J$747"</definedName>
    <definedName name="out_komp">#REF!</definedName>
    <definedName name="out_tlp">#REF!</definedName>
    <definedName name="OUTLET">#REF!</definedName>
    <definedName name="outlet_tlp">#REF!</definedName>
    <definedName name="outlet_tv">#REF!</definedName>
    <definedName name="outsourc">#REF!</definedName>
    <definedName name="outv">#REF!</definedName>
    <definedName name="outvl">#REF!</definedName>
    <definedName name="ov">#REF!</definedName>
    <definedName name="OVB">#REF!</definedName>
    <definedName name="over_spaneng">#REF!</definedName>
    <definedName name="overd">#REF!</definedName>
    <definedName name="overhead">#REF!</definedName>
    <definedName name="OVERHEAD___PROFIT">#REF!</definedName>
    <definedName name="overpaint">#REF!</definedName>
    <definedName name="overpal">#REF!</definedName>
    <definedName name="overtime">#REF!</definedName>
    <definedName name="overtime_10">#REF!</definedName>
    <definedName name="overtime_2">#REF!</definedName>
    <definedName name="overtime_3">#REF!</definedName>
    <definedName name="overtime_4">#REF!</definedName>
    <definedName name="overtime_5">#REF!</definedName>
    <definedName name="overtime_6">#REF!</definedName>
    <definedName name="overtime_8">#REF!</definedName>
    <definedName name="ovfc">#REF!</definedName>
    <definedName name="ovfc_2">#REF!</definedName>
    <definedName name="ovn">#REF!</definedName>
    <definedName name="ovpa">#REF!</definedName>
    <definedName name="ovpb">#REF!</definedName>
    <definedName name="ovrp">#REF!</definedName>
    <definedName name="ovrp_2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ARI_37">"$#REF!.$A$269"</definedName>
    <definedName name="Oxigen">#REF!</definedName>
    <definedName name="p">#REF!</definedName>
    <definedName name="P.01">#REF!</definedName>
    <definedName name="P.010">#REF!</definedName>
    <definedName name="P.011">#REF!</definedName>
    <definedName name="P.013">#REF!</definedName>
    <definedName name="P.02">#REF!</definedName>
    <definedName name="P.03">#REF!</definedName>
    <definedName name="P.04">#REF!</definedName>
    <definedName name="P.05">#REF!</definedName>
    <definedName name="P.06">#REF!</definedName>
    <definedName name="P.07">#REF!</definedName>
    <definedName name="P.08">#REF!</definedName>
    <definedName name="P.09">#REF!</definedName>
    <definedName name="p.1">#REF!</definedName>
    <definedName name="P.10">#REF!</definedName>
    <definedName name="P.11">#REF!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aspal">#REF!</definedName>
    <definedName name="p.begis">#REF!</definedName>
    <definedName name="P.BEND11.25S100">#REF!</definedName>
    <definedName name="P.BEND11.25S50">#REF!</definedName>
    <definedName name="P.BEND11.25S75">#REF!</definedName>
    <definedName name="P.BEND22.5S50">#REF!</definedName>
    <definedName name="P.BEND22.5S75">#REF!</definedName>
    <definedName name="P.BEND45AF200">#REF!</definedName>
    <definedName name="P.BEND45AF250">#REF!</definedName>
    <definedName name="P.BEND90AF100">#REF!</definedName>
    <definedName name="P.BEND90AF200">#REF!</definedName>
    <definedName name="P.BEND90AF75">#REF!</definedName>
    <definedName name="P.BEND90S100">#REF!</definedName>
    <definedName name="P.BEND90S50">#REF!</definedName>
    <definedName name="P.BEND90S75">#REF!</definedName>
    <definedName name="p.bI">#REF!</definedName>
    <definedName name="p.bongacusram">#REF!</definedName>
    <definedName name="p.bronjong">#REF!</definedName>
    <definedName name="P.FLAS100">#REF!</definedName>
    <definedName name="P.FLAS200">#REF!</definedName>
    <definedName name="P.FLAS75">#REF!</definedName>
    <definedName name="P.FSOCKET100">#REF!</definedName>
    <definedName name="P.FSOCKET200">#REF!</definedName>
    <definedName name="P.GIBOULT200">#REF!</definedName>
    <definedName name="p.klas1">#REF!</definedName>
    <definedName name="p.kmp.smrd.3.20">#REF!</definedName>
    <definedName name="p.l">#REF!</definedName>
    <definedName name="p.mak">#REF!</definedName>
    <definedName name="p.meka">#REF!</definedName>
    <definedName name="p.operator">#REF!</definedName>
    <definedName name="p.petir">#REF!</definedName>
    <definedName name="p.pnetra">#REF!</definedName>
    <definedName name="P.SPIGOT200">#REF!</definedName>
    <definedName name="p.tak.trmpil_jam">#REF!</definedName>
    <definedName name="P.TEEAF100">#REF!</definedName>
    <definedName name="P.TEEAF200">#REF!</definedName>
    <definedName name="P.TEEAF75">#REF!</definedName>
    <definedName name="p.termpil_hr">#REF!</definedName>
    <definedName name="p.tire.roller.">#REF!</definedName>
    <definedName name="p.triplek">#REF!</definedName>
    <definedName name="P.Trmpil_jam">#REF!</definedName>
    <definedName name="P_010">'[46]HARGA BAHAN'!#REF!</definedName>
    <definedName name="P_011">'[46]HARGA BAHAN'!#REF!</definedName>
    <definedName name="P_013">'[46]HARGA BAHAN'!#REF!</definedName>
    <definedName name="P_1">#REF!</definedName>
    <definedName name="p_1_">#REF!</definedName>
    <definedName name="P_10">#REF!</definedName>
    <definedName name="P_12">#REF!</definedName>
    <definedName name="p_17">#REF!</definedName>
    <definedName name="p_2">#REF!</definedName>
    <definedName name="p_2_">#REF!</definedName>
    <definedName name="p_3">#REF!</definedName>
    <definedName name="p_3_">#REF!</definedName>
    <definedName name="P_3cm">#REF!</definedName>
    <definedName name="p_4">#REF!</definedName>
    <definedName name="p_4_">#REF!</definedName>
    <definedName name="p_5">#REF!</definedName>
    <definedName name="p_6">"#REF!"</definedName>
    <definedName name="p_7">"#REF!"</definedName>
    <definedName name="p_acukolom">#REF!</definedName>
    <definedName name="p_almini">#REF!</definedName>
    <definedName name="p_atapasbes">#REF!</definedName>
    <definedName name="P_AYAK">#REF!</definedName>
    <definedName name="p_b">#REF!</definedName>
    <definedName name="p_b_asbes">#REF!</definedName>
    <definedName name="p_b_genteng">#REF!</definedName>
    <definedName name="p_batu">#REF!</definedName>
    <definedName name="p_beg">#REF!</definedName>
    <definedName name="p_begisting">#N/A</definedName>
    <definedName name="p_bekisting">#REF!</definedName>
    <definedName name="p_besi">#REF!</definedName>
    <definedName name="p_beton">#REF!</definedName>
    <definedName name="p_biasa.">#REF!</definedName>
    <definedName name="p_bong">#REF!</definedName>
    <definedName name="p_bongkaran">#REF!</definedName>
    <definedName name="p_bubungan">#REF!</definedName>
    <definedName name="P_COAT">#REF!</definedName>
    <definedName name="p_cor">#N/A</definedName>
    <definedName name="p_cor.">#REF!</definedName>
    <definedName name="p_cor_kg">#REF!</definedName>
    <definedName name="p_d">#REF!</definedName>
    <definedName name="p_d_37">"$#REF!.$D$304:$AJ$357"</definedName>
    <definedName name="p_d1">#REF!</definedName>
    <definedName name="p_d1_37">"$#REF!.$J$304:$AJ$351"</definedName>
    <definedName name="p_gali">#REF!</definedName>
    <definedName name="p_galian">#REF!</definedName>
    <definedName name="p_genteng">#REF!</definedName>
    <definedName name="p_grosok">#REF!</definedName>
    <definedName name="p_gypsum">#REF!</definedName>
    <definedName name="p_induk">'[22]Harga Satuan'!#REF!</definedName>
    <definedName name="p_jati">#REF!</definedName>
    <definedName name="p_jendela">#REF!</definedName>
    <definedName name="p_kaca">#REF!</definedName>
    <definedName name="p_kayu">#N/A</definedName>
    <definedName name="p_keramik">#REF!</definedName>
    <definedName name="p_kk">#REF!</definedName>
    <definedName name="p_lipat">#REF!</definedName>
    <definedName name="p_masinis">#REF!</definedName>
    <definedName name="p_mekanik">#REF!</definedName>
    <definedName name="p_meni">#REF!</definedName>
    <definedName name="p_meranti">#REF!</definedName>
    <definedName name="p_operator">#REF!</definedName>
    <definedName name="p_pas">#REF!</definedName>
    <definedName name="p_pasang">#N/A</definedName>
    <definedName name="p_pasang.">#REF!</definedName>
    <definedName name="p_pintu">#REF!</definedName>
    <definedName name="p_plesteran">#REF!</definedName>
    <definedName name="p_psg">#REF!</definedName>
    <definedName name="p_puk">#REF!</definedName>
    <definedName name="p_pvc">#REF!</definedName>
    <definedName name="P_reng">#REF!</definedName>
    <definedName name="p_rolling_door">#REF!</definedName>
    <definedName name="P_SARINGAN">#REF!</definedName>
    <definedName name="p_seng">#REF!</definedName>
    <definedName name="p_skrup">#REF!</definedName>
    <definedName name="p_sopir">#REF!</definedName>
    <definedName name="p_stone">#REF!</definedName>
    <definedName name="P_tanah">#REF!</definedName>
    <definedName name="p_teakwood">#REF!</definedName>
    <definedName name="p_tk_batu">#REF!</definedName>
    <definedName name="p_tk_besi">#REF!</definedName>
    <definedName name="p_tk_cat">#REF!</definedName>
    <definedName name="p_tk_kayu">#REF!</definedName>
    <definedName name="p_tk_listrik">#REF!</definedName>
    <definedName name="p_tk_pipa">#REF!</definedName>
    <definedName name="p_trafo">#REF!</definedName>
    <definedName name="p_trilpleks">#REF!</definedName>
    <definedName name="p_triplek">#REF!</definedName>
    <definedName name="p_tripleks">#REF!</definedName>
    <definedName name="P_TRMPL">#REF!</definedName>
    <definedName name="p_tulis">#REF!</definedName>
    <definedName name="p_urug">#N/A</definedName>
    <definedName name="p_urug.">#REF!</definedName>
    <definedName name="p_usuk">#REF!</definedName>
    <definedName name="p_ut">#REF!</definedName>
    <definedName name="p1_">#REF!</definedName>
    <definedName name="p1__">#REF!</definedName>
    <definedName name="p1_km">#REF!</definedName>
    <definedName name="P12MM">#REF!</definedName>
    <definedName name="p1ti50">#REF!</definedName>
    <definedName name="p1ti50_2">#REF!</definedName>
    <definedName name="p1ti50_2_1">#REF!</definedName>
    <definedName name="p1ti50_23">"$#REF!.$K$155"</definedName>
    <definedName name="p1ti50_4">#REF!</definedName>
    <definedName name="p1ti50_5">#REF!</definedName>
    <definedName name="p1ti60">#REF!</definedName>
    <definedName name="p1ti60_2">#REF!</definedName>
    <definedName name="p1ti60_2_1">#REF!</definedName>
    <definedName name="p1ti60_23">"$#REF!.$L$155"</definedName>
    <definedName name="p1ti60_4">#REF!</definedName>
    <definedName name="p1ti60_5">#REF!</definedName>
    <definedName name="p1ti70">#REF!</definedName>
    <definedName name="p1ti70_2">#REF!</definedName>
    <definedName name="p1ti70_2_1">#REF!</definedName>
    <definedName name="p1ti70_23">"$#REF!.$M$155"</definedName>
    <definedName name="p1ti70_4">#REF!</definedName>
    <definedName name="p1ti70_5">#REF!</definedName>
    <definedName name="p1ti80">#REF!</definedName>
    <definedName name="p1ti80_2">#REF!</definedName>
    <definedName name="p1ti80_2_1">#REF!</definedName>
    <definedName name="p1ti80_23">"$#REF!.$N$155"</definedName>
    <definedName name="p1ti80_4">#REF!</definedName>
    <definedName name="p1ti80_5">#REF!</definedName>
    <definedName name="p1tif50">#REF!</definedName>
    <definedName name="p1tif50_2">#REF!</definedName>
    <definedName name="p1tif50_2_1">#REF!</definedName>
    <definedName name="p1tif50_23">"$#REF!.$K$159"</definedName>
    <definedName name="p1tif50_4">#REF!</definedName>
    <definedName name="p1tif50_5">#REF!</definedName>
    <definedName name="p2_a">#REF!</definedName>
    <definedName name="P2P">#REF!</definedName>
    <definedName name="p2ti50">#REF!</definedName>
    <definedName name="p2ti50_2">#REF!</definedName>
    <definedName name="p2ti50_2_1">#REF!</definedName>
    <definedName name="p2ti50_23">"$#REF!.$K$175"</definedName>
    <definedName name="p2ti50_4">#REF!</definedName>
    <definedName name="p2ti50_5">#REF!</definedName>
    <definedName name="p2ti60">#REF!</definedName>
    <definedName name="p2ti60_2">#REF!</definedName>
    <definedName name="p2ti60_2_1">#REF!</definedName>
    <definedName name="p2ti60_23">"$#REF!.$L$175"</definedName>
    <definedName name="p2ti60_4">#REF!</definedName>
    <definedName name="p2ti60_5">#REF!</definedName>
    <definedName name="p2ti70">#REF!</definedName>
    <definedName name="p2ti70_2">#REF!</definedName>
    <definedName name="p2ti70_2_1">#REF!</definedName>
    <definedName name="p2ti70_23">"$#REF!.$M$175"</definedName>
    <definedName name="p2ti70_4">#REF!</definedName>
    <definedName name="p2ti70_5">#REF!</definedName>
    <definedName name="p2ti80">#REF!</definedName>
    <definedName name="p2ti80_2">#REF!</definedName>
    <definedName name="p2ti80_2_1">#REF!</definedName>
    <definedName name="p2ti80_23">"$#REF!.$N$175"</definedName>
    <definedName name="p2ti80_4">#REF!</definedName>
    <definedName name="p2ti80_5">#REF!</definedName>
    <definedName name="p2tif50">#REF!</definedName>
    <definedName name="p2tif50_2">#REF!</definedName>
    <definedName name="p2tif50_2_1">#REF!</definedName>
    <definedName name="p2tif50_23">"$#REF!.$K$179"</definedName>
    <definedName name="p2tif50_4">#REF!</definedName>
    <definedName name="p2tif50_5">#REF!</definedName>
    <definedName name="p3al50">#REF!</definedName>
    <definedName name="p3al50_2">#REF!</definedName>
    <definedName name="p3al50_2_1">#REF!</definedName>
    <definedName name="p3al50_23">"$#REF!.$K$662"</definedName>
    <definedName name="p3al50_4">#REF!</definedName>
    <definedName name="p3al50_5">#REF!</definedName>
    <definedName name="p3al60">#REF!</definedName>
    <definedName name="p3al60_2">#REF!</definedName>
    <definedName name="p3al60_2_1">#REF!</definedName>
    <definedName name="p3al60_23">"$#REF!.$L$662"</definedName>
    <definedName name="p3al60_4">#REF!</definedName>
    <definedName name="p3al60_5">#REF!</definedName>
    <definedName name="p3al70">#REF!</definedName>
    <definedName name="p3al70_2">#REF!</definedName>
    <definedName name="p3al70_2_1">#REF!</definedName>
    <definedName name="p3al70_23">"$#REF!.$M$662"</definedName>
    <definedName name="p3al70_4">#REF!</definedName>
    <definedName name="p3al70_5">#REF!</definedName>
    <definedName name="p3al80">#REF!</definedName>
    <definedName name="p3al80_2">#REF!</definedName>
    <definedName name="p3al80_2_1">#REF!</definedName>
    <definedName name="p3al80_23">"$#REF!.$N$662"</definedName>
    <definedName name="p3al80_4">#REF!</definedName>
    <definedName name="p3al80_5">#REF!</definedName>
    <definedName name="p3ati50">#REF!</definedName>
    <definedName name="p3ati50_2">#REF!</definedName>
    <definedName name="p3ati50_2_1">#REF!</definedName>
    <definedName name="p3ati50_23">"$#REF!.$K$212"</definedName>
    <definedName name="p3ati50_4">#REF!</definedName>
    <definedName name="p3ati50_5">#REF!</definedName>
    <definedName name="p3ati60">#REF!</definedName>
    <definedName name="p3ati60_2">#REF!</definedName>
    <definedName name="p3ati60_2_1">#REF!</definedName>
    <definedName name="p3ati60_23">"$#REF!.$L$212"</definedName>
    <definedName name="p3ati60_4">#REF!</definedName>
    <definedName name="p3ati60_5">#REF!</definedName>
    <definedName name="p3atif50">#REF!</definedName>
    <definedName name="p3atif50_2">#REF!</definedName>
    <definedName name="p3atif50_2_1">#REF!</definedName>
    <definedName name="p3atif50_23">"$#REF!.$K$217"</definedName>
    <definedName name="p3atif50_4">#REF!</definedName>
    <definedName name="p3atif50_5">#REF!</definedName>
    <definedName name="p3atifr50">#REF!</definedName>
    <definedName name="p3atifr50_2">#REF!</definedName>
    <definedName name="p3atifr50_2_1">#REF!</definedName>
    <definedName name="p3atifr50_23">"$#REF!.$K$224"</definedName>
    <definedName name="p3atifr50_4">#REF!</definedName>
    <definedName name="p3atifr50_5">#REF!</definedName>
    <definedName name="p3atifr60">#REF!</definedName>
    <definedName name="p3atifr60_2">#REF!</definedName>
    <definedName name="p3atifr60_2_1">#REF!</definedName>
    <definedName name="p3atifr60_23">"$#REF!.$L$224"</definedName>
    <definedName name="p3atifr60_4">#REF!</definedName>
    <definedName name="p3atifr60_5">#REF!</definedName>
    <definedName name="p3ti50">#REF!</definedName>
    <definedName name="p3ti50_2">#REF!</definedName>
    <definedName name="p3ti50_2_1">#REF!</definedName>
    <definedName name="p3ti50_23">"$#REF!.$K$196"</definedName>
    <definedName name="p3ti50_4">#REF!</definedName>
    <definedName name="p3ti50_5">#REF!</definedName>
    <definedName name="p3ti60">#REF!</definedName>
    <definedName name="p3ti60_2">#REF!</definedName>
    <definedName name="p3ti60_2_1">#REF!</definedName>
    <definedName name="p3ti60_23">"$#REF!.$L$196"</definedName>
    <definedName name="p3ti60_4">#REF!</definedName>
    <definedName name="p3ti60_5">#REF!</definedName>
    <definedName name="p3ti70">#REF!</definedName>
    <definedName name="p3ti70_2">#REF!</definedName>
    <definedName name="p3ti70_2_1">#REF!</definedName>
    <definedName name="p3ti70_23">"$#REF!.$M$196"</definedName>
    <definedName name="p3ti70_4">#REF!</definedName>
    <definedName name="p3ti70_5">#REF!</definedName>
    <definedName name="p3ti80">#REF!</definedName>
    <definedName name="p3ti80_2">#REF!</definedName>
    <definedName name="p3ti80_2_1">#REF!</definedName>
    <definedName name="p3ti80_23">"$#REF!.$N$196"</definedName>
    <definedName name="p3ti80_4">#REF!</definedName>
    <definedName name="p3ti80_5">#REF!</definedName>
    <definedName name="p3tif50">#REF!</definedName>
    <definedName name="p3tif50_2">#REF!</definedName>
    <definedName name="p3tif50_2_1">#REF!</definedName>
    <definedName name="p3tif50_23">"$#REF!.$K$200"</definedName>
    <definedName name="p3tif50_4">#REF!</definedName>
    <definedName name="p3tif50_5">#REF!</definedName>
    <definedName name="PA">#REF!</definedName>
    <definedName name="PA_2">#REF!</definedName>
    <definedName name="PA_3">#REF!</definedName>
    <definedName name="PA1E">#REF!</definedName>
    <definedName name="PA21E">#REF!</definedName>
    <definedName name="PA22E">#REF!</definedName>
    <definedName name="PA6A">#REF!</definedName>
    <definedName name="pab100_2">#REF!</definedName>
    <definedName name="pab100_2_1">#REF!</definedName>
    <definedName name="pab100_23">"$#REF!.$V$81"</definedName>
    <definedName name="pab100_4">#REF!</definedName>
    <definedName name="pab100_5">#REF!</definedName>
    <definedName name="pab125_2">#REF!</definedName>
    <definedName name="pab125_2_1">#REF!</definedName>
    <definedName name="pab125_23">"$#REF!.$M$172"</definedName>
    <definedName name="pab125_4">#REF!</definedName>
    <definedName name="pab125_5">#REF!</definedName>
    <definedName name="pab15_2">#REF!</definedName>
    <definedName name="pab15_2_1">#REF!</definedName>
    <definedName name="pab15_23">"$#REF!.$V$93"</definedName>
    <definedName name="pab15_4">#REF!</definedName>
    <definedName name="pab15_5">#REF!</definedName>
    <definedName name="pab150_2">#REF!</definedName>
    <definedName name="pab150_2_1">#REF!</definedName>
    <definedName name="pab150_23">"$#REF!.$V$80"</definedName>
    <definedName name="pab150_4">#REF!</definedName>
    <definedName name="pab150_5">#REF!</definedName>
    <definedName name="pab2_2">#REF!</definedName>
    <definedName name="pab2_2_1">#REF!</definedName>
    <definedName name="pab2_23">"$#REF!.$V$82"</definedName>
    <definedName name="pab2_4">#REF!</definedName>
    <definedName name="pab2_5">#REF!</definedName>
    <definedName name="pab20_2">#REF!</definedName>
    <definedName name="pab20_2_1">#REF!</definedName>
    <definedName name="pab20_23">"$#REF!.$V$92"</definedName>
    <definedName name="pab20_4">#REF!</definedName>
    <definedName name="pab20_5">#REF!</definedName>
    <definedName name="pab25_2">#REF!</definedName>
    <definedName name="pab25_2_1">#REF!</definedName>
    <definedName name="pab25_23">"$#REF!.$V$91"</definedName>
    <definedName name="pab25_4">#REF!</definedName>
    <definedName name="pab25_5">#REF!</definedName>
    <definedName name="pab32_2">#REF!</definedName>
    <definedName name="pab32_2_1">#REF!</definedName>
    <definedName name="pab32_23">"$#REF!.$V$90"</definedName>
    <definedName name="pab32_4">#REF!</definedName>
    <definedName name="pab32_5">#REF!</definedName>
    <definedName name="pab4_2">#REF!</definedName>
    <definedName name="pab4_2_1">#REF!</definedName>
    <definedName name="pab4_23">"$#REF!.$V$81"</definedName>
    <definedName name="pab4_4">#REF!</definedName>
    <definedName name="pab4_5">#REF!</definedName>
    <definedName name="pab40_2">#REF!</definedName>
    <definedName name="pab40_2_1">#REF!</definedName>
    <definedName name="pab40_23">"$#REF!.$V$89"</definedName>
    <definedName name="pab40_4">#REF!</definedName>
    <definedName name="pab40_5">#REF!</definedName>
    <definedName name="pab50_2">#REF!</definedName>
    <definedName name="pab50_2_1">#REF!</definedName>
    <definedName name="pab50_23">"$#REF!.$V$82"</definedName>
    <definedName name="pab50_4">#REF!</definedName>
    <definedName name="pab50_5">#REF!</definedName>
    <definedName name="pab6_2">#REF!</definedName>
    <definedName name="pab6_2_1">#REF!</definedName>
    <definedName name="pab6_23">"$#REF!.$V$80"</definedName>
    <definedName name="pab6_4">#REF!</definedName>
    <definedName name="pab6_5">#REF!</definedName>
    <definedName name="pab65_2">#REF!</definedName>
    <definedName name="pab65_2_1">#REF!</definedName>
    <definedName name="pab65_23">"$#REF!.$M$175"</definedName>
    <definedName name="pab65_4">#REF!</definedName>
    <definedName name="pab65_5">#REF!</definedName>
    <definedName name="pab80_2">#REF!</definedName>
    <definedName name="pab80_2_1">#REF!</definedName>
    <definedName name="pab80_23">"$#REF!.$V$155"</definedName>
    <definedName name="pab80_4">#REF!</definedName>
    <definedName name="pab80_5">#REF!</definedName>
    <definedName name="PABET">#REF!</definedName>
    <definedName name="pabf100">#REF!</definedName>
    <definedName name="pabf100_2">#REF!</definedName>
    <definedName name="pabf100_2_1">#REF!</definedName>
    <definedName name="pabf100_23">"$#REF!.$V$84"</definedName>
    <definedName name="pabf100_4">#REF!</definedName>
    <definedName name="pabf100_5">#REF!</definedName>
    <definedName name="pabf125">#REF!</definedName>
    <definedName name="pabf125_2">#REF!</definedName>
    <definedName name="pabf125_2_1">#REF!</definedName>
    <definedName name="pabf125_23">"$#REF!.$M$180"</definedName>
    <definedName name="pabf125_4">#REF!</definedName>
    <definedName name="pabf125_5">#REF!</definedName>
    <definedName name="pabf150">#REF!</definedName>
    <definedName name="pabf150_2">#REF!</definedName>
    <definedName name="pabf150_2_1">#REF!</definedName>
    <definedName name="pabf150_23">"$#REF!.$V$83"</definedName>
    <definedName name="pabf150_4">#REF!</definedName>
    <definedName name="pabf150_5">#REF!</definedName>
    <definedName name="pabf4">#REF!</definedName>
    <definedName name="pabf4_2">#REF!</definedName>
    <definedName name="pabf4_2_1">#REF!</definedName>
    <definedName name="pabf4_23">"$#REF!.$V$84"</definedName>
    <definedName name="pabf4_4">#REF!</definedName>
    <definedName name="pabf4_5">#REF!</definedName>
    <definedName name="pabf6">#REF!</definedName>
    <definedName name="pabf6_2">#REF!</definedName>
    <definedName name="pabf6_2_1">#REF!</definedName>
    <definedName name="pabf6_23">"$#REF!.$V$83"</definedName>
    <definedName name="pabf6_4">#REF!</definedName>
    <definedName name="pabf6_5">#REF!</definedName>
    <definedName name="pabf65">#REF!</definedName>
    <definedName name="pabf65_2">#REF!</definedName>
    <definedName name="pabf65_2_1">#REF!</definedName>
    <definedName name="pabf65_23">"$#REF!.$M$183"</definedName>
    <definedName name="pabf65_4">#REF!</definedName>
    <definedName name="pabf65_5">#REF!</definedName>
    <definedName name="pabf80">#REF!</definedName>
    <definedName name="pabf80_2">#REF!</definedName>
    <definedName name="pabf80_2_1">#REF!</definedName>
    <definedName name="pabf80_23">"$#REF!.$V$156"</definedName>
    <definedName name="pabf80_4">#REF!</definedName>
    <definedName name="pabf80_5">#REF!</definedName>
    <definedName name="pabrik_elektroda">#REF!</definedName>
    <definedName name="PabrikasiBesi">#REF!</definedName>
    <definedName name="pabx">#REF!</definedName>
    <definedName name="pabx_pre">#REF!</definedName>
    <definedName name="PAC">#REF!</definedName>
    <definedName name="PAC0Q2">#REF!</definedName>
    <definedName name="pacangbeton.Ø50">#REF!</definedName>
    <definedName name="paco">#REF!</definedName>
    <definedName name="paco_2">[24]harsat!$G$29</definedName>
    <definedName name="paco_3">#REF!</definedName>
    <definedName name="paco_4">#REF!</definedName>
    <definedName name="PADAS">#REF!</definedName>
    <definedName name="padat">#REF!</definedName>
    <definedName name="padat_tanah">#REF!</definedName>
    <definedName name="padattanah">#REF!</definedName>
    <definedName name="pagar">#REF!</definedName>
    <definedName name="pagar_besi">#REF!</definedName>
    <definedName name="pagar_besi1">#REF!</definedName>
    <definedName name="pagar_BRC">#REF!</definedName>
    <definedName name="Pagar_BRC___PMG">#REF!</definedName>
    <definedName name="Pagar_BRC___Pmg_A__uk__1_2x2_4_Mt_">#REF!</definedName>
    <definedName name="pagar_develop">#REF!</definedName>
    <definedName name="pagar_panil">#REF!</definedName>
    <definedName name="pagar_sementara">#REF!</definedName>
    <definedName name="pagaraman">#REF!</definedName>
    <definedName name="pagarbrc">#REF!</definedName>
    <definedName name="pagarbrc_10">#REF!</definedName>
    <definedName name="pagarbrc_2">#REF!</definedName>
    <definedName name="pagarbrc_3">#REF!</definedName>
    <definedName name="pagarbrc_4">#REF!</definedName>
    <definedName name="pagarbrc_5">#REF!</definedName>
    <definedName name="pagarbrc_6">#REF!</definedName>
    <definedName name="pagarbrc_8">#REF!</definedName>
    <definedName name="PAGARDEPAN">#REF!</definedName>
    <definedName name="PAGARSAMPING">#REF!</definedName>
    <definedName name="PAGE">#N/A</definedName>
    <definedName name="Pagu">#REF!</definedName>
    <definedName name="pagyp">#REF!</definedName>
    <definedName name="pah150_2">#REF!</definedName>
    <definedName name="pah150_2_1">#REF!</definedName>
    <definedName name="pah150_23">"$#REF!.$#REF!$#REF!"</definedName>
    <definedName name="pah150_4">#REF!</definedName>
    <definedName name="pah150_5">#REF!</definedName>
    <definedName name="PAIN">#REF!</definedName>
    <definedName name="PAIN_37">"$#REF!.$CO$38:$DM$85"</definedName>
    <definedName name="paintingglasstbl8mm">#REF!</definedName>
    <definedName name="pair10">#REF!</definedName>
    <definedName name="paisr">#REF!</definedName>
    <definedName name="pak">#REF!</definedName>
    <definedName name="pak100_2">#REF!</definedName>
    <definedName name="pak100_2_1">#REF!</definedName>
    <definedName name="pak100_23">"$#REF!.$V$98"</definedName>
    <definedName name="pak100_4">#REF!</definedName>
    <definedName name="pak100_5">#REF!</definedName>
    <definedName name="pak150_2">#REF!</definedName>
    <definedName name="pak150_2_1">#REF!</definedName>
    <definedName name="pak150_23">"$#REF!.$V$97"</definedName>
    <definedName name="pak150_4">#REF!</definedName>
    <definedName name="pak150_5">#REF!</definedName>
    <definedName name="pak50_2">#REF!</definedName>
    <definedName name="pak50_2_1">#REF!</definedName>
    <definedName name="pak50_23">"$#REF!.$V$100"</definedName>
    <definedName name="pak50_4">#REF!</definedName>
    <definedName name="pak50_5">#REF!</definedName>
    <definedName name="pak80_2">#REF!</definedName>
    <definedName name="pak80_2_1">#REF!</definedName>
    <definedName name="pak80_23">"$#REF!.$V$99"</definedName>
    <definedName name="pak80_4">#REF!</definedName>
    <definedName name="pak80_5">#REF!</definedName>
    <definedName name="pAKAI">#REF!</definedName>
    <definedName name="pakai_vibrator">#REF!</definedName>
    <definedName name="PAKAY2">#REF!</definedName>
    <definedName name="PAKAY3">#REF!</definedName>
    <definedName name="PAKAY4">#REF!</definedName>
    <definedName name="PAKEALT">#REF!</definedName>
    <definedName name="paket">#REF!</definedName>
    <definedName name="PAKET_2">#REF!</definedName>
    <definedName name="PAKET_23">"$#REF!.$J$70"</definedName>
    <definedName name="PAKET_4">#REF!</definedName>
    <definedName name="PAKET_5">#REF!</definedName>
    <definedName name="PAKET_H1">#REF!</definedName>
    <definedName name="PAKET_H1_6">"#REF!"</definedName>
    <definedName name="PAKET_H1_7">"#REF!"</definedName>
    <definedName name="PAKET_H2">#REF!</definedName>
    <definedName name="PAKET_H2_6">"#REF!"</definedName>
    <definedName name="PAKET_H2_7">"#REF!"</definedName>
    <definedName name="PAKET_NO">#REF!</definedName>
    <definedName name="paketer">#REF!</definedName>
    <definedName name="pakf100">#REF!</definedName>
    <definedName name="pakf100_2">#REF!</definedName>
    <definedName name="pakf100_2_1">#REF!</definedName>
    <definedName name="pakf100_23">"$#REF!.$V$102"</definedName>
    <definedName name="pakf100_4">#REF!</definedName>
    <definedName name="pakf100_5">#REF!</definedName>
    <definedName name="pakf150">#REF!</definedName>
    <definedName name="pakf150_2">#REF!</definedName>
    <definedName name="pakf150_2_1">#REF!</definedName>
    <definedName name="pakf150_23">"$#REF!.$V$101"</definedName>
    <definedName name="pakf150_4">#REF!</definedName>
    <definedName name="pakf150_5">#REF!</definedName>
    <definedName name="pakf80">#REF!</definedName>
    <definedName name="pakf80_2">#REF!</definedName>
    <definedName name="pakf80_2_1">#REF!</definedName>
    <definedName name="pakf80_23">"$#REF!.$V$103"</definedName>
    <definedName name="pakf80_4">#REF!</definedName>
    <definedName name="pakf80_5">#REF!</definedName>
    <definedName name="pakreng">#REF!</definedName>
    <definedName name="paksek">#REF!</definedName>
    <definedName name="paku">#N/A</definedName>
    <definedName name="paku.">#REF!</definedName>
    <definedName name="paku.1">#REF!</definedName>
    <definedName name="paku.4">#REF!</definedName>
    <definedName name="paku.as">#REF!</definedName>
    <definedName name="paku.asbes">#REF!</definedName>
    <definedName name="paku.gipsum">#REF!</definedName>
    <definedName name="paku.k">#REF!</definedName>
    <definedName name="paku.kal">#REF!</definedName>
    <definedName name="paku.keling">#REF!</definedName>
    <definedName name="paku.mtl">#REF!</definedName>
    <definedName name="paku.reng">#REF!</definedName>
    <definedName name="Paku.reng.usuk">#REF!</definedName>
    <definedName name="paku.s">#REF!</definedName>
    <definedName name="paku.sekrup">#REF!</definedName>
    <definedName name="Paku.triplek">#REF!</definedName>
    <definedName name="paku.usuk">#REF!</definedName>
    <definedName name="Paku_">#REF!</definedName>
    <definedName name="paku_1">#REF!</definedName>
    <definedName name="paku_1.2">#REF!</definedName>
    <definedName name="paku_1_10">#REF!</definedName>
    <definedName name="paku_1_2">#REF!</definedName>
    <definedName name="paku_1_3">#REF!</definedName>
    <definedName name="paku_1_4">#REF!</definedName>
    <definedName name="paku_1_5">#REF!</definedName>
    <definedName name="paku_1_6">#REF!</definedName>
    <definedName name="paku_1_8">#REF!</definedName>
    <definedName name="paku_7">NA()</definedName>
    <definedName name="Paku_Asbes">#REF!</definedName>
    <definedName name="Paku_B">#REF!</definedName>
    <definedName name="paku_B_0">#REF!</definedName>
    <definedName name="paku_begisting">#REF!</definedName>
    <definedName name="PAKU_BIASA">#REF!</definedName>
    <definedName name="paku_biasa...">#REF!</definedName>
    <definedName name="paku_bowplank">#REF!</definedName>
    <definedName name="paku_ctsb">#REF!</definedName>
    <definedName name="paku_dudur">#REF!</definedName>
    <definedName name="Paku_eternit">#REF!</definedName>
    <definedName name="paku_hp">#REF!</definedName>
    <definedName name="paku_K_1_2_5">#REF!</definedName>
    <definedName name="paku_K_2_2_5">#REF!</definedName>
    <definedName name="paku_kayu">#REF!</definedName>
    <definedName name="paku_klem">#REF!</definedName>
    <definedName name="Paku_P">#REF!</definedName>
    <definedName name="paku_pancing">#N/A</definedName>
    <definedName name="paku_payung">#REF!</definedName>
    <definedName name="paku_peluru">#REF!</definedName>
    <definedName name="Paku_Pncng">#REF!</definedName>
    <definedName name="paku_reng">#N/A</definedName>
    <definedName name="paku_reng_acuan_beton">#REF!</definedName>
    <definedName name="paku_sekrup">#N/A</definedName>
    <definedName name="Paku_seng">#REF!</definedName>
    <definedName name="paku_skrup">#REF!</definedName>
    <definedName name="Paku_Sumbat">#REF!</definedName>
    <definedName name="paku_triplek">#REF!</definedName>
    <definedName name="Paku_Triplek_Eternit">#REF!</definedName>
    <definedName name="paku_tripleks">#REF!</definedName>
    <definedName name="paku_u">#REF!</definedName>
    <definedName name="paku_usuk">#N/A</definedName>
    <definedName name="paku_usuk.">#REF!</definedName>
    <definedName name="paku_usuk_bowplank">#REF!</definedName>
    <definedName name="paku_usuk1">#REF!</definedName>
    <definedName name="paku1">#REF!</definedName>
    <definedName name="paku10">#REF!</definedName>
    <definedName name="paku13">#REF!</definedName>
    <definedName name="paku2">#REF!</definedName>
    <definedName name="paku46">#REF!</definedName>
    <definedName name="paku5.7.10">#REF!</definedName>
    <definedName name="paku712">#REF!</definedName>
    <definedName name="pakualuminium">#REF!</definedName>
    <definedName name="pakuasb">#REF!</definedName>
    <definedName name="pakuasb_1">#REF!</definedName>
    <definedName name="pakuasb_1_10">#REF!</definedName>
    <definedName name="pakuasb_1_2">#REF!</definedName>
    <definedName name="pakuasb_1_3">#REF!</definedName>
    <definedName name="pakuasb_1_4">#REF!</definedName>
    <definedName name="pakuasb_1_5">#REF!</definedName>
    <definedName name="pakuasb_1_6">#REF!</definedName>
    <definedName name="pakuasb_1_8">#REF!</definedName>
    <definedName name="pakuasbes">#REF!</definedName>
    <definedName name="pakubiasa">#REF!</definedName>
    <definedName name="pakubiasa10">#REF!</definedName>
    <definedName name="pakubiasa2">#REF!</definedName>
    <definedName name="pakubiasa25">#REF!</definedName>
    <definedName name="Pakugypsum">#REF!</definedName>
    <definedName name="pakukait">#REF!</definedName>
    <definedName name="pakukal">#REF!</definedName>
    <definedName name="pakukalsiboard">#REF!</definedName>
    <definedName name="pakukayubesar">#REF!</definedName>
    <definedName name="pakukayukecil">#REF!</definedName>
    <definedName name="pakukg">#REF!</definedName>
    <definedName name="pakuklem">#REF!</definedName>
    <definedName name="PakuMur">#REF!</definedName>
    <definedName name="pakunden">#REF!</definedName>
    <definedName name="pakupancing">#REF!</definedName>
    <definedName name="PAKUPANJANG1">#REF!</definedName>
    <definedName name="PAKUPANJANG7">#REF!</definedName>
    <definedName name="PAKUPANMJANG4">#REF!</definedName>
    <definedName name="PakuPayung">#REF!</definedName>
    <definedName name="pakupiber">#REF!</definedName>
    <definedName name="pakureng">#REF!</definedName>
    <definedName name="pakurifet">#REF!</definedName>
    <definedName name="pakus">#REF!</definedName>
    <definedName name="pakuS_drill">#REF!</definedName>
    <definedName name="pakusekrup">#REF!</definedName>
    <definedName name="pakuseng">#REF!</definedName>
    <definedName name="pakuskrup">#REF!</definedName>
    <definedName name="pakusuk">#REF!</definedName>
    <definedName name="PAKUSUMBAT">#REF!</definedName>
    <definedName name="pakuternit">'[25]Bhn-Uph'!$G$47</definedName>
    <definedName name="pakutriplek">#REF!</definedName>
    <definedName name="pakutripleks">#REF!</definedName>
    <definedName name="PAKUULIR">#REF!</definedName>
    <definedName name="pakuusuk">#REF!</definedName>
    <definedName name="pakuusukreng">'[25]Bhn-Uph'!$G$46</definedName>
    <definedName name="PAKUVI">#REF!</definedName>
    <definedName name="PAKUXII">#REF!</definedName>
    <definedName name="pal2828_37">"$#REF!.$#REF!$#REF!"</definedName>
    <definedName name="palem_merah">#REF!</definedName>
    <definedName name="palem_tupai">#REF!</definedName>
    <definedName name="pali">#REF!</definedName>
    <definedName name="palimanan">#REF!</definedName>
    <definedName name="palm">#REF!</definedName>
    <definedName name="palm_1">#REF!</definedName>
    <definedName name="palm_1_10">#REF!</definedName>
    <definedName name="palm_1_2">#REF!</definedName>
    <definedName name="palm_1_3">#REF!</definedName>
    <definedName name="palm_1_4">#REF!</definedName>
    <definedName name="palm_1_5">#REF!</definedName>
    <definedName name="palm_1_6">#REF!</definedName>
    <definedName name="palm_1_8">#REF!</definedName>
    <definedName name="palu">#REF!</definedName>
    <definedName name="pamadatan_pasir">#REF!</definedName>
    <definedName name="PAN">#REF!</definedName>
    <definedName name="panama">#REF!</definedName>
    <definedName name="panbut_ssp">#REF!</definedName>
    <definedName name="pancang">#REF!</definedName>
    <definedName name="pancang_30">#REF!</definedName>
    <definedName name="pancang_30x30">#REF!</definedName>
    <definedName name="pancang_40">#REF!</definedName>
    <definedName name="Pancang_Ulin">#REF!</definedName>
    <definedName name="pancang40">#REF!</definedName>
    <definedName name="pancang40_2">#REF!</definedName>
    <definedName name="pancang450">#REF!</definedName>
    <definedName name="Pancang50">#REF!</definedName>
    <definedName name="Pancang50_2">#REF!</definedName>
    <definedName name="pancang600">#REF!</definedName>
    <definedName name="Pancangsheet">#REF!</definedName>
    <definedName name="panel">#REF!</definedName>
    <definedName name="panel_100_80">#REF!</definedName>
    <definedName name="Panel_1A">#REF!</definedName>
    <definedName name="Panel_2A">#REF!</definedName>
    <definedName name="Panel_3A">#REF!</definedName>
    <definedName name="panel_40_30">#REF!</definedName>
    <definedName name="panel_50_40">#REF!</definedName>
    <definedName name="panel_70_50">#REF!</definedName>
    <definedName name="panel_80_60">#REF!</definedName>
    <definedName name="panel_banjir">#REF!</definedName>
    <definedName name="panel_bok">#REF!</definedName>
    <definedName name="panel_box">'[22]Harga Satuan'!#REF!</definedName>
    <definedName name="Panel_Box_ukuran_40X60X24_cm">#REF!</definedName>
    <definedName name="panel_develop">#REF!</definedName>
    <definedName name="panel_induk">#REF!</definedName>
    <definedName name="panel_lift">#REF!</definedName>
    <definedName name="panel_lvmdp">#REF!</definedName>
    <definedName name="Panel_MDP_">#REF!</definedName>
    <definedName name="Panel_PJU_Outdoor">'[9]D Harga'!$E$235</definedName>
    <definedName name="panel_SDP_">#REF!</definedName>
    <definedName name="panel_sludge">#REF!</definedName>
    <definedName name="panelbetonpracetak">#REF!</definedName>
    <definedName name="paneljet">#REF!</definedName>
    <definedName name="panelmcb">#REF!</definedName>
    <definedName name="panelmcb_1">#REF!</definedName>
    <definedName name="panelmcb_1_10">#REF!</definedName>
    <definedName name="panelmcb_1_2">#REF!</definedName>
    <definedName name="panelmcb_1_3">#REF!</definedName>
    <definedName name="panelmcb_1_4">#REF!</definedName>
    <definedName name="panelmcb_1_5">#REF!</definedName>
    <definedName name="panelmcb_1_6">#REF!</definedName>
    <definedName name="panelmcb_1_8">#REF!</definedName>
    <definedName name="panelmcb_10">#REF!</definedName>
    <definedName name="panelmcb_2">#REF!</definedName>
    <definedName name="panelmcb_3">#REF!</definedName>
    <definedName name="panelmcb_4">#REF!</definedName>
    <definedName name="panelmcb_5">#REF!</definedName>
    <definedName name="panelmcb_6">#REF!</definedName>
    <definedName name="panelmcb_8">#REF!</definedName>
    <definedName name="PANG">#REF!</definedName>
    <definedName name="panil">#REF!</definedName>
    <definedName name="panil_baru">#REF!</definedName>
    <definedName name="panil_box">#N/A</definedName>
    <definedName name="panil_jati">#REF!</definedName>
    <definedName name="panil_kaca">#REF!</definedName>
    <definedName name="panil_kamper">#REF!</definedName>
    <definedName name="PanilJati">#REF!</definedName>
    <definedName name="PanilKamper">#REF!</definedName>
    <definedName name="PANJANG">#REF!</definedName>
    <definedName name="PANJANG_8">#REF!</definedName>
    <definedName name="panjangruas">#REF!</definedName>
    <definedName name="PANTER">#REF!</definedName>
    <definedName name="PANTER_8">#REF!</definedName>
    <definedName name="pantoi">#REF!</definedName>
    <definedName name="papa">#REF!</definedName>
    <definedName name="papa_2">[24]harsat!$G$29</definedName>
    <definedName name="papa_3">#REF!</definedName>
    <definedName name="papa_4">#REF!</definedName>
    <definedName name="PAPAN">#REF!</definedName>
    <definedName name="papan.1">#REF!</definedName>
    <definedName name="Papan.2">#REF!</definedName>
    <definedName name="papan.begis">#REF!</definedName>
    <definedName name="papan.ges">#REF!</definedName>
    <definedName name="Papan.GRC">#REF!</definedName>
    <definedName name="papan.klas1">#REF!</definedName>
    <definedName name="papan.m.3.20">#REF!</definedName>
    <definedName name="papan.tmpel">#REF!</definedName>
    <definedName name="papan.tulis">#REF!</definedName>
    <definedName name="papan_2">#REF!</definedName>
    <definedName name="Papan_3">#REF!</definedName>
    <definedName name="papan_3_30_kamperoven">#REF!</definedName>
    <definedName name="Papan_begesting">#REF!</definedName>
    <definedName name="papan_begisting">#REF!</definedName>
    <definedName name="papan_bekisting_20_20">#REF!</definedName>
    <definedName name="papan_bengkirai">#REF!</definedName>
    <definedName name="PAPAN_BIKISTING">#REF!</definedName>
    <definedName name="Papan_I">#REF!</definedName>
    <definedName name="papan_jati">#N/A</definedName>
    <definedName name="Papan_Jbt">#REF!</definedName>
    <definedName name="papan_kamper">#N/A</definedName>
    <definedName name="papan_kayu">#REF!</definedName>
    <definedName name="papan_kayu_2">#REF!</definedName>
    <definedName name="Papan_kayu_kls._I">#REF!</definedName>
    <definedName name="Papan_Kayu_kls._II">#REF!</definedName>
    <definedName name="PAPAN_KIRAI">#REF!</definedName>
    <definedName name="papan_kruing">#N/A</definedName>
    <definedName name="Papan_Loket">#REF!</definedName>
    <definedName name="papan_meranti">#N/A</definedName>
    <definedName name="papan_meranti_2.20">#REF!</definedName>
    <definedName name="papan_meranti_bahan">#REF!</definedName>
    <definedName name="papan_meranti_beg">#REF!</definedName>
    <definedName name="papan_meranti_ctsb">#REF!</definedName>
    <definedName name="papan_nama">#REF!</definedName>
    <definedName name="papan_or">#REF!</definedName>
    <definedName name="papan_ornamen">#REF!</definedName>
    <definedName name="papan_profil">#REF!</definedName>
    <definedName name="papan_reuter">#REF!</definedName>
    <definedName name="papan_skat">#REF!</definedName>
    <definedName name="PAPAN_TERENTANG">#REF!</definedName>
    <definedName name="PAPAN1">#REF!</definedName>
    <definedName name="PAPAN2">#REF!</definedName>
    <definedName name="Papan220">#REF!</definedName>
    <definedName name="Papan3">#REF!</definedName>
    <definedName name="papanAbsen">#REF!</definedName>
    <definedName name="papanbeg">#REF!</definedName>
    <definedName name="papanbekisting">#REF!</definedName>
    <definedName name="papanbengkirai">#REF!</definedName>
    <definedName name="papanborneo">#REF!</definedName>
    <definedName name="papanborneo_2">#REF!</definedName>
    <definedName name="papanbou">#REF!</definedName>
    <definedName name="papanharflek">#REF!</definedName>
    <definedName name="PAPANI">#REF!</definedName>
    <definedName name="papanii">#REF!</definedName>
    <definedName name="papaniii">#REF!</definedName>
    <definedName name="PapanJati">#REF!</definedName>
    <definedName name="PapanJati35">#REF!</definedName>
    <definedName name="papanjatibojonegoro">#REF!</definedName>
    <definedName name="papank4">#REF!</definedName>
    <definedName name="papankamper">#REF!</definedName>
    <definedName name="PapanKamper320">#REF!</definedName>
    <definedName name="PapanKamper330">#REF!</definedName>
    <definedName name="PapanKamper35">#REF!</definedName>
    <definedName name="PAPANKAYU1">#REF!</definedName>
    <definedName name="PAPANKAYU2">#REF!</definedName>
    <definedName name="PAPANKAYU3">#REF!</definedName>
    <definedName name="papankayuborneo">#REF!</definedName>
    <definedName name="papankayujati">#REF!</definedName>
    <definedName name="PAPANKAYUKLASII">#REF!</definedName>
    <definedName name="papankayumeranti">#REF!</definedName>
    <definedName name="papankayutahun">#REF!</definedName>
    <definedName name="papanklas1">#REF!</definedName>
    <definedName name="papanklas3">#REF!</definedName>
    <definedName name="papankruing">'[25]Bhn-Uph'!$G$55</definedName>
    <definedName name="PapanMC">#REF!</definedName>
    <definedName name="PapanMC220">#REF!</definedName>
    <definedName name="PapanMC25">#REF!</definedName>
    <definedName name="PapanMenati">#REF!</definedName>
    <definedName name="papanmeranti">#REF!</definedName>
    <definedName name="PapanMeranti220">#REF!</definedName>
    <definedName name="papannama">#REF!</definedName>
    <definedName name="PAPANPRO">#REF!</definedName>
    <definedName name="PAPANREUTER">#REF!</definedName>
    <definedName name="PapanRuiter">#REF!</definedName>
    <definedName name="papanterentang">#REF!</definedName>
    <definedName name="papanterentang_2">#REF!</definedName>
    <definedName name="papanTulis">#REF!</definedName>
    <definedName name="PAPAS">#REF!</definedName>
    <definedName name="papas_avour">#REF!</definedName>
    <definedName name="paper_holder">#REF!</definedName>
    <definedName name="Paper_tape">#REF!</definedName>
    <definedName name="paph">#REF!</definedName>
    <definedName name="papmer">#REF!</definedName>
    <definedName name="papmran">#REF!</definedName>
    <definedName name="PAR">#REF!</definedName>
    <definedName name="paragon">#REF!</definedName>
    <definedName name="paralon5_8">#REF!</definedName>
    <definedName name="PARAM_IMP">#N/A</definedName>
    <definedName name="Pareng">#REF!</definedName>
    <definedName name="parkay">#REF!</definedName>
    <definedName name="parkir_extern">#REF!</definedName>
    <definedName name="parkir_intern">#REF!</definedName>
    <definedName name="PARS">#REF!</definedName>
    <definedName name="PART">#REF!</definedName>
    <definedName name="part_gypsum">#REF!</definedName>
    <definedName name="PARTISI">#REF!</definedName>
    <definedName name="Partisi_gyprangkap">#REF!</definedName>
    <definedName name="partisi_kalsi">#REF!</definedName>
    <definedName name="partisi_plywood">#REF!</definedName>
    <definedName name="partisidoubleteakwood">#REF!</definedName>
    <definedName name="partisidoubletriplek">#REF!</definedName>
    <definedName name="Pas">#REF!</definedName>
    <definedName name="Pas._Kanstin">#REF!</definedName>
    <definedName name="PAS._LIST">#REF!</definedName>
    <definedName name="Pas.asbes.gelombang">#REF!</definedName>
    <definedName name="Pas.asbes.mini">#REF!</definedName>
    <definedName name="Pas.bata.1X3">#REF!</definedName>
    <definedName name="pas.batamerah">#REF!</definedName>
    <definedName name="PAS.BATU">[33]ANALIS!$I$747</definedName>
    <definedName name="PAS.BATUALAM">[33]ANALIS!$I$1603</definedName>
    <definedName name="pas.batudnmortar">#REF!</definedName>
    <definedName name="pas.beg.balok">#REF!</definedName>
    <definedName name="pas.beg.kolom">#REF!</definedName>
    <definedName name="pas.beg.sloof">#REF!</definedName>
    <definedName name="Pas.besi.ulir">#REF!</definedName>
    <definedName name="Pas.besi.WF">#REF!</definedName>
    <definedName name="Pas.bouwplank">#REF!</definedName>
    <definedName name="Pas.bt.kali.1X3">#REF!</definedName>
    <definedName name="Pas.Btu_15">#REF!</definedName>
    <definedName name="pas.cor">#REF!</definedName>
    <definedName name="Pas.daun.pintupanil">#REF!</definedName>
    <definedName name="PAS.GATE100">#REF!</definedName>
    <definedName name="PAS.GATE200">#REF!</definedName>
    <definedName name="PAS.GATE75">#REF!</definedName>
    <definedName name="Pas.genteng">#REF!</definedName>
    <definedName name="Pas.genteng.bubung">#REF!</definedName>
    <definedName name="PAS.GI100">#REF!</definedName>
    <definedName name="PAS.GI200">#REF!</definedName>
    <definedName name="PAS.GI50">#REF!</definedName>
    <definedName name="PAS.GI75">#REF!</definedName>
    <definedName name="PAS.KACABURAM">#REF!</definedName>
    <definedName name="Pas.kanstin">#REF!</definedName>
    <definedName name="PAS.KASTIN">[33]ANALIS!$I$1337</definedName>
    <definedName name="Pas.keramik.20.20">#REF!</definedName>
    <definedName name="Pas.keramik.20.25">#REF!</definedName>
    <definedName name="PAS.KERAMIK20">#REF!</definedName>
    <definedName name="PAS.KERAMIK25">#REF!</definedName>
    <definedName name="Pas.kuda.kuda">#REF!</definedName>
    <definedName name="Pas.kusen.kanfer">#REF!</definedName>
    <definedName name="PAS.LEUNING">[33]ANALIS!$I$1113</definedName>
    <definedName name="Pas.lisplank">#REF!</definedName>
    <definedName name="pas.lisprofil">#REF!</definedName>
    <definedName name="PAS.PAPANNAMA">[33]ANALIS!$I$1057</definedName>
    <definedName name="PAS.PATOKPENGARAH">[33]ANALIS!$I$1168</definedName>
    <definedName name="PAS.PAVING">[33]ANALIS!$I$1389</definedName>
    <definedName name="Pas.Paving.8cm">#REF!</definedName>
    <definedName name="Pas.paving.uskup">#REF!</definedName>
    <definedName name="PAS.PAVINGLAMA">[33]ANALIS!$I$1496</definedName>
    <definedName name="PAS.PVC100">#REF!</definedName>
    <definedName name="PAS.PVC200">#REF!</definedName>
    <definedName name="PAS.RAILING">[33]ANALIS!$I$1009</definedName>
    <definedName name="pas.roster.20.20">#REF!</definedName>
    <definedName name="PAS.STREETB">#REF!</definedName>
    <definedName name="PAS.USKUP">[33]ANALIS!$I$1444</definedName>
    <definedName name="Pas.usuk.reng">#REF!</definedName>
    <definedName name="pas_1bata_1pc.3ps">#REF!</definedName>
    <definedName name="pas_1bata_1pc.4ps">#REF!</definedName>
    <definedName name="pas_1bata_1pc.ps">#REF!</definedName>
    <definedName name="pas_1bata_trasram">#REF!</definedName>
    <definedName name="pas_1bt">#REF!</definedName>
    <definedName name="pas_40dalam">#REF!</definedName>
    <definedName name="PAS_50">#REF!</definedName>
    <definedName name="pas_ac_1">#REF!</definedName>
    <definedName name="pas_ac_1.5">#REF!</definedName>
    <definedName name="pas_ac_2">#REF!</definedName>
    <definedName name="pas_ac_c_2">#REF!</definedName>
    <definedName name="pas_ac_c_4">#REF!</definedName>
    <definedName name="pas_ac_c_5">#REF!</definedName>
    <definedName name="pas_acak">#REF!</definedName>
    <definedName name="Pas_Acc_Gi">#REF!</definedName>
    <definedName name="pas_aluminium_coklat2580">#REF!</definedName>
    <definedName name="pas_aluminium_sheet">#REF!</definedName>
    <definedName name="pas_aluminiun_coklat2580">#REF!</definedName>
    <definedName name="pas_alur">#REF!</definedName>
    <definedName name="pas_angkur">#REF!</definedName>
    <definedName name="pas_asbes">#REF!</definedName>
    <definedName name="pas_asbes_gel">#REF!</definedName>
    <definedName name="pas_asbes_lbr">#REF!</definedName>
    <definedName name="pas_asbes_m2">#REF!</definedName>
    <definedName name="pas_asbes_paten">#REF!</definedName>
    <definedName name="pas_asbes_wuwung">#REF!</definedName>
    <definedName name="pas_atap_asbes">#REF!</definedName>
    <definedName name="pas_atap_baja">#REF!</definedName>
    <definedName name="pas_av">#REF!</definedName>
    <definedName name="pas_avour">#REF!</definedName>
    <definedName name="pas_b_10">#REF!</definedName>
    <definedName name="pas_b_5">#REF!</definedName>
    <definedName name="pas_b_alam">#REF!</definedName>
    <definedName name="PAS_B_GARIS">#REF!</definedName>
    <definedName name="pas_b_genteng">#REF!</definedName>
    <definedName name="pas_b_gunung">#REF!</definedName>
    <definedName name="pas_b_kali">#REF!</definedName>
    <definedName name="pas_b_lama">#REF!</definedName>
    <definedName name="pas_bak_cuci">#REF!</definedName>
    <definedName name="pas_bak_cucigalvanis">#REF!</definedName>
    <definedName name="pas_bak_mandi">#REF!</definedName>
    <definedName name="pas_bakcuci">#REF!</definedName>
    <definedName name="pas_bakkontrol_30x30">#REF!</definedName>
    <definedName name="pas_bakkontrol_45x45">#REF!</definedName>
    <definedName name="pas_bakkontrol_60x60">#REF!</definedName>
    <definedName name="pas_bambu">#REF!</definedName>
    <definedName name="pas_baret">#REF!</definedName>
    <definedName name="Pas_Bat_Kos">#REF!</definedName>
    <definedName name="pas_bata">#REF!</definedName>
    <definedName name="pas_bata_1.4">#REF!</definedName>
    <definedName name="Pas_bata_1_5">#REF!</definedName>
    <definedName name="pas_bata_13">#REF!</definedName>
    <definedName name="pas_bata_16">#REF!</definedName>
    <definedName name="pas_bata_162">#REF!</definedName>
    <definedName name="pas_bata_1pc.3ps">#REF!</definedName>
    <definedName name="pas_bata_1pc.4ps">#REF!</definedName>
    <definedName name="pas_bata_citicon">#REF!</definedName>
    <definedName name="Pas_Bata_Merah_1\2">#REF!</definedName>
    <definedName name="Pas_Bata_Merah_1\4">#REF!</definedName>
    <definedName name="Pas_bata_merah_1_6_1bata_">#REF!</definedName>
    <definedName name="Pas_Bata_Merah_1_PC_4_Ps">#REF!</definedName>
    <definedName name="pas_bata_patlah">#REF!</definedName>
    <definedName name="Pas_bata_ringan_10cm">#REF!</definedName>
    <definedName name="pas_bata_rooster">#REF!</definedName>
    <definedName name="pas_bata1">#REF!</definedName>
    <definedName name="pas_bata1.3.10">#REF!</definedName>
    <definedName name="Pas_bata1.6">#REF!</definedName>
    <definedName name="pas_bata1_13">#REF!</definedName>
    <definedName name="pas_bata1_16">#REF!</definedName>
    <definedName name="pas_batako15_1pc.4ps">#REF!</definedName>
    <definedName name="pas_batu">#REF!</definedName>
    <definedName name="PAS_BATU_1">#REF!</definedName>
    <definedName name="PAS_BATU_1_6">"#REF!"</definedName>
    <definedName name="PAS_BATU_1_7">"#REF!"</definedName>
    <definedName name="PAS_BATU_2">#REF!</definedName>
    <definedName name="PAS_BATU_2_6">"#REF!"</definedName>
    <definedName name="PAS_BATU_2_7">"#REF!"</definedName>
    <definedName name="PAS_BATU_6">"#REF!"</definedName>
    <definedName name="PAS_BATU_7">"#REF!"</definedName>
    <definedName name="pas_batu_acak">#REF!</definedName>
    <definedName name="pas_batu_acak2">#REF!</definedName>
    <definedName name="pas_batu_alam">#REF!</definedName>
    <definedName name="pas_batu_alam_biasa">#REF!</definedName>
    <definedName name="pas_batu_alam_sirip">#REF!</definedName>
    <definedName name="pas_batu_alur">#REF!</definedName>
    <definedName name="pas_batu_alur2">#REF!</definedName>
    <definedName name="pas_batu_candi">#REF!</definedName>
    <definedName name="pas_batu_candipolos">#REF!</definedName>
    <definedName name="Pas_Batu_gunung">#REF!</definedName>
    <definedName name="pas_batu_kali">#REF!</definedName>
    <definedName name="Pas_Batu_Kali_1\4">#REF!</definedName>
    <definedName name="Pas_batu_kali_1_4_">#REF!</definedName>
    <definedName name="pas_batu_kali_1_6_">#REF!</definedName>
    <definedName name="Pas_batu_kali_belah">'[30]hspk plp'!#REF!</definedName>
    <definedName name="pas_batu_kl">#REF!</definedName>
    <definedName name="pas_batu_kosong">#REF!</definedName>
    <definedName name="Pas_batu_kosong_">#REF!</definedName>
    <definedName name="pas_batu_kumbung">#REF!</definedName>
    <definedName name="Pas_batu_merah">'[30]hspk plp'!#REF!</definedName>
    <definedName name="Pas_Batu_Mortar">#REF!</definedName>
    <definedName name="pas_batu_palimanan">#REF!</definedName>
    <definedName name="pas_batu_sirip">#REF!</definedName>
    <definedName name="pas_batu_stick">#REF!</definedName>
    <definedName name="pas_batu_strip">#REF!</definedName>
    <definedName name="pas_batu_tepi">#REF!</definedName>
    <definedName name="pas_batu0.25.1.4">#REF!</definedName>
    <definedName name="pas_batu0.4.1.4">#REF!</definedName>
    <definedName name="pas_batu1.1">#REF!</definedName>
    <definedName name="pas_batu1.2">#REF!</definedName>
    <definedName name="pas_batu1.3">#REF!</definedName>
    <definedName name="pas_batu1.3.10">#REF!</definedName>
    <definedName name="pas_batu1.4">#REF!</definedName>
    <definedName name="pas_batu1.4.4">#REF!</definedName>
    <definedName name="pas_batu1.5">#REF!</definedName>
    <definedName name="pas_batu1.6">#REF!</definedName>
    <definedName name="pas_batu1.8">#REF!</definedName>
    <definedName name="pas_batu13">#REF!</definedName>
    <definedName name="pas_batu14">#REF!</definedName>
    <definedName name="pas_batualam">#REF!</definedName>
    <definedName name="pas_batukali">#REF!</definedName>
    <definedName name="pas_bauwplank">#REF!</definedName>
    <definedName name="pas_beg">#REF!</definedName>
    <definedName name="pas_beg_lama">#REF!</definedName>
    <definedName name="Pas_Benangan">#REF!</definedName>
    <definedName name="pas_besi">#REF!</definedName>
    <definedName name="pas_besi_plat">#REF!</definedName>
    <definedName name="pas_besi_siku">#REF!</definedName>
    <definedName name="pas_besiprofil">#REF!</definedName>
    <definedName name="Pas_BG">#REF!</definedName>
    <definedName name="pas_bl">#REF!</definedName>
    <definedName name="pas_border">#REF!</definedName>
    <definedName name="pas_bouplang">#REF!</definedName>
    <definedName name="pas_bouwplank">#REF!</definedName>
    <definedName name="Pas_BoxMCB">#REF!</definedName>
    <definedName name="pas_bs_3">#REF!</definedName>
    <definedName name="pas_bs_6">#REF!</definedName>
    <definedName name="pas_bt_alam">#REF!</definedName>
    <definedName name="pas_bt_carport_hitam">#REF!</definedName>
    <definedName name="pas_bt_carport_warna">#REF!</definedName>
    <definedName name="Pas_Bt_Gunung">#REF!</definedName>
    <definedName name="pas_bt_kali">#REF!</definedName>
    <definedName name="pas_bt_kali_1_4">#REF!</definedName>
    <definedName name="pas_bt_kali_1_5">#REF!</definedName>
    <definedName name="pas_bt_kali1.4">#REF!</definedName>
    <definedName name="pas_bt_kali1.6">#REF!</definedName>
    <definedName name="pas_bt_kali1_4">#REF!</definedName>
    <definedName name="pas_bt_kali1_5">#REF!</definedName>
    <definedName name="pas_bt_kl_langsiran">#REF!</definedName>
    <definedName name="pas_bt_kl1.4">#REF!</definedName>
    <definedName name="pas_bt_kl1_5">#REF!</definedName>
    <definedName name="pas_bt_kosong">#REF!</definedName>
    <definedName name="pas_bt_tempel">#REF!</definedName>
    <definedName name="Pas_BtBata13">#REF!</definedName>
    <definedName name="Pas_BtBata1310">#REF!</definedName>
    <definedName name="Pas_BtBata16">#REF!</definedName>
    <definedName name="Pas_BtKali13_10">#REF!</definedName>
    <definedName name="Pas_BtKali14">#REF!</definedName>
    <definedName name="pas_btkosong">#REF!</definedName>
    <definedName name="Pas_BtTempel">#REF!</definedName>
    <definedName name="pas_bub_mantili">#REF!</definedName>
    <definedName name="pas_bub_pal">#REF!</definedName>
    <definedName name="pas_bubung">#REF!</definedName>
    <definedName name="PAS_BUBUNG_ASBES">#REF!</definedName>
    <definedName name="pas_bubung_genteng_beton">#REF!</definedName>
    <definedName name="pas_bubung_genteng_beton2">#REF!</definedName>
    <definedName name="pas_bubung_glas">#REF!</definedName>
    <definedName name="pas_bubung_glazur">#REF!</definedName>
    <definedName name="pas_bubung_mantili">#REF!</definedName>
    <definedName name="pas_bubung_mantilikecil">#REF!</definedName>
    <definedName name="Pas_bubung_p">#REF!</definedName>
    <definedName name="pas_bubungan">#REF!</definedName>
    <definedName name="pas_bubungan_asbes">#REF!</definedName>
    <definedName name="pas_bubungan_glazzur">#REF!</definedName>
    <definedName name="pas_bubungan_jw">#REF!</definedName>
    <definedName name="pas_bubungan_k">#REF!</definedName>
    <definedName name="pas_bubungan_palentong">#REF!</definedName>
    <definedName name="pas_bubungbeton">#REF!</definedName>
    <definedName name="pas_buis">#REF!</definedName>
    <definedName name="pas_buis_O_30">#REF!</definedName>
    <definedName name="pas_buis_u20">#REF!</definedName>
    <definedName name="pas_buis_u60">#REF!</definedName>
    <definedName name="pas_buis30">#REF!</definedName>
    <definedName name="pas_buis40">#REF!</definedName>
    <definedName name="pas_buisbeton">#REF!</definedName>
    <definedName name="pas_bunled">#REF!</definedName>
    <definedName name="pas_bv">#REF!</definedName>
    <definedName name="pas_c">#REF!</definedName>
    <definedName name="pas_c_10">#REF!</definedName>
    <definedName name="pas_c_15">#REF!</definedName>
    <definedName name="pas_c_20">#REF!</definedName>
    <definedName name="pas_c_5">#REF!</definedName>
    <definedName name="pas_c_jongko">#REF!</definedName>
    <definedName name="pas_c147">#REF!</definedName>
    <definedName name="pas_c165">#REF!</definedName>
    <definedName name="pas_calciboard">#REF!</definedName>
    <definedName name="pas_calciboard2">#REF!</definedName>
    <definedName name="pas_calsiboard">#REF!</definedName>
    <definedName name="pas_calsiboard_2">#REF!</definedName>
    <definedName name="pas_canstein">#REF!</definedName>
    <definedName name="pas_carport_hitam">#REF!</definedName>
    <definedName name="pas_carport_warna">#REF!</definedName>
    <definedName name="pas_casement">#REF!</definedName>
    <definedName name="pas_cat_genteng">#REF!</definedName>
    <definedName name="pas_cbs">#REF!</definedName>
    <definedName name="pas_closed_duduk">#REF!</definedName>
    <definedName name="pas_closed_jongkok">#REF!</definedName>
    <definedName name="pas_closed_jongkok2">#REF!</definedName>
    <definedName name="pas_closet">#REF!</definedName>
    <definedName name="pas_closet_duduk">#REF!</definedName>
    <definedName name="pas_closet_jongkok">#REF!</definedName>
    <definedName name="pas_conblok_k175">#REF!</definedName>
    <definedName name="pas_conblok_k200">#REF!</definedName>
    <definedName name="pas_conblok_k250">#REF!</definedName>
    <definedName name="pas_crucuk">#REF!</definedName>
    <definedName name="pas_d_al">#REF!</definedName>
    <definedName name="pas_daun_aluminium">#REF!</definedName>
    <definedName name="pas_daun_coklat2580_kacaburam">#REF!</definedName>
    <definedName name="pas_daun_coklat2580_kacapolos">#REF!</definedName>
    <definedName name="pas_daun_jendela">#REF!</definedName>
    <definedName name="pas_daun_jendela_jati">#REF!</definedName>
    <definedName name="pas_daun_jendela_kaca">#REF!</definedName>
    <definedName name="pas_daun_pintu">#REF!</definedName>
    <definedName name="pas_daun_pintu_alum_strip8">#REF!</definedName>
    <definedName name="pas_daun_pintu_kusen_dapur">#REF!</definedName>
    <definedName name="pas_daun_pintu_lama">#REF!</definedName>
    <definedName name="pas_daun_sekat">#REF!</definedName>
    <definedName name="pas_dia_30">#REF!</definedName>
    <definedName name="pas_dind_ker_10_20">#REF!</definedName>
    <definedName name="pas_dind_ker_25_30">#REF!</definedName>
    <definedName name="pas_dind_ker_25_40">#REF!</definedName>
    <definedName name="pas_dind1.4">#REF!</definedName>
    <definedName name="pas_dind1.6">#REF!</definedName>
    <definedName name="pas_dinding">#REF!</definedName>
    <definedName name="pas_dinding_1bata">#REF!</definedName>
    <definedName name="Pas_dinding_kayu">#REF!</definedName>
    <definedName name="pas_dinding1.3">#REF!</definedName>
    <definedName name="pas_dinding1.3.10">#REF!</definedName>
    <definedName name="pas_dinding1.4">#REF!</definedName>
    <definedName name="pas_dinding1.6">#REF!</definedName>
    <definedName name="pas_dinding1bata">#REF!</definedName>
    <definedName name="pas_dinding1x3">#REF!</definedName>
    <definedName name="pas_dl">#REF!</definedName>
    <definedName name="pas_dl_13">#REF!</definedName>
    <definedName name="pas_dl_23">#REF!</definedName>
    <definedName name="pas_dl_40">#REF!</definedName>
    <definedName name="pas_door_closer">#REF!</definedName>
    <definedName name="pas_dorstop">#REF!</definedName>
    <definedName name="pas_downlight">#REF!</definedName>
    <definedName name="pas_downlightfl">#REF!</definedName>
    <definedName name="pas_ehkmwc">#REF!</definedName>
    <definedName name="pas_ej">#REF!</definedName>
    <definedName name="pas_engsel">#REF!</definedName>
    <definedName name="pas_engsel_floor_hinge">#REF!</definedName>
    <definedName name="pas_engsel_j">#REF!</definedName>
    <definedName name="pas_engsel_jendela">#REF!</definedName>
    <definedName name="pas_engsel_p">#REF!</definedName>
    <definedName name="pas_engsel_pintu">#REF!</definedName>
    <definedName name="pas_ep">#REF!</definedName>
    <definedName name="pas_eternit">#REF!</definedName>
    <definedName name="pas_ex">#REF!</definedName>
    <definedName name="pas_fd">#REF!</definedName>
    <definedName name="pas_fiber">#REF!</definedName>
    <definedName name="pas_fl">#REF!</definedName>
    <definedName name="pas_fl9">#REF!</definedName>
    <definedName name="pas_floor">#REF!</definedName>
    <definedName name="pas_floor_drain">#REF!</definedName>
    <definedName name="pas_g">#REF!</definedName>
    <definedName name="pas_g_lama">#REF!</definedName>
    <definedName name="pas_galvanis_1.5">#REF!</definedName>
    <definedName name="pas_gendel">#REF!</definedName>
    <definedName name="pas_gent_glass">#REF!</definedName>
    <definedName name="pas_gent_pal">#REF!</definedName>
    <definedName name="pas_genteng">#REF!</definedName>
    <definedName name="pas_genteng_asbes">#REF!</definedName>
    <definedName name="pas_genteng_beton">#REF!</definedName>
    <definedName name="pas_genteng_beton2">#REF!</definedName>
    <definedName name="pas_genteng_bubung">#REF!</definedName>
    <definedName name="pas_genteng_glas">#REF!</definedName>
    <definedName name="pas_genteng_glazour">#REF!</definedName>
    <definedName name="pas_genteng_glazur">#REF!</definedName>
    <definedName name="pas_genteng_glazzur">#REF!</definedName>
    <definedName name="pas_genteng_glazzur_skrup">#REF!</definedName>
    <definedName name="pas_genteng_jw">#REF!</definedName>
    <definedName name="pas_genteng_k">#REF!</definedName>
    <definedName name="pas_genteng_lama">#REF!</definedName>
    <definedName name="pas_genteng_mantili">#REF!</definedName>
    <definedName name="pas_genteng_metal">#REF!</definedName>
    <definedName name="pas_genteng_p">#REF!</definedName>
    <definedName name="pas_genteng_palentong">#REF!</definedName>
    <definedName name="pas_genteng_plentong">#REF!</definedName>
    <definedName name="pas_genteng_press">#REF!</definedName>
    <definedName name="pas_gentengbeton">#REF!</definedName>
    <definedName name="pas_gentrng">#REF!</definedName>
    <definedName name="pas_geotextile">#REF!</definedName>
    <definedName name="pas_geotextile_2">#REF!</definedName>
    <definedName name="pas_geteng">#REF!</definedName>
    <definedName name="pas_gi_2">#REF!</definedName>
    <definedName name="pas_gip_0.5">#REF!</definedName>
    <definedName name="pas_gip_1">#REF!</definedName>
    <definedName name="pas_gip_2">#REF!</definedName>
    <definedName name="pas_gip_3">#REF!</definedName>
    <definedName name="pas_gip_3.4">#REF!</definedName>
    <definedName name="pas_gip_4">#REF!</definedName>
    <definedName name="pas_gj">#REF!</definedName>
    <definedName name="pas_gl">#REF!</definedName>
    <definedName name="pas_glass_block">#REF!</definedName>
    <definedName name="pas_gordind_bahan_lama">#REF!</definedName>
    <definedName name="pas_gording">#REF!</definedName>
    <definedName name="pas_gording_bahan_lama">#REF!</definedName>
    <definedName name="pas_gording_bangkirai">#REF!</definedName>
    <definedName name="pas_gording_besi">#REF!</definedName>
    <definedName name="pas_gording_lama">#REF!</definedName>
    <definedName name="pas_got">#REF!</definedName>
    <definedName name="pas_gp">#REF!</definedName>
    <definedName name="pas_gpintu">#REF!</definedName>
    <definedName name="pas_granit">#REF!</definedName>
    <definedName name="pas_grassblock">#REF!</definedName>
    <definedName name="pas_grendel">#REF!</definedName>
    <definedName name="pas_grendel_j">#REF!</definedName>
    <definedName name="pas_grendel_jendela">#REF!</definedName>
    <definedName name="pas_grendel_tanam">#REF!</definedName>
    <definedName name="PAS_GRONDING">#REF!</definedName>
    <definedName name="pas_ground">#REF!</definedName>
    <definedName name="pas_grounding">#REF!</definedName>
    <definedName name="pas_gv_0.5">#REF!</definedName>
    <definedName name="pas_gv_1">#REF!</definedName>
    <definedName name="pas_gv_1.5">#REF!</definedName>
    <definedName name="pas_gv_2">#REF!</definedName>
    <definedName name="pas_gv_2.5">#REF!</definedName>
    <definedName name="pas_gv_3">#REF!</definedName>
    <definedName name="pas_gv_3.4">#REF!</definedName>
    <definedName name="pas_gv_4">#REF!</definedName>
    <definedName name="pas_gv_6">#REF!</definedName>
    <definedName name="pas_gypsum">#REF!</definedName>
    <definedName name="pas_gypsum_board">#REF!</definedName>
    <definedName name="pas_gypsumboard">#REF!</definedName>
    <definedName name="pas_gypsun">#REF!</definedName>
    <definedName name="pas_h">#REF!</definedName>
    <definedName name="pas_ha">#REF!</definedName>
    <definedName name="pas_hak">#REF!</definedName>
    <definedName name="pas_hak_angin">#REF!</definedName>
    <definedName name="pas_handle">#REF!</definedName>
    <definedName name="pas_handle_j">#REF!</definedName>
    <definedName name="pas_handle_pintu_almini">#REF!</definedName>
    <definedName name="pas_handle_stainles">#REF!</definedName>
    <definedName name="Pas_Harplex1x1">#REF!</definedName>
    <definedName name="pas_hollo">#REF!</definedName>
    <definedName name="Pas_Hollow">#REF!</definedName>
    <definedName name="pas_hollow_2">#REF!</definedName>
    <definedName name="pas_hollow_pagar">#REF!</definedName>
    <definedName name="pas_hollow_pintu">#REF!</definedName>
    <definedName name="pas_holow">#REF!</definedName>
    <definedName name="pas_holow2">#REF!</definedName>
    <definedName name="pas_hub_16">#REF!</definedName>
    <definedName name="pas_hub_24">#REF!</definedName>
    <definedName name="pas_in_listrik">#REF!</definedName>
    <definedName name="pas_inst_lampu">#REF!</definedName>
    <definedName name="pas_inst_lampu2">#REF!</definedName>
    <definedName name="pas_inst_lampu3">#REF!</definedName>
    <definedName name="pas_inst_stop">#REF!</definedName>
    <definedName name="pas_instalasi">#REF!</definedName>
    <definedName name="pas_instalasi_air">#REF!</definedName>
    <definedName name="pas_iternit">#REF!</definedName>
    <definedName name="pas_j2">#REF!</definedName>
    <definedName name="pas_j4">#REF!</definedName>
    <definedName name="pas_jend_kamper">#REF!</definedName>
    <definedName name="pas_jendela_j1">#REF!</definedName>
    <definedName name="pas_jendela_j2">#REF!</definedName>
    <definedName name="pas_jendela_j22">#REF!</definedName>
    <definedName name="pas_jendela_j4">#REF!</definedName>
    <definedName name="pas_jendela_kaca">#REF!</definedName>
    <definedName name="pas_jendela_lama">#REF!</definedName>
    <definedName name="pas_k_al">#REF!</definedName>
    <definedName name="pas_k_din">#REF!</definedName>
    <definedName name="pas_k_din_motif">#REF!</definedName>
    <definedName name="pas_k_j">#REF!</definedName>
    <definedName name="pas_k20">#REF!</definedName>
    <definedName name="pas_k25">#REF!</definedName>
    <definedName name="PAS_KABEL_BC">#REF!</definedName>
    <definedName name="pas_kabel_bc50">#REF!</definedName>
    <definedName name="pas_kabel_gby">#REF!</definedName>
    <definedName name="pas_kabel_nya2">#REF!</definedName>
    <definedName name="pas_kabel_nya3">#REF!</definedName>
    <definedName name="pas_kabel_nyy4">#REF!</definedName>
    <definedName name="pas_kabel_tray">#REF!</definedName>
    <definedName name="pas_kabelnya225">#REF!</definedName>
    <definedName name="pas_kabelnya325">#REF!</definedName>
    <definedName name="pas_kaca">#REF!</definedName>
    <definedName name="pas_kaca_5">#REF!</definedName>
    <definedName name="pas_kaca_bening">#REF!</definedName>
    <definedName name="pas_kaca_buram">#REF!</definedName>
    <definedName name="pas_kaca_cermin">#REF!</definedName>
    <definedName name="pas_kaca_polos">#REF!</definedName>
    <definedName name="pas_kaca_rayban">#REF!</definedName>
    <definedName name="pas_kaca_stopsol_5">#REF!</definedName>
    <definedName name="pas_kaca_stopsol_8">#REF!</definedName>
    <definedName name="pas_kaca_temper">#REF!</definedName>
    <definedName name="pas_kaca5_polos">#REF!</definedName>
    <definedName name="pas_kaca8_polos">#REF!</definedName>
    <definedName name="PAS_KALSIBOARD">#REF!</definedName>
    <definedName name="pas_kanstin">#REF!</definedName>
    <definedName name="pas_kanstin_beton">#REF!</definedName>
    <definedName name="pas_karpet">#REF!</definedName>
    <definedName name="pas_kawat">#REF!</definedName>
    <definedName name="pas_kbl_ac">#REF!</definedName>
    <definedName name="pas_kbl_data">#REF!</definedName>
    <definedName name="pas_kbl_nyy">#REF!</definedName>
    <definedName name="pas_kbl_power">#REF!</definedName>
    <definedName name="pas_kbl_power_2">#REF!</definedName>
    <definedName name="pas_kem_daun_lama">#REF!</definedName>
    <definedName name="pas_kem_paving">#REF!</definedName>
    <definedName name="pas_kembali_gen">#REF!</definedName>
    <definedName name="pas_kembali_genteng_plentong">#REF!</definedName>
    <definedName name="pas_kembali_kuda2">#REF!</definedName>
    <definedName name="pas_kembali_kuda2_jati">#REF!</definedName>
    <definedName name="Pas_kembali_kusen">#REF!</definedName>
    <definedName name="pas_kembali_usuk_meranti">#REF!</definedName>
    <definedName name="pas_kembali_usukreng">#REF!</definedName>
    <definedName name="pas_ker_20">#REF!</definedName>
    <definedName name="pas_ker_20.25">#REF!</definedName>
    <definedName name="pas_ker_20x25">#REF!</definedName>
    <definedName name="pas_ker_30">#REF!</definedName>
    <definedName name="pas_ker_40">#REF!</definedName>
    <definedName name="pas_ker_5.20">#REF!</definedName>
    <definedName name="pas_ker_dinding">#REF!</definedName>
    <definedName name="pas_ker_dinding25">#REF!</definedName>
    <definedName name="pas_ker_dinding30">#REF!</definedName>
    <definedName name="pas_ker_kuku">#REF!</definedName>
    <definedName name="pas_ker10_20">#REF!</definedName>
    <definedName name="pas_ker20">#REF!</definedName>
    <definedName name="pas_ker20_25">#REF!</definedName>
    <definedName name="pas_ker20_dinding">#REF!</definedName>
    <definedName name="pas_ker20_motif">#REF!</definedName>
    <definedName name="pas_ker25">#REF!</definedName>
    <definedName name="pas_ker25_20">#REF!</definedName>
    <definedName name="pas_ker30">#REF!</definedName>
    <definedName name="pas_ker30_dinding">#REF!</definedName>
    <definedName name="pas_ker40">#REF!</definedName>
    <definedName name="pas_ker40_gelap">#REF!</definedName>
    <definedName name="pas_ker40_motif">#REF!</definedName>
    <definedName name="pas_ker40_putih">#REF!</definedName>
    <definedName name="pas_ker40motif">#REF!</definedName>
    <definedName name="pas_ker40polos">#REF!</definedName>
    <definedName name="pas_ker45">#REF!</definedName>
    <definedName name="pas_ker5">#REF!</definedName>
    <definedName name="pas_ker60">#REF!</definedName>
    <definedName name="pas_keramik">#REF!</definedName>
    <definedName name="pas_keramik_10_25">#REF!</definedName>
    <definedName name="pas_keramik_25_40">#REF!</definedName>
    <definedName name="pas_keramik_30">#REF!</definedName>
    <definedName name="Pas_Keramik_30\30">#REF!</definedName>
    <definedName name="pas_keramik_lis">#REF!</definedName>
    <definedName name="pas_keramik_lis2">#REF!</definedName>
    <definedName name="Pas_keramik_list">#REF!</definedName>
    <definedName name="pas_keramik20x20">#REF!</definedName>
    <definedName name="pas_keramik25">#REF!</definedName>
    <definedName name="pas_keramik252">#REF!</definedName>
    <definedName name="pas_keramik25402">#REF!</definedName>
    <definedName name="pas_keramik25x40">#REF!</definedName>
    <definedName name="pas_keramik30">#REF!</definedName>
    <definedName name="pas_keramik30x30">#REF!</definedName>
    <definedName name="pas_keramik40">#REF!</definedName>
    <definedName name="pas_keramik50">#REF!</definedName>
    <definedName name="pas_keramik50x50">#REF!</definedName>
    <definedName name="pas_keramik5x20">#REF!</definedName>
    <definedName name="pas_keramik60">#REF!</definedName>
    <definedName name="pas_keramik60x60">#REF!</definedName>
    <definedName name="pas_keramikmotif">#REF!</definedName>
    <definedName name="pas_kerb">#REF!</definedName>
    <definedName name="pas_kerfs">#REF!</definedName>
    <definedName name="Pas_kermik_list">#REF!</definedName>
    <definedName name="pas_kitchen_zink">#REF!</definedName>
    <definedName name="pas_kk">#REF!</definedName>
    <definedName name="pas_kkbaja">#REF!</definedName>
    <definedName name="pas_kl">#REF!</definedName>
    <definedName name="PAS_KLOSED_DUDUK">#REF!</definedName>
    <definedName name="pas_kloset">#REF!</definedName>
    <definedName name="pas_kloset_duduk">#REF!</definedName>
    <definedName name="pas_kloset_duduk_onik">#REF!</definedName>
    <definedName name="pas_kloset_duduk_onix">#REF!</definedName>
    <definedName name="pas_kloset_jongkok">#REF!</definedName>
    <definedName name="pas_klosetjongkok_porselin">#REF!</definedName>
    <definedName name="pas_klosetjongkok_teraso">#REF!</definedName>
    <definedName name="pas_koated">#REF!</definedName>
    <definedName name="pas_komp">#REF!</definedName>
    <definedName name="pas_kompres">#REF!</definedName>
    <definedName name="pas_kompres_bangkirai">#REF!</definedName>
    <definedName name="pas_kontrol_ground">#REF!</definedName>
    <definedName name="pas_kran">#REF!</definedName>
    <definedName name="pas_kran_air">#REF!</definedName>
    <definedName name="pas_kran_wastafel">#REF!</definedName>
    <definedName name="pas_kran_zink">#REF!</definedName>
    <definedName name="pas_kran3.4">#REF!</definedName>
    <definedName name="pas_kran34">#REF!</definedName>
    <definedName name="pas_krantol">#REF!</definedName>
    <definedName name="Pas_Krmk20x20">#REF!</definedName>
    <definedName name="Pas_Krmk30x30">#REF!</definedName>
    <definedName name="Pas_Krmk40x40">#REF!</definedName>
    <definedName name="Pas_Krmkddg20x25">#REF!</definedName>
    <definedName name="pas_kuda_kayu">#REF!</definedName>
    <definedName name="Pas_Kuda_kuda">#REF!</definedName>
    <definedName name="pas_kuda2">#REF!</definedName>
    <definedName name="pas_kuda2_bangkirai">#REF!</definedName>
    <definedName name="pas_kuda2_kruing">#REF!</definedName>
    <definedName name="pas_kuda2_lama">#REF!</definedName>
    <definedName name="pas_kuda2_Nok_gording_jati">#REF!</definedName>
    <definedName name="pas_kudalama">#REF!</definedName>
    <definedName name="pas_kuku_macan">#REF!</definedName>
    <definedName name="pas_kuku_macan2">#REF!</definedName>
    <definedName name="PAS_KUMBUNG">#REF!</definedName>
    <definedName name="pas_kunci">#REF!</definedName>
    <definedName name="pas_kunci_antik">#REF!</definedName>
    <definedName name="pas_kunci_besar">#REF!</definedName>
    <definedName name="pas_kunci_biasa">#REF!</definedName>
    <definedName name="pas_kunci_km">#REF!</definedName>
    <definedName name="pas_kunci_paloma">#REF!</definedName>
    <definedName name="pas_kunci_pintu">#REF!</definedName>
    <definedName name="pas_kunci_silinder">#REF!</definedName>
    <definedName name="pas_kunci_tanam">#REF!</definedName>
    <definedName name="pas_kunci2x_putar">#REF!</definedName>
    <definedName name="pas_kus_lama">#REF!</definedName>
    <definedName name="pas_kusen">#REF!</definedName>
    <definedName name="pas_kusen_al">#REF!</definedName>
    <definedName name="pas_kusen_almuniumBV1">#REF!</definedName>
    <definedName name="pas_kusen_almuniumBV2">#REF!</definedName>
    <definedName name="pas_kusen_almuniumJ2">#REF!</definedName>
    <definedName name="pas_kusen_almuniumP1_kacapolos">#REF!</definedName>
    <definedName name="pas_kusen_almuniumPJ2">#REF!</definedName>
    <definedName name="pas_kusen_aluminium">#REF!</definedName>
    <definedName name="pas_kusen_aluminium_P1_kacaburam">#REF!</definedName>
    <definedName name="pas_kusen_aluminiumBV3">#REF!</definedName>
    <definedName name="pas_kusen_aluminiumJ3">#REF!</definedName>
    <definedName name="pas_kusen_aluminiumP2">#REF!</definedName>
    <definedName name="pas_kusen_bahan_lama">#REF!</definedName>
    <definedName name="pas_kusen_coklat45100">#REF!</definedName>
    <definedName name="pas_kusen_kayu_dapur">#REF!</definedName>
    <definedName name="pas_kusen_l">#REF!</definedName>
    <definedName name="pas_kusen_lama">#REF!</definedName>
    <definedName name="pas_kusen_pintu">#REF!</definedName>
    <definedName name="pas_kusenBV2_aluminium">#REF!</definedName>
    <definedName name="pas_kusenP1_kacapolos">#REF!</definedName>
    <definedName name="pas_kusenPJ2">#REF!</definedName>
    <definedName name="pas_lam_dl">#REF!</definedName>
    <definedName name="pas_lam_he">#REF!</definedName>
    <definedName name="pas_lampu_hemat_energi">#REF!</definedName>
    <definedName name="pas_lampu_taman">#REF!</definedName>
    <definedName name="pas_lampu_v">#REF!</definedName>
    <definedName name="pas_lampu_v2">#REF!</definedName>
    <definedName name="pas_lampu_vshape">#REF!</definedName>
    <definedName name="pas_lapen">#REF!</definedName>
    <definedName name="pas_lift">#REF!</definedName>
    <definedName name="pas_lis">#REF!</definedName>
    <definedName name="pas_lis_gip">#REF!</definedName>
    <definedName name="pas_lis_gypsum">#REF!</definedName>
    <definedName name="pas_lis_gypsum2">#REF!</definedName>
    <definedName name="pas_lis_plafond">#REF!</definedName>
    <definedName name="pas_lisp">#REF!</definedName>
    <definedName name="pas_lisplang">#REF!</definedName>
    <definedName name="pas_lisplang3.30lama">#REF!</definedName>
    <definedName name="pas_lisplank">#REF!</definedName>
    <definedName name="pas_lisplank_3_10">#REF!</definedName>
    <definedName name="pas_lisplank_bangkirai">#REF!</definedName>
    <definedName name="pas_lisplank_kamper">#REF!</definedName>
    <definedName name="pas_lisplank_lama">#REF!</definedName>
    <definedName name="pas_lisplank2.20lama">#REF!</definedName>
    <definedName name="pas_lisplank20">#REF!</definedName>
    <definedName name="pas_lisplank2x3.20">#REF!</definedName>
    <definedName name="pas_lisplank3.10">#REF!</definedName>
    <definedName name="pas_lisplank3.20">#REF!</definedName>
    <definedName name="pas_lisplank3.30">#REF!</definedName>
    <definedName name="pas_lisplanklama">#REF!</definedName>
    <definedName name="pas_list">#REF!</definedName>
    <definedName name="pas_list_gypsum">#REF!</definedName>
    <definedName name="pas_list_gypsun">#REF!</definedName>
    <definedName name="pas_list_kayu">#REF!</definedName>
    <definedName name="pas_list_keramik">#REF!</definedName>
    <definedName name="Pas_List_Plafond">#REF!</definedName>
    <definedName name="pas_listgypsum">#REF!</definedName>
    <definedName name="pas_listplank">#REF!</definedName>
    <definedName name="pas_listrik">#REF!</definedName>
    <definedName name="pas_mainan_besi">#REF!</definedName>
    <definedName name="Pas_Marmer">#REF!</definedName>
    <definedName name="pas_mcb20">#REF!</definedName>
    <definedName name="pas_ml">#REF!</definedName>
    <definedName name="pas_nako">#REF!</definedName>
    <definedName name="pas_nok_lama">#REF!</definedName>
    <definedName name="pas_nyfgby_4_18.5">#REF!</definedName>
    <definedName name="pas_nyfgby_4_4">#REF!</definedName>
    <definedName name="pas_nym_3_2.5">#REF!</definedName>
    <definedName name="pas_nym_4_2.5">#REF!</definedName>
    <definedName name="pas_nyy_4_4">#REF!</definedName>
    <definedName name="pas_onderlaag">#REF!</definedName>
    <definedName name="pas_out_komp">#REF!</definedName>
    <definedName name="pas_out_tlp">#REF!</definedName>
    <definedName name="pas_over_spaneng">#REF!</definedName>
    <definedName name="pas_p_sekat">#REF!</definedName>
    <definedName name="pas_p1">#REF!</definedName>
    <definedName name="pas_p2pt">#REF!</definedName>
    <definedName name="pas_p7">#REF!</definedName>
    <definedName name="pas_pagar_besi">#REF!</definedName>
    <definedName name="pas_pagar1">#REF!</definedName>
    <definedName name="pas_pali">#REF!</definedName>
    <definedName name="pas_panel">#REF!</definedName>
    <definedName name="pas_panel_bok">#REF!</definedName>
    <definedName name="pas_panil_pln">#REF!</definedName>
    <definedName name="pas_papan_tulis">#REF!</definedName>
    <definedName name="pas_papanjati">#REF!</definedName>
    <definedName name="pas_partisi_gypsum">#REF!</definedName>
    <definedName name="pas_pasir_urug">#REF!</definedName>
    <definedName name="pas_patlah">#REF!</definedName>
    <definedName name="pas_pav_k300">#REF!</definedName>
    <definedName name="pas_paving">#REF!</definedName>
    <definedName name="pas_paving_abu">#REF!</definedName>
    <definedName name="pas_paving_abu_6">#REF!</definedName>
    <definedName name="pas_paving_abu200">#REF!</definedName>
    <definedName name="pas_paving_k200_6L">#REF!</definedName>
    <definedName name="Pas_paving_stone">'[30]hspk plp'!#REF!</definedName>
    <definedName name="Pas_Paving_T8">#REF!</definedName>
    <definedName name="pas_paving_warna">#REF!</definedName>
    <definedName name="pas_paving300">#REF!</definedName>
    <definedName name="Pas_Paving8">#REF!</definedName>
    <definedName name="pas_pcv3.4">#REF!</definedName>
    <definedName name="pas_pegangan_pintu">#REF!</definedName>
    <definedName name="pas_pelampung">#REF!</definedName>
    <definedName name="pas_penutup">#REF!</definedName>
    <definedName name="pas_penyekat">#REF!</definedName>
    <definedName name="pas_petir">#REF!</definedName>
    <definedName name="pas_pintu">#REF!</definedName>
    <definedName name="pas_pintu_besi">#REF!</definedName>
    <definedName name="pas_pintu_jendela">#REF!</definedName>
    <definedName name="Pas_pintu_kaca">#REF!</definedName>
    <definedName name="pas_pintu_Kmwc">#REF!</definedName>
    <definedName name="pas_pintu_p4">#REF!</definedName>
    <definedName name="pas_pintu_p42">#REF!</definedName>
    <definedName name="pas_pintu_p5">#REF!</definedName>
    <definedName name="pas_pintu_panil">#REF!</definedName>
    <definedName name="pas_pintu_panil_jati">#REF!</definedName>
    <definedName name="pas_pintu_teak">#REF!</definedName>
    <definedName name="pas_pintu_tripleka">#REF!</definedName>
    <definedName name="pas_pintu_tripleks">#REF!</definedName>
    <definedName name="pas_pintubesi">#REF!</definedName>
    <definedName name="pas_pipa">#REF!</definedName>
    <definedName name="pas_pipa.5">#REF!</definedName>
    <definedName name="pas_pipa_1">#REF!</definedName>
    <definedName name="pas_pipa_2">#REF!</definedName>
    <definedName name="pas_pipa_3">#REF!</definedName>
    <definedName name="pas_pipa_3_4">#REF!</definedName>
    <definedName name="pas_pipa_4">#REF!</definedName>
    <definedName name="pas_pipa_galvanis_3_4">#REF!</definedName>
    <definedName name="Pas_Pipa_GI2">#REF!</definedName>
    <definedName name="Pas_Pipa_GI3">#REF!</definedName>
    <definedName name="Pas_Pipa_GI4">#REF!</definedName>
    <definedName name="pas_pipa_pvc_2">#REF!</definedName>
    <definedName name="pas_pipa05">#REF!</definedName>
    <definedName name="pas_pipa075">#REF!</definedName>
    <definedName name="pas_pipa1">#REF!</definedName>
    <definedName name="pas_pipa1.5">#REF!</definedName>
    <definedName name="pas_pipa12">#REF!</definedName>
    <definedName name="pas_pipa2">#REF!</definedName>
    <definedName name="pas_pipa22">#REF!</definedName>
    <definedName name="pas_pipa3">#REF!</definedName>
    <definedName name="pas_pipa3_4">#REF!</definedName>
    <definedName name="pas_pipa32">#REF!</definedName>
    <definedName name="pas_pipa34">#REF!</definedName>
    <definedName name="pas_pipa342">#REF!</definedName>
    <definedName name="pas_pipa4">#REF!</definedName>
    <definedName name="pas_pipa42">#REF!</definedName>
    <definedName name="pas_pipa5">#REF!</definedName>
    <definedName name="PAS_PIPAAB">#REF!</definedName>
    <definedName name="Pas_pipakecil">#REF!</definedName>
    <definedName name="pas_pipapvc_3_4">#REF!</definedName>
    <definedName name="pas_pj1">#REF!</definedName>
    <definedName name="pas_pj2">#REF!</definedName>
    <definedName name="pas_plafon">#REF!</definedName>
    <definedName name="pas_plafon_plywood">#REF!</definedName>
    <definedName name="Pas_Plafond">#REF!</definedName>
    <definedName name="pas_plafond_baru">#REF!</definedName>
    <definedName name="pas_plafond_plywood">#REF!</definedName>
    <definedName name="Pas_PlafondGypsum">#REF!</definedName>
    <definedName name="pas_plat_strip">#REF!</definedName>
    <definedName name="pas_plywood">#REF!</definedName>
    <definedName name="pas_plywood1">#REF!</definedName>
    <definedName name="pas_poli">#REF!</definedName>
    <definedName name="pas_politur">#REF!</definedName>
    <definedName name="pas_polos">#REF!</definedName>
    <definedName name="PAS_POLY">#REF!</definedName>
    <definedName name="pas_pom150w">#REF!</definedName>
    <definedName name="pas_pompa">#REF!</definedName>
    <definedName name="pas_pondasi_1kp.4ps">#REF!</definedName>
    <definedName name="pas_presto">#REF!</definedName>
    <definedName name="pas_presto2">#REF!</definedName>
    <definedName name="pas_pvc_0.5">#REF!</definedName>
    <definedName name="pas_pvc_1">#REF!</definedName>
    <definedName name="pas_pvc_1.25">#REF!</definedName>
    <definedName name="pas_pvc_1.5">#REF!</definedName>
    <definedName name="PAS_PVC_12">#REF!</definedName>
    <definedName name="pas_pvc_2">#REF!</definedName>
    <definedName name="pas_pvc_2.5">#REF!</definedName>
    <definedName name="pas_pvc_3">#REF!</definedName>
    <definedName name="pas_pvc_3.4">#REF!</definedName>
    <definedName name="pas_pvc_3_4">#REF!</definedName>
    <definedName name="pas_pvc_4">#REF!</definedName>
    <definedName name="pas_pvc_6">#REF!</definedName>
    <definedName name="pas_pvc1.5">#REF!</definedName>
    <definedName name="PAS_PVC12">#REF!</definedName>
    <definedName name="pas_pvc2">#REF!</definedName>
    <definedName name="pas_pvc3">#REF!</definedName>
    <definedName name="pas_pvc3.4">#REF!</definedName>
    <definedName name="pas_pvc3_4">#REF!</definedName>
    <definedName name="pas_pvc34">#REF!</definedName>
    <definedName name="pas_pvc4">#REF!</definedName>
    <definedName name="pas_pvcd_4">#REF!</definedName>
    <definedName name="pas_pvcd_6">#REF!</definedName>
    <definedName name="pas_pwood">#REF!</definedName>
    <definedName name="pas_r_plafond">#REF!</definedName>
    <definedName name="pas_railling">#REF!</definedName>
    <definedName name="pas_railling_tangga">#REF!</definedName>
    <definedName name="pas_rambuncis">#REF!</definedName>
    <definedName name="pas_rangka">#REF!</definedName>
    <definedName name="pas_rangka_atap">#REF!</definedName>
    <definedName name="pas_rangka_atap_baja">#REF!</definedName>
    <definedName name="pas_rangka_bahan_lama">#REF!</definedName>
    <definedName name="pas_rangka_gypsum">#REF!</definedName>
    <definedName name="pas_rangka_plafon">#REF!</definedName>
    <definedName name="pas_rangka_plafon2">#REF!</definedName>
    <definedName name="pas_rangka_plafond">#REF!</definedName>
    <definedName name="pas_rangka_plafond_hollow">#REF!</definedName>
    <definedName name="pas_rangka_siku">#REF!</definedName>
    <definedName name="pas_rangkaplafon">#REF!</definedName>
    <definedName name="pas_rayban_5">#REF!</definedName>
    <definedName name="pas_rayban_8">#REF!</definedName>
    <definedName name="pas_reng">#REF!</definedName>
    <definedName name="pas_reuter">#REF!</definedName>
    <definedName name="pas_reuter_bahan_lama">#REF!</definedName>
    <definedName name="pas_reuter_bahanlama">#REF!</definedName>
    <definedName name="pas_reuter_bangkirai">#REF!</definedName>
    <definedName name="pas_reuter_baru">#REF!</definedName>
    <definedName name="pas_reuter_lama">#REF!</definedName>
    <definedName name="pas_reuterL">#REF!</definedName>
    <definedName name="pas_reuterlama">#REF!</definedName>
    <definedName name="pas_rl">#REF!</definedName>
    <definedName name="pas_rollag">#REF!</definedName>
    <definedName name="pas_rolling">#REF!</definedName>
    <definedName name="pas_roof_drain">#REF!</definedName>
    <definedName name="pas_roofdrain">#REF!</definedName>
    <definedName name="pas_rooster">#REF!</definedName>
    <definedName name="pas_roster">#REF!</definedName>
    <definedName name="pas_saklar">#REF!</definedName>
    <definedName name="pas_saklar_2">#REF!</definedName>
    <definedName name="pas_saklar_g">#REF!</definedName>
    <definedName name="pas_saklar_g2">#REF!</definedName>
    <definedName name="pas_saklar_ganda">#REF!</definedName>
    <definedName name="pas_saklar_seri">#REF!</definedName>
    <definedName name="pas_saklar_t">#REF!</definedName>
    <definedName name="pas_saklar_t2">#REF!</definedName>
    <definedName name="pas_saklar_tunggal">#REF!</definedName>
    <definedName name="pas_sg">#REF!</definedName>
    <definedName name="pas_shower">#REF!</definedName>
    <definedName name="pas_siku">#REF!</definedName>
    <definedName name="pas_sk">#REF!</definedName>
    <definedName name="pas_skat_lama">#REF!</definedName>
    <definedName name="pas_slitlag">#REF!</definedName>
    <definedName name="pas_slof">#REF!</definedName>
    <definedName name="pas_slytlaag">#REF!</definedName>
    <definedName name="PAS_SPEATZ">#REF!</definedName>
    <definedName name="pas_spest">#REF!</definedName>
    <definedName name="pas_spooning">#REF!</definedName>
    <definedName name="pas_st">#REF!</definedName>
    <definedName name="pas_stepnosing">#REF!</definedName>
    <definedName name="pas_stick">#REF!</definedName>
    <definedName name="pas_stop">#REF!</definedName>
    <definedName name="pas_stop_kontak">#REF!</definedName>
    <definedName name="pas_stop2">#REF!</definedName>
    <definedName name="pas_stp_ktk">#REF!</definedName>
    <definedName name="pas_sunscreen">#REF!</definedName>
    <definedName name="pas_sunscreen2">#REF!</definedName>
    <definedName name="pas_talang">#REF!</definedName>
    <definedName name="pas_talang_d">#REF!</definedName>
    <definedName name="pas_talang_m">#REF!</definedName>
    <definedName name="pas_talang_tegak">#REF!</definedName>
    <definedName name="pas_tanah">#REF!</definedName>
    <definedName name="pas_tandon_fiber">#REF!</definedName>
    <definedName name="pas_tandon_fiber2">#REF!</definedName>
    <definedName name="pas_tandon_stainles">#REF!</definedName>
    <definedName name="pas_tandonair">#REF!</definedName>
    <definedName name="pas_tangga_besi">#REF!</definedName>
    <definedName name="pas_tangga_luar">#REF!</definedName>
    <definedName name="pas_tegel">#REF!</definedName>
    <definedName name="Pas_Tegel_Abu">#REF!</definedName>
    <definedName name="pas_tempat_sabun">#REF!</definedName>
    <definedName name="pas_terali">#REF!</definedName>
    <definedName name="pas_teraso">#REF!</definedName>
    <definedName name="pas_terucuk">#REF!</definedName>
    <definedName name="pas_tl_1_36">#REF!</definedName>
    <definedName name="pas_tl_2_36">#REF!</definedName>
    <definedName name="pas_tlp">#REF!</definedName>
    <definedName name="pas_topaz">#REF!</definedName>
    <definedName name="pas_topaz_bunung">#REF!</definedName>
    <definedName name="pas_topi_uskup">#REF!</definedName>
    <definedName name="pas_tpt_sabun">#REF!</definedName>
    <definedName name="pas_trasram">#REF!</definedName>
    <definedName name="pas_trucuk">#REF!</definedName>
    <definedName name="pas_ttk_lampu">#REF!</definedName>
    <definedName name="pas_tu">#REF!</definedName>
    <definedName name="pas_tu300">#REF!</definedName>
    <definedName name="Pas_Tweested2x25">#REF!</definedName>
    <definedName name="pas_u30">#REF!</definedName>
    <definedName name="pas_ubin_teraso">#REF!</definedName>
    <definedName name="pas_ur">#REF!</definedName>
    <definedName name="pas_urinoir">#REF!</definedName>
    <definedName name="pas_usu_reng_lama">#REF!</definedName>
    <definedName name="pas_usuk">#REF!</definedName>
    <definedName name="pas_usuk_k">#REF!</definedName>
    <definedName name="pas_usuk_lama">#REF!</definedName>
    <definedName name="pas_usuk_meranti">#REF!</definedName>
    <definedName name="pas_usuk_reng">#REF!</definedName>
    <definedName name="pas_usuk_reng_baru">#REF!</definedName>
    <definedName name="pas_usuk_reng_lama">#REF!</definedName>
    <definedName name="pas_usuk_rengjati">#REF!</definedName>
    <definedName name="pas_usuklama">#REF!</definedName>
    <definedName name="pas_usukreng">#REF!</definedName>
    <definedName name="pas_usukreng_bangkirai">#REF!</definedName>
    <definedName name="pas_usukreng_beton">#REF!</definedName>
    <definedName name="pas_usukreng_glazur">#REF!</definedName>
    <definedName name="pas_usukreng_jati">#REF!</definedName>
    <definedName name="Pas_usukreng_kalimantan">#REF!</definedName>
    <definedName name="pas_usukreng_kruing">#REF!</definedName>
    <definedName name="pas_usukreng_mantili">#REF!</definedName>
    <definedName name="pas_usukreng23">#REF!</definedName>
    <definedName name="pas_vshape">#REF!</definedName>
    <definedName name="pas_wall">#REF!</definedName>
    <definedName name="pas_wasftafel">#REF!</definedName>
    <definedName name="pas_washtafel">#REF!</definedName>
    <definedName name="Pas_wastafel">#REF!</definedName>
    <definedName name="pas_wastafel_marble">#REF!</definedName>
    <definedName name="pas_wastavel">#REF!</definedName>
    <definedName name="pas_wf">#REF!</definedName>
    <definedName name="pas_woodpank">#REF!</definedName>
    <definedName name="pas_woodplank">#REF!</definedName>
    <definedName name="pas_wu_as">#REF!</definedName>
    <definedName name="Pas_Wuwung">#REF!</definedName>
    <definedName name="pasairpasang">#REF!</definedName>
    <definedName name="pasang">#REF!</definedName>
    <definedName name="Pasang.As">#REF!</definedName>
    <definedName name="Pasang.As_2">#REF!</definedName>
    <definedName name="pasang.bt.adukan">#REF!</definedName>
    <definedName name="pasang_atap">#REF!</definedName>
    <definedName name="Pasang_B_Tepi">#REF!</definedName>
    <definedName name="PASANG_BAILEY">#REF!</definedName>
    <definedName name="Pasang_Bataco_">#REF!</definedName>
    <definedName name="pasang_batako">#REF!</definedName>
    <definedName name="pasang_batu">#REF!</definedName>
    <definedName name="Pasang_Benangan_">#REF!</definedName>
    <definedName name="Pasang_Benangan_Profil">#REF!</definedName>
    <definedName name="pasang_besi">#REF!</definedName>
    <definedName name="pasang_besi_pipa_galvanis">#REF!</definedName>
    <definedName name="pasang_bouwplang">#REF!</definedName>
    <definedName name="pasang_closet">#REF!</definedName>
    <definedName name="pasang_galvalum">#REF!</definedName>
    <definedName name="pasang_genteng">#REF!</definedName>
    <definedName name="pasang_glas">#REF!</definedName>
    <definedName name="pasang_ground_petir">#REF!</definedName>
    <definedName name="pasang_gypsum">#REF!</definedName>
    <definedName name="pasang_hawa">#REF!</definedName>
    <definedName name="Pasang_hrs">#REF!</definedName>
    <definedName name="pasang_inlet">#REF!</definedName>
    <definedName name="Pasang_instalasi_listrik">'[9]D Harga'!$E$219</definedName>
    <definedName name="pasang_kabel">#REF!</definedName>
    <definedName name="pasang_kabel_bc">#REF!</definedName>
    <definedName name="pasang_kabel_ground">#REF!</definedName>
    <definedName name="pasang_kaca">#REF!</definedName>
    <definedName name="Pasang_Kaca_Rayban_5_mm">#REF!</definedName>
    <definedName name="PASANG_KANSTIN">#REF!</definedName>
    <definedName name="pasang_kk_kayu">#REF!</definedName>
    <definedName name="pasang_kunci">#REF!</definedName>
    <definedName name="pasang_lampu">#REF!</definedName>
    <definedName name="pasang_lis_gipsun">#REF!</definedName>
    <definedName name="pasang_list">#REF!</definedName>
    <definedName name="pasang_listlama">#REF!</definedName>
    <definedName name="PASANG_LUBANG_DRAINASE">#REF!</definedName>
    <definedName name="pasang_nym_2_2.5">#REF!</definedName>
    <definedName name="pasang_nym_3_2.5">#REF!</definedName>
    <definedName name="pasang_p6">#REF!</definedName>
    <definedName name="pasang_pagar">#REF!</definedName>
    <definedName name="pasang_paving">#REF!</definedName>
    <definedName name="pasang_pintu">#REF!</definedName>
    <definedName name="pasang_pintu_p3">#REF!</definedName>
    <definedName name="pasang_pintu_tempered">#REF!</definedName>
    <definedName name="Pasang_Pipa_Galvanis">#REF!</definedName>
    <definedName name="Pasang_Pipa_Galvanis_dia_2">#REF!</definedName>
    <definedName name="Pasang_rangka___plafond_gypsum_10mm">#REF!</definedName>
    <definedName name="pasang_skat">#REF!</definedName>
    <definedName name="pasang_splitzen">#REF!</definedName>
    <definedName name="Pasang_Talang_Tritisan_dr_Seng_BJLS_30_lbr_90cm__">#REF!</definedName>
    <definedName name="Pasang_Talang_Tritisan_dr_Seng_BJLS_40__lbr_60_cm__">#REF!</definedName>
    <definedName name="Pasang_Talang_Tritisan_dr_Seng_BJLS_40_lbr_90cm__">#REF!</definedName>
    <definedName name="pasang_tok">#REF!</definedName>
    <definedName name="pasang_trucuk_gelam">#REF!</definedName>
    <definedName name="pasang_tu">#REF!</definedName>
    <definedName name="Pasang_Urinoir_">#REF!</definedName>
    <definedName name="Pasang_Wastafel">#REF!</definedName>
    <definedName name="Pasangan">#REF!</definedName>
    <definedName name="pasangan_ars">#REF!</definedName>
    <definedName name="Pasangan_Bata_Merah_1_Pc___3_Kp___8_Ps_Tinggi_s_d_2_m_">#REF!</definedName>
    <definedName name="Pasangan_Bata_Merah_1_Pc___3_Kp___8_Ps_Tinggi_s_d_2_m_m2">#REF!</definedName>
    <definedName name="PASANGAN_BATU_1_4">#REF!</definedName>
    <definedName name="Pasangan_Batu_Merah_1_Pc___3_Kp___8_Ps_Tinggi_2_m_s_d_5_m_">#REF!</definedName>
    <definedName name="Pasangan_Batu_Merah_1_Pc___3_Kp___8_Ps_Tinggi_2_m_s_d_5_m_m2">#REF!</definedName>
    <definedName name="Pasangan_Kaca_Nako_tebal_5_mm_">#REF!</definedName>
    <definedName name="Pasangan_Plesteran">#REF!</definedName>
    <definedName name="pasangan_struk_pos">#REF!</definedName>
    <definedName name="pasanganbatubata">#REF!</definedName>
    <definedName name="pasangatapgentengkarangpilang">#REF!</definedName>
    <definedName name="pasangavour">#REF!</definedName>
    <definedName name="pasangbata1.2merah">#REF!</definedName>
    <definedName name="pasangbata1.2merah1.4">#REF!</definedName>
    <definedName name="pasangbatu1.2merah1.6">#REF!</definedName>
    <definedName name="pasangbatu1batamerah">#REF!</definedName>
    <definedName name="pasangbatualur">#REF!</definedName>
    <definedName name="pasangbatukali">#REF!</definedName>
    <definedName name="pasangbesichanal">#REF!</definedName>
    <definedName name="pasangbouplank">#REF!</definedName>
    <definedName name="pasangbubunggalvalum">#REF!</definedName>
    <definedName name="pasangbv1">#REF!</definedName>
    <definedName name="pasangbv2">#REF!</definedName>
    <definedName name="pasangdaunjendelaalumunium">#REF!</definedName>
    <definedName name="pasangdaunpintualumunum">#REF!</definedName>
    <definedName name="pasangdindingpartisi">#REF!</definedName>
    <definedName name="pasangdindingpartisirangkahollow">#REF!</definedName>
    <definedName name="pasanggentengbubungkarangpilang">#REF!</definedName>
    <definedName name="pasanggording">#REF!</definedName>
    <definedName name="pasangjalusialumunium">#REF!</definedName>
    <definedName name="pasangkacabening">#REF!</definedName>
    <definedName name="pasangkacarayban">#REF!</definedName>
    <definedName name="pasangkanstinbeton">#REF!</definedName>
    <definedName name="PASANGKERAMIK30">#REF!</definedName>
    <definedName name="pasangkeramikdinding25x40">#REF!</definedName>
    <definedName name="pasangkeramiklantai25x25">#REF!</definedName>
    <definedName name="pasangkeramiklantai40x40">#REF!</definedName>
    <definedName name="pasangklosetjongkok">#REF!</definedName>
    <definedName name="pasangkranair">#REF!</definedName>
    <definedName name="pasangkusenaluminium">#REF!</definedName>
    <definedName name="pasangkusenj1">#REF!</definedName>
    <definedName name="pasangkusenj2">#REF!</definedName>
    <definedName name="pasangkusenpintup1">#REF!</definedName>
    <definedName name="pasanglampusl11w">#REF!</definedName>
    <definedName name="pasanglisplank20cm">#REF!</definedName>
    <definedName name="pasanglisplank30cm">#REF!</definedName>
    <definedName name="pasangmcb">#REF!</definedName>
    <definedName name="pasangpapankompres">#REF!</definedName>
    <definedName name="pasangpapanreuter">#REF!</definedName>
    <definedName name="pasangpavingstone">#REF!</definedName>
    <definedName name="pasangpipapvc1.1.4">#REF!</definedName>
    <definedName name="pasangpipapvc3">#REF!</definedName>
    <definedName name="pasangpipapvc3.4">#REF!</definedName>
    <definedName name="pasangpipapvc4">#REF!</definedName>
    <definedName name="pasangplafondkalsiboard">#REF!</definedName>
    <definedName name="PASANGPLESTER">#REF!</definedName>
    <definedName name="pasangpondasibatukali">#REF!</definedName>
    <definedName name="pasangrangkaatapgalvalum">#REF!</definedName>
    <definedName name="pasangrangkakuda2siku">#REF!</definedName>
    <definedName name="pasangrangkaplafondhollow">#REF!</definedName>
    <definedName name="pasangrenggalvalum">#REF!</definedName>
    <definedName name="pasangsaklarganda">#REF!</definedName>
    <definedName name="pasangstopkontak">#REF!</definedName>
    <definedName name="PasangTalangGantung">#REF!</definedName>
    <definedName name="pasar">#REF!</definedName>
    <definedName name="pasar_batu_kali">#REF!</definedName>
    <definedName name="PasAsbesGel">#REF!</definedName>
    <definedName name="pasavour">#REF!</definedName>
    <definedName name="pasb">#REF!</definedName>
    <definedName name="pasbamer3">#REF!</definedName>
    <definedName name="pasbamer5">#REF!</definedName>
    <definedName name="Pasbata">#REF!</definedName>
    <definedName name="pasbata_biasa_16">#REF!</definedName>
    <definedName name="pasbata_tras13">#REF!</definedName>
    <definedName name="pasbata12">[25]Analisa!#REF!</definedName>
    <definedName name="PASBATA13">#REF!</definedName>
    <definedName name="pasbata1310">[25]Analisa!#REF!</definedName>
    <definedName name="pasbata14">[25]Analisa!#REF!</definedName>
    <definedName name="pasbata14up2m">#REF!</definedName>
    <definedName name="PASBATA15">#REF!</definedName>
    <definedName name="PASBATAK_1">#REF!</definedName>
    <definedName name="PASBATAK_2">#REF!</definedName>
    <definedName name="PasBatako">#REF!</definedName>
    <definedName name="Pasbatatebal0.5">#REF!</definedName>
    <definedName name="PASBATMOR_1">#REF!</definedName>
    <definedName name="PASBATMOR_2">#REF!</definedName>
    <definedName name="PASBATU">#REF!</definedName>
    <definedName name="PASBATU_PLESTER">#REF!</definedName>
    <definedName name="pasbatu14">#REF!</definedName>
    <definedName name="pasbatu15">#REF!</definedName>
    <definedName name="pasbatu16">#REF!</definedName>
    <definedName name="Pasbatubata">#REF!</definedName>
    <definedName name="Pasbatukali">#REF!</definedName>
    <definedName name="pasbaut12mm">#REF!</definedName>
    <definedName name="pasbe">#REF!</definedName>
    <definedName name="PasBouplank">#REF!</definedName>
    <definedName name="PasBtBata">#REF!</definedName>
    <definedName name="pasbtempel">#REF!</definedName>
    <definedName name="pasbttuk">#REF!</definedName>
    <definedName name="PasBubuAsbesGel">#REF!</definedName>
    <definedName name="PasBubuGenteng">#REF!</definedName>
    <definedName name="PasBubuGt">#REF!</definedName>
    <definedName name="pasbubung_mantili_besar">#REF!</definedName>
    <definedName name="pasdek">#REF!</definedName>
    <definedName name="pasdinding_keramik20x20">#REF!</definedName>
    <definedName name="pasdinding_keramik20x25">#REF!</definedName>
    <definedName name="pasdinding1x6">#REF!</definedName>
    <definedName name="pasdingran">#REF!</definedName>
    <definedName name="PasGenteng">#REF!</definedName>
    <definedName name="pasgenteng_glasuur">#REF!</definedName>
    <definedName name="pasgenteng_kecil">#REF!</definedName>
    <definedName name="pasgenteng_mantilibesar">#REF!</definedName>
    <definedName name="pasgi">#REF!</definedName>
    <definedName name="PasGIP">#REF!</definedName>
    <definedName name="PasGIP05sd1">#REF!</definedName>
    <definedName name="PasGIP15">#REF!</definedName>
    <definedName name="PasGIP2">#REF!</definedName>
    <definedName name="PasGIP3">#REF!</definedName>
    <definedName name="PasGIP4">#REF!</definedName>
    <definedName name="PasGlassBlock">#REF!</definedName>
    <definedName name="PasGording">#REF!</definedName>
    <definedName name="pasgran30">#REF!</definedName>
    <definedName name="pasgran40">#REF!</definedName>
    <definedName name="pasgranit">#REF!</definedName>
    <definedName name="PasGT">#REF!</definedName>
    <definedName name="PasInstalasiTitikLampu">#REF!</definedName>
    <definedName name="pasior_urug">#REF!</definedName>
    <definedName name="pasir">#REF!</definedName>
    <definedName name="Pasir.Beton">#REF!</definedName>
    <definedName name="pasir.btn.lmjng">#REF!</definedName>
    <definedName name="Pasir.Cor">#REF!</definedName>
    <definedName name="Pasir.Groosok">#REF!</definedName>
    <definedName name="pasir.p">#REF!</definedName>
    <definedName name="Pasir.pasang">#REF!</definedName>
    <definedName name="pasir.pasang_plester">#REF!</definedName>
    <definedName name="PASIR.URUG">#REF!</definedName>
    <definedName name="Pasir__gorong2_sd45">#REF!</definedName>
    <definedName name="pasir_alas_jalan">#REF!</definedName>
    <definedName name="pasir_ayak">#REF!</definedName>
    <definedName name="pasir_B_0">#REF!</definedName>
    <definedName name="pasir_bet">#REF!</definedName>
    <definedName name="pasir_bet_7">NA()</definedName>
    <definedName name="pasir_beton">#REF!</definedName>
    <definedName name="pasir_beton_2">#REF!</definedName>
    <definedName name="pasir_cor">#REF!</definedName>
    <definedName name="Pasir_Cor___Beton">#REF!</definedName>
    <definedName name="Pasir_Cor_Beton">#REF!</definedName>
    <definedName name="pasir_cor_beton_k350">#REF!</definedName>
    <definedName name="pasir_ctsb">#REF!</definedName>
    <definedName name="Pasir_gorong2_45sd75">#REF!</definedName>
    <definedName name="pasir_gorong2_75sd120">#REF!</definedName>
    <definedName name="Pasir_gorong2_sd45">#REF!</definedName>
    <definedName name="pasir_K_1_2_5">#REF!</definedName>
    <definedName name="pasir_K_2_2_5">#REF!</definedName>
    <definedName name="Pasir_kasar_ayak">#REF!</definedName>
    <definedName name="pasir_kwarsa">#REF!</definedName>
    <definedName name="pasir_p">#REF!</definedName>
    <definedName name="pasir_pa">#REF!</definedName>
    <definedName name="pasir_pa_7">NA()</definedName>
    <definedName name="pasir_pas">#REF!</definedName>
    <definedName name="PASIR_PASANG">#REF!</definedName>
    <definedName name="pasir_pasang_2">#REF!</definedName>
    <definedName name="PASIR_PASANG_AC">#REF!</definedName>
    <definedName name="PASIR_PASANG_ATB">#REF!</definedName>
    <definedName name="pasir_pasang_batu_belah_1_4">#REF!</definedName>
    <definedName name="Pasir_PAsang_batu_mortar">#REF!</definedName>
    <definedName name="pasir_pasang_benangan">#REF!</definedName>
    <definedName name="pasir_pasang_beton_K225">#REF!</definedName>
    <definedName name="pasir_pasang_beton_rabat">#REF!</definedName>
    <definedName name="Pasir_Pasang_halus">#REF!</definedName>
    <definedName name="PASIR_PASANG_HAMPAR_AC">#REF!</definedName>
    <definedName name="PASIR_PASANG_HAMPAR_ATB">#REF!</definedName>
    <definedName name="pasir_pasang_hampar_ATB6">#REF!</definedName>
    <definedName name="pasir_pasang_LPB_A">#REF!</definedName>
    <definedName name="pasir_pasang_LPB_B">#REF!</definedName>
    <definedName name="pasir_pasang_pasang_batu_kali">#REF!</definedName>
    <definedName name="pasir_pasang_plesteran">#REF!</definedName>
    <definedName name="pasir_pasang_plesteran_1_2">#REF!</definedName>
    <definedName name="pasir_pasang_ps_batu_belah">#REF!</definedName>
    <definedName name="pasir_pasang_ps_batu_merah">#REF!</definedName>
    <definedName name="pasir_pasang_ps_benangan">#REF!</definedName>
    <definedName name="pasir_pasang_rekondisi_box_culvert">#REF!</definedName>
    <definedName name="Pasir_pasangan">#REF!</definedName>
    <definedName name="pasir_pasir_plesteran_1_4">#REF!</definedName>
    <definedName name="pasir_u">#REF!</definedName>
    <definedName name="pasir_urug">#REF!</definedName>
    <definedName name="pasir_urug_2">#REF!</definedName>
    <definedName name="pasir_urug_7">NA()</definedName>
    <definedName name="pasir_urug_aanstamping">#REF!</definedName>
    <definedName name="pasir_urug_pasir_padat">#REF!</definedName>
    <definedName name="pasir_urug_pengurukan_pasir_padat">#REF!</definedName>
    <definedName name="pasir_urug_urugan_pasir_padat">#REF!</definedName>
    <definedName name="pasir2">[25]Analisa!#REF!</definedName>
    <definedName name="pasirbeton">#REF!</definedName>
    <definedName name="pasirbeton_2">#REF!</definedName>
    <definedName name="pasirbetonm3">#REF!</definedName>
    <definedName name="pasirbtn">#REF!</definedName>
    <definedName name="pasircor">#REF!</definedName>
    <definedName name="pasirhalus">#REF!</definedName>
    <definedName name="PasirP">#REF!</definedName>
    <definedName name="pasirpas">#REF!</definedName>
    <definedName name="PASIRPASANG">#REF!</definedName>
    <definedName name="pasirpasang_2">#REF!</definedName>
    <definedName name="pasirpsg">#REF!</definedName>
    <definedName name="PasirPutih">#REF!</definedName>
    <definedName name="pasirtbn">#REF!</definedName>
    <definedName name="pasiru">#REF!</definedName>
    <definedName name="PASIRURUG">#REF!</definedName>
    <definedName name="pasirurug_2">#REF!</definedName>
    <definedName name="pasiurug">#REF!</definedName>
    <definedName name="pasjong">#REF!</definedName>
    <definedName name="PasJorongan">#REF!</definedName>
    <definedName name="paskaca">#REF!</definedName>
    <definedName name="PasKd2">#REF!</definedName>
    <definedName name="paskeramik">#REF!</definedName>
    <definedName name="PasKompres">#REF!</definedName>
    <definedName name="paskos">#REF!</definedName>
    <definedName name="paskran">#REF!</definedName>
    <definedName name="PasKuda2">#REF!</definedName>
    <definedName name="paskunci_kmwc">#REF!</definedName>
    <definedName name="paslantai_hardener">#REF!</definedName>
    <definedName name="paslantai_homogeunes60x60">#REF!</definedName>
    <definedName name="paslantai_keramik20x20">#REF!</definedName>
    <definedName name="paslantai_keramik40x40">#REF!</definedName>
    <definedName name="paslantai_keramik60x60">#REF!</definedName>
    <definedName name="PasListplank">#REF!</definedName>
    <definedName name="pasmcb_10">#REF!</definedName>
    <definedName name="pasmcb_20">#REF!</definedName>
    <definedName name="pasnaco">#REF!</definedName>
    <definedName name="pasPapanRuiter">#REF!</definedName>
    <definedName name="paspas">#REF!</definedName>
    <definedName name="paspas_boven">#REF!</definedName>
    <definedName name="paspav6">#REF!</definedName>
    <definedName name="paspav8">#REF!</definedName>
    <definedName name="paspaving">#REF!</definedName>
    <definedName name="paspavinglk">#REF!</definedName>
    <definedName name="PasPavingStone">#REF!</definedName>
    <definedName name="PASPINTUBESI">#REF!</definedName>
    <definedName name="PasPlafondEternit">#REF!</definedName>
    <definedName name="PasPlafondGypsumGalvanis">#REF!</definedName>
    <definedName name="PasPlafondGypsumRKKayu">#REF!</definedName>
    <definedName name="PasPlafondTriplek">#REF!</definedName>
    <definedName name="pasplat3mm">#REF!</definedName>
    <definedName name="pasplint_10x60">#REF!</definedName>
    <definedName name="pasplint_granite10x40">#REF!</definedName>
    <definedName name="pasplint_granite10x60">#REF!</definedName>
    <definedName name="pasplint_kayu2x10">#REF!</definedName>
    <definedName name="PasPVC05sd2">#REF!</definedName>
    <definedName name="PasPVC3">#REF!</definedName>
    <definedName name="PasPVC4">#REF!</definedName>
    <definedName name="PasPVC5">#REF!</definedName>
    <definedName name="pasr.urug">#REF!</definedName>
    <definedName name="PasReuter">#REF!</definedName>
    <definedName name="PasRnkPlafond_KyMrt">#REF!</definedName>
    <definedName name="pasrosterbata">#REF!</definedName>
    <definedName name="pasrosterbeton">#REF!</definedName>
    <definedName name="pasrug">#REF!</definedName>
    <definedName name="PASS">#N/A</definedName>
    <definedName name="PasSengGel">#REF!</definedName>
    <definedName name="PasTalangDatar">#REF!</definedName>
    <definedName name="PasTalangGantung">#REF!</definedName>
    <definedName name="PasTalangJurai">#REF!</definedName>
    <definedName name="Pasuk">#REF!</definedName>
    <definedName name="pasur">#REF!</definedName>
    <definedName name="pasurinoir">#REF!</definedName>
    <definedName name="pasurug">#REF!</definedName>
    <definedName name="PasUsukReng">#REF!</definedName>
    <definedName name="PasWallpaper">#REF!</definedName>
    <definedName name="paswastavel">#REF!</definedName>
    <definedName name="patlah">#REF!</definedName>
    <definedName name="patlahm2">#REF!</definedName>
    <definedName name="Patok_kayu">#REF!</definedName>
    <definedName name="patok_km">#REF!</definedName>
    <definedName name="patokhm">#REF!</definedName>
    <definedName name="patokpengarah">#REF!</definedName>
    <definedName name="PATUNG">#REF!</definedName>
    <definedName name="paur">#REF!</definedName>
    <definedName name="paur_2">[24]harsat!$G$31</definedName>
    <definedName name="paur_3">#REF!</definedName>
    <definedName name="paur_4">#REF!</definedName>
    <definedName name="Pauto">#REF!</definedName>
    <definedName name="pav">#REF!</definedName>
    <definedName name="Pav.K300_t6">#REF!</definedName>
    <definedName name="pav_k300">#REF!</definedName>
    <definedName name="pav_lama">#REF!</definedName>
    <definedName name="pav_ston_6cm">#REF!</definedName>
    <definedName name="pav10k400">#REF!</definedName>
    <definedName name="pav10k400_2">#REF!</definedName>
    <definedName name="pav6k300">#REF!</definedName>
    <definedName name="pav6k300_2">#REF!</definedName>
    <definedName name="pav6k300w">#REF!</definedName>
    <definedName name="pav6k300w_2">#REF!</definedName>
    <definedName name="pav8_10">#REF!</definedName>
    <definedName name="pav8_2">#REF!</definedName>
    <definedName name="pav8_3">#REF!</definedName>
    <definedName name="pav8_4">#REF!</definedName>
    <definedName name="pav8_5">#REF!</definedName>
    <definedName name="pav8_6">#REF!</definedName>
    <definedName name="pav8_8">#REF!</definedName>
    <definedName name="pav8cm">#REF!</definedName>
    <definedName name="pav8k400">#REF!</definedName>
    <definedName name="pav8k400_2">#REF!</definedName>
    <definedName name="pavabu6">#REF!</definedName>
    <definedName name="pavabu6_10">#REF!</definedName>
    <definedName name="pavabu6_2">#REF!</definedName>
    <definedName name="pavabu6_3">#REF!</definedName>
    <definedName name="pavabu6_4">#REF!</definedName>
    <definedName name="pavabu6_5">#REF!</definedName>
    <definedName name="pavabu6_6">#REF!</definedName>
    <definedName name="pavabu6_8">#REF!</definedName>
    <definedName name="pavabu8">#REF!</definedName>
    <definedName name="pavblock6">#REF!</definedName>
    <definedName name="pavblock8">#REF!</definedName>
    <definedName name="paving">#REF!</definedName>
    <definedName name="paving.3b">#REF!</definedName>
    <definedName name="paving.6cm.lokal">#REF!</definedName>
    <definedName name="paving.6cm.warna.lokal">#REF!</definedName>
    <definedName name="paving.b">#REF!</definedName>
    <definedName name="Paving.Stone8Cm">#REF!</definedName>
    <definedName name="paving_3berlian_merah_8">#REF!</definedName>
    <definedName name="paving_6">#REF!</definedName>
    <definedName name="paving_6_K_125_">#REF!</definedName>
    <definedName name="paving_6_K_300_">#REF!</definedName>
    <definedName name="Paving_6cm">#REF!</definedName>
    <definedName name="paving_6cm_K125_">#REF!</definedName>
    <definedName name="paving_6cm_K300_">#REF!</definedName>
    <definedName name="paving_8">#REF!</definedName>
    <definedName name="paving_8_K_125_">#REF!</definedName>
    <definedName name="paving_8_K_300_">#REF!</definedName>
    <definedName name="paving_8_p">#REF!</definedName>
    <definedName name="paving_8_w">#REF!</definedName>
    <definedName name="paving_8cm_K125_">#REF!</definedName>
    <definedName name="paving_8cm_K400_">#REF!</definedName>
    <definedName name="paving_abu">#REF!</definedName>
    <definedName name="paving_abu_6">#REF!</definedName>
    <definedName name="paving_abu_8">#REF!</definedName>
    <definedName name="Paving_Abu2_T6cm">#REF!</definedName>
    <definedName name="paving_Abu2_T8cm">#REF!</definedName>
    <definedName name="paving_abu200">#REF!</definedName>
    <definedName name="paving_bh">#REF!</definedName>
    <definedName name="paving_block_8cm">#REF!</definedName>
    <definedName name="Paving_Blok_Warna6cm">#REF!</definedName>
    <definedName name="Paving_Blok_Warna8cm">#REF!</definedName>
    <definedName name="paving_cutter">#REF!</definedName>
    <definedName name="paving_DT11_6">#REF!</definedName>
    <definedName name="paving_dt11_6cm">#REF!</definedName>
    <definedName name="paving_dt11_6cm_merah">#REF!</definedName>
    <definedName name="paving_DT11_8">#REF!</definedName>
    <definedName name="paving_dt11_8cm">#REF!</definedName>
    <definedName name="paving_dt11_8cm_merah">#REF!</definedName>
    <definedName name="paving_DT11_warna">#REF!</definedName>
    <definedName name="paving_DT7_6_merah">#REF!</definedName>
    <definedName name="Paving_Hitam">#REF!</definedName>
    <definedName name="paving_k100_6L">#REF!</definedName>
    <definedName name="paving_k100_8L">#REF!</definedName>
    <definedName name="paving_k200_6">#REF!</definedName>
    <definedName name="paving_k200_8">#REF!</definedName>
    <definedName name="paving_k300_t6">#REF!</definedName>
    <definedName name="Paving_k300_t8">#REF!</definedName>
    <definedName name="paving_klasik_abu_tb.8">#REF!</definedName>
    <definedName name="paving_klasik_warna_tb.8">#REF!</definedName>
    <definedName name="Paving_Merah">#REF!</definedName>
    <definedName name="paving_merah_6">#REF!</definedName>
    <definedName name="paving_merah_8">#REF!</definedName>
    <definedName name="paving_stone">#REF!</definedName>
    <definedName name="paving_t8">#REF!</definedName>
    <definedName name="Paving_tebal_8_cm">#REF!</definedName>
    <definedName name="Paving_Trihek6cm">#REF!</definedName>
    <definedName name="Paving_Trihek8cm">#REF!</definedName>
    <definedName name="paving_warna">#REF!</definedName>
    <definedName name="paving4.5">#REF!</definedName>
    <definedName name="paving4.5cm">#REF!</definedName>
    <definedName name="paving5.cm">#REF!</definedName>
    <definedName name="Paving51020">#REF!</definedName>
    <definedName name="paving6">#REF!</definedName>
    <definedName name="paving6cm">#REF!</definedName>
    <definedName name="paving6cm_2">#REF!</definedName>
    <definedName name="PAVING6W">#REF!</definedName>
    <definedName name="paving8">#REF!</definedName>
    <definedName name="paving8cm">#REF!</definedName>
    <definedName name="paving8cm_2">#REF!</definedName>
    <definedName name="PAVING8W">#REF!</definedName>
    <definedName name="pavingabuabu">#REF!</definedName>
    <definedName name="pavingberlian">#REF!</definedName>
    <definedName name="pavingblock">#REF!</definedName>
    <definedName name="pavingblok">#REF!</definedName>
    <definedName name="PavingHexagonal11.5t.4.5cm">#REF!</definedName>
    <definedName name="PavingHexagonal11.5t.4.5cmWarna">#REF!</definedName>
    <definedName name="pavingHexagonal11.5t.5cm">#REF!</definedName>
    <definedName name="PavingHexagonal11.5t.5cmWarna">#REF!</definedName>
    <definedName name="pavingHexagonal11.5t.6cm">#REF!</definedName>
    <definedName name="PavingHexagonal11.5t.6cmWarna">#REF!</definedName>
    <definedName name="pavingHexagonal11.5t.8cm">#REF!</definedName>
    <definedName name="pavingHexagonal11.5t.8cmWarna">#REF!</definedName>
    <definedName name="pavingHexagonal5cmkw1">#REF!</definedName>
    <definedName name="pavingHolland6cmk175">#REF!</definedName>
    <definedName name="PAVINGSTONE">#REF!</definedName>
    <definedName name="pavingWarna.5cm">#REF!</definedName>
    <definedName name="pavingWarna.6cm">#REF!</definedName>
    <definedName name="pavingWarna.8cm">#REF!</definedName>
    <definedName name="pavingWarna4.5">#REF!</definedName>
    <definedName name="pavingWarnaHolland6cmK175">#REF!</definedName>
    <definedName name="pavingWarnaHolland8cmK200">#REF!</definedName>
    <definedName name="pavk200_6">#REF!</definedName>
    <definedName name="pavk300">#REF!</definedName>
    <definedName name="pavk3006">#REF!</definedName>
    <definedName name="pavk3008">#REF!</definedName>
    <definedName name="pavlokal">#REF!</definedName>
    <definedName name="payung">#REF!</definedName>
    <definedName name="pb">#REF!</definedName>
    <definedName name="pb.125">'[16]Sat~Bahu'!$C$109</definedName>
    <definedName name="pb.200hp">'[16]Sat~Bahu'!$C$93</definedName>
    <definedName name="pb.315">#REF!</definedName>
    <definedName name="pb.500">'[16]Sat~Bahu'!$C$110</definedName>
    <definedName name="pb_1">#REF!</definedName>
    <definedName name="pb_1.5">#REF!</definedName>
    <definedName name="pb_10">#REF!</definedName>
    <definedName name="pb_2">#REF!</definedName>
    <definedName name="pb_3">#REF!</definedName>
    <definedName name="PB_BAK">#REF!</definedName>
    <definedName name="PB_CO">#REF!</definedName>
    <definedName name="PB_GIP">#REF!</definedName>
    <definedName name="pb_mekanik">#REF!</definedName>
    <definedName name="PB_METER">#REF!</definedName>
    <definedName name="PB_POMPA">#REF!</definedName>
    <definedName name="PB_PVC">#REF!</definedName>
    <definedName name="PB_RD">#REF!</definedName>
    <definedName name="pb_tk_batu">#REF!</definedName>
    <definedName name="pb_tk_besi">#REF!</definedName>
    <definedName name="pb_tk_cat">#REF!</definedName>
    <definedName name="pb_tk_kayu">#REF!</definedName>
    <definedName name="pb_tk_listrik">#REF!</definedName>
    <definedName name="pb_tk_pipa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6abu">#REF!</definedName>
    <definedName name="pb6abu_1">#REF!</definedName>
    <definedName name="pb6abu_1_10">#REF!</definedName>
    <definedName name="pb6abu_1_2">#REF!</definedName>
    <definedName name="pb6abu_1_3">#REF!</definedName>
    <definedName name="pb6abu_1_4">#REF!</definedName>
    <definedName name="pb6abu_1_5">#REF!</definedName>
    <definedName name="pb6abu_1_6">#REF!</definedName>
    <definedName name="pb6abu_1_8">#REF!</definedName>
    <definedName name="pb6abu_10">#REF!</definedName>
    <definedName name="pb6abu_2">#REF!</definedName>
    <definedName name="pb6abu_3">#REF!</definedName>
    <definedName name="pb6abu_4">#REF!</definedName>
    <definedName name="pb6abu_5">#REF!</definedName>
    <definedName name="pb6abu_6">#REF!</definedName>
    <definedName name="pb6abu_8">#REF!</definedName>
    <definedName name="pb6abu3">#REF!</definedName>
    <definedName name="pb6abu3_1">#REF!</definedName>
    <definedName name="pb6abu3_1_10">#REF!</definedName>
    <definedName name="pb6abu3_1_2">#REF!</definedName>
    <definedName name="pb6abu3_1_3">#REF!</definedName>
    <definedName name="pb6abu3_1_4">#REF!</definedName>
    <definedName name="pb6abu3_1_5">#REF!</definedName>
    <definedName name="pb6abu3_1_6">#REF!</definedName>
    <definedName name="pb6abu3_1_8">#REF!</definedName>
    <definedName name="pb6abu3_10">#REF!</definedName>
    <definedName name="pb6abu3_2">#REF!</definedName>
    <definedName name="pb6abu3_3">#REF!</definedName>
    <definedName name="pb6abu3_4">#REF!</definedName>
    <definedName name="pb6abu3_5">#REF!</definedName>
    <definedName name="pb6abu3_6">#REF!</definedName>
    <definedName name="pb6abu3_8">#REF!</definedName>
    <definedName name="pb6merah">#REF!</definedName>
    <definedName name="pb6merah_1">#REF!</definedName>
    <definedName name="pb6merah_1_10">#REF!</definedName>
    <definedName name="pb6merah_1_2">#REF!</definedName>
    <definedName name="pb6merah_1_3">#REF!</definedName>
    <definedName name="pb6merah_1_4">#REF!</definedName>
    <definedName name="pb6merah_1_5">#REF!</definedName>
    <definedName name="pb6merah_1_6">#REF!</definedName>
    <definedName name="pb6merah_1_8">#REF!</definedName>
    <definedName name="pb6merah_10">#REF!</definedName>
    <definedName name="pb6merah_2">#REF!</definedName>
    <definedName name="pb6merah_3">#REF!</definedName>
    <definedName name="pb6merah_4">#REF!</definedName>
    <definedName name="pb6merah_5">#REF!</definedName>
    <definedName name="pb6merah_6">#REF!</definedName>
    <definedName name="pb6merah_8">#REF!</definedName>
    <definedName name="pb8abu">#REF!</definedName>
    <definedName name="pb8abu_1">#REF!</definedName>
    <definedName name="pb8abu_1_10">#REF!</definedName>
    <definedName name="pb8abu_1_2">#REF!</definedName>
    <definedName name="pb8abu_1_3">#REF!</definedName>
    <definedName name="pb8abu_1_4">#REF!</definedName>
    <definedName name="pb8abu_1_5">#REF!</definedName>
    <definedName name="pb8abu_1_6">#REF!</definedName>
    <definedName name="pb8abu_1_8">#REF!</definedName>
    <definedName name="pb8merah">#REF!</definedName>
    <definedName name="pb8merah_1">#REF!</definedName>
    <definedName name="pb8merah_1_10">#REF!</definedName>
    <definedName name="pb8merah_1_2">#REF!</definedName>
    <definedName name="pb8merah_1_3">#REF!</definedName>
    <definedName name="pb8merah_1_4">#REF!</definedName>
    <definedName name="pb8merah_1_5">#REF!</definedName>
    <definedName name="pb8merah_1_6">#REF!</definedName>
    <definedName name="pb8merah_1_8">#REF!</definedName>
    <definedName name="pb8merah_10">#REF!</definedName>
    <definedName name="pb8merah_2">#REF!</definedName>
    <definedName name="pb8merah_3">#REF!</definedName>
    <definedName name="pb8merah_4">#REF!</definedName>
    <definedName name="pb8merah_5">#REF!</definedName>
    <definedName name="pb8merah_6">#REF!</definedName>
    <definedName name="pb8merah_8">#REF!</definedName>
    <definedName name="pbata">#REF!</definedName>
    <definedName name="pbata3">#REF!</definedName>
    <definedName name="Pbendi" hidden="1">#REF!</definedName>
    <definedName name="pbeton1">#REF!</definedName>
    <definedName name="pbeton30">#REF!</definedName>
    <definedName name="pbeton40">#REF!</definedName>
    <definedName name="pbeton60">#REF!</definedName>
    <definedName name="pbeton80">#REF!</definedName>
    <definedName name="pbf2.5">#REF!</definedName>
    <definedName name="PBK">#REF!</definedName>
    <definedName name="PBKALI">#REF!</definedName>
    <definedName name="PBKALI14">#REF!</definedName>
    <definedName name="pbkl">#REF!</definedName>
    <definedName name="pborneo">#REF!</definedName>
    <definedName name="pbrantas">#REF!</definedName>
    <definedName name="pbs100_2">#REF!</definedName>
    <definedName name="pbs100_2_1">#REF!</definedName>
    <definedName name="pbs100_23">"$#REF!.$M$142"</definedName>
    <definedName name="pbs100_4">#REF!</definedName>
    <definedName name="pbs100_5">#REF!</definedName>
    <definedName name="pbs15_2">#REF!</definedName>
    <definedName name="pbs15_2_1">#REF!</definedName>
    <definedName name="pbs15_23">"$#REF!.$M$119"</definedName>
    <definedName name="pbs15_4">#REF!</definedName>
    <definedName name="pbs15_5">#REF!</definedName>
    <definedName name="pbs150_2">#REF!</definedName>
    <definedName name="pbs150_2_1">#REF!</definedName>
    <definedName name="pbs150_23">"$#REF!.$M$117"</definedName>
    <definedName name="pbs150_4">#REF!</definedName>
    <definedName name="pbs150_5">#REF!</definedName>
    <definedName name="pbs40_2">#REF!</definedName>
    <definedName name="pbs40_2_1">#REF!</definedName>
    <definedName name="pbs40_23">"$#REF!.$M$162"</definedName>
    <definedName name="pbs40_4">#REF!</definedName>
    <definedName name="pbs40_5">#REF!</definedName>
    <definedName name="pbs50_2">#REF!</definedName>
    <definedName name="pbs50_2_1">#REF!</definedName>
    <definedName name="pbs50_23">"$#REF!.$M$143"</definedName>
    <definedName name="pbs50_4">#REF!</definedName>
    <definedName name="pbs50_5">#REF!</definedName>
    <definedName name="pbs65_2">#REF!</definedName>
    <definedName name="pbs65_2_1">#REF!</definedName>
    <definedName name="pbs65_23">"$#REF!.$M$118"</definedName>
    <definedName name="pbs65_4">#REF!</definedName>
    <definedName name="pbs65_5">#REF!</definedName>
    <definedName name="pbs80_2">#REF!</definedName>
    <definedName name="pbs80_2_1">#REF!</definedName>
    <definedName name="pbs80_23">"$#REF!.$M$160"</definedName>
    <definedName name="pbs80_4">#REF!</definedName>
    <definedName name="pbs80_5">#REF!</definedName>
    <definedName name="pbsf100">#REF!</definedName>
    <definedName name="pbsf100_2">#REF!</definedName>
    <definedName name="pbsf100_2_1">#REF!</definedName>
    <definedName name="pbsf100_23">"$#REF!.$M$146"</definedName>
    <definedName name="pbsf100_4">#REF!</definedName>
    <definedName name="pbsf100_5">#REF!</definedName>
    <definedName name="pbsf150">#REF!</definedName>
    <definedName name="pbsf150_2">#REF!</definedName>
    <definedName name="pbsf150_2_1">#REF!</definedName>
    <definedName name="pbsf150_23">"$#REF!.$M$120"</definedName>
    <definedName name="pbsf150_4">#REF!</definedName>
    <definedName name="pbsf150_5">#REF!</definedName>
    <definedName name="pbsf65">#REF!</definedName>
    <definedName name="pbsf65_2">#REF!</definedName>
    <definedName name="pbsf65_2_1">#REF!</definedName>
    <definedName name="pbsf65_23">"$#REF!.$M$121"</definedName>
    <definedName name="pbsf65_4">#REF!</definedName>
    <definedName name="pbsf65_5">#REF!</definedName>
    <definedName name="pbsf80">#REF!</definedName>
    <definedName name="pbsf80_2">#REF!</definedName>
    <definedName name="pbsf80_2_1">#REF!</definedName>
    <definedName name="pbsf80_23">"$#REF!.$M$165"</definedName>
    <definedName name="pbsf80_4">#REF!</definedName>
    <definedName name="pbsf80_5">#REF!</definedName>
    <definedName name="pbt_batu">#REF!</definedName>
    <definedName name="pbt_besi">#REF!</definedName>
    <definedName name="pbt_kanik">#REF!</definedName>
    <definedName name="pbt_kayu">#REF!</definedName>
    <definedName name="pbt_mas">#REF!</definedName>
    <definedName name="pbt_masinis">#REF!</definedName>
    <definedName name="pbt_mek">#REF!</definedName>
    <definedName name="pbt_ope">#REF!</definedName>
    <definedName name="pbt_opr">#REF!</definedName>
    <definedName name="pbt_opt">#REF!</definedName>
    <definedName name="pbt_opt_7">NA()</definedName>
    <definedName name="pbt_pemudi">#REF!</definedName>
    <definedName name="pbt_pemudi_7">NA()</definedName>
    <definedName name="pbt_sinis">#REF!</definedName>
    <definedName name="pbt_t.batu">#REF!</definedName>
    <definedName name="pbt_t.besi">#REF!</definedName>
    <definedName name="pbt_t.kayu">#REF!</definedName>
    <definedName name="pbt_t.pipa">#REF!</definedName>
    <definedName name="pc">#REF!</definedName>
    <definedName name="pc.">#REF!</definedName>
    <definedName name="pc.1">#REF!</definedName>
    <definedName name="pc.40">#REF!</definedName>
    <definedName name="pc.50">#REF!</definedName>
    <definedName name="Pc.G">#REF!</definedName>
    <definedName name="pc.wr">#REF!</definedName>
    <definedName name="pc__ps_batu_belah">#REF!</definedName>
    <definedName name="PC_1">#REF!</definedName>
    <definedName name="PC_2">#REF!</definedName>
    <definedName name="PC_40">#REF!</definedName>
    <definedName name="pc_50">#REF!</definedName>
    <definedName name="PC_50Kg">#REF!</definedName>
    <definedName name="PC_A">#REF!</definedName>
    <definedName name="PC_AC">#REF!</definedName>
    <definedName name="pc_am_50">#REF!</definedName>
    <definedName name="PC_ATB">#REF!</definedName>
    <definedName name="PC_B">#REF!</definedName>
    <definedName name="pc_batu_belah_1_4">#REF!</definedName>
    <definedName name="pc_benangan">#REF!</definedName>
    <definedName name="PC_I">#REF!</definedName>
    <definedName name="PC_II">#REF!</definedName>
    <definedName name="pc_kg">#REF!</definedName>
    <definedName name="pc_plesteran">#REF!</definedName>
    <definedName name="pc_plesteran_1_4">#REF!</definedName>
    <definedName name="PC_PUTIH">#REF!</definedName>
    <definedName name="pc_putih_50">#REF!</definedName>
    <definedName name="PC_W">#REF!</definedName>
    <definedName name="pc_warna">#REF!</definedName>
    <definedName name="pc_warna_kg">#REF!</definedName>
    <definedName name="PC_ZAK">#REF!</definedName>
    <definedName name="pc0.75">#REF!</definedName>
    <definedName name="pc1.1">#REF!</definedName>
    <definedName name="pc1.25">#REF!</definedName>
    <definedName name="pc1.5">#REF!</definedName>
    <definedName name="pc1_150_300_60">#REF!</definedName>
    <definedName name="pc1_185_185_40">#REF!</definedName>
    <definedName name="pc2.2">#REF!</definedName>
    <definedName name="pc2.5">#REF!</definedName>
    <definedName name="pc2_180_180_40">#REF!</definedName>
    <definedName name="pc2_200_200_40">#REF!</definedName>
    <definedName name="pc3_120_80_40">#REF!</definedName>
    <definedName name="pc3_200_200_40">#REF!</definedName>
    <definedName name="pc4_50_50_40">#REF!</definedName>
    <definedName name="PC450B">#REF!</definedName>
    <definedName name="PC450U">#REF!</definedName>
    <definedName name="pc5_100_100_40">#REF!</definedName>
    <definedName name="pc5_70_70_40">#REF!</definedName>
    <definedName name="pc50_2">#REF!</definedName>
    <definedName name="pc50_2_1">#REF!</definedName>
    <definedName name="pc50_23">"$#REF!.$V$248"</definedName>
    <definedName name="pc50_4">#REF!</definedName>
    <definedName name="pc50_5">#REF!</definedName>
    <definedName name="pc50eceran">#REF!</definedName>
    <definedName name="pc6_120_80_40">#REF!</definedName>
    <definedName name="PC600B">#REF!</definedName>
    <definedName name="PC600U">#REF!</definedName>
    <definedName name="pc80_2">#REF!</definedName>
    <definedName name="pc80_2_1">#REF!</definedName>
    <definedName name="pc80_23">"$#REF!.$V$111"</definedName>
    <definedName name="pc80_4">#REF!</definedName>
    <definedName name="pc80_5">#REF!</definedName>
    <definedName name="pcabuabu20">#REF!</definedName>
    <definedName name="pcb10b85">#REF!</definedName>
    <definedName name="pcc_1.25">#REF!</definedName>
    <definedName name="PCcurb">#REF!</definedName>
    <definedName name="pcf2.5">#REF!</definedName>
    <definedName name="pcf80_2">#REF!</definedName>
    <definedName name="pcf80_2_1">#REF!</definedName>
    <definedName name="pcf80_23">"$#REF!.$V$113"</definedName>
    <definedName name="pcf80_4">#REF!</definedName>
    <definedName name="pcf80_5">#REF!</definedName>
    <definedName name="pcgresik">#REF!</definedName>
    <definedName name="Pchb">#REF!</definedName>
    <definedName name="PCMERAH">#REF!</definedName>
    <definedName name="PCMEREKTONASA">#REF!</definedName>
    <definedName name="PCNO">#REF!</definedName>
    <definedName name="PCOR">#REF!</definedName>
    <definedName name="PCP">#REF!</definedName>
    <definedName name="pcputih">#REF!</definedName>
    <definedName name="pcsg">#REF!</definedName>
    <definedName name="pctigaroda">#REF!</definedName>
    <definedName name="pcv_2">#REF!</definedName>
    <definedName name="pcw">#REF!</definedName>
    <definedName name="pcwarna">#REF!</definedName>
    <definedName name="pcwarna20">#REF!</definedName>
    <definedName name="pcwarna30">#REF!</definedName>
    <definedName name="pczak">#REF!</definedName>
    <definedName name="pczak_2">#REF!</definedName>
    <definedName name="PD">#REF!</definedName>
    <definedName name="PD.PR.101">#REF!</definedName>
    <definedName name="PD.PR.101B">#REF!</definedName>
    <definedName name="PD.PR.101E">#REF!</definedName>
    <definedName name="PD.PR.102">#REF!</definedName>
    <definedName name="PD.PR.102B">#REF!</definedName>
    <definedName name="PD.PR.102E">#REF!</definedName>
    <definedName name="PD.PR.103">#REF!</definedName>
    <definedName name="PD.PR.103B">#REF!</definedName>
    <definedName name="PD.PR.103E">#REF!</definedName>
    <definedName name="PD.PR.104">#REF!</definedName>
    <definedName name="PD.PR.104B">#REF!</definedName>
    <definedName name="PD.PR.104E">#REF!</definedName>
    <definedName name="PD.PR.105">#REF!</definedName>
    <definedName name="PD.PR.105B">#REF!</definedName>
    <definedName name="PD.PR.105E">#REF!</definedName>
    <definedName name="PD.PR.106">#REF!</definedName>
    <definedName name="PD.PR.106B">#REF!</definedName>
    <definedName name="PD.PR.106E">#REF!</definedName>
    <definedName name="pd0.75">#REF!</definedName>
    <definedName name="pd1.25">#REF!</definedName>
    <definedName name="pd1.5">#REF!</definedName>
    <definedName name="PDAA">#REF!</definedName>
    <definedName name="PDAM">#REF!</definedName>
    <definedName name="PDBT12">#REF!</definedName>
    <definedName name="PDBT15">#REF!</definedName>
    <definedName name="PDL">#REF!</definedName>
    <definedName name="PDMAR">#REF!</definedName>
    <definedName name="PdptCttRange">#REF!</definedName>
    <definedName name="PdptRange">#REF!</definedName>
    <definedName name="PDT">#REF!</definedName>
    <definedName name="PDTEAK">#REF!</definedName>
    <definedName name="pdua">#REF!</definedName>
    <definedName name="PE">#REF!</definedName>
    <definedName name="pe.1">#REF!</definedName>
    <definedName name="PE.10">#REF!</definedName>
    <definedName name="PE.100">#REF!</definedName>
    <definedName name="PE.13">#REF!</definedName>
    <definedName name="PE.150">#REF!</definedName>
    <definedName name="pe.2">#REF!</definedName>
    <definedName name="PE.20">#REF!</definedName>
    <definedName name="PE.25">#REF!</definedName>
    <definedName name="PE.250">#REF!</definedName>
    <definedName name="pe.3">#REF!</definedName>
    <definedName name="PE.300">#REF!</definedName>
    <definedName name="PE.315">#REF!</definedName>
    <definedName name="PE.350">#REF!</definedName>
    <definedName name="pe.4">#REF!</definedName>
    <definedName name="PE.40">#REF!</definedName>
    <definedName name="PE.400">#REF!</definedName>
    <definedName name="pe.5">#REF!</definedName>
    <definedName name="PE.50">#REF!</definedName>
    <definedName name="pe.6">#REF!</definedName>
    <definedName name="pe.7">#REF!</definedName>
    <definedName name="PE.75">#REF!</definedName>
    <definedName name="PE.8">#REF!</definedName>
    <definedName name="pe.9">#REF!</definedName>
    <definedName name="pe.a">#REF!</definedName>
    <definedName name="pe.b">#REF!</definedName>
    <definedName name="pe.c">#REF!</definedName>
    <definedName name="pearlstone">#REF!</definedName>
    <definedName name="Pebr">#REF!</definedName>
    <definedName name="pecah_0.5">#REF!</definedName>
    <definedName name="pecah_1.1">#REF!</definedName>
    <definedName name="pecah_1.2">#REF!</definedName>
    <definedName name="pecah_10.15">#REF!</definedName>
    <definedName name="pecah_15.20">#REF!</definedName>
    <definedName name="pecah_3.5">#REF!</definedName>
    <definedName name="pecah_5.7">#REF!</definedName>
    <definedName name="Pecah_Mesin">#REF!</definedName>
    <definedName name="PECF">#REF!</definedName>
    <definedName name="PECL">#REF!</definedName>
    <definedName name="peco_3030gel">#REF!</definedName>
    <definedName name="peco_3030ter">#REF!</definedName>
    <definedName name="peddel">#REF!</definedName>
    <definedName name="pedel">#REF!</definedName>
    <definedName name="pedel_r">#REF!</definedName>
    <definedName name="pedelbab">#REF!</definedName>
    <definedName name="pedelman">#REF!</definedName>
    <definedName name="Pedestrian">#REF!</definedName>
    <definedName name="pedestrian.">#REF!</definedName>
    <definedName name="PEDESTRIAN818">#REF!</definedName>
    <definedName name="PEDESTRIANROLLER">#REF!</definedName>
    <definedName name="Pedetrian_roller">#REF!</definedName>
    <definedName name="peg">#REF!</definedName>
    <definedName name="pegA">#REF!</definedName>
    <definedName name="pegangan_angin">#REF!</definedName>
    <definedName name="pegangan_kunci">#REF!</definedName>
    <definedName name="pegangan_laci">#REF!</definedName>
    <definedName name="pegangan_pintu">#REF!</definedName>
    <definedName name="pegangan_pintu_meja">#REF!</definedName>
    <definedName name="pEHR">#REF!</definedName>
    <definedName name="pek">#REF!</definedName>
    <definedName name="pek.">#REF!</definedName>
    <definedName name="Pek.Aanstampeng_Bt.Kosong">#REF!</definedName>
    <definedName name="Pek.Atap.metal.dek.Galvalume_0.4mm">#REF!</definedName>
    <definedName name="Pek.baktandon">#REF!</definedName>
    <definedName name="PEK.BATU">#REF!</definedName>
    <definedName name="Pek.Batu.Alam_Terakota">#REF!</definedName>
    <definedName name="Pek.Begesting_Balok">#REF!</definedName>
    <definedName name="Pek.Begesting_Kolom">#REF!</definedName>
    <definedName name="Pek.Begesting_Lantai">#REF!</definedName>
    <definedName name="Pek.Begesting_Pondasi">#REF!</definedName>
    <definedName name="Pek.Begesting_Sloof">#REF!</definedName>
    <definedName name="Pek.Begesting_Tangga">#REF!</definedName>
    <definedName name="pek.benangan">#REF!</definedName>
    <definedName name="Pek.beton">#REF!</definedName>
    <definedName name="Pek.Beton_Mutu.K.225">#REF!</definedName>
    <definedName name="pek.betonrabat">#REF!</definedName>
    <definedName name="Pek.Bubungan_Glasuur">#REF!</definedName>
    <definedName name="Pek.Cat.kayu_bidang.baru">#REF!</definedName>
    <definedName name="Pek.Cat.tembok_baru">#REF!</definedName>
    <definedName name="Pek.Daun_Pintu.Aluminium">#REF!</definedName>
    <definedName name="Pek.dinding.keramik_20x25cm">#REF!</definedName>
    <definedName name="Pek.Galian_Tanah.Biasa">#REF!</definedName>
    <definedName name="Pek.Genteng_Glasuur">#REF!</definedName>
    <definedName name="Pek.kayu.atap">#REF!</definedName>
    <definedName name="Pek.KM.WC">#REF!</definedName>
    <definedName name="Pek.Kuzen_Pintu.Jendela.Aluminium">#REF!</definedName>
    <definedName name="Pek.lain.lain">#REF!</definedName>
    <definedName name="Pek.Langit2_Gypsum">#REF!</definedName>
    <definedName name="Pek.lantai">#REF!</definedName>
    <definedName name="Pek.Lantai.Keramik_30x30cm">#REF!</definedName>
    <definedName name="Pek.lantai.Keramik_40x40cm">#REF!</definedName>
    <definedName name="Pek.Lisplank_3x30Cm">#REF!</definedName>
    <definedName name="Pek.List.Langit2_Gypsum">#REF!</definedName>
    <definedName name="Pek.pagar">#REF!</definedName>
    <definedName name="Pek.pas.beton.lepo">#REF!</definedName>
    <definedName name="Pek.pas.plesteran">#REF!</definedName>
    <definedName name="Pek.Pas_bt.Bata.1Pc.4Ps">#REF!</definedName>
    <definedName name="Pek.Pas_bt.bata_1Pc.6Ps">#REF!</definedName>
    <definedName name="Pek.Pasang_bt.Belah.1.5">#REF!</definedName>
    <definedName name="Pek.Pasang_Kaca.Mati.5mm">#REF!</definedName>
    <definedName name="pek.pembesian">#REF!</definedName>
    <definedName name="Pek.Pembesian_polos.Ulir">#REF!</definedName>
    <definedName name="Pek.pembongkaran">#REF!</definedName>
    <definedName name="Pek.pengecatan">#REF!</definedName>
    <definedName name="Pek.pipa.PVC.AW_2inci">#REF!</definedName>
    <definedName name="Pek.pipa.PVC.AW_3.4inci">#REF!</definedName>
    <definedName name="Pek.Pipa.PVC.AW_4inci">#REF!</definedName>
    <definedName name="Pek.Plesteran.Sudut_1Pc.2Ps">#REF!</definedName>
    <definedName name="Pek.Plesteran_1Pc.4Ps">#REF!</definedName>
    <definedName name="Pek.Plesteran_1Pc.6Ps">#REF!</definedName>
    <definedName name="Pek.Rabat_Beton.K.100">#REF!</definedName>
    <definedName name="Pek.Rangka.Baja_Erection">#REF!</definedName>
    <definedName name="Pek.Rangka_Atap.Baja">#REF!</definedName>
    <definedName name="Pek.Rangka_langit2.Aluminium">#REF!</definedName>
    <definedName name="Pek.Talang_BJLS.28">#REF!</definedName>
    <definedName name="Pek.tangkiukur">#REF!</definedName>
    <definedName name="pek.terlatih">#REF!</definedName>
    <definedName name="pek.terlatik">#REF!</definedName>
    <definedName name="Pek.Urugan_Padas">#REF!</definedName>
    <definedName name="Pek.Urugan_Pasir">#REF!</definedName>
    <definedName name="Pek.Urugan_Tanah.Kembali">#REF!</definedName>
    <definedName name="Pek.uruk.pas.paving">#REF!</definedName>
    <definedName name="Pek_">#REF!</definedName>
    <definedName name="Pek__4">#REF!</definedName>
    <definedName name="Pek__5">#REF!</definedName>
    <definedName name="pek__bekesting">#REF!</definedName>
    <definedName name="pek_1bata">#REF!</definedName>
    <definedName name="pek_2">#REF!</definedName>
    <definedName name="pek_225_140">#REF!</definedName>
    <definedName name="pek_225_210">#REF!</definedName>
    <definedName name="pek_225_240">#REF!</definedName>
    <definedName name="pek_225_270">#REF!</definedName>
    <definedName name="pek_225_425">#REF!</definedName>
    <definedName name="pek_225100">#REF!</definedName>
    <definedName name="pek_23">"$#REF!.$J$297"</definedName>
    <definedName name="pek_3">#REF!</definedName>
    <definedName name="PEK_4">#REF!</definedName>
    <definedName name="PEK_5">#REF!</definedName>
    <definedName name="pek_6">#REF!</definedName>
    <definedName name="pek_7">#REF!</definedName>
    <definedName name="pek_acbc">#REF!</definedName>
    <definedName name="pek_acian">#REF!</definedName>
    <definedName name="Pek_acuan">#REF!</definedName>
    <definedName name="pek_acwc">#REF!</definedName>
    <definedName name="pek_angkut">#REF!</definedName>
    <definedName name="pek_anstamping">#REF!</definedName>
    <definedName name="pek_anten">#REF!</definedName>
    <definedName name="pek_aqua_proof">#REF!</definedName>
    <definedName name="PEK_ATAP">#REF!</definedName>
    <definedName name="pek_bag_atap">#REF!</definedName>
    <definedName name="pek_bahu_jalan">#REF!</definedName>
    <definedName name="Pek_BajaPlat">#REF!</definedName>
    <definedName name="Pek_BajaSiku">#REF!</definedName>
    <definedName name="pek_bak">#REF!</definedName>
    <definedName name="pek_batukali_13">#REF!</definedName>
    <definedName name="pek_batukali_14">#REF!</definedName>
    <definedName name="pek_beg">#REF!</definedName>
    <definedName name="pek_beg_2x">#REF!</definedName>
    <definedName name="pek_beg_balok">#REF!</definedName>
    <definedName name="pek_beg_kolom">#REF!</definedName>
    <definedName name="pek_beg_plat">#REF!</definedName>
    <definedName name="pek_beg_pondasi">#REF!</definedName>
    <definedName name="pek_beg_por">#REF!</definedName>
    <definedName name="pek_beg_sloof">#REF!</definedName>
    <definedName name="pek_beg3x">#REF!</definedName>
    <definedName name="pek_begesting">#REF!</definedName>
    <definedName name="pek_begesting_pondasi">#REF!</definedName>
    <definedName name="Pek_begisting">'[30]hspk plp'!#REF!</definedName>
    <definedName name="pek_bek">#REF!</definedName>
    <definedName name="pek_benangan">#REF!</definedName>
    <definedName name="pek_benangan.">#REF!</definedName>
    <definedName name="pek_beraben">#REF!</definedName>
    <definedName name="PEK_BESI">#REF!</definedName>
    <definedName name="PEK_BESI_ALU">#REF!</definedName>
    <definedName name="pek_bet123_150">#REF!</definedName>
    <definedName name="pek_bet225">#REF!</definedName>
    <definedName name="pek_bet350">#REF!</definedName>
    <definedName name="PEK_BETON">#REF!</definedName>
    <definedName name="pek_beton_1_2_3">#REF!</definedName>
    <definedName name="PEK_BETON_ABUTMENT">#REF!</definedName>
    <definedName name="PEK_BETON_GIRDER35">#REF!</definedName>
    <definedName name="pek_beton_K.175">#REF!</definedName>
    <definedName name="pek_beton_K.200">#REF!</definedName>
    <definedName name="pek_beton_K.225">#REF!</definedName>
    <definedName name="pek_beton_k175">#REF!</definedName>
    <definedName name="pek_beton_k200">#REF!</definedName>
    <definedName name="pek_beton_k225">#REF!</definedName>
    <definedName name="pek_beton_k275">#REF!</definedName>
    <definedName name="pek_beton_m3">#REF!</definedName>
    <definedName name="PEK_BETON_PENGISI">#REF!</definedName>
    <definedName name="PEK_BETON_PILAR">#REF!</definedName>
    <definedName name="PEK_BETON_POER_ABUTMENT">#REF!</definedName>
    <definedName name="PEK_BETON_POER_PILAR">#REF!</definedName>
    <definedName name="pek_beton_rb">#REF!</definedName>
    <definedName name="pek_beton1_2_3">#REF!</definedName>
    <definedName name="pek_beton123">#REF!</definedName>
    <definedName name="pek_beton2">#REF!</definedName>
    <definedName name="pek_beton3">#REF!</definedName>
    <definedName name="pek_betrabat">#REF!</definedName>
    <definedName name="pek_betstrous">#REF!</definedName>
    <definedName name="pek_bj">#REF!</definedName>
    <definedName name="pek_bj1">#REF!</definedName>
    <definedName name="pek_bong">#REF!</definedName>
    <definedName name="pek_bongkaran">#REF!</definedName>
    <definedName name="pek_boplank">#REF!</definedName>
    <definedName name="pek_bor_stros_2">#REF!</definedName>
    <definedName name="pek_bor_stros3">#REF!</definedName>
    <definedName name="pek_bor_tanah">#REF!</definedName>
    <definedName name="pek_bovenlama">#REF!</definedName>
    <definedName name="pek_btkali">#REF!</definedName>
    <definedName name="pek_btmerah">#REF!</definedName>
    <definedName name="pek_bubungan">#REF!</definedName>
    <definedName name="pek_canal">#REF!</definedName>
    <definedName name="PEK_CAT">#REF!</definedName>
    <definedName name="pek_cat_besi">#REF!</definedName>
    <definedName name="pek_cat_brc">#REF!</definedName>
    <definedName name="pek_cat_d">#REF!</definedName>
    <definedName name="pek_cat_dalam">#REF!</definedName>
    <definedName name="pek_cat_dalam2">#REF!</definedName>
    <definedName name="pek_cat_dinding">#REF!</definedName>
    <definedName name="pek_cat_genteng">#REF!</definedName>
    <definedName name="pek_cat_gi">#REF!</definedName>
    <definedName name="pek_cat_k">#REF!</definedName>
    <definedName name="pek_cat_kanstin">#REF!</definedName>
    <definedName name="pek_cat_kayu">#REF!</definedName>
    <definedName name="pek_cat_kayu_baru">#REF!</definedName>
    <definedName name="pek_cat_lama">#REF!</definedName>
    <definedName name="pek_cat_luar">#REF!</definedName>
    <definedName name="pek_cat_luar2">#REF!</definedName>
    <definedName name="pek_cat_plafon">#REF!</definedName>
    <definedName name="pek_cat_plafond">#REF!</definedName>
    <definedName name="pek_cat_tekstur">#REF!</definedName>
    <definedName name="pek_cat_tembok_baru">#REF!</definedName>
    <definedName name="pek_cat_weatherseild">#REF!</definedName>
    <definedName name="pek_cat_weathershild">#REF!</definedName>
    <definedName name="pek_cat_weathersield">#REF!</definedName>
    <definedName name="pek_cat2">#REF!</definedName>
    <definedName name="pek_cat3">#REF!</definedName>
    <definedName name="pek_catg">#REF!</definedName>
    <definedName name="pek_CCSP">#REF!</definedName>
    <definedName name="pek_curb">#REF!</definedName>
    <definedName name="pek_daun_jendela">#REF!</definedName>
    <definedName name="pek_daun_pintu">#REF!</definedName>
    <definedName name="pek_dinding">#REF!</definedName>
    <definedName name="pek_dinding_trasram">#REF!</definedName>
    <definedName name="pek_duko">#REF!</definedName>
    <definedName name="pek_elek_ac">#REF!</definedName>
    <definedName name="pek_engselkuni">#REF!</definedName>
    <definedName name="pek_ep">#REF!</definedName>
    <definedName name="pek_expose_dak">#REF!</definedName>
    <definedName name="pek_filter">[18]rab!#REF!</definedName>
    <definedName name="PEK_FINISHING">#REF!</definedName>
    <definedName name="pek_finishing4">#REF!</definedName>
    <definedName name="pek_flans150set">#REF!</definedName>
    <definedName name="pek_fontain">[18]rab!#REF!</definedName>
    <definedName name="pek_fontain_kolam">[18]rab!#REF!</definedName>
    <definedName name="pek_furnitur2">#REF!</definedName>
    <definedName name="pek_furniture">[18]rab!#REF!</definedName>
    <definedName name="pek_gal_tanah">#REF!</definedName>
    <definedName name="pek_galbiasa">#REF!</definedName>
    <definedName name="pek_gali">#REF!</definedName>
    <definedName name="pek_gali_tanah">#REF!</definedName>
    <definedName name="pek_galian">#REF!</definedName>
    <definedName name="pek_galian_stros2">#REF!</definedName>
    <definedName name="pek_galian_tanah">#REF!</definedName>
    <definedName name="pek_galkonstr">#REF!</definedName>
    <definedName name="pek_geotextile">#REF!</definedName>
    <definedName name="pek_glass_block">#REF!</definedName>
    <definedName name="pek_glazzur">#REF!</definedName>
    <definedName name="pek_grendelbs">#REF!</definedName>
    <definedName name="pek_grentanam">#REF!</definedName>
    <definedName name="pek_griltangir">#REF!</definedName>
    <definedName name="pek_hakangin">#REF!</definedName>
    <definedName name="PEK_HARDENER">#REF!</definedName>
    <definedName name="pek_instalasi.">#REF!</definedName>
    <definedName name="pek_instalasi_jaringa">[18]rab!#REF!</definedName>
    <definedName name="pek_instalasi2">#REF!</definedName>
    <definedName name="pek_instalasi3">#REF!</definedName>
    <definedName name="pek_jenkamper">#REF!</definedName>
    <definedName name="pek_k225_160">#REF!</definedName>
    <definedName name="pek_k225_340">#REF!</definedName>
    <definedName name="pek_k225_3402">#REF!</definedName>
    <definedName name="pek_k350140">#REF!</definedName>
    <definedName name="pek_kabel_bc">#REF!</definedName>
    <definedName name="pek_ker25x40.">#REF!</definedName>
    <definedName name="PEK_KERAMIK">#REF!</definedName>
    <definedName name="pek_keramik_dinding">#REF!</definedName>
    <definedName name="pek_keramik_lantai">#REF!</definedName>
    <definedName name="pek_keramik_list">#REF!</definedName>
    <definedName name="pek_keramik2">#REF!</definedName>
    <definedName name="pek_keramik20">#REF!</definedName>
    <definedName name="pek_keramik3">#REF!</definedName>
    <definedName name="pek_keramik30">#REF!</definedName>
    <definedName name="pek_kerlist.">#REF!</definedName>
    <definedName name="pek_kolom_kp">#REF!</definedName>
    <definedName name="pek_kompres">#REF!</definedName>
    <definedName name="pek_konstruksi_atap_baja">#REF!</definedName>
    <definedName name="PEK_KUNCI_KACA">#REF!</definedName>
    <definedName name="pek_kuning2put">#REF!</definedName>
    <definedName name="PEK_KUSEN">#REF!</definedName>
    <definedName name="pek_kusen_kamper">#REF!</definedName>
    <definedName name="pek_kusen2">#REF!</definedName>
    <definedName name="pek_kusen3">#REF!</definedName>
    <definedName name="pek_kuskamper">#REF!</definedName>
    <definedName name="PEK_LANDSCAPE">#REF!</definedName>
    <definedName name="pek_lantai_kerja">#REF!</definedName>
    <definedName name="pek_las_listrik">#REF!</definedName>
    <definedName name="pek_latai">#REF!</definedName>
    <definedName name="pek_lift">[18]rab!#REF!</definedName>
    <definedName name="pek_list">#REF!</definedName>
    <definedName name="pek_listrik">#REF!</definedName>
    <definedName name="pek_lpa">#REF!</definedName>
    <definedName name="pek_lpb">#REF!</definedName>
    <definedName name="pek_lubstrous">#REF!</definedName>
    <definedName name="pek_manhole">#REF!</definedName>
    <definedName name="pek_meni_besi">#REF!</definedName>
    <definedName name="pek_mep">[18]rab!#REF!</definedName>
    <definedName name="pek_mep_lt2">#REF!</definedName>
    <definedName name="pek_mep_lt2_lengkap">#REF!</definedName>
    <definedName name="pek_mep2">[18]rab!#REF!</definedName>
    <definedName name="pek_mep3">#REF!</definedName>
    <definedName name="pek_nok">#REF!</definedName>
    <definedName name="pek_pagar">#REF!</definedName>
    <definedName name="pek_pagar_BRC">#REF!</definedName>
    <definedName name="PEK_PANCANG">#REF!</definedName>
    <definedName name="pek_pancang_30">#REF!</definedName>
    <definedName name="pek_pancang_40">#REF!</definedName>
    <definedName name="pek_parkir">#REF!</definedName>
    <definedName name="pek_parkir_depan">#REF!</definedName>
    <definedName name="pek_parkir_dinas">#REF!</definedName>
    <definedName name="pek_parkir_gedung">#REF!</definedName>
    <definedName name="pek_partisi">#REF!</definedName>
    <definedName name="pek_partisi_gypsum">[18]rab!#REF!</definedName>
    <definedName name="pek_pas_canal">#REF!</definedName>
    <definedName name="pek_pas_lisplank">#REF!</definedName>
    <definedName name="pek_pas_lisplank2">#REF!</definedName>
    <definedName name="PEK_PASANGAN">#REF!</definedName>
    <definedName name="pek_pasangan2">#REF!</definedName>
    <definedName name="pek_pasangan3">#REF!</definedName>
    <definedName name="pek_pasir">#REF!</definedName>
    <definedName name="pek_paslampu">#REF!</definedName>
    <definedName name="pek_pelaluair">#REF!</definedName>
    <definedName name="pek_pembesian">#REF!</definedName>
    <definedName name="pek_pembesian_100kg">'[30]hspk plp'!#REF!</definedName>
    <definedName name="pek_pembuangan_tanah">#REF!</definedName>
    <definedName name="PEK_PENGECATAN">#REF!</definedName>
    <definedName name="pek_pengerukan_saluran">#REF!</definedName>
    <definedName name="PEK_PENGGANTUNG">#REF!</definedName>
    <definedName name="PEK_PERSIAPAN">#REF!</definedName>
    <definedName name="pek_pintu">[18]rab!#REF!</definedName>
    <definedName name="pek_plafon">[18]rab!#REF!</definedName>
    <definedName name="pek_plafon2">#REF!</definedName>
    <definedName name="pek_plafon3">#REF!</definedName>
    <definedName name="pek_plafond">#REF!</definedName>
    <definedName name="pek_plamur">#REF!</definedName>
    <definedName name="pek_plat">#REF!</definedName>
    <definedName name="Pek_plat_penutup_beton">'[30]hspk plp'!#REF!</definedName>
    <definedName name="pek_ples">#REF!</definedName>
    <definedName name="pek_ples_14">#REF!</definedName>
    <definedName name="pek_ples_16">#REF!</definedName>
    <definedName name="pek_ples14">#REF!</definedName>
    <definedName name="pek_plester">#REF!</definedName>
    <definedName name="pek_plester14">#REF!</definedName>
    <definedName name="pek_plesteran">#REF!</definedName>
    <definedName name="pek_plesteran_13">#REF!</definedName>
    <definedName name="pek_plesteran_trasram">#REF!</definedName>
    <definedName name="pek_plesteran1_3">#REF!</definedName>
    <definedName name="pek_pocegelap">#REF!</definedName>
    <definedName name="pek_pocetrang">#REF!</definedName>
    <definedName name="pek_politur">#REF!</definedName>
    <definedName name="pek_politur_kayu">#REF!</definedName>
    <definedName name="pek_pompa_beton">#REF!</definedName>
    <definedName name="PEK_PONDASI">#REF!</definedName>
    <definedName name="pek_protec">#REF!</definedName>
    <definedName name="pek_psbatu">#REF!</definedName>
    <definedName name="pek_rabat">#REF!</definedName>
    <definedName name="pek_rabat_beton">'[30]hspk plp'!#REF!</definedName>
    <definedName name="pek_rangka_galvalum">#REF!</definedName>
    <definedName name="pek_rangka_galvalum2">#REF!</definedName>
    <definedName name="pek_reuter_lama">#REF!</definedName>
    <definedName name="pek_rilling">#REF!</definedName>
    <definedName name="pek_rurugan_tanah">#REF!</definedName>
    <definedName name="pek_saklartunggal.">#REF!</definedName>
    <definedName name="pek_saluran">#REF!</definedName>
    <definedName name="PEK_SANITAIR">#REF!</definedName>
    <definedName name="pek_sanitair2">#REF!</definedName>
    <definedName name="pek_sanitair3">#REF!</definedName>
    <definedName name="PEK_SANITASI">#REF!</definedName>
    <definedName name="pek_screeding">#REF!</definedName>
    <definedName name="pek_septictank">#REF!</definedName>
    <definedName name="pek_siku">#REF!</definedName>
    <definedName name="pek_sirtu">#REF!</definedName>
    <definedName name="pek_speatz">#REF!</definedName>
    <definedName name="pek_sponing">#REF!</definedName>
    <definedName name="pek_spooning.">#REF!</definedName>
    <definedName name="pek_stopkontak">#REF!</definedName>
    <definedName name="pek_stripping">#REF!</definedName>
    <definedName name="pek_struktur">#REF!</definedName>
    <definedName name="pek_tackcoat">#REF!</definedName>
    <definedName name="pek_tak_ter">#REF!</definedName>
    <definedName name="pek_tak_ter_7">NA()</definedName>
    <definedName name="Pek_tak_terampil">#REF!</definedName>
    <definedName name="pek_tak_tram">#REF!</definedName>
    <definedName name="PEK_TALANG">#REF!</definedName>
    <definedName name="pek_talang_seng">#REF!</definedName>
    <definedName name="PEK_TANAH">#REF!</definedName>
    <definedName name="pek_tandon">#REF!</definedName>
    <definedName name="pek_tangair">#REF!</definedName>
    <definedName name="pek_telford">#REF!</definedName>
    <definedName name="pek_ter">#REF!</definedName>
    <definedName name="pek_ter_7">NA()</definedName>
    <definedName name="Pek_terampil">#REF!</definedName>
    <definedName name="pek_timbunan">#REF!</definedName>
    <definedName name="pek_timbunan_tanah">#REF!</definedName>
    <definedName name="pek_tram">#REF!</definedName>
    <definedName name="pek_trp">#REF!</definedName>
    <definedName name="pek_u900100">#REF!</definedName>
    <definedName name="pek_up">#REF!</definedName>
    <definedName name="pek_ur_tanah">#REF!</definedName>
    <definedName name="pek_urugan">#REF!</definedName>
    <definedName name="pek_urugan_pasir">#REF!</definedName>
    <definedName name="pek_urugan_tanah">#REF!</definedName>
    <definedName name="pek_urugan_tanah_baru">#REF!</definedName>
    <definedName name="pek_urugdung">#REF!</definedName>
    <definedName name="pek_urugsir">#REF!</definedName>
    <definedName name="pek_urugsirtu">#REF!</definedName>
    <definedName name="pek_usuk">#REF!</definedName>
    <definedName name="pek_vibrator">#REF!</definedName>
    <definedName name="pek_waterproofing">#REF!</definedName>
    <definedName name="pek_wermesh">#REF!</definedName>
    <definedName name="pek_wf">#REF!</definedName>
    <definedName name="pek_woodplank">#REF!</definedName>
    <definedName name="pek0">#REF!</definedName>
    <definedName name="PEKAIR">#REF!</definedName>
    <definedName name="pekairbersih">#REF!</definedName>
    <definedName name="pekatap">#REF!</definedName>
    <definedName name="pekbesi">#REF!</definedName>
    <definedName name="PekBesiTarik">#REF!</definedName>
    <definedName name="pekbeton">#REF!</definedName>
    <definedName name="PEKCAT">#REF!</definedName>
    <definedName name="PekCatBesi">#REF!</definedName>
    <definedName name="PekCatDinding">#REF!</definedName>
    <definedName name="PekCatKayuBaru">#REF!</definedName>
    <definedName name="PekCatKayuUlang">#REF!</definedName>
    <definedName name="pekdeker">#REF!</definedName>
    <definedName name="pekdinding">#REF!</definedName>
    <definedName name="pekdrt">#REF!</definedName>
    <definedName name="PEKE">#REF!</definedName>
    <definedName name="pekerja">#N/A</definedName>
    <definedName name="pekerja.">#REF!</definedName>
    <definedName name="pekerja...">#REF!</definedName>
    <definedName name="Pekerja.1">#REF!</definedName>
    <definedName name="pekerja.termpil">#REF!</definedName>
    <definedName name="Pekerja___Buruh_Tak_Terampil">#REF!</definedName>
    <definedName name="pekerja_1">#REF!</definedName>
    <definedName name="pekerja_1_10">#REF!</definedName>
    <definedName name="pekerja_1_2">#REF!</definedName>
    <definedName name="pekerja_1_3">#REF!</definedName>
    <definedName name="pekerja_1_4">#REF!</definedName>
    <definedName name="pekerja_1_5">#REF!</definedName>
    <definedName name="pekerja_1_6">#REF!</definedName>
    <definedName name="pekerja_1_8">#REF!</definedName>
    <definedName name="pekerja_2">#REF!</definedName>
    <definedName name="pekerja_3">#REF!</definedName>
    <definedName name="pekerja_4">#REF!</definedName>
    <definedName name="pekerja_AC">#REF!</definedName>
    <definedName name="pekerja_ACL">#REF!</definedName>
    <definedName name="pekerja_acuan_beton">#REF!</definedName>
    <definedName name="pekerja_agregat_A_pelebaran">#REF!</definedName>
    <definedName name="pekerja_agregat_A_peninggian">#REF!</definedName>
    <definedName name="pekerja_agregat_B_pelebaran">#REF!</definedName>
    <definedName name="pekerja_agregat_B_peninggian">#REF!</definedName>
    <definedName name="pekerja_angkut_keluar">#REF!</definedName>
    <definedName name="pekerja_angkut_pembersihan">#REF!</definedName>
    <definedName name="pekerja_angkut_tanah_30">#REF!</definedName>
    <definedName name="pekerja_angkut30">#REF!</definedName>
    <definedName name="pekerja_aspal_minor">#REF!</definedName>
    <definedName name="pekerja_ATB">#REF!</definedName>
    <definedName name="pekerja_ATBL">#REF!</definedName>
    <definedName name="pekerja_B_0">#REF!</definedName>
    <definedName name="pekerja_bahu_jalan">#REF!</definedName>
    <definedName name="pekerja_batu_belah_1_4">#REF!</definedName>
    <definedName name="pekerja_batu_kali">#REF!</definedName>
    <definedName name="pekerja_begisting">#REF!</definedName>
    <definedName name="pekerja_beton_K225">#REF!</definedName>
    <definedName name="pekerja_beton_k350">#REF!</definedName>
    <definedName name="pekerja_beton_rabat">#REF!</definedName>
    <definedName name="pekerja_bongkar_gorong2">#REF!</definedName>
    <definedName name="pekerja_bongkar_nyiram">#REF!</definedName>
    <definedName name="pekerja_bowplank">#REF!</definedName>
    <definedName name="pekerja_buang_tanah_30m">#REF!</definedName>
    <definedName name="PEKERJA_buruh">#REF!</definedName>
    <definedName name="Pekerja_Buruh_Tak_Terampil">#REF!</definedName>
    <definedName name="pekerja_ctsb">#REF!</definedName>
    <definedName name="pekerja_dewatering">#REF!</definedName>
    <definedName name="pekerja_gali_alat_b">#REF!</definedName>
    <definedName name="pekerja_gali_alat_berat">#REF!</definedName>
    <definedName name="pekerja_gali_manual">#REF!</definedName>
    <definedName name="pekerja_gali_ponton">#REF!</definedName>
    <definedName name="pekerja_gali_saluran">#REF!</definedName>
    <definedName name="pekerja_gali_tanah_alat_berat">#REF!</definedName>
    <definedName name="pekerja_gali_tanah_biasa">#REF!</definedName>
    <definedName name="PEKERJA_GALI_TANAH_KERAS">#REF!</definedName>
    <definedName name="pekerja_galian_alat_berat">#REF!</definedName>
    <definedName name="pekerja_galian_biasa">#REF!</definedName>
    <definedName name="pekerja_galian_drainase">#REF!</definedName>
    <definedName name="pekerja_galian_padas">#REF!</definedName>
    <definedName name="Pekerja_gorong2_45sd75">#REF!</definedName>
    <definedName name="Pekerja_gorong2_75sd120">#REF!</definedName>
    <definedName name="pekerja_gorong2_sd45">#REF!</definedName>
    <definedName name="PEKERJA_HAMPAR_AC">#REF!</definedName>
    <definedName name="PEKERJA_HAMPAR_ATB">#REF!</definedName>
    <definedName name="pekerja_hampar_ATB6">#REF!</definedName>
    <definedName name="Pekerja_Hari">#REF!</definedName>
    <definedName name="Pekerja_Jam">#REF!</definedName>
    <definedName name="Pekerja_k">#REF!</definedName>
    <definedName name="pekerja_K_1_2_5">#REF!</definedName>
    <definedName name="pekerja_K_2_2_5">#REF!</definedName>
    <definedName name="pekerja_kisdam">#REF!</definedName>
    <definedName name="pekerja_lapen">#REF!</definedName>
    <definedName name="pekerja_LPB_A">#REF!</definedName>
    <definedName name="pekerja_LPB_B">#REF!</definedName>
    <definedName name="pekerja_lubang_drainas">'[54]URAIAN TEKNIS'!$L$649</definedName>
    <definedName name="pekerja_lubang_drainase">#REF!</definedName>
    <definedName name="pekerja_macadam">#REF!</definedName>
    <definedName name="pekerja_marka">#REF!</definedName>
    <definedName name="pekerja_marka_jalan">#REF!</definedName>
    <definedName name="PEKERJA_NGERUK_SULIT">#REF!</definedName>
    <definedName name="Pekerja_ngukur">#REF!</definedName>
    <definedName name="pekerja_pancang">#REF!</definedName>
    <definedName name="pekerja_pancang_beton">#REF!</definedName>
    <definedName name="pekerja_pasang_batu_kali">#REF!</definedName>
    <definedName name="pekerja_PAsang_batu_mortar">#REF!</definedName>
    <definedName name="pekerja_pasang_trucuk_gelam">#REF!</definedName>
    <definedName name="pekerja_patok_hektometer">#REF!</definedName>
    <definedName name="pekerja_patok_kilometer">#REF!</definedName>
    <definedName name="pekerja_patok_pengarah">#REF!</definedName>
    <definedName name="Pekerja_pembersihan">#REF!</definedName>
    <definedName name="pekerja_pembersihan_pembongkaran">#REF!</definedName>
    <definedName name="pekerja_pembesian">#REF!</definedName>
    <definedName name="pekerja_Pembongkaran_bangunan">#REF!</definedName>
    <definedName name="pekerja_pembongkaran_gorong2">#REF!</definedName>
    <definedName name="pekerja_pembongkaran_talud_gedeg">#REF!</definedName>
    <definedName name="pekerja_pembongkaran_tembok">#REF!</definedName>
    <definedName name="PEKERJA_PEMBUANGAN">#REF!</definedName>
    <definedName name="pekerja_penanaman_pohon">#REF!</definedName>
    <definedName name="pekerja_penebangan_pohon_dia_3_0">#REF!</definedName>
    <definedName name="pekerja_penebangan_pohon_dia_5_0">#REF!</definedName>
    <definedName name="pekerja_pengangkutan_tanah_dari_lubang">#REF!</definedName>
    <definedName name="pekerja_pengerukan_lumpur_lokasi_sulit">#REF!</definedName>
    <definedName name="pekerja_pengurukan_tanah_kembali">#REF!</definedName>
    <definedName name="pekerja_penyiapan_badan_jalan">#REF!</definedName>
    <definedName name="pekerja_perataan">#REF!</definedName>
    <definedName name="pekerja_perataan_tanah">#REF!</definedName>
    <definedName name="PEKERJA_PERKERASAN">#REF!</definedName>
    <definedName name="pekerja_pintu1">#REF!</definedName>
    <definedName name="pekerja_pintu2">#REF!</definedName>
    <definedName name="pekerja_plesteran">#REF!</definedName>
    <definedName name="pekerja_plesteran_1_2">#REF!</definedName>
    <definedName name="pekerja_plesteran_1_4">#REF!</definedName>
    <definedName name="pekerja_prime_coat">#REF!</definedName>
    <definedName name="pekerja_ps_batu_belah">#REF!</definedName>
    <definedName name="pekerja_ps_batu_merah">#REF!</definedName>
    <definedName name="pekerja_ps_gelam">#REF!</definedName>
    <definedName name="pekerja_ps_tiang_pagar_brc">#REF!</definedName>
    <definedName name="pekerja_rekondisi_box_culvert">#REF!</definedName>
    <definedName name="pekerja_s">#REF!</definedName>
    <definedName name="pekerja_sandaran">#REF!</definedName>
    <definedName name="pekerja_semi">#REF!</definedName>
    <definedName name="PEKERJA_SETENGAH_TERAMPIL">#REF!</definedName>
    <definedName name="pekerja_t">#REF!</definedName>
    <definedName name="pekerja_t_aanstamping">#REF!</definedName>
    <definedName name="PEKERJA_T_AC">#REF!</definedName>
    <definedName name="pekerja_t_acuan_beton">#REF!</definedName>
    <definedName name="PEKERJA_T_ATB">#REF!</definedName>
    <definedName name="pekerja_t_bongkar_pasangan">#REF!</definedName>
    <definedName name="pekerja_t_drainase">#REF!</definedName>
    <definedName name="Pekerja_t_gali_lumpur">#REF!</definedName>
    <definedName name="pekerja_t_galian_perkerasan">#REF!</definedName>
    <definedName name="pekerja_t_galian_tanah_biasa">#REF!</definedName>
    <definedName name="PEKERJA_T_HAMPAR_AC">#REF!</definedName>
    <definedName name="PEKERJA_T_HAMPAR_ATB">#REF!</definedName>
    <definedName name="pekerja_t_hampar_ATB6">#REF!</definedName>
    <definedName name="pekerja_t_pasir_padat">#REF!</definedName>
    <definedName name="pekerja_t_pembersihan_lapangan">#REF!</definedName>
    <definedName name="pekerja_t_pengangkutan_tanah_keluar_proyek">#REF!</definedName>
    <definedName name="pekerja_t_pengeringan">#REF!</definedName>
    <definedName name="pekerja_t_pengurukan_pasir_padat">#REF!</definedName>
    <definedName name="pekerja_t_uitzet">#REF!</definedName>
    <definedName name="pekerja_t_urugan_pasir_padat">#REF!</definedName>
    <definedName name="pekerja_tack_coat">#REF!</definedName>
    <definedName name="pekerja_telford">#REF!</definedName>
    <definedName name="pekerja_terampil">#REF!</definedName>
    <definedName name="Pekerja_terlatih">#REF!</definedName>
    <definedName name="Pekerja_Terlatih___Tukang">#REF!</definedName>
    <definedName name="pekerja_terlth">#REF!</definedName>
    <definedName name="pekerja_trampil">#REF!</definedName>
    <definedName name="pekerja_tulangan">#REF!</definedName>
    <definedName name="pekerja_uitzet">#REF!</definedName>
    <definedName name="PEKERJA_UKUR">#REF!</definedName>
    <definedName name="pekerja_urug_kembali">#REF!</definedName>
    <definedName name="PEKERJA_URUG_TANAH_BIASA">#REF!</definedName>
    <definedName name="pekerja_urugan_tanah_padat">#REF!</definedName>
    <definedName name="pekerja_URUGAN_TANAH_PILIHAN">#REF!</definedName>
    <definedName name="PEKERJA312">#REF!</definedName>
    <definedName name="PEKERJA33">#REF!</definedName>
    <definedName name="PEKERJA511">#REF!</definedName>
    <definedName name="PEKERJA512">#REF!</definedName>
    <definedName name="PEKERJA521">#REF!</definedName>
    <definedName name="PEKERJA753">#REF!</definedName>
    <definedName name="PEKERJA818">#REF!</definedName>
    <definedName name="PEKERJA819">#REF!</definedName>
    <definedName name="PEKERJAAN">#REF!</definedName>
    <definedName name="PEKERJAAN__A_C">#REF!</definedName>
    <definedName name="PEKERJAAN__A_C_1">#REF!</definedName>
    <definedName name="PEKERJAAN__A_C_2">#REF!</definedName>
    <definedName name="PEKERJAAN__A_C_23">"$#REF!.$E$326"</definedName>
    <definedName name="PEKERJAAN__A_C_3">#REF!</definedName>
    <definedName name="PEKERJAAN__A_C_4">#REF!</definedName>
    <definedName name="PEKERJAAN__A_C_5">#REF!</definedName>
    <definedName name="PEKERJAAN__A_C_6">#REF!</definedName>
    <definedName name="PEKERJAAN__A_C_7">#REF!</definedName>
    <definedName name="Pekerjaan_1m2_Pembongkaran">[10]Anls!$J$63</definedName>
    <definedName name="Pekerjaan_B">#REF!</definedName>
    <definedName name="Pekerjaan_Bekisting_Kolom_Balok_Plat">#REF!</definedName>
    <definedName name="Pekerjaan_Bekisting_Kolom_Praktis">#REF!</definedName>
    <definedName name="Pekerjaan_Besi_Pipa_Galvanis_1____Medium__">#REF!</definedName>
    <definedName name="Pekerjaan_Besi_Pipa_Galvanis_1_1_4____Medium__">#REF!</definedName>
    <definedName name="Pekerjaan_Besi_Pipa_Galvanis_1_2____Medium__">#REF!</definedName>
    <definedName name="Pekerjaan_Besi_Pipa_Galvanis_2____Medium_">#REF!</definedName>
    <definedName name="Pekerjaan_Besi_Pipa_Galvanis_2_1_2____Medium__">#REF!</definedName>
    <definedName name="Pekerjaan_Besi_Pipa_Galvanis_3____Medium__">#REF!</definedName>
    <definedName name="Pekerjaan_Besi_Pipa_Galvanis_3_4____Medium__">#REF!</definedName>
    <definedName name="Pekerjaan_Besi_Pipa_Galvanis_4____Medium__">#REF!</definedName>
    <definedName name="Pekerjaan_Besi_Pipa_Galvanis_5____Medium__">#REF!</definedName>
    <definedName name="Pekerjaan_Besi_Pipa_Galvanish_2____Medium_">#REF!</definedName>
    <definedName name="PEKERJAAN_BETON">#REF!</definedName>
    <definedName name="Pekerjaan_Beton_Berstruktur_K_225">#REF!</definedName>
    <definedName name="Pekerjaan_Beton_Berstruktur_K_225__1_Pc__2_Psr__3Kr_">#REF!</definedName>
    <definedName name="Pekerjaan_Beton_Berstruktur_K_300">#REF!</definedName>
    <definedName name="Pekerjaan_Beton_Berstruktur_K_350_">#REF!</definedName>
    <definedName name="Pekerjaan_Beton_Berstruktur_K_350__1_Pc___1_5_Ps___2_5_Kr_">#REF!</definedName>
    <definedName name="Pekerjaan_Beton_Berstruktur_K_350__1_Pc___1_5_Ps___2_5_Kr__">#REF!</definedName>
    <definedName name="Pekerjaan_Beton_Rabat__1_Pc___3_Ps___6_Kr__">#REF!</definedName>
    <definedName name="PEKERJAAN_CAT">#REF!</definedName>
    <definedName name="PEKERJAAN_CAT_1">#REF!</definedName>
    <definedName name="PEKERJAAN_CAT_2">#REF!</definedName>
    <definedName name="PEKERJAAN_CAT_23">"$#REF!.$E$260"</definedName>
    <definedName name="PEKERJAAN_CAT_3">#REF!</definedName>
    <definedName name="PEKERJAAN_CAT_4">#REF!</definedName>
    <definedName name="PEKERJAAN_CAT_5">#REF!</definedName>
    <definedName name="PEKERJAAN_CAT_6">#REF!</definedName>
    <definedName name="PEKERJAAN_CAT_7">#REF!</definedName>
    <definedName name="PEKERJAAN_CCTV__SOUND_SYSTEM____MATV">#REF!</definedName>
    <definedName name="PEKERJAAN_CCTV__SOUND_SYSTEM____MATV_1">#REF!</definedName>
    <definedName name="PEKERJAAN_CCTV__SOUND_SYSTEM____MATV_2">#REF!</definedName>
    <definedName name="PEKERJAAN_CCTV__SOUND_SYSTEM____MATV_23">"$#REF!.$E$454"</definedName>
    <definedName name="PEKERJAAN_CCTV__SOUND_SYSTEM____MATV_3">#REF!</definedName>
    <definedName name="PEKERJAAN_CCTV__SOUND_SYSTEM____MATV_4">#REF!</definedName>
    <definedName name="PEKERJAAN_CCTV__SOUND_SYSTEM____MATV_5">#REF!</definedName>
    <definedName name="PEKERJAAN_CCTV__SOUND_SYSTEM____MATV_6">#REF!</definedName>
    <definedName name="PEKERJAAN_CCTV__SOUND_SYSTEM____MATV_7">#REF!</definedName>
    <definedName name="Pekerjaan_Cor_Beton_Inriit__1_Pc___2_Ps___3_Kr__">#REF!</definedName>
    <definedName name="Pekerjaan_Cor_Beton_Inriit_1_Pc___1_5_Ps___2_5_Kr_">#REF!</definedName>
    <definedName name="Pekerjaan_Cor_Beton_Tutup_Urung_Urung_1_Pc___2_Ps___3_Kr_">#REF!</definedName>
    <definedName name="PEKERJAAN_DINDING_DAN_FINISHING_DINDING">#REF!</definedName>
    <definedName name="PEKERJAAN_DINDING_DAN_FINISHING_DINDING_1">#REF!</definedName>
    <definedName name="PEKERJAAN_DINDING_DAN_FINISHING_DINDING_2">#REF!</definedName>
    <definedName name="PEKERJAAN_DINDING_DAN_FINISHING_DINDING_23">"$#REF!.$E$84"</definedName>
    <definedName name="PEKERJAAN_DINDING_DAN_FINISHING_DINDING_3">#REF!</definedName>
    <definedName name="PEKERJAAN_DINDING_DAN_FINISHING_DINDING_4">#REF!</definedName>
    <definedName name="PEKERJAAN_DINDING_DAN_FINISHING_DINDING_5">#REF!</definedName>
    <definedName name="PEKERJAAN_DINDING_DAN_FINISHING_DINDING_6">#REF!</definedName>
    <definedName name="PEKERJAAN_DINDING_DAN_FINISHING_DINDING_7">#REF!</definedName>
    <definedName name="PEKERJAAN_FINISHING_LANTAI">#REF!</definedName>
    <definedName name="PEKERJAAN_FINISHING_LANTAI_1">#REF!</definedName>
    <definedName name="PEKERJAAN_FINISHING_LANTAI_2">#REF!</definedName>
    <definedName name="PEKERJAAN_FINISHING_LANTAI_23">"$#REF!.$E$199"</definedName>
    <definedName name="PEKERJAAN_FINISHING_LANTAI_3">#REF!</definedName>
    <definedName name="PEKERJAAN_FINISHING_LANTAI_4">#REF!</definedName>
    <definedName name="PEKERJAAN_FINISHING_LANTAI_5">#REF!</definedName>
    <definedName name="PEKERJAAN_FINISHING_LANTAI_6">#REF!</definedName>
    <definedName name="PEKERJAAN_FINISHING_LANTAI_7">#REF!</definedName>
    <definedName name="pekerjaan_gali">#REF!</definedName>
    <definedName name="PEKERJAAN_GONDOLA">#REF!</definedName>
    <definedName name="PEKERJAAN_GONDOLA_1">#REF!</definedName>
    <definedName name="PEKERJAAN_GONDOLA_2">#REF!</definedName>
    <definedName name="PEKERJAAN_GONDOLA_23">"$#REF!.$E$464"</definedName>
    <definedName name="PEKERJAAN_GONDOLA_3">#REF!</definedName>
    <definedName name="PEKERJAAN_GONDOLA_4">#REF!</definedName>
    <definedName name="PEKERJAAN_GONDOLA_5">#REF!</definedName>
    <definedName name="PEKERJAAN_GONDOLA_6">#REF!</definedName>
    <definedName name="PEKERJAAN_GONDOLA_7">#REF!</definedName>
    <definedName name="Pekerjaan_K">#REF!</definedName>
    <definedName name="Pekerjaan_Lapis_Melamin_Duco__2x_Lapis_Sampai_Rata__">#REF!</definedName>
    <definedName name="PEKERJAAN_LIFT_ex_KOREA">#REF!</definedName>
    <definedName name="PEKERJAAN_LIFT_ex_KOREA_1">#REF!</definedName>
    <definedName name="PEKERJAAN_LIFT_ex_KOREA_2">#REF!</definedName>
    <definedName name="PEKERJAAN_LIFT_ex_KOREA_23">"$#REF!.$E$390"</definedName>
    <definedName name="PEKERJAAN_LIFT_ex_KOREA_3">#REF!</definedName>
    <definedName name="PEKERJAAN_LIFT_ex_KOREA_4">#REF!</definedName>
    <definedName name="PEKERJAAN_LIFT_ex_KOREA_5">#REF!</definedName>
    <definedName name="PEKERJAAN_LIFT_ex_KOREA_6">#REF!</definedName>
    <definedName name="PEKERJAAN_LIFT_ex_KOREA_7">#REF!</definedName>
    <definedName name="PEKERJAAN_LISTRIK___GENSET">#REF!</definedName>
    <definedName name="PEKERJAAN_LISTRIK___GENSET_1">#REF!</definedName>
    <definedName name="PEKERJAAN_LISTRIK___GENSET_2">#REF!</definedName>
    <definedName name="PEKERJAAN_LISTRIK___GENSET_23">"$#REF!.$E$403"</definedName>
    <definedName name="PEKERJAAN_LISTRIK___GENSET_3">#REF!</definedName>
    <definedName name="PEKERJAAN_LISTRIK___GENSET_4">#REF!</definedName>
    <definedName name="PEKERJAAN_LISTRIK___GENSET_5">#REF!</definedName>
    <definedName name="PEKERJAAN_LISTRIK___GENSET_6">#REF!</definedName>
    <definedName name="PEKERJAAN_LISTRIK___GENSET_7">#REF!</definedName>
    <definedName name="PEKERJAAN_LUAR">#REF!</definedName>
    <definedName name="PEKERJAAN_LUAR_1">#REF!</definedName>
    <definedName name="PEKERJAAN_LUAR_2">#REF!</definedName>
    <definedName name="PEKERJAAN_LUAR_23">"$#REF!.$#REF!$#REF!"</definedName>
    <definedName name="PEKERJAAN_LUAR_3">#REF!</definedName>
    <definedName name="PEKERJAAN_LUAR_4">#REF!</definedName>
    <definedName name="PEKERJAAN_LUAR_5">#REF!</definedName>
    <definedName name="PEKERJAAN_LUAR_6">#REF!</definedName>
    <definedName name="PEKERJAAN_LUAR_7">#REF!</definedName>
    <definedName name="Pekerjaan_Mobilisasi_dan_Demobilisasi">[10]Anls!$J$75</definedName>
    <definedName name="Pekerjaan_Pemasangan_Papan_Nama_Proyek">[10]Anls!$J$18</definedName>
    <definedName name="Pekerjaan_Pembesian_">#REF!</definedName>
    <definedName name="Pekerjaan_Pembesian_Pemakaian_Besi">#REF!</definedName>
    <definedName name="PEKERJAAN_PENDAHULUAN">#REF!</definedName>
    <definedName name="Pekerjaan_Pengukuran_dan_Pemasangan_1m__Bouwplank">[9]Anls!$J$46</definedName>
    <definedName name="Pekerjaan_Pengukuran_dan_Pemasangan_1m2_Bouwplank">[10]Anls!$J$43</definedName>
    <definedName name="PEKERJAAN_PLAFOND">#REF!</definedName>
    <definedName name="PEKERJAAN_PLAFOND_1">#REF!</definedName>
    <definedName name="PEKERJAAN_PLAFOND_2">#REF!</definedName>
    <definedName name="PEKERJAAN_PLAFOND_23">"$#REF!.$E$133"</definedName>
    <definedName name="PEKERJAAN_PLAFOND_3">#REF!</definedName>
    <definedName name="PEKERJAAN_PLAFOND_4">#REF!</definedName>
    <definedName name="PEKERJAAN_PLAFOND_5">#REF!</definedName>
    <definedName name="PEKERJAAN_PLAFOND_6">#REF!</definedName>
    <definedName name="PEKERJAAN_PLAFOND_7">#REF!</definedName>
    <definedName name="Pekerjaan_Plat_Tutup_Beton__1_Pc___2_Ps___3_Kr__">#REF!</definedName>
    <definedName name="Pekerjaan_Plesteran_1_pc___1_4_kp___2_ps__t___1_cm__">#REF!</definedName>
    <definedName name="Pekerjaan_Plesteran_1_pc___1_kp___2_ps__t___1_cm__">#REF!</definedName>
    <definedName name="PEKERJAAN_PLUMBING___SANITARY">#REF!</definedName>
    <definedName name="PEKERJAAN_PLUMBING___SANITARY_1">#REF!</definedName>
    <definedName name="PEKERJAAN_PLUMBING___SANITARY_2">#REF!</definedName>
    <definedName name="PEKERJAAN_PLUMBING___SANITARY_23">"$#REF!.$E$334"</definedName>
    <definedName name="PEKERJAAN_PLUMBING___SANITARY_3">#REF!</definedName>
    <definedName name="PEKERJAAN_PLUMBING___SANITARY_4">#REF!</definedName>
    <definedName name="PEKERJAAN_PLUMBING___SANITARY_5">#REF!</definedName>
    <definedName name="PEKERJAAN_PLUMBING___SANITARY_6">#REF!</definedName>
    <definedName name="PEKERJAAN_PLUMBING___SANITARY_7">#REF!</definedName>
    <definedName name="PEKERJAAN_PONDASI">#REF!</definedName>
    <definedName name="PEKERJAAN_PONDASI_1">#REF!</definedName>
    <definedName name="PEKERJAAN_PONDASI_2">#REF!</definedName>
    <definedName name="PEKERJAAN_PONDASI_23">"$#REF!.$E$20"</definedName>
    <definedName name="PEKERJAAN_PONDASI_3">#REF!</definedName>
    <definedName name="PEKERJAAN_PONDASI_4">#REF!</definedName>
    <definedName name="PEKERJAAN_PONDASI_5">#REF!</definedName>
    <definedName name="PEKERJAAN_PONDASI_6">#REF!</definedName>
    <definedName name="PEKERJAAN_PONDASI_7">#REF!</definedName>
    <definedName name="PEKERJAAN_RAILING_DAN_LAIN___LAIN">#REF!</definedName>
    <definedName name="PEKERJAAN_RAILING_DAN_LAIN___LAIN_1">#REF!</definedName>
    <definedName name="PEKERJAAN_RAILING_DAN_LAIN___LAIN_2">#REF!</definedName>
    <definedName name="PEKERJAAN_RAILING_DAN_LAIN___LAIN_23">"$#REF!.$E$275"</definedName>
    <definedName name="PEKERJAAN_RAILING_DAN_LAIN___LAIN_3">#REF!</definedName>
    <definedName name="PEKERJAAN_RAILING_DAN_LAIN___LAIN_4">#REF!</definedName>
    <definedName name="PEKERJAAN_RAILING_DAN_LAIN___LAIN_5">#REF!</definedName>
    <definedName name="PEKERJAAN_RAILING_DAN_LAIN___LAIN_6">#REF!</definedName>
    <definedName name="PEKERJAAN_RAILING_DAN_LAIN___LAIN_7">#REF!</definedName>
    <definedName name="Pekerjaan_Spesi_Beton_Struktur_K_225">#REF!</definedName>
    <definedName name="PEKERJAAN_SPRINKLER___FIRE_FIGHTING">#REF!</definedName>
    <definedName name="PEKERJAAN_SPRINKLER___FIRE_FIGHTING_1">#REF!</definedName>
    <definedName name="PEKERJAAN_SPRINKLER___FIRE_FIGHTING_2">#REF!</definedName>
    <definedName name="PEKERJAAN_SPRINKLER___FIRE_FIGHTING_23">"$#REF!.$E$351"</definedName>
    <definedName name="PEKERJAAN_SPRINKLER___FIRE_FIGHTING_3">#REF!</definedName>
    <definedName name="PEKERJAAN_SPRINKLER___FIRE_FIGHTING_4">#REF!</definedName>
    <definedName name="PEKERJAAN_SPRINKLER___FIRE_FIGHTING_5">#REF!</definedName>
    <definedName name="PEKERJAAN_SPRINKLER___FIRE_FIGHTING_6">#REF!</definedName>
    <definedName name="PEKERJAAN_SPRINKLER___FIRE_FIGHTING_7">#REF!</definedName>
    <definedName name="PEKERJAAN_STRUKTUR_ATAS_DAN_ATAP">#REF!</definedName>
    <definedName name="PEKERJAAN_STRUKTUR_ATAS_DAN_ATAP_1">#REF!</definedName>
    <definedName name="PEKERJAAN_STRUKTUR_ATAS_DAN_ATAP_2">#REF!</definedName>
    <definedName name="PEKERJAAN_STRUKTUR_ATAS_DAN_ATAP_23">"$#REF!.$E$69"</definedName>
    <definedName name="PEKERJAAN_STRUKTUR_ATAS_DAN_ATAP_3">#REF!</definedName>
    <definedName name="PEKERJAAN_STRUKTUR_ATAS_DAN_ATAP_4">#REF!</definedName>
    <definedName name="PEKERJAAN_STRUKTUR_ATAS_DAN_ATAP_5">#REF!</definedName>
    <definedName name="PEKERJAAN_STRUKTUR_ATAS_DAN_ATAP_6">#REF!</definedName>
    <definedName name="PEKERJAAN_STRUKTUR_ATAS_DAN_ATAP_7">#REF!</definedName>
    <definedName name="PEKERJAAN_SUB_STRUKTUR">#REF!</definedName>
    <definedName name="PEKERJAAN_SUB_STRUKTUR_1">#REF!</definedName>
    <definedName name="PEKERJAAN_SUB_STRUKTUR_2">#REF!</definedName>
    <definedName name="PEKERJAAN_SUB_STRUKTUR_23">"$#REF!.$E$38"</definedName>
    <definedName name="PEKERJAAN_SUB_STRUKTUR_3">#REF!</definedName>
    <definedName name="PEKERJAAN_SUB_STRUKTUR_4">#REF!</definedName>
    <definedName name="PEKERJAAN_SUB_STRUKTUR_5">#REF!</definedName>
    <definedName name="PEKERJAAN_SUB_STRUKTUR_6">#REF!</definedName>
    <definedName name="PEKERJAAN_SUB_STRUKTUR_7">#REF!</definedName>
    <definedName name="PEKERJAAN_TANAH">#REF!</definedName>
    <definedName name="PEKERJAAN_TANAH_1">#REF!</definedName>
    <definedName name="PEKERJAAN_TANAH_2">#REF!</definedName>
    <definedName name="PEKERJAAN_TANAH_23">"$#REF!.$E$7"</definedName>
    <definedName name="PEKERJAAN_TANAH_3">#REF!</definedName>
    <definedName name="PEKERJAAN_TANAH_4">#REF!</definedName>
    <definedName name="PEKERJAAN_TANAH_5">#REF!</definedName>
    <definedName name="PEKERJAAN_TANAH_6">#REF!</definedName>
    <definedName name="PEKERJAAN_TANAH_7">#REF!</definedName>
    <definedName name="Pekerjaan_Teer_Kayu_">#REF!</definedName>
    <definedName name="PEKERJAAN_TELEPON">#REF!</definedName>
    <definedName name="PEKERJAAN_TELEPON_1">#REF!</definedName>
    <definedName name="PEKERJAAN_TELEPON_2">#REF!</definedName>
    <definedName name="PEKERJAAN_TELEPON_23">"$#REF!.$E$425"</definedName>
    <definedName name="PEKERJAAN_TELEPON_3">#REF!</definedName>
    <definedName name="PEKERJAAN_TELEPON_4">#REF!</definedName>
    <definedName name="PEKERJAAN_TELEPON_5">#REF!</definedName>
    <definedName name="PEKERJAAN_TELEPON_6">#REF!</definedName>
    <definedName name="PEKERJAAN_TELEPON_7">#REF!</definedName>
    <definedName name="Pekerjaan_Water_proofing">#REF!</definedName>
    <definedName name="Pekerjaan1">#REF!</definedName>
    <definedName name="pekerjabronjong">#REF!</definedName>
    <definedName name="pekerjamandor__angkut60">#REF!</definedName>
    <definedName name="pekerjasetengahtreampil">#REF!</definedName>
    <definedName name="pekerjasiram">'[25]Bhn-Uph'!$G$10</definedName>
    <definedName name="PekerjaT">#REF!</definedName>
    <definedName name="pekerjaterampil">#REF!</definedName>
    <definedName name="pekerjaterampil_2">[24]harsat!$G$129</definedName>
    <definedName name="pekerjaterampil_3">#REF!</definedName>
    <definedName name="pekerjaterampil_4">#REF!</definedName>
    <definedName name="PEKERJATERLATIH">#REF!</definedName>
    <definedName name="pekfinising">#REF!</definedName>
    <definedName name="pekhus">#REF!</definedName>
    <definedName name="pekja.tak.tmpl_hr">#REF!</definedName>
    <definedName name="pekkas">#REF!</definedName>
    <definedName name="Pekkayu">#REF!</definedName>
    <definedName name="pekkuzen">#REF!</definedName>
    <definedName name="PEKLAIN">#REF!</definedName>
    <definedName name="Peklangit2">#REF!</definedName>
    <definedName name="peklantai">#REF!</definedName>
    <definedName name="peklas">#REF!</definedName>
    <definedName name="PEKLIS">#REF!</definedName>
    <definedName name="peklistrik">#REF!</definedName>
    <definedName name="pekpas">#REF!</definedName>
    <definedName name="PEKPASANGAN">#REF!</definedName>
    <definedName name="PEKPEN">#REF!</definedName>
    <definedName name="PEKPENG">#REF!</definedName>
    <definedName name="PEKPENGECATAN">#REF!</definedName>
    <definedName name="PEKPENGUNCI">#REF!</definedName>
    <definedName name="pekpersiapan">#REF!</definedName>
    <definedName name="pekpin">#REF!</definedName>
    <definedName name="PEKPINTUDANJENDELA">#REF!</definedName>
    <definedName name="pekplapondanlistrik">#REF!</definedName>
    <definedName name="PEKPLEGTERAN">#REF!</definedName>
    <definedName name="pekples">#REF!</definedName>
    <definedName name="PEKPLESTERAN">#REF!</definedName>
    <definedName name="pekpondasi">#REF!</definedName>
    <definedName name="pekrja">#REF!</definedName>
    <definedName name="peksalur">#REF!</definedName>
    <definedName name="PEKSANITASI">#REF!</definedName>
    <definedName name="peksetengah">#REF!</definedName>
    <definedName name="PEKT">#REF!</definedName>
    <definedName name="Pektanah">#REF!</definedName>
    <definedName name="pekter">#REF!</definedName>
    <definedName name="pektram">#REF!</definedName>
    <definedName name="pektrampil">#REF!</definedName>
    <definedName name="pel">#REF!</definedName>
    <definedName name="pelaburan">#REF!</definedName>
    <definedName name="pelaburan_kayu_pernis">#REF!</definedName>
    <definedName name="Pelak" hidden="1">#REF!</definedName>
    <definedName name="pelak_jl">#REF!</definedName>
    <definedName name="Pelaksana">#REF!</definedName>
    <definedName name="Pelaksanaan">#REF!</definedName>
    <definedName name="pelaku">#REF!</definedName>
    <definedName name="pelampung">#REF!</definedName>
    <definedName name="Pelapisan_Waterproofing">#REF!</definedName>
    <definedName name="Pelesteran">#REF!</definedName>
    <definedName name="pelicin">#REF!</definedName>
    <definedName name="PELIMPAH">#REF!</definedName>
    <definedName name="PELUMAS">#REF!</definedName>
    <definedName name="Pelumas_2">#REF!</definedName>
    <definedName name="pem">#REF!</definedName>
    <definedName name="PEM_BESIAN">#REF!</definedName>
    <definedName name="pem_op">#REF!</definedName>
    <definedName name="pem_sop">#REF!</definedName>
    <definedName name="pem_sopir">#REF!</definedName>
    <definedName name="pemadatan">#REF!</definedName>
    <definedName name="Pemadatan_jalan">#REF!</definedName>
    <definedName name="pemadatan_peddel">#REF!</definedName>
    <definedName name="pemadatan_sirtu">#REF!</definedName>
    <definedName name="pemadatan_tanah">#REF!</definedName>
    <definedName name="pemadatrodabesi">#REF!</definedName>
    <definedName name="pemadatrodakaret">#REF!</definedName>
    <definedName name="PEMAK_TNG">#REF!</definedName>
    <definedName name="Pemakaian_Spesi_Campuran_Strous_Pile__1Pc_1_5Ps_2_5Kr_">#REF!</definedName>
    <definedName name="Pemakaian_Spesi_Campuran_Strous_Pile__1Pc_1_5Ps_2_5Kr___untuk_besi_80_kg">#REF!</definedName>
    <definedName name="pemancangan">#REF!</definedName>
    <definedName name="pemasak.aspal">#REF!</definedName>
    <definedName name="pemasak_aspal">#REF!</definedName>
    <definedName name="PEMASAK_ASPAL_PERKERASAN">#REF!</definedName>
    <definedName name="PEMASAKASPAL">#REF!</definedName>
    <definedName name="pemasangan">{"Book1","4.09 FLORA DAN FAUNA.xls","4.22 PERLENGKAPAN SEKOLAH.xls"}</definedName>
    <definedName name="Pemasangan____1_kg_besi_profil_CNP">[9]Anls!$J$707</definedName>
    <definedName name="Pemasangan____1_kg_besi_profil_Siku__IWF__INP__UNP">[9]Anls!$J$685</definedName>
    <definedName name="Pemasangan___Penarikan_kabel_twisted_4x16_mm_">#REF!</definedName>
    <definedName name="Pemasangan_1_Buah_Bak_Cuci_Air_Stainless_Steel">[9]Anls!$J$1708</definedName>
    <definedName name="Pemasangan_1_Buah_Closet_Duduk">[9]Anls!$J$1663</definedName>
    <definedName name="Pemasangan_1_Buah_Kran_dia._3_4__atau_1_2">[9]Anls!$J$1730</definedName>
    <definedName name="Pemasangan_1_Buah_Wastafel">[9]Anls!$J$1686</definedName>
    <definedName name="Pemasangan_1_kg_besi_profil_Siku__IWF__INP__UNP">[10]Anls!$J$423</definedName>
    <definedName name="Pemasangan_1_m__Besi_Hollow_35x35_mm">[9]Anls!$J$753</definedName>
    <definedName name="Pemasangan_1_m__List_Plafond_U_1_x_4">[10]Anls!$J$722</definedName>
    <definedName name="Pemasangan_1_m__Rangka_Galvalum_C75">[9]Anls!$J$776</definedName>
    <definedName name="Pemasangan_1_m__Rangka_Panel_ACP_Besi_Hollow_15x35mm">[10]Anls!$J$484</definedName>
    <definedName name="Pemasangan_1_m__Rangka_Panel_ACP_Besi_Hollow_35x35mm">[10]Anls!$J$464</definedName>
    <definedName name="Pemasangan_1_m_kusen_alluminium">[9]Anls!$J$823</definedName>
    <definedName name="Pemasangan_1_m_kusen_pintu_alluminium">[10]Anls!$J$506</definedName>
    <definedName name="Pemasangan_1_m_pipa_PVC_tipe_AW_dia_1_2">[9]Anls!$J$1773</definedName>
    <definedName name="Pemasangan_1_m_pipa_PVC_tipe_AW_dia_2">[48]Anls!$J$941</definedName>
    <definedName name="Pemasangan_1_m_pipa_PVC_tipe_AW_dia_3">[9]Anls!$J$1839</definedName>
    <definedName name="Pemasangan_1_m_pipa_PVC_tipe_AW_dia_3_4">[9]Anls!$J$1795</definedName>
    <definedName name="Pemasangan_1_m’_bubung_genteng_keramik">[9]Anls!$J$1197</definedName>
    <definedName name="Pemasangan_1_M’_Genteng_Bubungan">[10]Anls!$J$764</definedName>
    <definedName name="Pemasangan_1_m1_Kompres_15_cm">[10]Anls!$J$806</definedName>
    <definedName name="Pemasangan_1_m1_Listplank_Uk._3x20_cm__Kalsiplank">[10]Anls!$J$785</definedName>
    <definedName name="Pemasangan_1_m2_acian____include_benangan_semen_instan">[9]Anls!$J$936</definedName>
    <definedName name="Pemasangan_1_m2_acian_include_benangan">[10]Anls!$J$612</definedName>
    <definedName name="Pemasangan_1_M2_Atap_Genteng_Flat">[10]Anls!$J$742</definedName>
    <definedName name="Pemasangan_1_m2_atap_genteng_Keramik">[9]Anls!$J$1174</definedName>
    <definedName name="Pemasangan_1_m2_atap_genteng_lama">#REF!</definedName>
    <definedName name="Pemasangan_1_m2_atap_Multiroof_Metal_Pasir">[9]Anls!$J$1219</definedName>
    <definedName name="Pemasangan_1_m2_Batu_Tempel_Terakota">[9]Anls!$J$870</definedName>
    <definedName name="Pemasangan_1_m2_bekisting_untuk_balok">[9]Anls!$J$586</definedName>
    <definedName name="Pemasangan_1_m2_bekisting_untuk_balok_5x">[10]Anls!$J$375</definedName>
    <definedName name="Pemasangan_1_m2_bekisting_untuk_kolom">[9]Anls!$J$559</definedName>
    <definedName name="Pemasangan_1_m2_bekisting_untuk_kolom_5x">[10]Anls!$J$350</definedName>
    <definedName name="Pemasangan_1_m2_bekisting_untuk_lantai">[9]Anls!$J$613</definedName>
    <definedName name="Pemasangan_1_m2_bekisting_untuk_lantai_2x">[10]Anls!$J$400</definedName>
    <definedName name="Pemasangan_1_m2_bekisting_untuk_pondasi">[9]Anls!$J$508</definedName>
    <definedName name="Pemasangan_1_m2_bekisting_untuk_pondasi_5x">[10]Anls!$J$303</definedName>
    <definedName name="Pemasangan_1_m2_bekisting_untuk_sloof">[9]Anls!$J$533</definedName>
    <definedName name="Pemasangan_1_m2_bekisting_untuk_sloof_5x">[10]Anls!$J$325</definedName>
    <definedName name="Pemasangan_1_m2_Calsiboard_4_mm">[10]Anls!$J$701</definedName>
    <definedName name="Pemasangan_1_m2_dinding_bata_merah__5x11x22__cm_tebal_1_2_batu_campuran_1SP__5PP">[10]Anls!$J$549</definedName>
    <definedName name="Pemasangan_1_m2_Dinding_Batu_Kumbung___25x50___cm_campuran_1SP__5PP">[9]Anls!$J$893</definedName>
    <definedName name="Pemasangan_1_m2_dinding_batu_tempel_hitam">[10]Anls!$J$680</definedName>
    <definedName name="Pemasangan_1_m2_Keramik_Dinding_25x40_cm__Motif">[10]Anls!$J$658</definedName>
    <definedName name="Pemasangan_1_m2_Keramik_Dinding_30x60_cm__Motif__Artistik">[9]Anls!$J$1061</definedName>
    <definedName name="Pemasangan_1_m2_Lantai____Keramik_30x30_cm">[9]Anls!$J$1036</definedName>
    <definedName name="Pemasangan_1_m2_Lantai_Granit_Tile_60x60____cm">[9]Anls!$J$961</definedName>
    <definedName name="Pemasangan_1_m2_Lantai_Keramik_40x40_cm">[10]Anls!$J$635</definedName>
    <definedName name="Pemasangan_1_m2_Lantai_Keramik_60x60____cm_____Unpolished">[9]Anls!$J$1011</definedName>
    <definedName name="Pemasangan_1_m2_Panel_GRC_Motif_Relief">[9]Anls!$J$1081</definedName>
    <definedName name="Pemasangan_1_m2_Plafon_PVC">[9]Anls!$J$1129</definedName>
    <definedName name="Pemasangan_1_m2_plesteran_1SP_____5PP_tebal_15mm">[9]Anls!$J$915</definedName>
    <definedName name="Pemasangan_1_m2_plesteran_1SP___5PP_tebal_15mm">[10]Anls!$J$592</definedName>
    <definedName name="Pemasangan_1_m2_rangka_besi_hollow_1x35.35.0.8mm">[10]Anls!$J$527</definedName>
    <definedName name="Pemasangan_1_m2_rangka_Hollow_metal_35.35.0_25mm__modul_60_x_60_cm__untuk_plafon">[9]Anls!$J$730</definedName>
    <definedName name="Pemasangan_1_m2_Reng_Galvalume">[10]Anls!$J$444</definedName>
    <definedName name="Pemasangan_1m__Topi_Uskup_K_300">[9]Anls!$J$1890</definedName>
    <definedName name="Pemasangan_1m2_dinding_bata_merah__5x11x22__cm_tebal_1_2_batu_campuran_1SP___4PP">[10]Anls!$J$571</definedName>
    <definedName name="Pemasangan_1m2_dinding_bata_ringan_tebal_10_cm_dengan_mortar_siap_pakai">[9]Anls!$J$847</definedName>
    <definedName name="Pemasangan_1m2_Paving_Block_Natural_tebal_8cm_K_300">[9]Anls!$J$1867</definedName>
    <definedName name="Pemasangan_Atap_Asbes_Gelombang_Besar_">#REF!</definedName>
    <definedName name="Pemasangan_Atap_Asbes_Gelombang_Kecil_">#REF!</definedName>
    <definedName name="Pemasangan_Atap_Fiber_Glass_">#REF!</definedName>
    <definedName name="Pemasangan_Atap_Genteng_Galvalume__m2_">#REF!</definedName>
    <definedName name="Pemasangan_Atap_Seng_BJLS_30_">#REF!</definedName>
    <definedName name="Pemasangan_Atap_Seng_BJLS_40_">#REF!</definedName>
    <definedName name="Pemasangan_Atap_Sirap_Asbes_Tebal_4_mm_">#REF!</definedName>
    <definedName name="Pemasangan_Bak_Mandi_Batu_Bata_0.3_m3">#REF!</definedName>
    <definedName name="Pemasangan_Batu_Ampyang_">#REF!</definedName>
    <definedName name="Pemasangan_Batu_Bobos_Ukuran__10_x_20_1_5__">#REF!</definedName>
    <definedName name="Pemasangan_Batu_Gilang_Ex_Cirebon__Simetris_">#REF!</definedName>
    <definedName name="Pemasangan_Batu_Gilang_Ex_Cirebon_Asimetris">#REF!</definedName>
    <definedName name="Pemasangan_Batu_Gilang_Ex_Jember__Simetris_">#REF!</definedName>
    <definedName name="Pemasangan_Batu_Gilang_Ex_Jember_Asimetris">#REF!</definedName>
    <definedName name="Pemasangan_Batu_Kali_Belah_Kosongan_tebal_15_cm">#REF!</definedName>
    <definedName name="Pemasangan_Batu_Klingker">#REF!</definedName>
    <definedName name="Pemasangan_Batu_Merah_1_Pc___2_Ps_tinggi_2_m___5_m_">#REF!</definedName>
    <definedName name="Pemasangan_Batu_Merah_1_Pc___2_Ps_tinggi_2_m___5_m_m2">#REF!</definedName>
    <definedName name="Pemasangan_Batu_Merah_1_Pc___2_Ps_tinggi_s_d_2_m_">#REF!</definedName>
    <definedName name="Pemasangan_Batu_Merah_1_Pc___2_Ps_tinggi_s_d_2_m_m2">#REF!</definedName>
    <definedName name="Pemasangan_Batu_Merah_1_Pc___3_Ps_tinggi_2_m___5_m_">#REF!</definedName>
    <definedName name="Pemasangan_Batu_Merah_1_Pc___3_Ps_tinggi_2_m___5_m_m2">#REF!</definedName>
    <definedName name="Pemasangan_Batu_Merah_1_Pc___3_Ps_tinggi_s_d_2_m_">#REF!</definedName>
    <definedName name="Pemasangan_Batu_Merah_1_Pc___3_Ps_tinggi_s_d_2_m_m2">#REF!</definedName>
    <definedName name="Pemasangan_Batu_Merah_1_Pc___4_Ps_tinggi_2_m___5_m_">#REF!</definedName>
    <definedName name="Pemasangan_Batu_Merah_1_Pc___4_Ps_tinggi_2_m___5_m_m2">#REF!</definedName>
    <definedName name="Pemasangan_Batu_Merah_1_Pc___4_Ps_tinggi_s_d_2_m_">#REF!</definedName>
    <definedName name="Pemasangan_Batu_Merah_1_Pc___4_Ps_tinggi_s_d_2_m_m2">#REF!</definedName>
    <definedName name="Pemasangan_Batu_Merah_1_Pc___5_Ps_tinggi_2_m___5_m_">#REF!</definedName>
    <definedName name="Pemasangan_Batu_Merah_1_Pc___5_Ps_tinggi_2_m___5_m_m2">#REF!</definedName>
    <definedName name="Pemasangan_Batu_Merah_1_Pc___5_Ps_tinggi_s_d_2_m_">#REF!</definedName>
    <definedName name="Pemasangan_Batu_Merah_1_Pc___5_Ps_tinggi_s_d_2_m_m2">#REF!</definedName>
    <definedName name="Pemasangan_Batu_Merah_Kosongan_">#REF!</definedName>
    <definedName name="pemasangan_besiprofil">#REF!</definedName>
    <definedName name="Pemasangan_dan_pengadaan_AWLR_">#REF!</definedName>
    <definedName name="Pemasangan_Dasar_Saluran_R_10__1_2_lingkaran__">#REF!</definedName>
    <definedName name="Pemasangan_Dasar_Saluran_R_10_Segmen_">#REF!</definedName>
    <definedName name="Pemasangan_Dasar_Saluran_R_15__1_2_lingkaran__">#REF!</definedName>
    <definedName name="Pemasangan_Dasar_Saluran_R_15_Segmen_">#REF!</definedName>
    <definedName name="Pemasangan_Dasar_Saluran_R_25__1_2_lingkaran__">#REF!</definedName>
    <definedName name="Pemasangan_Dasar_Saluran_R_25_Segmen_">#REF!</definedName>
    <definedName name="Pemasangan_Dinding_Sketsel__Double_Teakwood_">#REF!</definedName>
    <definedName name="Pemasangan_Dinding_Teakwood__1_lapis__Tanpa_Rangka_">#REF!</definedName>
    <definedName name="Pemasangan_Engsel_H__stel_">#REF!</definedName>
    <definedName name="Pemasangan_Engsel_Kuningan_Untuk_Jendela_">#REF!</definedName>
    <definedName name="Pemasangan_Engsel_Kuningan_Untuk_Pintu_">#REF!</definedName>
    <definedName name="Pemasangan_Eprom_Writer_Multi_Purpose_Dengan_Modul_">#REF!</definedName>
    <definedName name="Pemasangan_Fitrase_">#REF!</definedName>
    <definedName name="Pemasangan_Genteng_Jawa__Soka__">#REF!</definedName>
    <definedName name="Pemasangan_Genteng_Kaca_">#REF!</definedName>
    <definedName name="Pemasangan_Genteng_Karang_Pilang___Wisma_">#REF!</definedName>
    <definedName name="Pemasangan_Gording_Kayu_Meranti">#REF!</definedName>
    <definedName name="Pemasangan_Grendel__">#REF!</definedName>
    <definedName name="Pemasangan_Grendel_Biasa__Besar__">#REF!</definedName>
    <definedName name="Pemasangan_Grendel_Biasa__Kecil__">#REF!</definedName>
    <definedName name="Pemasangan_Grendel_Espanyolet_">#REF!</definedName>
    <definedName name="Pemasangan_Grendel_Kuningan_Croum__Kecil__">#REF!</definedName>
    <definedName name="Pemasangan_Grendel_Tanam_">#REF!</definedName>
    <definedName name="Pemasangan_Hak_Angin__Sikutan__">#REF!</definedName>
    <definedName name="Pemasangan_Hak_Angin_4_mm__Lurus__">#REF!</definedName>
    <definedName name="Pemasangan_Hak_Angin_Lurus__Bisa_Disetel_Maju_Mundur__">#REF!</definedName>
    <definedName name="Pemasangan_Hak_Angin_Sikutan__kuningan__">#REF!</definedName>
    <definedName name="Pemasangan_Instalasi_Air_Bersih_">#REF!</definedName>
    <definedName name="Pemasangan_Instalasi_Air_Kotor_">#REF!</definedName>
    <definedName name="Pemasangan_Kaca_Mati_Rayban__m2__tebal_5_mm_">#REF!</definedName>
    <definedName name="Pemasangan_Kaca_Mati_tebal_5_mm_">#REF!</definedName>
    <definedName name="Pemasangan_Karpet_Wool_">#REF!</definedName>
    <definedName name="Pemasangan_Kawat_Harmonika_">#REF!</definedName>
    <definedName name="Pemasangan_Kawat_Nyamuk__Kassa_Aluminium__">#REF!</definedName>
    <definedName name="Pemasangan_Kawat_Nyamuk__Kassa_Plastik_">#REF!</definedName>
    <definedName name="Pemasangan_Kran_Air_Ex_Import">#REF!</definedName>
    <definedName name="Pemasangan_Kran_Air_Lokal">#REF!</definedName>
    <definedName name="Pemasangan_Kuda_Kuda_Kayu_Jati__Bentang_Max_7_meter__">#REF!</definedName>
    <definedName name="Pemasangan_Kuda_Kuda_Kayu_Kamper__Bentang_Max_7_meter__">#REF!</definedName>
    <definedName name="Pemasangan_Kuda_Kuda_Kayu_Meranti__Bentang_Max_7_meter__">#REF!</definedName>
    <definedName name="Pemasangan_Kunci_Tanam_Besar_2x_Putar_kuningan_">#REF!</definedName>
    <definedName name="Pemasangan_Kunci_Tanam_Kamar_Mandi">#REF!</definedName>
    <definedName name="Pemasangan_Kunci_Tanam_Kecil">#REF!</definedName>
    <definedName name="Pemasangan_Lampu_HPS_70_W_1phase_Ornamen_2m">#REF!</definedName>
    <definedName name="Pemasangan_Lampu_HPS_70_W_1phase_Ornamen_3m">#REF!</definedName>
    <definedName name="Pemasangan_Lapisan_Foam_untuk_Karpet_">#REF!</definedName>
    <definedName name="Pemasangan_List_plafond_Kayu_kamper_uk_1_5">#REF!</definedName>
    <definedName name="Pemasangan_Listplank_Asbes_Datar__Kayu_Kamper_">#REF!</definedName>
    <definedName name="Pemasangan_Listplank_Asbes_Datar__Kayu_Meranti__">#REF!</definedName>
    <definedName name="Pemasangan_Listplank_Kayu_Jati__2___20_">#REF!</definedName>
    <definedName name="Pemasangan_Listplank_Kayu_Jati_3___30_cm_">#REF!</definedName>
    <definedName name="Pemasangan_Listplank_Kayu_Kamper__2___20_cm_">#REF!</definedName>
    <definedName name="Pemasangan_Listplank_Kayu_Kamper_3___30_cm_">#REF!</definedName>
    <definedName name="Pemasangan_Lubang_Drainase_">#REF!</definedName>
    <definedName name="Pemasangan_Pagar_Model_BRC_PMG_A_">#REF!</definedName>
    <definedName name="Pemasangan_Pagar_Model_PMG_2__tinggi_1_5_meter_">#REF!</definedName>
    <definedName name="Pemasangan_Partisi_Double_Gypsum_12_mm_Rangka_Kayu_Kamper_">#REF!</definedName>
    <definedName name="Pemasangan_Paving_Stone__Blok__tb.6cm_Abu_2_4persegi_pjg">#REF!</definedName>
    <definedName name="Pemasangan_Penarikan_Kabel_NYA_2_x_1_5_mm_">#REF!</definedName>
    <definedName name="Pemasangan_Penarikan_Kabel_NYFGBY_4x_10_mm_">#REF!</definedName>
    <definedName name="Pemasangan_Penarikan_Kabel_NYFGBY_4x_16_mm_">#REF!</definedName>
    <definedName name="Pemasangan_Penarikan_Kabel_NYFGBY_4x_6_mm_">#REF!</definedName>
    <definedName name="Pemasangan_Penarikan_Kabel_NYFGBY_NYRGBY_4_x_2_5_mm_">#REF!</definedName>
    <definedName name="Pemasangan_Penarikan_Kabel_NYFGBY_NYRGBY_4_x_4_mm_">#REF!</definedName>
    <definedName name="Pemasangan_Penarikan_Kabel_NYM_2_x_1_5mm_">#REF!</definedName>
    <definedName name="Pemasangan_Penarikan_Kabel_NYM_2x2_5_mm_">#REF!</definedName>
    <definedName name="Pemasangan_Penarikan_kabel_NYY_4_x_10_mm2_">#REF!</definedName>
    <definedName name="Pemasangan_Penarikan_Kabel_NYY_4_x_16_mm_">#REF!</definedName>
    <definedName name="Pemasangan_Penarikan_Kabel_NYY_4_x_2_5_mm_">#REF!</definedName>
    <definedName name="Pemasangan_Penarikan_Kabel_NYY_4_x_25_mm_">#REF!</definedName>
    <definedName name="Pemasangan_Penarikan_Kabel_NYY_4_x_35_mm_">#REF!</definedName>
    <definedName name="Pemasangan_Penarikan_Kabel_NYY_4_x_4_mm_">#REF!</definedName>
    <definedName name="Pemasangan_Penarikan_Kabel_NYY_4_x_6_mm_">#REF!</definedName>
    <definedName name="Pemasangan_Penarikan_Kabel_Twisted_2_x_10_mm_">#REF!</definedName>
    <definedName name="Pemasangan_Penarikan_Kabel_Twisted_2_x_16_mm_">#REF!</definedName>
    <definedName name="Pemasangan_Pintu_Dorong_Type_BRC_PMG_ukuran___1_2_x_3__meter_">#REF!</definedName>
    <definedName name="Pemasangan_Pintu_Swing_Ganda_Type_BRC_PMG_ukuran___1_2_x_3__meter_">#REF!</definedName>
    <definedName name="Pemasangan_Pipa_Air_Bersih_diameter_1_">#REF!</definedName>
    <definedName name="Pemasangan_Pipa_Air_Bersih_diameter_1_2_">#REF!</definedName>
    <definedName name="Pemasangan_Pipa_Air_Bersih_diameter_11_2_">#REF!</definedName>
    <definedName name="Pemasangan_Pipa_Air_Bersih_diameter_3_4_">#REF!</definedName>
    <definedName name="Pemasangan_Pipa_Air_Kotor_diameter_11_2_">#REF!</definedName>
    <definedName name="Pemasangan_Pipa_Air_Kotor_diameter_2_">#REF!</definedName>
    <definedName name="Pemasangan_Pipa_Air_Kotor_diameter_3_">#REF!</definedName>
    <definedName name="Pemasangan_Pipa_Air_Kotor_diameter_4_">#REF!</definedName>
    <definedName name="Pemasangan_Pipa_Air_Kotor_diameter_5_">#REF!</definedName>
    <definedName name="Pemasangan_Pipa_Air_Kotor_diameter_6_">#REF!</definedName>
    <definedName name="Pemasangan_Pipa_Galvanis_Termasuk_Elektrode_">#REF!</definedName>
    <definedName name="Pemasangan_Plafon_Asbes_Datar_Rangka_Kayu_Kamper_">#REF!</definedName>
    <definedName name="Pemasangan_Plafon_Eternit_Gresik_Rangka_Kayu_Lama_">#REF!</definedName>
    <definedName name="Pemasangan_Plafon_Eternit_Rangka_Kayu_kamper_">#REF!</definedName>
    <definedName name="Pemasangan_Plafon_Eternit_Rangka_Kayu_Meranti_">#REF!</definedName>
    <definedName name="Pemasangan_Plafon_Gypsum_9_mm__Tanpa_Rangka__">#REF!</definedName>
    <definedName name="Pemasangan_Plafon_Triplek_Rangka_Kayu_Meranti_">#REF!</definedName>
    <definedName name="Pemasangan_Rangka_Plafon_Kayu_Jati_">#REF!</definedName>
    <definedName name="Pemasangan_Rangka_Plafon_Kayu_Kamper_">#REF!</definedName>
    <definedName name="Pemasangan_Rangka_Plafon_Kayu_Meranti_">#REF!</definedName>
    <definedName name="Pemasangan_Reng_Jati_Usuk_Kamper_">#REF!</definedName>
    <definedName name="Pemasangan_Reng_kamper_Usuk_kamper_">#REF!</definedName>
    <definedName name="Pemasangan_Reng_Kamper_Usuk_Meranti_">#REF!</definedName>
    <definedName name="Pemasangan_Service_Conector_Cable_">#REF!</definedName>
    <definedName name="Pemasangan_Talang_Cerobong_Dari_Seng_BJLS_40___12_cm_">#REF!</definedName>
    <definedName name="Pemasangan_Talang_Pembuluh_Pipa_PVC_3__">#REF!</definedName>
    <definedName name="Pemasangan_Talang_Pembuluh_Pipa_PVC_3__Type_AW_">#REF!</definedName>
    <definedName name="Pemasangan_Talang_Pembuluh_Pipa_PVC_4__">#REF!</definedName>
    <definedName name="Pemasangan_Talang_Pembuluh_Pipa_PVC_4__Type_AW_">#REF!</definedName>
    <definedName name="Pemasangan_Talang_Pembuluh_Pipa_PVC_5__">#REF!</definedName>
    <definedName name="Pemasangan_Talang_Pembuluh_Pipa_PVC_5__Type_AW_">#REF!</definedName>
    <definedName name="Pemasangan_Talang_Polakan_Lebar_60_cm_Dari_Seng_BJLS_40___12_cm_">#REF!</definedName>
    <definedName name="Pemasangan_Talang_Tritisan_dari_Seng_BJLS_30__lebar_60_cm__">#REF!</definedName>
    <definedName name="Pemasangan_Tegel_Abu_2_Kepala_Basah_20x20_cm__1_4_Pc___1_Kp___2_Ps__">#REF!</definedName>
    <definedName name="Pemasangan_Tegel_Keramik__30x30__cm___Motif_Warna____">#REF!</definedName>
    <definedName name="Pemasangan_Tegel_Keramik_20x20__cm_">#REF!</definedName>
    <definedName name="Pemasangan_Tegel_Keramik_20x25__cm__Dinding__">#REF!</definedName>
    <definedName name="Pemasangan_Tegel_Keramik_30x30__cm_">#REF!</definedName>
    <definedName name="Pemasangan_Tegel_Keramik_30x30__cm__Motif_Warna_Gelap_">#REF!</definedName>
    <definedName name="Pemasangan_Tegel_Keramik_40x40__cm__Motif_Warna_Gelap_">#REF!</definedName>
    <definedName name="Pemasangan_Tegel_Keramik_Dinding_20x20_cm_">#REF!</definedName>
    <definedName name="Pemasangan_Tegel_Mozaik_30x30__cm_">#REF!</definedName>
    <definedName name="Pemasangan_Tegel_Plin_Abu_Abu_15x20_cm_Campuran_">#REF!</definedName>
    <definedName name="Pemasangan_Tegel_Plin_Dinding_Keramik_uk__7_5x20_cm_">#REF!</definedName>
    <definedName name="Pemasangan_Tegel_Porselen_11_x_11cm__Dinding_">#REF!</definedName>
    <definedName name="Pemasangan_Tegel_Teraso_20x20__cm_">#REF!</definedName>
    <definedName name="Pemasangan_Tegel_Teraso_30x30__cm_">#REF!</definedName>
    <definedName name="Pemasangan_Titik_Lampu_">#REF!</definedName>
    <definedName name="Pemasangan_Titik_Stop_Kontak_">#REF!</definedName>
    <definedName name="Pemasangan_Vertical_Blind_">#REF!</definedName>
    <definedName name="Pemasangan_Wall_Paper_">#REF!</definedName>
    <definedName name="Pemasangan_Wastafel_Besar_Warna_">#REF!</definedName>
    <definedName name="Pemasangan_Wuwung_Asbes_Gelombang_Besar_">#REF!</definedName>
    <definedName name="Pemasangan_Wuwung_Asbes_Gelombang_Kecil_">#REF!</definedName>
    <definedName name="Pemasangan_Wuwung_Genteng_Jawa_">#REF!</definedName>
    <definedName name="Pemasangan_Wuwung_Genteng_Karang_Pilang_Pemasangan_Wuwung_Genteng_Karang_Pilang_">#REF!</definedName>
    <definedName name="Pemasangan_Wuwung_Genteng_Karang_Pilang_Untuk_Rumah_Bertingkat">#REF!</definedName>
    <definedName name="Pemasangan_Wuwung_Jurai_Genteng_Galvalume_Tebal_4_mm__m_">#REF!</definedName>
    <definedName name="Pemasangan_Wuwung_Jurai_Sirap_Asbes_tebal_4_mm_">#REF!</definedName>
    <definedName name="pemasukandaya1300">#REF!</definedName>
    <definedName name="pemasukkan">#REF!</definedName>
    <definedName name="pemb.masinis">#REF!</definedName>
    <definedName name="pemb.masinis.jam">#REF!</definedName>
    <definedName name="pemb.mekanik">#REF!</definedName>
    <definedName name="pemb.operator">#REF!</definedName>
    <definedName name="pemb.operatur">#REF!</definedName>
    <definedName name="pemb.pengemudi">#REF!</definedName>
    <definedName name="pemb.sop">#REF!</definedName>
    <definedName name="pemb.sopir">#REF!</definedName>
    <definedName name="PEMB_MASINIS">#REF!</definedName>
    <definedName name="pemb_operator">#REF!</definedName>
    <definedName name="pemb_pengemudi">#REF!</definedName>
    <definedName name="pemb_polos">#REF!</definedName>
    <definedName name="pemb_sopir">#REF!</definedName>
    <definedName name="pemb24">#REF!</definedName>
    <definedName name="pemb39">#REF!</definedName>
    <definedName name="PEMBALBER">#REF!</definedName>
    <definedName name="PEMBALBER_2">#REF!</definedName>
    <definedName name="pembantu">#REF!</definedName>
    <definedName name="pembantu_masinis">#REF!</definedName>
    <definedName name="pembantu_mekanik">#REF!</definedName>
    <definedName name="pembantu_op">#REF!</definedName>
    <definedName name="pembantu_operator">#REF!</definedName>
    <definedName name="PEMBANTU_OPERATOR___MEKANIK">#REF!</definedName>
    <definedName name="PEMBANTU_OPERATOR_AC">#REF!</definedName>
    <definedName name="PEMBANTU_OPERATOR_ATB">#REF!</definedName>
    <definedName name="PEMBANTU_OPERATOR_HAMPAR_AC">#REF!</definedName>
    <definedName name="PEMBANTU_OPERATOR_HAMPAR_ATB">#REF!</definedName>
    <definedName name="pembantu_operator_hampar_ATB6">#REF!</definedName>
    <definedName name="pembantu_operator_LPB_A">#REF!</definedName>
    <definedName name="pembantu_operator_LPB_B">#REF!</definedName>
    <definedName name="pembantu_pengemudi">#REF!</definedName>
    <definedName name="pembantu_sopir">#REF!</definedName>
    <definedName name="pembantu_tk">#REF!</definedName>
    <definedName name="pembantuoperator">#REF!</definedName>
    <definedName name="pembantusopir">#REF!</definedName>
    <definedName name="pembantutkbatu">#REF!</definedName>
    <definedName name="pembayaran">#REF!</definedName>
    <definedName name="pembersian">#REF!</definedName>
    <definedName name="pembersihan">#REF!</definedName>
    <definedName name="PEMBERSIHAN_LAHAN">#REF!</definedName>
    <definedName name="pembersihan_lapangan">#REF!</definedName>
    <definedName name="Pembersihan_Lapangan_Berat">#REF!</definedName>
    <definedName name="Pembersihan_Lapangan_Ringan">#REF!</definedName>
    <definedName name="pembersihan_lokasi">#REF!</definedName>
    <definedName name="pembersihan_pembongkaran">#REF!</definedName>
    <definedName name="pembersihan_saluran">#REF!</definedName>
    <definedName name="Pembersihan_Saluran_Kedalaman_s_d_1_m">#REF!</definedName>
    <definedName name="PEMBERSIHANLOKASI">#REF!</definedName>
    <definedName name="pembesi">#REF!</definedName>
    <definedName name="pembesian">#REF!</definedName>
    <definedName name="pembesian.">#REF!</definedName>
    <definedName name="Pembesian_">#REF!</definedName>
    <definedName name="Pembesian_10_kg_dengan_besi_polos_atau_besi_ulir">[10]Anls!$J$212</definedName>
    <definedName name="Pembesian_100_kg_dengan_besi_polos">[9]Anls!$J$637</definedName>
    <definedName name="Pembesian_100_kg_dengan_besi_ulir">[9]Anls!$J$661</definedName>
    <definedName name="pembesian_100m3_perm3">'[30]hspk plp'!#REF!</definedName>
    <definedName name="pembesian_110">#REF!</definedName>
    <definedName name="pembesian_120">#REF!</definedName>
    <definedName name="pembesian_130">#REF!</definedName>
    <definedName name="pembesian_130_kg">#REF!</definedName>
    <definedName name="pembesian_140">#REF!</definedName>
    <definedName name="pembesian_150">#REF!</definedName>
    <definedName name="pembesian_2">#REF!</definedName>
    <definedName name="pembesian_200">#REF!</definedName>
    <definedName name="pembesian_3">#REF!</definedName>
    <definedName name="pembesian_4">#REF!</definedName>
    <definedName name="pembesian_5">#REF!</definedName>
    <definedName name="pembesian_6">#REF!</definedName>
    <definedName name="pembesian_7">#REF!</definedName>
    <definedName name="pembesian_beton">#REF!</definedName>
    <definedName name="PEMBESIAN_P">#REF!</definedName>
    <definedName name="Pembesian_polos">#REF!</definedName>
    <definedName name="Pembesian_Strauss">#REF!</definedName>
    <definedName name="PEMBESIAN_U">#REF!</definedName>
    <definedName name="Pembesian_ulir">#REF!</definedName>
    <definedName name="pembesian2">#REF!</definedName>
    <definedName name="pembesianII">#REF!</definedName>
    <definedName name="pembesianiii">#REF!</definedName>
    <definedName name="PembesianPolos">#REF!</definedName>
    <definedName name="PembesianUlir">#REF!</definedName>
    <definedName name="PembetonanK225">#REF!</definedName>
    <definedName name="Pembongkaran">#REF!</definedName>
    <definedName name="Pembongkaran_bangunan">#REF!</definedName>
    <definedName name="Pembongkaran_beton">'[30]hspk plp'!#REF!</definedName>
    <definedName name="Pembongkaran_Beton_">#REF!</definedName>
    <definedName name="Pembongkaran_Bt">#REF!</definedName>
    <definedName name="Pembongkaran_Cetakan_dan_Penyiraman_Beton">#REF!</definedName>
    <definedName name="Pembongkaran_Dinding_Tembok_Dengan_Pembersihan_">#REF!</definedName>
    <definedName name="pembongkaran_gorong2">#REF!</definedName>
    <definedName name="Pembongkaran_instalasi_kabel_">#REF!</definedName>
    <definedName name="Pembongkaran_Kayu__">#REF!</definedName>
    <definedName name="Pembongkaran_Pas">#REF!</definedName>
    <definedName name="Pembongkaran_Penutup_Atap_dan_Dipakai_Kembali_">#REF!</definedName>
    <definedName name="Pembongkaran_Penutup_Atap_Tidak_Dipakai_Kembali_">#REF!</definedName>
    <definedName name="pembongkaran_talud_gedeg">#REF!</definedName>
    <definedName name="pembongkaran_tembok">#REF!</definedName>
    <definedName name="pembongkaranBeton">#REF!</definedName>
    <definedName name="pembop">#REF!</definedName>
    <definedName name="PembOperator">#REF!</definedName>
    <definedName name="pembopwals">#REF!</definedName>
    <definedName name="pembort">#REF!</definedName>
    <definedName name="Pembrshn.lokasi">#REF!</definedName>
    <definedName name="pembsian">#REF!</definedName>
    <definedName name="pembsopir">#REF!</definedName>
    <definedName name="pembt">#REF!</definedName>
    <definedName name="pembuangan">#REF!</definedName>
    <definedName name="pembuangan_limbah">#REF!</definedName>
    <definedName name="pembuangan_tanah">#REF!</definedName>
    <definedName name="Pembuatan_1_m2_Kantor_Sementara_dengan_Lantai_Plesteran__Dinding_Multiplek">[9]Anls!$J$71</definedName>
    <definedName name="Pembuatan_Bouwplank__titik">#REF!</definedName>
    <definedName name="Pembuatan_Bouwplank__UITZET__">#REF!</definedName>
    <definedName name="pembuatan_bowplank">#REF!</definedName>
    <definedName name="Pembuatan_dan_pemasangan_klemkas__terminal_tiang_udara_">#REF!</definedName>
    <definedName name="pembuatan_direksi">#REF!</definedName>
    <definedName name="Pembuatan_jalan_alih">#REF!</definedName>
    <definedName name="Pembuatan_Lubang_Strouss_Diameter_30cm_kedaman_3m">#REF!</definedName>
    <definedName name="pembuatan_ornamen_pju">#REF!</definedName>
    <definedName name="Pembuatan_tiang_lampu_taman_tipe_a_cabang_2_">#REF!</definedName>
    <definedName name="Pembuatan_tiang_lampu_taman_tipe_b_cabang_1_">#REF!</definedName>
    <definedName name="Pembuatan_tiang_lampu_taman_tipe_c_cabang_1_">#REF!</definedName>
    <definedName name="Pembuatan_tiang_lampu_taman_tipe_d_cabang_2_">#REF!</definedName>
    <definedName name="Pembuatan_tiang_lampu_taman_tipe_e_cabang_4_">#REF!</definedName>
    <definedName name="Pembuatan_tiang_lampu_taman_tipe_f_cabang_1_">#REF!</definedName>
    <definedName name="Pembuatan_tiang_lampu_taman_tipe_g_cabang_2_">#REF!</definedName>
    <definedName name="Pembuatan_tiang_lampu_taman_tipe_h_cabang_1_">#REF!</definedName>
    <definedName name="Pembuatan_tiang_lampu_taman_tipe_I_cabang_1_">#REF!</definedName>
    <definedName name="Pembulatan">#REF!</definedName>
    <definedName name="pembulatan_harga">#REF!</definedName>
    <definedName name="Pembulatan_US">#REF!</definedName>
    <definedName name="pemda">#REF!</definedName>
    <definedName name="pemda1">#REF!</definedName>
    <definedName name="peme_rutin">#REF!</definedName>
    <definedName name="pemecah.batu">#REF!</definedName>
    <definedName name="pemecahbatu">#REF!</definedName>
    <definedName name="pemek">#REF!</definedName>
    <definedName name="pemeka">#REF!</definedName>
    <definedName name="Pemeliharaan">#REF!</definedName>
    <definedName name="Pemelituran_2x_Sampai_Rata_">#REF!</definedName>
    <definedName name="Pemerintah">#REF!</definedName>
    <definedName name="pemindahan_STO">#REF!</definedName>
    <definedName name="pemindahan_tiang">#REF!</definedName>
    <definedName name="pemindahan_trafo">#REF!</definedName>
    <definedName name="pemipaan">[18]rab!#REF!</definedName>
    <definedName name="pemopdrt">#REF!</definedName>
    <definedName name="pemope">#REF!</definedName>
    <definedName name="pemsop">#REF!</definedName>
    <definedName name="pemsopir">#REF!</definedName>
    <definedName name="pemudi">#REF!</definedName>
    <definedName name="pemudi_7">NA()</definedName>
    <definedName name="PEN">#REF!</definedName>
    <definedName name="penahan_develop">#REF!</definedName>
    <definedName name="Penanaman_Rumput_Gajah">#REF!</definedName>
    <definedName name="Penanaman_Rumput_Jepang">#REF!</definedName>
    <definedName name="Penanaman_Rumput_Lamur">#REF!</definedName>
    <definedName name="penangkalpetir">#REF!</definedName>
    <definedName name="Penawaran">#REF!</definedName>
    <definedName name="PENCOL">#REF!</definedName>
    <definedName name="penerangan_pos">#REF!</definedName>
    <definedName name="PENETAPAN">#REF!</definedName>
    <definedName name="penetrasi">#REF!</definedName>
    <definedName name="peng">#REF!</definedName>
    <definedName name="peng.bronjong">#REF!</definedName>
    <definedName name="peng_bangunan">#REF!</definedName>
    <definedName name="peng_bendung">#REF!</definedName>
    <definedName name="Peng_Pedel">#REF!</definedName>
    <definedName name="peng_sal">#REF!</definedName>
    <definedName name="Pengadaan">#REF!</definedName>
    <definedName name="Pengadaan_dan_pemasangan_lampu_taman_lengkap_armateur_18000_w_">#REF!</definedName>
    <definedName name="Pengadaan_dan_pemasangan_lampu_taman_lengkap_armateur_80_w_">#REF!</definedName>
    <definedName name="Pengadaan_dan_pemasangan_panel_lampu_taman_plat_besi_uk__45x60x25_tebal_2_mm_">#REF!</definedName>
    <definedName name="Pengadaan_Pemasangan_Lampu_Hias_">#REF!</definedName>
    <definedName name="pengadaanulin">#REF!</definedName>
    <definedName name="Pengaduk_Beton">#REF!</definedName>
    <definedName name="pengadukbeton">#REF!</definedName>
    <definedName name="PENGAMBILAN_DOK">#REF!</definedName>
    <definedName name="Pengangkutan_Lumpur_dr_Lubang_Galian_dalamnya_lebih_dari_1_m_">#REF!</definedName>
    <definedName name="Pengangkutan_Tanah_dr__Lubang_Galian_dalamnya_lebih_dari_1_m_">#REF!</definedName>
    <definedName name="pengangkutan_tanah_keluar_proyek">#REF!</definedName>
    <definedName name="Pengangkutan_Tanah_keluar_Proyek_">#REF!</definedName>
    <definedName name="Pengangkutan_Tanah_sejauh_30_meter_">#REF!</definedName>
    <definedName name="Pengangkutan_Tanah_sejauh_60_meter_">#REF!</definedName>
    <definedName name="pengankutan_tanah_dari_lubang">#REF!</definedName>
    <definedName name="pengankutan_tanah_sejauh_30m">#REF!</definedName>
    <definedName name="PENGARAH_1">#REF!</definedName>
    <definedName name="PENGARAH_2">#REF!</definedName>
    <definedName name="pengaruh_DH">#REF!</definedName>
    <definedName name="PENGARUH_SUD_PARK">#REF!</definedName>
    <definedName name="pengawas">#REF!</definedName>
    <definedName name="pengeboran_strous3">#REF!</definedName>
    <definedName name="pengeboran_sumur">#REF!</definedName>
    <definedName name="pengecatan">#REF!</definedName>
    <definedName name="pengecatan.tembok">#REF!</definedName>
    <definedName name="Pengecatan_1_m2_Eksterior___2_lapis_cat_dasar__2_lapis_cat_penutup">[10]Anls!$J$1008</definedName>
    <definedName name="Pengecatan_1_m2_Interior___2_lapis_cat_dasar__2_lapis_cat_penutup">[10]Anls!$J$987</definedName>
    <definedName name="Pengecatan_1_m2_permukaan_baja_dengan_menie_besi">[10]Anls!$J$966</definedName>
    <definedName name="Pengecatan_3x_Serta_Menggosok__Tanpa_Meni__">#REF!</definedName>
    <definedName name="Pengecatan_Besi">#REF!</definedName>
    <definedName name="pengecatan_d_lama">#REF!</definedName>
    <definedName name="Pengecatan_Dasar__Meni__">#REF!</definedName>
    <definedName name="Pengecatan_DdgLt2">#REF!</definedName>
    <definedName name="pengecatan_dinding">#REF!</definedName>
    <definedName name="pengecatan_dinding_lama">#REF!</definedName>
    <definedName name="pengecatan_dindingbaru">#REF!</definedName>
    <definedName name="pengecatan_dindingluar">#REF!</definedName>
    <definedName name="pengecatan_exterior">#REF!</definedName>
    <definedName name="pengecatan_genteng">#REF!</definedName>
    <definedName name="Pengecatan_Genteng_2x">#REF!</definedName>
    <definedName name="pengecatan_k_lama">#REF!</definedName>
    <definedName name="pengecatan_kan">#REF!</definedName>
    <definedName name="pengecatan_kanstin">#REF!</definedName>
    <definedName name="pengecatan_kayu">#REF!</definedName>
    <definedName name="pengecatan_kayubaru">#REF!</definedName>
    <definedName name="pengecatan_menibesi">#REF!</definedName>
    <definedName name="Pengecatan_Meny">#REF!</definedName>
    <definedName name="pengecatan_plafond">#REF!</definedName>
    <definedName name="Pengecatan_Plamur_Plafond_dengan_Cat_Tembok_">#REF!</definedName>
    <definedName name="Pengecatan_Plamur_Tembok_dengan_Cat_Tembok_">#REF!</definedName>
    <definedName name="Pengecatan_Tembok">#REF!</definedName>
    <definedName name="Pengecatan_Tembok_Lama__Tanpa_Plamir__Sewarna___">#REF!</definedName>
    <definedName name="PENGECATAN1">#REF!</definedName>
    <definedName name="pengecatancatdasaralkaline">#REF!</definedName>
    <definedName name="pengecatankayubaru">#REF!</definedName>
    <definedName name="pengecatantembok">#REF!</definedName>
    <definedName name="pengecoran">#REF!</definedName>
    <definedName name="pengecoran_2">#REF!</definedName>
    <definedName name="PENGELAK">#REF!</definedName>
    <definedName name="pengelasandenganlaslistrik">#REF!</definedName>
    <definedName name="pengemudi">#REF!</definedName>
    <definedName name="PENGEMUDI_AC">#REF!</definedName>
    <definedName name="PENGEMUDI_ATB">#REF!</definedName>
    <definedName name="pengemudi_LPB_A">#REF!</definedName>
    <definedName name="pengemudi_LPB_B">#REF!</definedName>
    <definedName name="Pengendalian_LL">#REF!</definedName>
    <definedName name="pengeringan">#REF!</definedName>
    <definedName name="pengerukan_limbah">#REF!</definedName>
    <definedName name="Pengerukan_Lumpur___GORONG_2__">#REF!</definedName>
    <definedName name="pengerukan_lumpur_lokasi_sulit">#REF!</definedName>
    <definedName name="pengerukan_lumpur_sulit">#REF!</definedName>
    <definedName name="pengg">#REF!</definedName>
    <definedName name="PENGGAL_KATA">#REF!</definedName>
    <definedName name="PENGGAL_KATA_8">#REF!</definedName>
    <definedName name="Penggalian_1_m3_tanah_biasa_sedalam_1_m">[10]Anls!$J$187</definedName>
    <definedName name="Penggalian_Lumpur_dengan_Alat_Berat_">#REF!</definedName>
    <definedName name="Penggalian_Tanah_Biasa">#REF!</definedName>
    <definedName name="Penggalian_Tanah_Biasa_Sedalam_s.d_1m__Manual">[9]Anls!$J$108</definedName>
    <definedName name="Penggalian_Tanah_dengan_Alat_Berat_">#REF!</definedName>
    <definedName name="Penggalian_Tanah_Keras">#REF!</definedName>
    <definedName name="Penggalian_Tanah_Keras_">#REF!</definedName>
    <definedName name="Penggalian_Tanah_Lumpur_">#REF!</definedName>
    <definedName name="Penggalian_Tanah_untuk_konstruksi_">#REF!</definedName>
    <definedName name="penggantungplafond">#REF!</definedName>
    <definedName name="penggergaji">#REF!</definedName>
    <definedName name="Penggeter_Beton">#REF!</definedName>
    <definedName name="penggilasan">#REF!</definedName>
    <definedName name="penggosok.tegel">#REF!</definedName>
    <definedName name="Penggt">#REF!</definedName>
    <definedName name="Pengh_Grosok">#REF!</definedName>
    <definedName name="Penghamparan_ATB_tb_4_cm">#REF!</definedName>
    <definedName name="Penghamparan_ATB_tb_6_cm">#REF!</definedName>
    <definedName name="Penghamparan_Lapis_Permukaan_Aspal_Beton_Laston">#REF!</definedName>
    <definedName name="Penghmpran_grosok">#REF!</definedName>
    <definedName name="pengkuran.uizet">#REF!</definedName>
    <definedName name="PENGUMUMAN_1">#REF!</definedName>
    <definedName name="PENGUMUMAN_2">#REF!</definedName>
    <definedName name="Pengurugan_1_m3_dengan_pasir_urug">[10]Anls!$J$152</definedName>
    <definedName name="Pengurugan_1_m3_lapisan_pudel__padat">[10]Anls!$J$133</definedName>
    <definedName name="Pengurugan_1_m3_lapisan_Tanah_Urug_Pilihan">[48]Anls!$J$112</definedName>
    <definedName name="Pengurugan_dan_pemadatan_1_m3_lapisan_Tanah_Urug_Pilih">[9]Anls!$J$188</definedName>
    <definedName name="Pengurugan_kembali_1_m3_galian_tanah">[10]Anls!$J$114</definedName>
    <definedName name="Pengurugan_Pasir__PADAT_">#REF!</definedName>
    <definedName name="Pengurugan_PUDDEL_1_Kp___6_Ps_">#REF!</definedName>
    <definedName name="Pengurugan_Sirtu__PADAT__">#REF!</definedName>
    <definedName name="Pengurugan_Sirtu_dengan_Pemadatan_Menggunakan_Alat_Berat_">#REF!</definedName>
    <definedName name="Pengurugan_tanah_dengan_pemadatan__">#REF!</definedName>
    <definedName name="Pengurugan_tanah_kembali_untuk_gedung_">#REF!</definedName>
    <definedName name="Pengurugan_tanah_kembali_untuk_jembatan_">#REF!</definedName>
    <definedName name="pengurukan_pasir_padat">#REF!</definedName>
    <definedName name="pengurukan_tanah_kembali">#REF!</definedName>
    <definedName name="penitian">#REF!</definedName>
    <definedName name="penjaga">#REF!</definedName>
    <definedName name="Penjaga.api">#REF!</definedName>
    <definedName name="penjaga_2">[24]harsat!#REF!</definedName>
    <definedName name="penjaga_3">#REF!</definedName>
    <definedName name="penjaga_4">#REF!</definedName>
    <definedName name="penjaga_api">#REF!</definedName>
    <definedName name="PENJAGA_MALAM">#REF!</definedName>
    <definedName name="penjaga_mlm">#REF!</definedName>
    <definedName name="PENJAGAMALAM">#REF!</definedName>
    <definedName name="penlubang">#REF!</definedName>
    <definedName name="penmac">#REF!</definedName>
    <definedName name="penstock">#REF!</definedName>
    <definedName name="pentin">#REF!</definedName>
    <definedName name="penulangan">#REF!</definedName>
    <definedName name="Penulangan_100_kg_dengan_Besi_Polos_atau_Besi_Sirip">#REF!</definedName>
    <definedName name="penulangan_pancang_beton">#REF!</definedName>
    <definedName name="PENUNJUKAN">#REF!</definedName>
    <definedName name="PenutupLantaiDinding">#REF!</definedName>
    <definedName name="penutupplafond">#REF!</definedName>
    <definedName name="Peny">#REF!</definedName>
    <definedName name="Penyaputan_Air_PC_">#REF!</definedName>
    <definedName name="Penyaputan_air_semen">#REF!</definedName>
    <definedName name="PENYEKAT">#REF!</definedName>
    <definedName name="Penyiapan">#REF!</definedName>
    <definedName name="Penyiapan_BJ">#REF!</definedName>
    <definedName name="Penyiapan_dokumen_penerapan_SMKK">#REF!</definedName>
    <definedName name="Penyiapan_RKK__RKPPL__dan_RMLLP">[9]Anls!$J$224</definedName>
    <definedName name="PER">#REF!</definedName>
    <definedName name="Per_Minat">#REF!</definedName>
    <definedName name="Per_Pek">#REF!</definedName>
    <definedName name="PERABOT">#REF!</definedName>
    <definedName name="PERABOT_8">#REF!</definedName>
    <definedName name="PERALATAN">#REF!</definedName>
    <definedName name="PERALATAN_3">#REF!</definedName>
    <definedName name="PERALATAN_4">'[55]BAHAN  lap'!#REF!</definedName>
    <definedName name="Peralatan_BOW">#REF!</definedName>
    <definedName name="PERAN">#REF!</definedName>
    <definedName name="Perancah">#REF!</definedName>
    <definedName name="perancah...">#REF!</definedName>
    <definedName name="perancah.II">#REF!</definedName>
    <definedName name="perancah.kayu">#REF!</definedName>
    <definedName name="perancah_2">#REF!</definedName>
    <definedName name="perancah_3">#REF!</definedName>
    <definedName name="perancah_B_0">#REF!</definedName>
    <definedName name="perancah_bambu">#REF!</definedName>
    <definedName name="perancah_K_1_2_5">#REF!</definedName>
    <definedName name="perancah_K_2_2_5">#REF!</definedName>
    <definedName name="perancah_kayu">#REF!</definedName>
    <definedName name="perancah1m3">[25]Analisa!#REF!</definedName>
    <definedName name="perancahbeton">#REF!</definedName>
    <definedName name="perancahII">#REF!</definedName>
    <definedName name="perancahIII">#REF!</definedName>
    <definedName name="perancahlaut">#REF!</definedName>
    <definedName name="perataan">#REF!</definedName>
    <definedName name="perataan_tanah">#REF!</definedName>
    <definedName name="Perataan_Tanah_">#REF!</definedName>
    <definedName name="perataan_tanah_2">#REF!</definedName>
    <definedName name="PERATAAN_WALLES">#REF!</definedName>
    <definedName name="perbaikan_jalan">#REF!</definedName>
    <definedName name="perc">#REF!</definedName>
    <definedName name="perc_cond_1000cop">#REF!</definedName>
    <definedName name="perc_cond_240cop">#REF!</definedName>
    <definedName name="perc_cond_630al_lot6">#REF!</definedName>
    <definedName name="perc_cond_630al_lot9">#REF!</definedName>
    <definedName name="perc_cond_ren">#REF!</definedName>
    <definedName name="PERCENT">#REF!</definedName>
    <definedName name="PEREKAMAN_ANALISA_MASING___MASING_HARGA_SATUAN">#REF!</definedName>
    <definedName name="PEREKAT">#REF!</definedName>
    <definedName name="Perekat.bubungan">#REF!</definedName>
    <definedName name="peresapan">#REF!</definedName>
    <definedName name="PERHITSEWA">#REF!</definedName>
    <definedName name="perk_5_10">#REF!</definedName>
    <definedName name="perkerasan_develop">#REF!</definedName>
    <definedName name="perkerasan20cm">#REF!</definedName>
    <definedName name="Perkerasan5.10">#REF!</definedName>
    <definedName name="Perlengkapan_">'[56]ANALISA H.SAT'!#REF!</definedName>
    <definedName name="PERLENGKAPAN1">#REF!</definedName>
    <definedName name="Perletakan_Strip">#REF!</definedName>
    <definedName name="pernis">#REF!</definedName>
    <definedName name="perpus">#REF!</definedName>
    <definedName name="pers">#REF!</definedName>
    <definedName name="Pers_2">#REF!</definedName>
    <definedName name="PersenAspal">#REF!</definedName>
    <definedName name="PersenBatu">#REF!</definedName>
    <definedName name="PersenKayu">#REF!</definedName>
    <definedName name="PersenPasir">#REF!</definedName>
    <definedName name="PersenSemen">#REF!</definedName>
    <definedName name="persh">#REF!</definedName>
    <definedName name="persiapan">#REF!</definedName>
    <definedName name="PERSIAPAN_8">#REF!</definedName>
    <definedName name="persiapan_develop">#REF!</definedName>
    <definedName name="persiapan_struk_pos">#REF!</definedName>
    <definedName name="persiapan613">#REF!</definedName>
    <definedName name="persiapan614">#REF!</definedName>
    <definedName name="persiapan64">#REF!</definedName>
    <definedName name="persiapan68">#REF!</definedName>
    <definedName name="persiapanl12ii">#REF!</definedName>
    <definedName name="persiapanl7">#REF!</definedName>
    <definedName name="person">#REF!</definedName>
    <definedName name="Personel_Keselamatan_Konstruksi">#REF!</definedName>
    <definedName name="perspn_mobilsasi">#REF!</definedName>
    <definedName name="PERT">#REF!</definedName>
    <definedName name="perusahaan">#REF!</definedName>
    <definedName name="perush">#REF!</definedName>
    <definedName name="Pery_Pakta">#REF!</definedName>
    <definedName name="pet">#REF!</definedName>
    <definedName name="PETC">#REF!</definedName>
    <definedName name="petir">#REF!</definedName>
    <definedName name="petir_pre">#REF!</definedName>
    <definedName name="Pewarna">#REF!</definedName>
    <definedName name="pf">#REF!</definedName>
    <definedName name="PF_S">#REF!</definedName>
    <definedName name="PF_S_37">"$#REF!.$B$5:$O$5"</definedName>
    <definedName name="pfe_2.5">#REF!</definedName>
    <definedName name="pfe_25">#REF!</definedName>
    <definedName name="pfe_3.5f">#REF!</definedName>
    <definedName name="pfe_3.5y">#REF!</definedName>
    <definedName name="pfe_6">#REF!</definedName>
    <definedName name="pfe_6f">#REF!</definedName>
    <definedName name="pfe_6y">#REF!</definedName>
    <definedName name="PFMAT">#REF!</definedName>
    <definedName name="PFRP">#REF!</definedName>
    <definedName name="PFUNIT">#REF!</definedName>
    <definedName name="PFUPAH">#REF!</definedName>
    <definedName name="PFUS">#REF!</definedName>
    <definedName name="pg">#REF!</definedName>
    <definedName name="PG.01">#REF!</definedName>
    <definedName name="PG.02">#REF!</definedName>
    <definedName name="PG.1">#REF!</definedName>
    <definedName name="PG.1.2">#REF!</definedName>
    <definedName name="PG.1.5">#REF!</definedName>
    <definedName name="PG.10">#REF!</definedName>
    <definedName name="PG.2">#REF!</definedName>
    <definedName name="PG.3">#REF!</definedName>
    <definedName name="PG.3.4">#REF!</definedName>
    <definedName name="PG.4">#REF!</definedName>
    <definedName name="pg.5">#REF!</definedName>
    <definedName name="pg.6">#REF!</definedName>
    <definedName name="PG.7">#REF!</definedName>
    <definedName name="PG.8">#REF!</definedName>
    <definedName name="PG.9">#REF!</definedName>
    <definedName name="Pg.a">#REF!</definedName>
    <definedName name="pg_4100">#N/A</definedName>
    <definedName name="pg_4150">#N/A</definedName>
    <definedName name="pgal25">#REF!</definedName>
    <definedName name="pgal5">#REF!</definedName>
    <definedName name="PGB">#REF!</definedName>
    <definedName name="pgc">#REF!</definedName>
    <definedName name="pgc_2">#REF!</definedName>
    <definedName name="pgc_2_1">#REF!</definedName>
    <definedName name="pgc_23">"$#REF!.$M$229"</definedName>
    <definedName name="pgc_4">#REF!</definedName>
    <definedName name="pgc_5">#REF!</definedName>
    <definedName name="pgfs13">#REF!</definedName>
    <definedName name="PGLASS_BLOCK">#REF!</definedName>
    <definedName name="pgor">#REF!</definedName>
    <definedName name="pgr_BRC">#REF!</definedName>
    <definedName name="pgr_smtr">#REF!</definedName>
    <definedName name="pgrkwtduri">#REF!</definedName>
    <definedName name="pgt">#REF!</definedName>
    <definedName name="pgwa13">#REF!</definedName>
    <definedName name="ph">#REF!</definedName>
    <definedName name="ph100_2">#REF!</definedName>
    <definedName name="ph100_2_1">#REF!</definedName>
    <definedName name="ph100_23">"$#REF!.$#REF!$#REF!"</definedName>
    <definedName name="ph100_4">#REF!</definedName>
    <definedName name="ph100_5">#REF!</definedName>
    <definedName name="ph150_2">#REF!</definedName>
    <definedName name="ph150_2_1">#REF!</definedName>
    <definedName name="ph150_23">"$#REF!.$#REF!$#REF!"</definedName>
    <definedName name="ph150_4">#REF!</definedName>
    <definedName name="ph150_5">#REF!</definedName>
    <definedName name="phar">#REF!</definedName>
    <definedName name="phf100_2">#REF!</definedName>
    <definedName name="phf100_2_1">#REF!</definedName>
    <definedName name="phf100_23">"$#REF!.$#REF!$#REF!"</definedName>
    <definedName name="phf100_4">#REF!</definedName>
    <definedName name="phf100_5">#REF!</definedName>
    <definedName name="phf150_2">#REF!</definedName>
    <definedName name="phf150_2_1">#REF!</definedName>
    <definedName name="phf150_23">"$#REF!.$#REF!$#REF!"</definedName>
    <definedName name="phf150_4">#REF!</definedName>
    <definedName name="phf150_5">#REF!</definedName>
    <definedName name="Philip" hidden="1">{#N/A,#N/A,FALSE,"REK-S-TPL";#N/A,#N/A,FALSE,"REK-TPML";#N/A,#N/A,FALSE,"RAB-TEMPEL"}</definedName>
    <definedName name="philip10">#REF!</definedName>
    <definedName name="philip20">#REF!</definedName>
    <definedName name="Phone">#REF!</definedName>
    <definedName name="PHU">#REF!</definedName>
    <definedName name="PHU_1">#REF!</definedName>
    <definedName name="PHU_1_6">"#REF!"</definedName>
    <definedName name="PHU_1_7">"#REF!"</definedName>
    <definedName name="PHU_2">#REF!</definedName>
    <definedName name="PHU_2_6">"#REF!"</definedName>
    <definedName name="PHU_2_7">"#REF!"</definedName>
    <definedName name="PHU_6">"#REF!"</definedName>
    <definedName name="PHU_7">"#REF!"</definedName>
    <definedName name="phutan">#REF!</definedName>
    <definedName name="pi">#REF!</definedName>
    <definedName name="Pick_Up_Truck">#REF!</definedName>
    <definedName name="pijar">#N/A</definedName>
    <definedName name="pijar_10">#REF!</definedName>
    <definedName name="pijar_2">#REF!</definedName>
    <definedName name="pijar_25">#REF!</definedName>
    <definedName name="pijar_3">#REF!</definedName>
    <definedName name="pijar_4">#REF!</definedName>
    <definedName name="pijar_5">#REF!</definedName>
    <definedName name="pijar_6">#REF!</definedName>
    <definedName name="pijar_8">#REF!</definedName>
    <definedName name="pijar15w">#REF!</definedName>
    <definedName name="pijar15watt">#REF!</definedName>
    <definedName name="pijar25">#REF!</definedName>
    <definedName name="pijar25watt">#REF!</definedName>
    <definedName name="pijar40">#REF!</definedName>
    <definedName name="PIL">#REF!</definedName>
    <definedName name="PIL_37">"$#REF!.$AN$7:$AP$22"</definedName>
    <definedName name="pilarhidran">#REF!</definedName>
    <definedName name="pile">#REF!</definedName>
    <definedName name="pile.driver">#REF!</definedName>
    <definedName name="pile.driver.">#REF!</definedName>
    <definedName name="pile_drive">#REF!</definedName>
    <definedName name="Pile_Test">#REF!</definedName>
    <definedName name="pile32">#REF!</definedName>
    <definedName name="PILECAP" hidden="1">#REF!</definedName>
    <definedName name="piles">#REF!</definedName>
    <definedName name="Pilihan">#REF!</definedName>
    <definedName name="pilok">#REF!</definedName>
    <definedName name="pilot">#REF!</definedName>
    <definedName name="pim_per">#REF!</definedName>
    <definedName name="pim_persh">#REF!</definedName>
    <definedName name="PIMPINAN">#REF!</definedName>
    <definedName name="pimpro">#REF!</definedName>
    <definedName name="pinang">#REF!</definedName>
    <definedName name="pind1">#REF!</definedName>
    <definedName name="pind10">#REF!</definedName>
    <definedName name="pind11">#REF!</definedName>
    <definedName name="pind12">#REF!</definedName>
    <definedName name="pind13">#REF!</definedName>
    <definedName name="pind15">#REF!</definedName>
    <definedName name="pind16">#REF!</definedName>
    <definedName name="pind2">#REF!</definedName>
    <definedName name="pind3">#REF!</definedName>
    <definedName name="pind4">#REF!</definedName>
    <definedName name="pind5">#REF!</definedName>
    <definedName name="pind6">#REF!</definedName>
    <definedName name="PIND7">#REF!</definedName>
    <definedName name="pind8">#REF!</definedName>
    <definedName name="pind9">#REF!</definedName>
    <definedName name="PINDAH">#REF!</definedName>
    <definedName name="pinisher">#REF!</definedName>
    <definedName name="pinjat">#REF!</definedName>
    <definedName name="PINJEN">#REF!</definedName>
    <definedName name="PINJEN_8">#REF!</definedName>
    <definedName name="pinkaca">#REF!</definedName>
    <definedName name="pinkam">#REF!</definedName>
    <definedName name="PINKM">#REF!</definedName>
    <definedName name="pinmul">#REF!</definedName>
    <definedName name="PINMULT">#REF!</definedName>
    <definedName name="pinpag2">#REF!</definedName>
    <definedName name="pinpag4">#REF!</definedName>
    <definedName name="PINPD">#REF!</definedName>
    <definedName name="pins">#REF!</definedName>
    <definedName name="PINTEAK">#REF!</definedName>
    <definedName name="Pintu">#REF!</definedName>
    <definedName name="pintu_1050">#REF!</definedName>
    <definedName name="pintu_1250">#REF!</definedName>
    <definedName name="pintu_1600">#REF!</definedName>
    <definedName name="pintu_1600_2">#REF!</definedName>
    <definedName name="pintu_2">#REF!</definedName>
    <definedName name="pintu_2000">#REF!</definedName>
    <definedName name="pintu_2540">#REF!</definedName>
    <definedName name="pintu_2a">#REF!</definedName>
    <definedName name="pintu_2b">#REF!</definedName>
    <definedName name="pintu_3">#REF!</definedName>
    <definedName name="pintu_3150">#REF!</definedName>
    <definedName name="pintu_4">#REF!</definedName>
    <definedName name="pintu_4b">#REF!</definedName>
    <definedName name="pintu_5">#REF!</definedName>
    <definedName name="pintu_6_6a">#REF!</definedName>
    <definedName name="pintu_700">#REF!</definedName>
    <definedName name="pintu_850">#REF!</definedName>
    <definedName name="pintu_900">#REF!</definedName>
    <definedName name="PINTU_A">#REF!</definedName>
    <definedName name="PINTU_A_37">"$#REF!.$L$61"</definedName>
    <definedName name="pintu_al_kaca">#REF!</definedName>
    <definedName name="pintu_all_strip">#REF!</definedName>
    <definedName name="pintu_alluminium">#REF!</definedName>
    <definedName name="pintu_alum">#REF!</definedName>
    <definedName name="PINTU_B">#REF!</definedName>
    <definedName name="PINTU_B_37">"$#REF!.$L$62"</definedName>
    <definedName name="PINTU_BASE">#REF!</definedName>
    <definedName name="PINTU_BASE_37">"$#REF!.$L$60"</definedName>
    <definedName name="PINTU_C">#REF!</definedName>
    <definedName name="PINTU_C_37">"$#REF!.$L$63"</definedName>
    <definedName name="pintu_dobel_tripleks">#REF!</definedName>
    <definedName name="pintu_fiber">#REF!</definedName>
    <definedName name="pintu_formika">#REF!</definedName>
    <definedName name="pintu_gudang">#REF!</definedName>
    <definedName name="pintu_harmonika">#REF!</definedName>
    <definedName name="pintu_jendela_jati">#REF!</definedName>
    <definedName name="Pintu_Jendela_Kaca_Jati">#REF!</definedName>
    <definedName name="Pintu_Jendela_Kaca_Papan_Kayu_jati_">#REF!</definedName>
    <definedName name="Pintu_Jendela_Kaca_Papan_Kayu_Kamper_">#REF!</definedName>
    <definedName name="pintu_jendela_kamper">#REF!</definedName>
    <definedName name="pintu_kaca">#REF!</definedName>
    <definedName name="pintu_km">#REF!</definedName>
    <definedName name="pintu_lama">#REF!</definedName>
    <definedName name="pintu_p8">#REF!</definedName>
    <definedName name="pintu_pagar">#REF!</definedName>
    <definedName name="pintu_pagar_besi_kompl">#REF!</definedName>
    <definedName name="Pintu_panel">#REF!</definedName>
    <definedName name="pintu_panil">#REF!</definedName>
    <definedName name="pintu_panil_jati">#REF!</definedName>
    <definedName name="pintu_panil_kamper">#REF!</definedName>
    <definedName name="pintu_PVC">#REF!</definedName>
    <definedName name="pintu_shape">#REF!</definedName>
    <definedName name="Pintu_Swing_Ganda_BRC_PMG_Uk__1_2x3_00_m2">#REF!</definedName>
    <definedName name="pintu_t">#REF!</definedName>
    <definedName name="pintu_teakwood">#REF!</definedName>
    <definedName name="pintu_teralis">#REF!</definedName>
    <definedName name="pintu_triplek">#REF!</definedName>
    <definedName name="pintu_tripleks">#REF!</definedName>
    <definedName name="Pintu_Type_11__P11">#REF!</definedName>
    <definedName name="pintu_utama">#REF!</definedName>
    <definedName name="pintu_wc">#REF!</definedName>
    <definedName name="pintu_wpc">#REF!</definedName>
    <definedName name="pintu1">#REF!</definedName>
    <definedName name="pintu2">#REF!</definedName>
    <definedName name="pintu3">#REF!</definedName>
    <definedName name="pintu4">#REF!</definedName>
    <definedName name="pintu5">#REF!</definedName>
    <definedName name="Pintu8">#REF!</definedName>
    <definedName name="pintualluminium">'[25]Bhn-Uph'!#REF!</definedName>
    <definedName name="pintubesi">#REF!</definedName>
    <definedName name="pintudoubleteakwood">#REF!</definedName>
    <definedName name="pintudoubletriplek">#REF!</definedName>
    <definedName name="pintufyber">#REF!</definedName>
    <definedName name="pintukaca">#REF!</definedName>
    <definedName name="pintukm">#REF!</definedName>
    <definedName name="PINTUPABRIKAN">#REF!</definedName>
    <definedName name="pintupan">#REF!</definedName>
    <definedName name="PINTUPANILJATI">#REF!</definedName>
    <definedName name="pintupanilkamper">#REF!</definedName>
    <definedName name="pintupanilmultiplek">#REF!</definedName>
    <definedName name="pintuplywood">#REF!</definedName>
    <definedName name="pintupvc">#REF!</definedName>
    <definedName name="pinturollingdoor">#REF!</definedName>
    <definedName name="pintuteak">#REF!</definedName>
    <definedName name="pintutempered">#REF!</definedName>
    <definedName name="pintuulir40">#REF!</definedName>
    <definedName name="pintuulir60">#REF!</definedName>
    <definedName name="pintuulir80">#REF!</definedName>
    <definedName name="PIP">#REF!</definedName>
    <definedName name="PIP_37">"$#REF!.$AH$7:$AJ$22"</definedName>
    <definedName name="pipa">#REF!</definedName>
    <definedName name="pipa.3">#REF!</definedName>
    <definedName name="pipa.4">#REF!</definedName>
    <definedName name="pipa.6">#REF!</definedName>
    <definedName name="PIPA.GI100">#REF!</definedName>
    <definedName name="PIPA.GI150">#REF!</definedName>
    <definedName name="PIPA.GI200">#REF!</definedName>
    <definedName name="PIPA.GI200EXS">#REF!</definedName>
    <definedName name="PIPA.GI250">#REF!</definedName>
    <definedName name="PIPA.GI50">#REF!</definedName>
    <definedName name="PIPA.GI75">#REF!</definedName>
    <definedName name="Pipa.l">#REF!</definedName>
    <definedName name="pipa_.5">#REF!</definedName>
    <definedName name="Pipa___Slang_Spiral_Saluran_Kran">#REF!</definedName>
    <definedName name="Pipa__pvc_maspion_D_ø_2">#REF!</definedName>
    <definedName name="Pipa__pvc_maspion_ø_4">#REF!</definedName>
    <definedName name="pipa_01">#REF!</definedName>
    <definedName name="pipa_05">#REF!</definedName>
    <definedName name="pipa_1">#REF!</definedName>
    <definedName name="pipa_1.4">#REF!</definedName>
    <definedName name="pipa_1.5">#REF!</definedName>
    <definedName name="PIPA_15">#REF!</definedName>
    <definedName name="pipa_2">#REF!</definedName>
    <definedName name="pipa_2.">#REF!</definedName>
    <definedName name="pipa_2.5">#REF!</definedName>
    <definedName name="pipa_3">#REF!</definedName>
    <definedName name="pipa_3.">#REF!</definedName>
    <definedName name="pipa_34">#REF!</definedName>
    <definedName name="pipa_350">#REF!</definedName>
    <definedName name="pipa_38">#REF!</definedName>
    <definedName name="pipa_4">#REF!</definedName>
    <definedName name="pipa_4.">#REF!</definedName>
    <definedName name="pipa_5">#REF!</definedName>
    <definedName name="pipa_5_8">#REF!</definedName>
    <definedName name="pipa_58">#REF!</definedName>
    <definedName name="pipa_582">#REF!</definedName>
    <definedName name="pipa_5in">#REF!</definedName>
    <definedName name="pipa_800">#REF!</definedName>
    <definedName name="Pipa_Baja__hitam__3">#REF!</definedName>
    <definedName name="pipa_besi_3_8">#REF!</definedName>
    <definedName name="pipa_beton">#REF!</definedName>
    <definedName name="pipa_beton_30_100">#REF!</definedName>
    <definedName name="Pipa_dia_273_mm">#REF!</definedName>
    <definedName name="pipa_drain">#REF!</definedName>
    <definedName name="pipa_ERW_10_">#REF!</definedName>
    <definedName name="pipa_ERW_8_">#REF!</definedName>
    <definedName name="Pipa_galvanis_diameter_1">#REF!</definedName>
    <definedName name="Pipa_galvanis_diameter_stgh">#REF!</definedName>
    <definedName name="Pipa_galvanis_diameter_telung_prapat">#REF!</definedName>
    <definedName name="pipa_galvanis_sandaran">#REF!</definedName>
    <definedName name="Pipa_Galvanisdia0.75inc6m">#REF!</definedName>
    <definedName name="Pipa_Galvanisdia1.25inc6m">#REF!</definedName>
    <definedName name="Pipa_Galvanisdia1.5inc6m">#REF!</definedName>
    <definedName name="Pipa_Galvanisdia2inc5m">#REF!</definedName>
    <definedName name="Pipa_Galvanisdia3inc6m">#REF!</definedName>
    <definedName name="Pipa_Galvanisdia4inc6m">#REF!</definedName>
    <definedName name="Pipa_galvanized_2.5">#REF!</definedName>
    <definedName name="Pipa_Galvanized_dia._2.5">#REF!</definedName>
    <definedName name="pipa_gas_3_">#REF!</definedName>
    <definedName name="pipa_gas_8_">#REF!</definedName>
    <definedName name="Pipa_GI_ø_1">#REF!</definedName>
    <definedName name="Pipa_GI_ø_1_1_2">#REF!</definedName>
    <definedName name="Pipa_GI_ø_1_1_4">#REF!</definedName>
    <definedName name="Pipa_GI_ø_1_2">#REF!</definedName>
    <definedName name="Pipa_GI_ø_2">#REF!</definedName>
    <definedName name="Pipa_GI_ø_2_1_2">#REF!</definedName>
    <definedName name="Pipa_GI_ø_3">#REF!</definedName>
    <definedName name="Pipa_GI_ø_3_4">#REF!</definedName>
    <definedName name="pipa_gi12">#REF!</definedName>
    <definedName name="pipa_gip_2">#REF!</definedName>
    <definedName name="pipa_gip_3">#REF!</definedName>
    <definedName name="Pipa_GIP_ø_1__medium_class">#REF!</definedName>
    <definedName name="Pipa_GIP_ø_1_1_2__medium_class">#REF!</definedName>
    <definedName name="Pipa_GIP_ø_1_1_4__medium_class">#REF!</definedName>
    <definedName name="Pipa_GIP_ø_3_4__medium_class">#REF!</definedName>
    <definedName name="pipa_kolom">#REF!</definedName>
    <definedName name="pipa_kotak30">#REF!</definedName>
    <definedName name="pipa_kotak50">#REF!</definedName>
    <definedName name="Pipa_Paralon">#REF!</definedName>
    <definedName name="Pipa_paralon_5_8">#REF!</definedName>
    <definedName name="Pipa_Pralon_5_8">#REF!</definedName>
    <definedName name="pipa_pvc.5">#REF!</definedName>
    <definedName name="Pipa_PVC_0.5__Type_AW_Pj__4_00_Mt">#REF!</definedName>
    <definedName name="Pipa_PVC_1__type_AW">#REF!</definedName>
    <definedName name="Pipa_PVC_1_2__type_AW">#REF!</definedName>
    <definedName name="Pipa_PVC_11_2__type_AW">#REF!</definedName>
    <definedName name="Pipa_PVC_11_2__type_C">#REF!</definedName>
    <definedName name="Pipa_PVC_2__type_C">#REF!</definedName>
    <definedName name="Pipa_PVC_3__Panjang_4_00_Mt">#REF!</definedName>
    <definedName name="Pipa_PVC_3__Type_AW_Pj__6_00_Mt">#REF!</definedName>
    <definedName name="Pipa_PVC_3__type_C">#REF!</definedName>
    <definedName name="Pipa_PVC_3_4__type_AW">#REF!</definedName>
    <definedName name="Pipa_PVC_4____Maspion__Pj_4_00_mt">#REF!</definedName>
    <definedName name="Pipa_PVC_4__Panjang_4_00_Mt_type_C">#REF!</definedName>
    <definedName name="Pipa_PVC_4__Type_AW_Pj__6_00_Mt">#REF!</definedName>
    <definedName name="Pipa_PVC_4__type_C">#REF!</definedName>
    <definedName name="Pipa_PVC_5__Panjang_4_00_Mt_type__D">#REF!</definedName>
    <definedName name="Pipa_PVC_5__Type_AW_Pj__4_00_Mt">#REF!</definedName>
    <definedName name="Pipa_PVC_5__Type_AW_Pj__6_00_Mt">#REF!</definedName>
    <definedName name="Pipa_PVC_5__type_C">#REF!</definedName>
    <definedName name="Pipa_PVC_6__type_C">#REF!</definedName>
    <definedName name="Pipa_PVC_AW_1">#REF!</definedName>
    <definedName name="Pipa_PVC_AW_stgh">#REF!</definedName>
    <definedName name="Pipa_PVC_AW_telung_prapat">#REF!</definedName>
    <definedName name="pipa_pvc_aw05">#REF!</definedName>
    <definedName name="Pipa_PVC_D_2">#REF!</definedName>
    <definedName name="Pipa_PVC_D_3">#REF!</definedName>
    <definedName name="Pipa_PVC_D_4">#REF!</definedName>
    <definedName name="Pipa_PVC_merk_Maspion_class_AW_dia__3_4_">#REF!</definedName>
    <definedName name="pipa_pvc075">#REF!</definedName>
    <definedName name="pipa_pvc2">#REF!</definedName>
    <definedName name="pipa_pvc4">#REF!</definedName>
    <definedName name="pipa_pvc6inc">#REF!</definedName>
    <definedName name="Pipa_PVCdia0.5incAW4m">#REF!</definedName>
    <definedName name="Pipa_PVCdia0.75incAW4m">#REF!</definedName>
    <definedName name="Pipa_PVCdia1.25incAW4m">#REF!</definedName>
    <definedName name="Pipa_PVCdia1.5incAW4m">#REF!</definedName>
    <definedName name="Pipa_PVCdia1incAW4m">#REF!</definedName>
    <definedName name="Pipa_PVCdia2incAW4m">#REF!</definedName>
    <definedName name="Pipa_PVCdia3incAW4m">#REF!</definedName>
    <definedName name="Pipa_PVCdia4incAW4m">#REF!</definedName>
    <definedName name="Pipa_PVCND100S12.5">#REF!</definedName>
    <definedName name="Pipa_PVCND125mmS12.5">#REF!</definedName>
    <definedName name="Pipa_PVCND150mmS12.5">#REF!</definedName>
    <definedName name="Pipa_PVCND16mmS10">#REF!</definedName>
    <definedName name="Pipa_PVCND200mmS12.5">#REF!</definedName>
    <definedName name="Pipa_PVCND20mmS10">#REF!</definedName>
    <definedName name="Pipa_PVCND250mmS12.5">#REF!</definedName>
    <definedName name="Pipa_PVCND25mmS10">#REF!</definedName>
    <definedName name="Pipa_PVCND30mmS10">#REF!</definedName>
    <definedName name="Pipa_PVCND40mmS10">#REF!</definedName>
    <definedName name="Pipa_PVCND50mmS12.5">#REF!</definedName>
    <definedName name="Pipa_PVCND75mmS12.5">#REF!</definedName>
    <definedName name="Pipa_rilling_steinles_steel_ø_2">#REF!</definedName>
    <definedName name="pipa_stain_2">#REF!</definedName>
    <definedName name="pipa_stain_2_.5">#REF!</definedName>
    <definedName name="pipa_stain_3">#REF!</definedName>
    <definedName name="pipa_stainless">#REF!</definedName>
    <definedName name="pipa_stainlis_1_.25">#REF!</definedName>
    <definedName name="pipa_stainlis_1_.5">#REF!</definedName>
    <definedName name="pipa_t">#REF!</definedName>
    <definedName name="pipa_tana">#REF!</definedName>
    <definedName name="pipa_tanam">#REF!</definedName>
    <definedName name="Pipa_variasi_rilling_steinles_steel_ø_3_4">#REF!</definedName>
    <definedName name="pipa1">#REF!</definedName>
    <definedName name="pipa1.2">#REF!</definedName>
    <definedName name="PIPA100">#REF!</definedName>
    <definedName name="PIPA100L">#REF!</definedName>
    <definedName name="pipa12">#REF!</definedName>
    <definedName name="PIPA125">#REF!</definedName>
    <definedName name="PIPA15">#REF!</definedName>
    <definedName name="PIPA150">#REF!</definedName>
    <definedName name="pipa2">#REF!</definedName>
    <definedName name="PIPA20">#REF!</definedName>
    <definedName name="PIPA200">#REF!</definedName>
    <definedName name="pipa25">#REF!</definedName>
    <definedName name="pipa3">#REF!</definedName>
    <definedName name="pipa3.4">#REF!</definedName>
    <definedName name="PIPA300">#REF!</definedName>
    <definedName name="PIPA32">#REF!</definedName>
    <definedName name="PIPA34">#REF!</definedName>
    <definedName name="pipa4">#REF!</definedName>
    <definedName name="PIPA40">#REF!</definedName>
    <definedName name="PIPA50">#REF!</definedName>
    <definedName name="pipa6">#REF!</definedName>
    <definedName name="PIPA65">#REF!</definedName>
    <definedName name="PIPA80">#REF!</definedName>
    <definedName name="PIPAB">#REF!</definedName>
    <definedName name="pipabesi">#REF!</definedName>
    <definedName name="PIPABET300">#REF!</definedName>
    <definedName name="PIPABET400">#REF!</definedName>
    <definedName name="PIPABET500">#REF!</definedName>
    <definedName name="pipabeton30">#REF!</definedName>
    <definedName name="PIpaBETONU">#REF!</definedName>
    <definedName name="pipabs2">#REF!</definedName>
    <definedName name="pipabs40">#REF!</definedName>
    <definedName name="pipabsa3">#REF!</definedName>
    <definedName name="pipabsa4">#REF!</definedName>
    <definedName name="pipabsa5">#REF!</definedName>
    <definedName name="PIPACON">#REF!</definedName>
    <definedName name="pipadrainase">#REF!</definedName>
    <definedName name="PIPAGALV1_2_">#REF!</definedName>
    <definedName name="pipaGalvanis0.5">#REF!</definedName>
    <definedName name="pipaGalvanis0.75">#REF!</definedName>
    <definedName name="pipagalvanis1">#REF!</definedName>
    <definedName name="pipagalvanis1.1.5">#REF!</definedName>
    <definedName name="pipagalvanis3">#REF!</definedName>
    <definedName name="pipagi1.2">#REF!</definedName>
    <definedName name="pipagi2">#REF!</definedName>
    <definedName name="pipagi4">#REF!</definedName>
    <definedName name="pipaGIP.3">#REF!</definedName>
    <definedName name="pipagip1">#REF!</definedName>
    <definedName name="pipaGIP1.5">#REF!</definedName>
    <definedName name="pipagip114">#REF!</definedName>
    <definedName name="pipagip12">#REF!</definedName>
    <definedName name="pipagip3">#REF!</definedName>
    <definedName name="pipagip34">#REF!</definedName>
    <definedName name="pipaGIP4in">'[25]Bhn-Uph'!#REF!</definedName>
    <definedName name="pipagsp">#REF!</definedName>
    <definedName name="PIPAK">#REF!</definedName>
    <definedName name="PIPAØ139.8CM">#REF!</definedName>
    <definedName name="PIPAØ15CM">#REF!</definedName>
    <definedName name="pipaparalon">#REF!</definedName>
    <definedName name="pipapvc1.1.4">#REF!</definedName>
    <definedName name="pipapvc10">#REF!</definedName>
    <definedName name="PipaPVC100">#REF!</definedName>
    <definedName name="pipapvc2">#REF!</definedName>
    <definedName name="PIPAPVC2_">#REF!</definedName>
    <definedName name="pipapvc3">#REF!</definedName>
    <definedName name="PIPAPVC3_4_">#REF!</definedName>
    <definedName name="pipapvc34">#REF!</definedName>
    <definedName name="pipapvc3per4aw">#REF!</definedName>
    <definedName name="pipapvc4">#REF!</definedName>
    <definedName name="PIPAPVC4_">#REF!</definedName>
    <definedName name="pipapvc5">#REF!</definedName>
    <definedName name="pipapvc6">#REF!</definedName>
    <definedName name="PIPAPVCI">#REF!</definedName>
    <definedName name="PIPAPVCII">#REF!</definedName>
    <definedName name="PIPAPVCIII">#REF!</definedName>
    <definedName name="PIPAPVCIV">#REF!</definedName>
    <definedName name="Pipar5.8">#REF!</definedName>
    <definedName name="piparel25">#REF!</definedName>
    <definedName name="piparellingtangga">#REF!</definedName>
    <definedName name="pipas">#REF!</definedName>
    <definedName name="pipaspiralsalurankran">#REF!</definedName>
    <definedName name="pipastainless2.5">#REF!</definedName>
    <definedName name="pipatal">#REF!</definedName>
    <definedName name="pipatalang">#REF!</definedName>
    <definedName name="PIPE">#REF!</definedName>
    <definedName name="PIPE_37">"$#REF!.$A$304:$S$351"</definedName>
    <definedName name="PIPE_SMLS_CS_A106_B_SCH80_T_C_SRL">#REF!</definedName>
    <definedName name="PISAN3_">#REF!</definedName>
    <definedName name="pit">#REF!</definedName>
    <definedName name="pitu_BRC">#REF!</definedName>
    <definedName name="PIUTANGHOTMIX">#REF!</definedName>
    <definedName name="pizzah" hidden="1">#REF!</definedName>
    <definedName name="pj">#REF!</definedName>
    <definedName name="pj_1">#REF!</definedName>
    <definedName name="pj_10100">#REF!</definedName>
    <definedName name="pj_10150">#REF!</definedName>
    <definedName name="pj_12100">#REF!</definedName>
    <definedName name="pj_13150">#REF!</definedName>
    <definedName name="pj_2">#REF!</definedName>
    <definedName name="pj_3">#REF!</definedName>
    <definedName name="pj_4100">#REF!</definedName>
    <definedName name="pj_4150">#REF!</definedName>
    <definedName name="pj_5100">#REF!</definedName>
    <definedName name="pj_7100">#REF!</definedName>
    <definedName name="pj_7150">#REF!</definedName>
    <definedName name="pj_8100">#REF!</definedName>
    <definedName name="PJ_LT.1">#REF!</definedName>
    <definedName name="PJ_LT.2">#REF!</definedName>
    <definedName name="PJ_LT.3">#REF!</definedName>
    <definedName name="PJG">#REF!</definedName>
    <definedName name="PJP">#REF!</definedName>
    <definedName name="pju">#REF!</definedName>
    <definedName name="pk">#N/A</definedName>
    <definedName name="PK.02">#REF!</definedName>
    <definedName name="PK.02B">#REF!</definedName>
    <definedName name="PK.02G">#REF!</definedName>
    <definedName name="PK.03G">#REF!</definedName>
    <definedName name="PK.04G">#REF!</definedName>
    <definedName name="PK.07G">#REF!</definedName>
    <definedName name="PK.08G">#REF!</definedName>
    <definedName name="PK.09">#REF!</definedName>
    <definedName name="PK.09B">#REF!</definedName>
    <definedName name="PK.09G">#REF!</definedName>
    <definedName name="PK.10">#REF!</definedName>
    <definedName name="PK.10B">#REF!</definedName>
    <definedName name="PK.10G">#REF!</definedName>
    <definedName name="PK.11">#REF!</definedName>
    <definedName name="PK.11B">#REF!</definedName>
    <definedName name="PK.11G">#REF!</definedName>
    <definedName name="PK.13">#REF!</definedName>
    <definedName name="PK.13B">#REF!</definedName>
    <definedName name="PK.13G">#REF!</definedName>
    <definedName name="PK.14">#REF!</definedName>
    <definedName name="PK.14B">#REF!</definedName>
    <definedName name="PK.14G">#REF!</definedName>
    <definedName name="PK.15">#REF!</definedName>
    <definedName name="PK.15B">#REF!</definedName>
    <definedName name="PK.15G">#REF!</definedName>
    <definedName name="PK.17">#REF!</definedName>
    <definedName name="PK.17B">#REF!</definedName>
    <definedName name="PK.17G">#REF!</definedName>
    <definedName name="PK.18">#REF!</definedName>
    <definedName name="PK.18B">#REF!</definedName>
    <definedName name="PK.18G">#REF!</definedName>
    <definedName name="PK.19">#REF!</definedName>
    <definedName name="PK.19B">#REF!</definedName>
    <definedName name="PK.19G">#REF!</definedName>
    <definedName name="PK.20">#REF!</definedName>
    <definedName name="PK.20B">#REF!</definedName>
    <definedName name="PK.20G">#REF!</definedName>
    <definedName name="PK.21">#REF!</definedName>
    <definedName name="PK.21B">#REF!</definedName>
    <definedName name="PK.21G">#REF!</definedName>
    <definedName name="PK.22">#REF!</definedName>
    <definedName name="PK.22G">#REF!</definedName>
    <definedName name="PK.23">#REF!</definedName>
    <definedName name="PK.23G">#REF!</definedName>
    <definedName name="PK.24">#REF!</definedName>
    <definedName name="PK.24B">#REF!</definedName>
    <definedName name="PK.24G">#REF!</definedName>
    <definedName name="PK.27">#REF!</definedName>
    <definedName name="PK.27B">#REF!</definedName>
    <definedName name="PK.27G">#REF!</definedName>
    <definedName name="PK.28">#REF!</definedName>
    <definedName name="PK.28B">#REF!</definedName>
    <definedName name="PK.28G">#REF!</definedName>
    <definedName name="pk_2">#REF!</definedName>
    <definedName name="PK_3">#REF!</definedName>
    <definedName name="PK_4">#REF!</definedName>
    <definedName name="PK_6">NA()</definedName>
    <definedName name="PK_7">"#REF!.$F$218"</definedName>
    <definedName name="pk_bgting">#REF!</definedName>
    <definedName name="pk_bong">#REF!</definedName>
    <definedName name="pk_bongkar">#REF!</definedName>
    <definedName name="pk_bsi">#REF!</definedName>
    <definedName name="pk_bton">#REF!</definedName>
    <definedName name="PK_FE">#REF!</definedName>
    <definedName name="pk_galian">#REF!</definedName>
    <definedName name="PK_GIP_40">#REF!</definedName>
    <definedName name="PK_HEAD">#REF!</definedName>
    <definedName name="pka">#REF!</definedName>
    <definedName name="PKAT14">#REF!</definedName>
    <definedName name="PKAT19">#REF!</definedName>
    <definedName name="pkhr">#REF!</definedName>
    <definedName name="pkj">#REF!</definedName>
    <definedName name="PKJ.636C">#REF!</definedName>
    <definedName name="pkk">#REF!</definedName>
    <definedName name="pkpanc">#REF!</definedName>
    <definedName name="pkpmp">#REF!</definedName>
    <definedName name="pkpmp_10">#REF!</definedName>
    <definedName name="pkpmp_2">#REF!</definedName>
    <definedName name="pkpmp_3">#REF!</definedName>
    <definedName name="pkpmp_4">#REF!</definedName>
    <definedName name="pkpmp_5">#REF!</definedName>
    <definedName name="pkpmp_6">#REF!</definedName>
    <definedName name="pkpmp_8">#REF!</definedName>
    <definedName name="PKR">#REF!</definedName>
    <definedName name="pkrj">#REF!</definedName>
    <definedName name="pkrj1">#REF!</definedName>
    <definedName name="pkrjt">#REF!</definedName>
    <definedName name="pkt">#REF!</definedName>
    <definedName name="pkt.selokan">#REF!</definedName>
    <definedName name="pku">#REF!</definedName>
    <definedName name="pku.">#REF!</definedName>
    <definedName name="pku.kait">#REF!</definedName>
    <definedName name="pku.payung">#REF!</definedName>
    <definedName name="pku.reng">#REF!</definedName>
    <definedName name="pku.triplek">#REF!</definedName>
    <definedName name="pku.usuk">#REF!</definedName>
    <definedName name="pkusengpayung">#REF!</definedName>
    <definedName name="pkusumbat">#REF!</definedName>
    <definedName name="pkutriplek">#REF!</definedName>
    <definedName name="pkuusuk">#REF!</definedName>
    <definedName name="pky">#REF!</definedName>
    <definedName name="PL">#REF!</definedName>
    <definedName name="PL.1">#REF!</definedName>
    <definedName name="pla">#REF!</definedName>
    <definedName name="pla_t">#REF!</definedName>
    <definedName name="PLAC">#REF!</definedName>
    <definedName name="plafgrc6">#REF!</definedName>
    <definedName name="plafgyp9">#REF!</definedName>
    <definedName name="plaflama">#REF!</definedName>
    <definedName name="PLAFON">#REF!</definedName>
    <definedName name="plafon_lama">#REF!</definedName>
    <definedName name="plafon_lengkap">#REF!</definedName>
    <definedName name="Plafon_rangkaL....">#REF!</definedName>
    <definedName name="plafond">#REF!</definedName>
    <definedName name="plafond_ars">#REF!</definedName>
    <definedName name="plafond_cals">#REF!</definedName>
    <definedName name="pLAFOND_CALSIBOARD">#REF!</definedName>
    <definedName name="plafond_d">#REF!</definedName>
    <definedName name="Plafond_Eternit_Meranti">#REF!</definedName>
    <definedName name="plafond_gypsum">#REF!</definedName>
    <definedName name="plafond_gyptile">#REF!</definedName>
    <definedName name="plafond_l">#REF!</definedName>
    <definedName name="plafond_lama">#REF!</definedName>
    <definedName name="plafond_lengkap">#REF!</definedName>
    <definedName name="PLAFOND_LT.1">#REF!</definedName>
    <definedName name="PLAFOND_LT.2">#REF!</definedName>
    <definedName name="PLAFOND_LT.3">#REF!</definedName>
    <definedName name="PLAFOND1">#REF!</definedName>
    <definedName name="plafonddanrangka">#REF!</definedName>
    <definedName name="plafondeter">#REF!</definedName>
    <definedName name="PLAFONDETERNIT">#REF!</definedName>
    <definedName name="plafondeternitkamper">#REF!</definedName>
    <definedName name="PlafondGRC4mm">#REF!</definedName>
    <definedName name="plafondgypsum_rangkahollow">#REF!</definedName>
    <definedName name="PlafondGypsumRHollow">#REF!</definedName>
    <definedName name="plafondkalsi_rangkahollow">#REF!</definedName>
    <definedName name="plafongipmetalfuring">#REF!</definedName>
    <definedName name="plafonkalsibord">#REF!</definedName>
    <definedName name="plafonkalsiholow">#REF!</definedName>
    <definedName name="PLAFT6">#REF!</definedName>
    <definedName name="plambs">#REF!</definedName>
    <definedName name="plamir">#REF!</definedName>
    <definedName name="plamir.k">#REF!</definedName>
    <definedName name="Plamir.kayu">#REF!</definedName>
    <definedName name="plamir.t">#REF!</definedName>
    <definedName name="Plamir.tembok">#REF!</definedName>
    <definedName name="plamir_">#REF!</definedName>
    <definedName name="plamir_b">#N/A</definedName>
    <definedName name="plamir_besi">#REF!</definedName>
    <definedName name="plamir_duco">#REF!</definedName>
    <definedName name="plamir_k">#N/A</definedName>
    <definedName name="plamir_kayu">#N/A</definedName>
    <definedName name="plamir_kayu_menengah">#REF!</definedName>
    <definedName name="Plamir_kayu_pedang">#REF!</definedName>
    <definedName name="plamir_klas_menengah">#REF!</definedName>
    <definedName name="plamir_t">#N/A</definedName>
    <definedName name="plamir_tbk">#REF!</definedName>
    <definedName name="plamir_tembok">#REF!</definedName>
    <definedName name="Plamir_tembok_buaya">#REF!</definedName>
    <definedName name="plamiralkalin">#REF!</definedName>
    <definedName name="plamirbesi">#REF!</definedName>
    <definedName name="PlamirDinding">#REF!</definedName>
    <definedName name="plamirkayu">#REF!</definedName>
    <definedName name="plamirkayu_10">#REF!</definedName>
    <definedName name="plamirkayu_2">#REF!</definedName>
    <definedName name="plamirkayu_3">#REF!</definedName>
    <definedName name="plamirkayu_4">#REF!</definedName>
    <definedName name="plamirkayu_5">#REF!</definedName>
    <definedName name="plamirkayu_6">#REF!</definedName>
    <definedName name="plamirkayu_8">#REF!</definedName>
    <definedName name="plamirtbk">#REF!</definedName>
    <definedName name="plamirtembok">#REF!</definedName>
    <definedName name="plamirtembok_2">#REF!</definedName>
    <definedName name="PLAMK">#REF!</definedName>
    <definedName name="plamkayu">#REF!</definedName>
    <definedName name="PLAMKY">#REF!</definedName>
    <definedName name="PLAMT">#REF!</definedName>
    <definedName name="plamtembok">#REF!</definedName>
    <definedName name="Plamur">#REF!</definedName>
    <definedName name="plamur.matex">#REF!</definedName>
    <definedName name="plamur_t">#REF!</definedName>
    <definedName name="Plamur_Tembok">#REF!</definedName>
    <definedName name="plamurdinding">#REF!</definedName>
    <definedName name="plamurkayu">#REF!</definedName>
    <definedName name="plamurkayu_2">#REF!</definedName>
    <definedName name="plamurtembok">#REF!</definedName>
    <definedName name="PlamurTembok_2">#REF!</definedName>
    <definedName name="Plandes">#REF!</definedName>
    <definedName name="PLANT_BATU">#REF!</definedName>
    <definedName name="plantshurb">#REF!</definedName>
    <definedName name="planttree">#REF!</definedName>
    <definedName name="Plap">#REF!</definedName>
    <definedName name="PLASB">#REF!</definedName>
    <definedName name="plaser">#REF!</definedName>
    <definedName name="plastic_cone">#REF!</definedName>
    <definedName name="plastic_cone_2">#REF!</definedName>
    <definedName name="plastik">#REF!</definedName>
    <definedName name="plastik_1">#REF!</definedName>
    <definedName name="plastik_1_10">#REF!</definedName>
    <definedName name="plastik_1_2">#REF!</definedName>
    <definedName name="plastik_1_3">#REF!</definedName>
    <definedName name="plastik_1_4">#REF!</definedName>
    <definedName name="plastik_1_5">#REF!</definedName>
    <definedName name="plastik_1_6">#REF!</definedName>
    <definedName name="plastik_1_8">#REF!</definedName>
    <definedName name="plastikdasar">#REF!</definedName>
    <definedName name="plat">#REF!</definedName>
    <definedName name="plat.tutup.beton">#REF!</definedName>
    <definedName name="plat_">#REF!</definedName>
    <definedName name="plat_2">#REF!</definedName>
    <definedName name="PLAT_30B">#REF!</definedName>
    <definedName name="PLAT_30S">#REF!</definedName>
    <definedName name="plat_almini_dobel">#REF!</definedName>
    <definedName name="plat_almini_dobel_2">#REF!</definedName>
    <definedName name="PLAT_ALUMUNIUM">#REF!</definedName>
    <definedName name="plat_atap">#REF!</definedName>
    <definedName name="Plat_Baja">#REF!</definedName>
    <definedName name="plat_baja_">#REF!</definedName>
    <definedName name="plat_baut">#REF!</definedName>
    <definedName name="PLAT_BED">#REF!</definedName>
    <definedName name="plat_bed_truck">#REF!</definedName>
    <definedName name="plat_besi">#REF!</definedName>
    <definedName name="plat_beton_K300">#REF!</definedName>
    <definedName name="Plat_beton_W">#REF!</definedName>
    <definedName name="plat_bordes">#REF!</definedName>
    <definedName name="plat_dag">#REF!</definedName>
    <definedName name="plat_dag_10cm_">#REF!</definedName>
    <definedName name="plat_dag_12cm_">#REF!</definedName>
    <definedName name="plat_kuningan">#REF!</definedName>
    <definedName name="plat_lantai">#REF!</definedName>
    <definedName name="Plat_lantai______t_20_cm">#REF!</definedName>
    <definedName name="plat_lantai_10">[18]rab!#REF!</definedName>
    <definedName name="plat_lantai_12">#REF!</definedName>
    <definedName name="plat_lantai2">#REF!</definedName>
    <definedName name="plat_leuvel_12">#REF!</definedName>
    <definedName name="PLAT_LT.1">#REF!</definedName>
    <definedName name="PLAT_LT.2">#REF!</definedName>
    <definedName name="PLAT_LT.3">#REF!</definedName>
    <definedName name="plat_polos">#REF!</definedName>
    <definedName name="plat_roof_dak">#REF!</definedName>
    <definedName name="plat_seng">#REF!</definedName>
    <definedName name="plat_strip">#REF!</definedName>
    <definedName name="plat_tangga">#REF!</definedName>
    <definedName name="plat_tangga_15">#REF!</definedName>
    <definedName name="Plat_Tutup_Beton_Bertulang_1_Pc___2_Ps___3_Kr__K225__dengan_Pemakaian_Besi_124_kg_">#REF!</definedName>
    <definedName name="plat_washer">#REF!</definedName>
    <definedName name="plat_washer_2">#REF!</definedName>
    <definedName name="PLAT12">#REF!</definedName>
    <definedName name="PLAT14">#REF!</definedName>
    <definedName name="PLAT15">#REF!</definedName>
    <definedName name="plat3mm">#REF!</definedName>
    <definedName name="PLAT8CM">#REF!</definedName>
    <definedName name="platbaja">#REF!</definedName>
    <definedName name="PlatBaja10">#REF!</definedName>
    <definedName name="PlatBaja12">#REF!</definedName>
    <definedName name="platbeton">#REF!</definedName>
    <definedName name="platbordes">#REF!</definedName>
    <definedName name="platbordes_1">#REF!</definedName>
    <definedName name="platbordes_1_10">#REF!</definedName>
    <definedName name="platbordes_1_2">#REF!</definedName>
    <definedName name="platbordes_1_3">#REF!</definedName>
    <definedName name="platbordes_1_4">#REF!</definedName>
    <definedName name="platbordes_1_5">#REF!</definedName>
    <definedName name="platbordes_1_6">#REF!</definedName>
    <definedName name="platbordes_1_8">#REF!</definedName>
    <definedName name="PlatBtn10">#REF!</definedName>
    <definedName name="PlatBtn12">#REF!</definedName>
    <definedName name="PlatBtn18">#REF!</definedName>
    <definedName name="platdeck">#REF!</definedName>
    <definedName name="platdua">#REF!</definedName>
    <definedName name="plate">#REF!</definedName>
    <definedName name="platk225">#REF!</definedName>
    <definedName name="platsatu">#REF!</definedName>
    <definedName name="platsekruppengantung">#REF!</definedName>
    <definedName name="PlatSeng">#REF!</definedName>
    <definedName name="platseng60">#REF!</definedName>
    <definedName name="platstrip">#REF!</definedName>
    <definedName name="platstrip_1">#REF!</definedName>
    <definedName name="platstrip_1_10">#REF!</definedName>
    <definedName name="platstrip_1_2">#REF!</definedName>
    <definedName name="platstrip_1_3">#REF!</definedName>
    <definedName name="platstrip_1_4">#REF!</definedName>
    <definedName name="platstrip_1_5">#REF!</definedName>
    <definedName name="platstrip_1_6">#REF!</definedName>
    <definedName name="platstrip_1_8">#REF!</definedName>
    <definedName name="PlatTerus">#REF!</definedName>
    <definedName name="PLATUL">#REF!</definedName>
    <definedName name="playwood">#REF!</definedName>
    <definedName name="playwood.12">#REF!</definedName>
    <definedName name="playwood.6">#REF!</definedName>
    <definedName name="playwood_4">#REF!</definedName>
    <definedName name="playwood_9">#REF!</definedName>
    <definedName name="Playwood9">#REF!</definedName>
    <definedName name="plb">#REF!</definedName>
    <definedName name="plbh123">#REF!</definedName>
    <definedName name="PLBS">#REF!</definedName>
    <definedName name="PLBSM">#REF!</definedName>
    <definedName name="plc">#REF!</definedName>
    <definedName name="plc_18_rd150">#REF!</definedName>
    <definedName name="plc_26_rd150">#REF!</definedName>
    <definedName name="plc18_rd150">#REF!</definedName>
    <definedName name="plctel">#REF!</definedName>
    <definedName name="PLD">#REF!</definedName>
    <definedName name="plek_6">#REF!</definedName>
    <definedName name="ples">#REF!</definedName>
    <definedName name="ples_1_5">#REF!</definedName>
    <definedName name="ples_13">#REF!</definedName>
    <definedName name="ples_14">#REF!</definedName>
    <definedName name="ples_16">#REF!</definedName>
    <definedName name="PLES12">#REF!</definedName>
    <definedName name="ples13">#REF!</definedName>
    <definedName name="Ples13_15cm">#REF!</definedName>
    <definedName name="ples138">#REF!</definedName>
    <definedName name="PLES14">#REF!</definedName>
    <definedName name="PLES141.5">#REF!</definedName>
    <definedName name="PLES15">#REF!</definedName>
    <definedName name="Ples16_15cm">#REF!</definedName>
    <definedName name="plesb">#REF!</definedName>
    <definedName name="PLESB13">#REF!</definedName>
    <definedName name="pleser">#REF!</definedName>
    <definedName name="PLESP">#REF!</definedName>
    <definedName name="Plest_Screet13_35cm">#REF!</definedName>
    <definedName name="plest13">#REF!</definedName>
    <definedName name="plest15">#REF!</definedName>
    <definedName name="plest3">#REF!</definedName>
    <definedName name="plest5">#REF!</definedName>
    <definedName name="plester">#REF!</definedName>
    <definedName name="plester_1.4">#REF!</definedName>
    <definedName name="plester_1_2">#REF!</definedName>
    <definedName name="plester_1_3">#REF!</definedName>
    <definedName name="plester_1_3_1.5">#REF!</definedName>
    <definedName name="plester_1_4">#REF!</definedName>
    <definedName name="plester_1_4_1.5">#REF!</definedName>
    <definedName name="plester_1_5">#REF!</definedName>
    <definedName name="plester_acian">#REF!</definedName>
    <definedName name="PLESTER_BETON">#REF!</definedName>
    <definedName name="plester_beton_1_2">#REF!</definedName>
    <definedName name="plester_beton1.3">#REF!</definedName>
    <definedName name="plester_braben">#REF!</definedName>
    <definedName name="plester_camprot">#REF!</definedName>
    <definedName name="plester_dind1.5">#REF!</definedName>
    <definedName name="plester_dinding">#REF!</definedName>
    <definedName name="plester_dinding1.0.5.3">#REF!</definedName>
    <definedName name="plester_dinding1.3">#REF!</definedName>
    <definedName name="plester_dinding1.3.10">#REF!</definedName>
    <definedName name="plester_dinding1.4">#REF!</definedName>
    <definedName name="plester_dinding1.5">#REF!</definedName>
    <definedName name="plester_kamprot">#REF!</definedName>
    <definedName name="Plester_mortar">#REF!</definedName>
    <definedName name="plester_siar">#REF!</definedName>
    <definedName name="plester_skonning">#REF!</definedName>
    <definedName name="PLESTER_TRASRAM">#REF!</definedName>
    <definedName name="plester_trasstram">#REF!</definedName>
    <definedName name="plester1">#REF!</definedName>
    <definedName name="plester1.4">#REF!</definedName>
    <definedName name="plester1.6">#REF!</definedName>
    <definedName name="plester11">#REF!</definedName>
    <definedName name="plester12">#REF!</definedName>
    <definedName name="plester13">#REF!</definedName>
    <definedName name="plester13_2">#REF!</definedName>
    <definedName name="plester13_3">#REF!</definedName>
    <definedName name="plester13_4">#REF!</definedName>
    <definedName name="plester13_5">#REF!</definedName>
    <definedName name="plester13_6">#REF!</definedName>
    <definedName name="plester13_7">#REF!</definedName>
    <definedName name="plester1310">[25]Analisa!#REF!</definedName>
    <definedName name="plester14">#REF!</definedName>
    <definedName name="plester14_2">#REF!</definedName>
    <definedName name="plester14_3">#REF!</definedName>
    <definedName name="plester14_4">#REF!</definedName>
    <definedName name="plester14_5">#REF!</definedName>
    <definedName name="plester14_6">#REF!</definedName>
    <definedName name="plester14_7">#REF!</definedName>
    <definedName name="plester15">#REF!</definedName>
    <definedName name="plester15_1pc.3ps">#REF!</definedName>
    <definedName name="plester15_1pc.4ps">#REF!</definedName>
    <definedName name="plester16">#REF!</definedName>
    <definedName name="plester2">#REF!</definedName>
    <definedName name="plester3">#REF!</definedName>
    <definedName name="plester5">#REF!</definedName>
    <definedName name="plesteran">#REF!</definedName>
    <definedName name="Plesteran.1X3">#REF!</definedName>
    <definedName name="Plesteran.1X4">#REF!</definedName>
    <definedName name="plesteran_1.3">#REF!</definedName>
    <definedName name="plesteran_1.4">#REF!</definedName>
    <definedName name="plesteran_1.5">#REF!</definedName>
    <definedName name="Plesteran_1\2">#REF!</definedName>
    <definedName name="Plesteran_1\3">#REF!</definedName>
    <definedName name="Plesteran_1\4">#REF!</definedName>
    <definedName name="plesteran_1_2">#REF!</definedName>
    <definedName name="plesteran_1_3">#REF!</definedName>
    <definedName name="plesteran_1_3_15mm_">#REF!</definedName>
    <definedName name="plesteran_1_3_20_cm_">#REF!</definedName>
    <definedName name="plesteran_1_3_20mm_">#REF!</definedName>
    <definedName name="plesteran_1_4">#REF!</definedName>
    <definedName name="plesteran_1_5">#REF!</definedName>
    <definedName name="plesteran_1_5_15mm_">#REF!</definedName>
    <definedName name="plesteran_1_6_20mm_">#REF!</definedName>
    <definedName name="plesteran_13">#REF!</definedName>
    <definedName name="plesteran_16">#REF!</definedName>
    <definedName name="plesteran_ars">#REF!</definedName>
    <definedName name="plesteran_beton_1_3">#REF!</definedName>
    <definedName name="Plesteran_Biasa">#REF!</definedName>
    <definedName name="plesteran_ciprat_">#REF!</definedName>
    <definedName name="Plesteran_Halus_1_Pc___2_Ps_tebal_1_5_cm_">#REF!</definedName>
    <definedName name="Plesteran_Halus_1_Pc___2_Ps_Tebal_1_cm">#REF!</definedName>
    <definedName name="Plesteran_Halus_1_Pc___3_Kp___5_Ps__tebal_1_cm____2_m_">#REF!</definedName>
    <definedName name="Plesteran_Halus_1_Pc___3_Kp___5_Ps__tebal_1_cm__Lebih_Tinggi_Dari_2_m_">#REF!</definedName>
    <definedName name="Plesteran_Halus_1_Pc___3_Kp___5_Ps_Tebal_1_5_cm_">#REF!</definedName>
    <definedName name="Plesteran_Halus_1_Pc___3_Kp___5_Ps_Tebal_1_cm_">#REF!</definedName>
    <definedName name="Plesteran_Halus_1_Pc___3_Kp___8_Ps__tebal_1_5_cm_">#REF!</definedName>
    <definedName name="Plesteran_Halus_1_Pc___3_Kp___8_Ps__tebal_1_cm_">#REF!</definedName>
    <definedName name="Plesteran_Halus_1_Pc___3_Ps_tebal_1_5_cm_">#REF!</definedName>
    <definedName name="Plesteran_Halus_1_Pc___3_Ps_tebal_1_cm_">#REF!</definedName>
    <definedName name="Plesteran_Halus_1_Pc___4_Ps_tebal_1_5_cm">#REF!</definedName>
    <definedName name="Plesteran_Halus_1_Pc___4_Ps_tebal_1_cm_">#REF!</definedName>
    <definedName name="Plesteran_siar_1_2_">#REF!</definedName>
    <definedName name="plesteran_struk_pos">#REF!</definedName>
    <definedName name="Plesteran_Trassram">#REF!</definedName>
    <definedName name="Plesteran13">#REF!</definedName>
    <definedName name="plesteran14">#REF!</definedName>
    <definedName name="Plesteran16">#REF!</definedName>
    <definedName name="plesteran63">#REF!</definedName>
    <definedName name="plesteran630">#REF!</definedName>
    <definedName name="plesteran635">#REF!</definedName>
    <definedName name="plesteran65">#REF!</definedName>
    <definedName name="plesterwater">#REF!</definedName>
    <definedName name="PLESTRAS">#REF!</definedName>
    <definedName name="plf">#REF!</definedName>
    <definedName name="plinkeramik">#REF!</definedName>
    <definedName name="plint">[18]rab!#REF!</definedName>
    <definedName name="plint_10_20">#REF!</definedName>
    <definedName name="plint_keramik_10_20">#REF!</definedName>
    <definedName name="plint_keramik_10_30">#REF!</definedName>
    <definedName name="Plint1030">#REF!</definedName>
    <definedName name="plint20">#REF!</definedName>
    <definedName name="plint30">#REF!</definedName>
    <definedName name="plint30polis">#REF!</definedName>
    <definedName name="plint40">#REF!</definedName>
    <definedName name="PLIT">#REF!</definedName>
    <definedName name="plitur">#REF!</definedName>
    <definedName name="plituran">#REF!</definedName>
    <definedName name="pliturbaru">#REF!</definedName>
    <definedName name="plituru">#REF!</definedName>
    <definedName name="plk">#REF!</definedName>
    <definedName name="plky">#REF!</definedName>
    <definedName name="plll">#REF!</definedName>
    <definedName name="pllm">#REF!</definedName>
    <definedName name="plm">#REF!</definedName>
    <definedName name="Plm.tembok">#REF!</definedName>
    <definedName name="PLMKY">#REF!</definedName>
    <definedName name="PlmrKayu">#REF!</definedName>
    <definedName name="PlmrTembok">#REF!</definedName>
    <definedName name="PLMTM">#REF!</definedName>
    <definedName name="pln_develop">#REF!</definedName>
    <definedName name="plordrain">#REF!</definedName>
    <definedName name="PLP">#REF!</definedName>
    <definedName name="PLP_37">"$#REF!.$Z$7:$AF$22"</definedName>
    <definedName name="plsteran.halus">#REF!</definedName>
    <definedName name="plt">#REF!</definedName>
    <definedName name="PLT.LT.101">#REF!</definedName>
    <definedName name="PLT.LT.101B">#REF!</definedName>
    <definedName name="PLT.LT.101E">#REF!</definedName>
    <definedName name="PLT.LT.102">#REF!</definedName>
    <definedName name="PLT.LT.102B">#REF!</definedName>
    <definedName name="PLT.LT.102E">#REF!</definedName>
    <definedName name="PLT.LT.103">#REF!</definedName>
    <definedName name="PLT.LT.103B">#REF!</definedName>
    <definedName name="PLT.LT.103E">#REF!</definedName>
    <definedName name="PLT.LT.104">#REF!</definedName>
    <definedName name="PLT.LT.104B">#REF!</definedName>
    <definedName name="PLT.LT.104E">#REF!</definedName>
    <definedName name="plum">#REF!</definedName>
    <definedName name="plum_2">#REF!</definedName>
    <definedName name="plum_23">"$#REF!.$L$14"</definedName>
    <definedName name="plum_4">#REF!</definedName>
    <definedName name="plum_5">#REF!</definedName>
    <definedName name="Ply_W">#REF!</definedName>
    <definedName name="ply18_4x8_1">#REF!</definedName>
    <definedName name="ply18_4x8_2">#REF!</definedName>
    <definedName name="ply4_4x8">#REF!</definedName>
    <definedName name="plywod">#REF!</definedName>
    <definedName name="plywood">#N/A</definedName>
    <definedName name="plywood_3">#REF!</definedName>
    <definedName name="plywood_9mm">#REF!</definedName>
    <definedName name="Plywood15">#REF!</definedName>
    <definedName name="plywood4mm">#REF!</definedName>
    <definedName name="plywood9">#REF!</definedName>
    <definedName name="plywood9mm">#REF!</definedName>
    <definedName name="pm">#REF!</definedName>
    <definedName name="PMAKADAM">#REF!</definedName>
    <definedName name="pmbntu.sopir_hr">#REF!</definedName>
    <definedName name="pmbntu.t.besi_jam">#REF!</definedName>
    <definedName name="pmbtu.masinis_hr">#REF!</definedName>
    <definedName name="pmbtu.masnis_jam">#REF!</definedName>
    <definedName name="pmbtu.opertr_hr">#REF!</definedName>
    <definedName name="pmbtu.oprator_jam">#REF!</definedName>
    <definedName name="pmbtu.sopir">#REF!</definedName>
    <definedName name="pmbtu.sopir_hr">#REF!</definedName>
    <definedName name="pmbtu.sopir_jam">#REF!</definedName>
    <definedName name="pmbtu.t.kayu_hr">#REF!</definedName>
    <definedName name="pmbtu.tk.batu_hr">#REF!</definedName>
    <definedName name="pmbtu.tk.batu_jam">#REF!</definedName>
    <definedName name="pmbtu.tk.bsi_hr">#REF!</definedName>
    <definedName name="pmbtu.tk.kayu_jam">#REF!</definedName>
    <definedName name="pmech.btu">#REF!</definedName>
    <definedName name="PMEK">#REF!</definedName>
    <definedName name="pmekanik">#REF!</definedName>
    <definedName name="pmeranti">#REF!</definedName>
    <definedName name="pmsak.aspl_hr">#REF!</definedName>
    <definedName name="pmsk.aspal_jam">#REF!</definedName>
    <definedName name="PMUP">#REF!</definedName>
    <definedName name="pn_200">#REF!</definedName>
    <definedName name="pn_204">#REF!</definedName>
    <definedName name="pn_210">#REF!</definedName>
    <definedName name="pn_212">#REF!</definedName>
    <definedName name="pn_223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eu">#REF!</definedName>
    <definedName name="pneumatic">#REF!</definedName>
    <definedName name="Pneumatic_Jack_Hummer">#REF!</definedName>
    <definedName name="pneumatic_tire_roller_AC">#REF!</definedName>
    <definedName name="pneumatic_tire_roller_ACL">#REF!</definedName>
    <definedName name="pneumatic_tire_roller_ATB">#REF!</definedName>
    <definedName name="pneumatic_tire_roller_ATBL">#REF!</definedName>
    <definedName name="pnggliantanah.lumpur">#REF!</definedName>
    <definedName name="pnggurugn.pasir">#REF!</definedName>
    <definedName name="PNL">#REF!</definedName>
    <definedName name="pnt">#REF!</definedName>
    <definedName name="Pnt_Kaca_Almn">#REF!</definedName>
    <definedName name="pntbs">#REF!</definedName>
    <definedName name="pntbs_10">#REF!</definedName>
    <definedName name="pntbs_2">#REF!</definedName>
    <definedName name="pntbs_3">#REF!</definedName>
    <definedName name="pntbs_4">#REF!</definedName>
    <definedName name="pntbs_5">#REF!</definedName>
    <definedName name="pntbs_6">#REF!</definedName>
    <definedName name="pntbs_8">#REF!</definedName>
    <definedName name="pntkm">#REF!</definedName>
    <definedName name="PntPnlPlywood1m2">#REF!</definedName>
    <definedName name="Pnyatoh">#REF!</definedName>
    <definedName name="PO">#REF!</definedName>
    <definedName name="PO2_A">#REF!</definedName>
    <definedName name="PO2_A_1">#REF!</definedName>
    <definedName name="PO2_A_1_6">"#REF!"</definedName>
    <definedName name="PO2_A_1_7">"#REF!"</definedName>
    <definedName name="PO2_A_2">#REF!</definedName>
    <definedName name="PO2_A_2_6">"#REF!"</definedName>
    <definedName name="PO2_A_2_7">"#REF!"</definedName>
    <definedName name="PO2_A_6">"#REF!"</definedName>
    <definedName name="PO2_A_7">"#REF!"</definedName>
    <definedName name="poalatberat">#REF!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erTy_124Kg">#REF!</definedName>
    <definedName name="PoerTy1_124Kg">#REF!</definedName>
    <definedName name="PoerTy2_124Kg">#REF!</definedName>
    <definedName name="PoerTy3_124Kg">#REF!</definedName>
    <definedName name="Pohon">#REF!</definedName>
    <definedName name="POKJA">#REF!</definedName>
    <definedName name="pol">#REF!</definedName>
    <definedName name="pol.clr">#REF!</definedName>
    <definedName name="poli">#REF!</definedName>
    <definedName name="polik">#REF!</definedName>
    <definedName name="politur">#REF!</definedName>
    <definedName name="politur_jadi">#REF!</definedName>
    <definedName name="politur_kayu">#REF!</definedName>
    <definedName name="politur_ultran">#N/A</definedName>
    <definedName name="POLITURAN">#REF!</definedName>
    <definedName name="polol">#REF!</definedName>
    <definedName name="polos5">#REF!</definedName>
    <definedName name="POLY">#REF!</definedName>
    <definedName name="polycarbonat">#REF!</definedName>
    <definedName name="polyet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#REF!</definedName>
    <definedName name="pompa_220">#REF!</definedName>
    <definedName name="Pompa_Air">#REF!</definedName>
    <definedName name="pompa_banjir">#REF!</definedName>
    <definedName name="pompa_beton">#REF!</definedName>
    <definedName name="pompa_bjr">#REF!</definedName>
    <definedName name="pompa_lakoni">#REF!</definedName>
    <definedName name="pompa_lmpr">#REF!</definedName>
    <definedName name="pompa_lumpur">#REF!</definedName>
    <definedName name="pompa_pre">#REF!</definedName>
    <definedName name="Pompa_zet_pump_ex._sanyo">#REF!</definedName>
    <definedName name="pompaair">#REF!</definedName>
    <definedName name="pon">#REF!</definedName>
    <definedName name="ponbatubel">#REF!</definedName>
    <definedName name="POND">#REF!</definedName>
    <definedName name="Pond_Batu_Kali">#REF!</definedName>
    <definedName name="PONDASI">#REF!</definedName>
    <definedName name="Pondasi_aanstampeng">#REF!</definedName>
    <definedName name="pondasi_batu_1_5">#REF!</definedName>
    <definedName name="pondasi_sumuran">#REF!</definedName>
    <definedName name="PONDASI_TAPAK">#REF!</definedName>
    <definedName name="pondasi1310">[21]Analisa!$L$64</definedName>
    <definedName name="pondasi614">#REF!</definedName>
    <definedName name="pondasi615">#REF!</definedName>
    <definedName name="pondasi65">#REF!</definedName>
    <definedName name="pondasi66">#REF!</definedName>
    <definedName name="PondasiBtKali">#REF!</definedName>
    <definedName name="PONDASIG42">#REF!</definedName>
    <definedName name="pondasik200">#REF!</definedName>
    <definedName name="pondasik225">#REF!</definedName>
    <definedName name="PONen">"Error"</definedName>
    <definedName name="PONOROGO">#REF!</definedName>
    <definedName name="ponton">#REF!</definedName>
    <definedName name="ponton_gali_ponton">#REF!</definedName>
    <definedName name="pool">#REF!</definedName>
    <definedName name="pop">#REF!</definedName>
    <definedName name="POPERATOR">#REF!</definedName>
    <definedName name="popr">#REF!</definedName>
    <definedName name="POR">#REF!</definedName>
    <definedName name="pormika">#REF!</definedName>
    <definedName name="pormikapolos">#REF!</definedName>
    <definedName name="pormikawarna">#REF!</definedName>
    <definedName name="porous">#REF!</definedName>
    <definedName name="Porous_Mat">#REF!</definedName>
    <definedName name="PORS">#REF!</definedName>
    <definedName name="Porselen">#REF!</definedName>
    <definedName name="Porselen.uk.11x11cm">#REF!</definedName>
    <definedName name="porselin">#REF!</definedName>
    <definedName name="Porselin_11_x_11_cm_kw._I">#REF!</definedName>
    <definedName name="porselinpolos">#REF!</definedName>
    <definedName name="Portal">#REF!</definedName>
    <definedName name="Portland_Cement">#REF!</definedName>
    <definedName name="PORUS">#REF!</definedName>
    <definedName name="POS">#REF!</definedName>
    <definedName name="POSISI">#REF!</definedName>
    <definedName name="pot">#REF!</definedName>
    <definedName name="pot_7">NA()</definedName>
    <definedName name="Potbearing">#REF!</definedName>
    <definedName name="potbs">#REF!</definedName>
    <definedName name="potong">#REF!</definedName>
    <definedName name="potong_tp50">#REF!</definedName>
    <definedName name="potong_tp50_2">#REF!</definedName>
    <definedName name="potong40">#REF!</definedName>
    <definedName name="potong40_2">#REF!</definedName>
    <definedName name="potongpnc45">#REF!</definedName>
    <definedName name="potongtiang">#REF!</definedName>
    <definedName name="power">#REF!</definedName>
    <definedName name="PP">#REF!</definedName>
    <definedName name="PP.1">#REF!</definedName>
    <definedName name="PP.1.2">#REF!</definedName>
    <definedName name="PP.1.5">#REF!</definedName>
    <definedName name="pp.10">#REF!</definedName>
    <definedName name="PP.2">#REF!</definedName>
    <definedName name="PP.3">#REF!</definedName>
    <definedName name="PP.3.4">#REF!</definedName>
    <definedName name="PP.4">#REF!</definedName>
    <definedName name="pp.5">#REF!</definedName>
    <definedName name="pp.6">#REF!</definedName>
    <definedName name="pp.7">#REF!</definedName>
    <definedName name="pp.8">#REF!</definedName>
    <definedName name="pp.9">#REF!</definedName>
    <definedName name="Pp.a">#REF!</definedName>
    <definedName name="Pp.b">#REF!</definedName>
    <definedName name="Pp.c">#REF!</definedName>
    <definedName name="PP_01">#REF!</definedName>
    <definedName name="PP_02">#REF!</definedName>
    <definedName name="PP_03">#REF!</definedName>
    <definedName name="PP_03A">#REF!</definedName>
    <definedName name="PP_04">#REF!</definedName>
    <definedName name="PP_06">#REF!</definedName>
    <definedName name="PP_07">#REF!</definedName>
    <definedName name="pp0.5">#REF!</definedName>
    <definedName name="PPA">#REF!</definedName>
    <definedName name="PpaGalvanis1in">#REF!</definedName>
    <definedName name="ppanbekistingmrnti">#REF!</definedName>
    <definedName name="ppankayu.perancah">#REF!</definedName>
    <definedName name="ppaPVC3.4">#REF!</definedName>
    <definedName name="PPAS">#REF!</definedName>
    <definedName name="ppasang">#REF!</definedName>
    <definedName name="Ppdl">#REF!</definedName>
    <definedName name="PpGIP100">#REF!</definedName>
    <definedName name="pph">#REF!</definedName>
    <definedName name="pph_1">#REF!</definedName>
    <definedName name="pph_2">#REF!</definedName>
    <definedName name="pph_23">"$#REF!.$C$2"</definedName>
    <definedName name="pph_3">#REF!</definedName>
    <definedName name="pph_4">#REF!</definedName>
    <definedName name="pph_5">#REF!</definedName>
    <definedName name="pph_6">#REF!</definedName>
    <definedName name="pph_7">#REF!</definedName>
    <definedName name="PPI">#REF!</definedName>
    <definedName name="pplester">#REF!</definedName>
    <definedName name="ppll">#REF!</definedName>
    <definedName name="ppn" hidden="1">#REF!</definedName>
    <definedName name="ppn.m.3.20.serut">#REF!</definedName>
    <definedName name="ppn_1">#REF!</definedName>
    <definedName name="ppn_2">#REF!</definedName>
    <definedName name="ppn_23">"$#REF!.$C$1"</definedName>
    <definedName name="ppn_3">#REF!</definedName>
    <definedName name="ppn_4">#REF!</definedName>
    <definedName name="ppn_5">#REF!</definedName>
    <definedName name="ppn_6">#REF!</definedName>
    <definedName name="ppn_7">#REF!</definedName>
    <definedName name="Ppn_Bgst">#REF!</definedName>
    <definedName name="Ppn_Kamper">#REF!</definedName>
    <definedName name="Ppn_Kompres">#REF!</definedName>
    <definedName name="Ppn_Mrt">#REF!</definedName>
    <definedName name="ppn2.30">#REF!</definedName>
    <definedName name="ppn3.30">#REF!</definedName>
    <definedName name="ppnbek">#REF!</definedName>
    <definedName name="PPNBKR">#REF!</definedName>
    <definedName name="ppnjati">#REF!</definedName>
    <definedName name="ppnjati_1">#REF!</definedName>
    <definedName name="ppnjati_1_10">#REF!</definedName>
    <definedName name="ppnjati_1_2">#REF!</definedName>
    <definedName name="ppnjati_1_3">#REF!</definedName>
    <definedName name="ppnjati_1_4">#REF!</definedName>
    <definedName name="ppnjati_1_5">#REF!</definedName>
    <definedName name="ppnjati_1_6">#REF!</definedName>
    <definedName name="ppnjati_1_8">#REF!</definedName>
    <definedName name="PPNKAMP">#REF!</definedName>
    <definedName name="ppnkpr">#REF!</definedName>
    <definedName name="ppnkpr_1">#REF!</definedName>
    <definedName name="ppnkpr_1_10">#REF!</definedName>
    <definedName name="ppnkpr_1_2">#REF!</definedName>
    <definedName name="ppnkpr_1_3">#REF!</definedName>
    <definedName name="ppnkpr_1_4">#REF!</definedName>
    <definedName name="ppnkpr_1_5">#REF!</definedName>
    <definedName name="ppnkpr_1_6">#REF!</definedName>
    <definedName name="ppnkpr_1_8">#REF!</definedName>
    <definedName name="ppnmer">#REF!</definedName>
    <definedName name="ppnmer_1">#REF!</definedName>
    <definedName name="ppnmer_1_10">#REF!</definedName>
    <definedName name="ppnmer_1_2">#REF!</definedName>
    <definedName name="ppnmer_1_3">#REF!</definedName>
    <definedName name="ppnmer_1_4">#REF!</definedName>
    <definedName name="ppnmer_1_5">#REF!</definedName>
    <definedName name="ppnmer_1_6">#REF!</definedName>
    <definedName name="ppnmer_1_8">#REF!</definedName>
    <definedName name="PpnMeranti">#REF!</definedName>
    <definedName name="PPO">#REF!</definedName>
    <definedName name="ppp">{"Book1","RAB PASAR 30 AUG SCRAB.xls"}</definedName>
    <definedName name="Pr">#REF!</definedName>
    <definedName name="PR.01">#REF!</definedName>
    <definedName name="PR.01B">#REF!</definedName>
    <definedName name="PR.01G">#REF!</definedName>
    <definedName name="pr_1">#REF!</definedName>
    <definedName name="pr_2">#REF!</definedName>
    <definedName name="pr_3">#REF!</definedName>
    <definedName name="pr_4">#REF!</definedName>
    <definedName name="pr_5">#REF!</definedName>
    <definedName name="pr_6">#REF!</definedName>
    <definedName name="pr_7">#REF!</definedName>
    <definedName name="PRAKTIS">#REF!</definedName>
    <definedName name="Pralon">#REF!</definedName>
    <definedName name="pralon_58">#REF!</definedName>
    <definedName name="pralon2">#REF!</definedName>
    <definedName name="pralon2_2">#REF!</definedName>
    <definedName name="PRAMBON">#REF!</definedName>
    <definedName name="prancah">#REF!</definedName>
    <definedName name="PRASASTI">#REF!</definedName>
    <definedName name="praya">#REF!</definedName>
    <definedName name="pre_treatment_">#REF!</definedName>
    <definedName name="PREC15">#REF!</definedName>
    <definedName name="PREC8">#REF!</definedName>
    <definedName name="precast">#REF!</definedName>
    <definedName name="PRECAST_A">#REF!</definedName>
    <definedName name="PRECAST_A_37">"$#REF!.$L$37"</definedName>
    <definedName name="PRECAST_B">#REF!</definedName>
    <definedName name="PRECAST_B_37">"$#REF!.$L$38"</definedName>
    <definedName name="PRECAST_C">#REF!</definedName>
    <definedName name="PRECAST_C_37">"$#REF!.$L$39"</definedName>
    <definedName name="precest_protec">#REF!</definedName>
    <definedName name="prelim" hidden="1">#REF!</definedName>
    <definedName name="prelim_extern">#REF!</definedName>
    <definedName name="prelim_intern">#REF!</definedName>
    <definedName name="prelim2">#REF!</definedName>
    <definedName name="prelim2_2">#REF!</definedName>
    <definedName name="prelimi">#REF!</definedName>
    <definedName name="PRELIMJURUUKUR">#REF!</definedName>
    <definedName name="prelimsiap">#REF!</definedName>
    <definedName name="prelimsiap_2">#REF!</definedName>
    <definedName name="Prem" hidden="1">#REF!</definedName>
    <definedName name="prembes">#REF!</definedName>
    <definedName name="premium">#REF!</definedName>
    <definedName name="presbeton">#REF!</definedName>
    <definedName name="press">#REF!</definedName>
    <definedName name="press_switch">#REF!</definedName>
    <definedName name="press_tank">#REF!</definedName>
    <definedName name="presto.">#REF!</definedName>
    <definedName name="PRFC">#N/A</definedName>
    <definedName name="PRI">"Error"</definedName>
    <definedName name="price">#REF!</definedName>
    <definedName name="PRIM">#REF!</definedName>
    <definedName name="prime">#REF!</definedName>
    <definedName name="PRIME_1">#REF!</definedName>
    <definedName name="PRIME_1_6">"#REF!"</definedName>
    <definedName name="PRIME_1_7">"#REF!"</definedName>
    <definedName name="PRIME_2">#REF!</definedName>
    <definedName name="PRIME_2_6">"#REF!"</definedName>
    <definedName name="PRIME_2_7">"#REF!"</definedName>
    <definedName name="PRIME_6">"#REF!"</definedName>
    <definedName name="PRIME_7">"#REF!"</definedName>
    <definedName name="prime_coat">#REF!</definedName>
    <definedName name="PRIMECOAT">#REF!</definedName>
    <definedName name="PRIMEDULUX">#REF!</definedName>
    <definedName name="PrinCIV.16">#REF!,#REF!,#REF!,#REF!,#REF!,#REF!,#REF!,#REF!,#REF!</definedName>
    <definedName name="Pring_bongkotan">#REF!</definedName>
    <definedName name="Print">#REF!</definedName>
    <definedName name="print_1">#REF!</definedName>
    <definedName name="print_1_2">#REF!</definedName>
    <definedName name="print_2">#REF!</definedName>
    <definedName name="print_2_2">#REF!</definedName>
    <definedName name="Print_Are">#REF!</definedName>
    <definedName name="_xlnm.Print_Area" localSheetId="7">'ANALISA pelaksanaan '!$B$1:$M$72</definedName>
    <definedName name="_xlnm.Print_Area" localSheetId="3">'ANALISA perencanaan'!$B$1:$M$72</definedName>
    <definedName name="_xlnm.Print_Area" localSheetId="14">'Backup Galian'!$C$2:$I$104,'Backup Galian'!$C$108:$I$210</definedName>
    <definedName name="_xlnm.Print_Area" localSheetId="0">'Backup Galian (2)'!$B$2:$K$107,'Backup Galian (2)'!$N$2:$U$108</definedName>
    <definedName name="_xlnm.Print_Area" localSheetId="9">'backup volume Pelaksanaan'!$B$1:$O$85</definedName>
    <definedName name="_xlnm.Print_Area" localSheetId="2">'backup volume rencana'!$B$1:$O$34</definedName>
    <definedName name="_xlnm.Print_Area" localSheetId="1">'Bahan Upah'!$B$3:$M$220</definedName>
    <definedName name="_xlnm.Print_Area" localSheetId="15">ELEVASI!$B$1:$I$55</definedName>
    <definedName name="_xlnm.Print_Area" localSheetId="8">'Kebutuhan  realisasi'!$A$1:$K$18</definedName>
    <definedName name="_xlnm.Print_Area" localSheetId="4">PERSONIL!$B$1:$N$21</definedName>
    <definedName name="_xlnm.Print_Area" localSheetId="10">'PERSONIL pelaksanaan'!$B$1:$N$21</definedName>
    <definedName name="_xlnm.Print_Area" localSheetId="6">'RAB PEKERJAAN'!$B$2:$N$29</definedName>
    <definedName name="_xlnm.Print_Area" localSheetId="12">'RAB PELAKSANAAN'!$B$2:$N$29</definedName>
    <definedName name="_xlnm.Print_Area" localSheetId="5">'RAB PERSONIL'!$B$2:$L$19</definedName>
    <definedName name="_xlnm.Print_Area" localSheetId="11">'RAB PERSONIL PELAKSANAAN'!$B$2:$L$19</definedName>
    <definedName name="_xlnm.Print_Area">#N/A</definedName>
    <definedName name="Print_Area_37">#REF!</definedName>
    <definedName name="Print_Area_49">#REF!</definedName>
    <definedName name="Print_Area_5">#REF!</definedName>
    <definedName name="PRINT_AREA_MI">#REF!</definedName>
    <definedName name="Print_Area_MI___0">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#REF!</definedName>
    <definedName name="Print_Area_MI___7">#REF!</definedName>
    <definedName name="Print_Area_MI___9">#REF!</definedName>
    <definedName name="Print_Area_MI_1">#REF!</definedName>
    <definedName name="Print_Area_MI_10">#REF!</definedName>
    <definedName name="Print_Area_MI_11">#REF!</definedName>
    <definedName name="PRINT_AREA_MI_12">#REF!</definedName>
    <definedName name="Print_Area_MI_13">#REF!</definedName>
    <definedName name="Print_Area_MI_14">#REF!</definedName>
    <definedName name="Print_Area_MI_15">#REF!</definedName>
    <definedName name="PRINT_AREA_MI_19">#REF!</definedName>
    <definedName name="PRINT_AREA_MI_19_1">#REF!</definedName>
    <definedName name="PRINT_AREA_MI_19_1_1">#REF!</definedName>
    <definedName name="PRINT_AREA_MI_19_19">#REF!</definedName>
    <definedName name="PRINT_AREA_MI_19_52">#REF!</definedName>
    <definedName name="PRINT_AREA_MI_2">#REF!</definedName>
    <definedName name="Print_Area_MI_2_1">#REF!</definedName>
    <definedName name="PRINT_AREA_MI_23">"$#REF!.$B$713:$G$973"</definedName>
    <definedName name="Print_Area_MI_3">#REF!</definedName>
    <definedName name="PRINT_AREA_MI_32">#REF!</definedName>
    <definedName name="Print_Area_MI_4">#REF!</definedName>
    <definedName name="Print_Area_MI_5">#REF!</definedName>
    <definedName name="PRINT_AREA_MI_52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TILTES">#REF!</definedName>
    <definedName name="PRINT_TITILES">#REF!</definedName>
    <definedName name="PRINT_TITLE">#REF!</definedName>
    <definedName name="PRINT_TITLE_MI">#REF!</definedName>
    <definedName name="_xlnm.Print_Titles" localSheetId="7">'ANALISA pelaksanaan '!$83:$85</definedName>
    <definedName name="_xlnm.Print_Titles" localSheetId="3">'ANALISA perencanaan'!$83:$85</definedName>
    <definedName name="_xlnm.Print_Titles" localSheetId="1">'Bahan Upah'!$5:$8</definedName>
    <definedName name="_xlnm.Print_Titles">#N/A</definedName>
    <definedName name="Print_Titles_37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">#REF!</definedName>
    <definedName name="PRINT_TITLES_MI_37">"$#REF!.$A$1:$IV$9"</definedName>
    <definedName name="Print_Titles_MI_4">#REF!</definedName>
    <definedName name="Print_Titles_MI_5">#REF!</definedName>
    <definedName name="Print_Titles_MI_6">#REF!</definedName>
    <definedName name="Print_Titles_MI_7">#REF!</definedName>
    <definedName name="Print_Titles_MI_9">#REF!</definedName>
    <definedName name="Print2">#REF!,#REF!,#REF!,#REF!,#REF!,#REF!,#REF!,#REF!,#REF!</definedName>
    <definedName name="Printer_BJC_800___BJC_210_SP">#REF!</definedName>
    <definedName name="PrintTitles">#REF!</definedName>
    <definedName name="PRITN_TITLES">#REF!</definedName>
    <definedName name="PRLG">#REF!</definedName>
    <definedName name="pro">#REF!</definedName>
    <definedName name="PRO_2">#REF!</definedName>
    <definedName name="PRO_23">"$#REF!.$J$63"</definedName>
    <definedName name="PRO_4">#REF!</definedName>
    <definedName name="PRO_5">#REF!</definedName>
    <definedName name="prod.atb">#REF!</definedName>
    <definedName name="prod.atbl">#REF!</definedName>
    <definedName name="prod.laston">#REF!</definedName>
    <definedName name="PROD_BT_PCH">#REF!</definedName>
    <definedName name="ProdForm" hidden="1">#REF!</definedName>
    <definedName name="Product" hidden="1">#REF!</definedName>
    <definedName name="PROF">#REF!</definedName>
    <definedName name="profil_list">#REF!</definedName>
    <definedName name="profil_merbau">[18]rab!#REF!</definedName>
    <definedName name="Profil_T">#REF!</definedName>
    <definedName name="ProfilAluminium">#REF!</definedName>
    <definedName name="profilkanalC">'[25]Bhn-Uph'!$G$95</definedName>
    <definedName name="profilkayu">'[25]Bhn-Uph'!#REF!</definedName>
    <definedName name="profilruangan">#REF!</definedName>
    <definedName name="PROFIT">#REF!</definedName>
    <definedName name="PROG">#REF!</definedName>
    <definedName name="program">#REF!</definedName>
    <definedName name="program1">#REF!</definedName>
    <definedName name="PROGRES">#REF!</definedName>
    <definedName name="PROGRES_1">#REF!</definedName>
    <definedName name="PROGRES_1_6">"#REF!"</definedName>
    <definedName name="PROGRES_1_7">"#REF!"</definedName>
    <definedName name="PROGRES_2">#REF!</definedName>
    <definedName name="PROGRES_2_6">"#REF!"</definedName>
    <definedName name="PROGRES_2_7">"#REF!"</definedName>
    <definedName name="PROGRES_6">"#REF!"</definedName>
    <definedName name="PROGRES_7">"#REF!"</definedName>
    <definedName name="PROL">#REF!</definedName>
    <definedName name="proofingnopy">#REF!</definedName>
    <definedName name="prop">#REF!</definedName>
    <definedName name="PROPINSI">#REF!</definedName>
    <definedName name="Propok">#REF!</definedName>
    <definedName name="proses">#REF!</definedName>
    <definedName name="prosubtotalA.I">#REF!</definedName>
    <definedName name="prosubtotalA.II">#REF!</definedName>
    <definedName name="prosubtotalA.III">#REF!</definedName>
    <definedName name="prosubtotalA.IV">#REF!</definedName>
    <definedName name="prosubtotalA.IX">#REF!</definedName>
    <definedName name="prosubtotalA.V">#REF!</definedName>
    <definedName name="prosubtotalA.VI">#REF!</definedName>
    <definedName name="prosubtotalA.VII">#REF!</definedName>
    <definedName name="prosubtotalA.VIII">#REF!</definedName>
    <definedName name="prosubtotalB.I">#REF!</definedName>
    <definedName name="prosubtotalB.II">#REF!</definedName>
    <definedName name="prosubtotalB.III">#REF!</definedName>
    <definedName name="prosubtotalB.IV">#REF!</definedName>
    <definedName name="prosubtotalB.IX">#REF!</definedName>
    <definedName name="prosubtotalB.V">#REF!</definedName>
    <definedName name="prosubtotalB.VI">#REF!</definedName>
    <definedName name="prosubtotalB.VII">#REF!</definedName>
    <definedName name="prosubtotalB.VIII">#REF!</definedName>
    <definedName name="prosubtotalC.I">#REF!</definedName>
    <definedName name="prosubtotalC.II">#REF!</definedName>
    <definedName name="prosubtotalC.III">#REF!</definedName>
    <definedName name="prosubtotalC.IV">#REF!</definedName>
    <definedName name="prosubtotalC.IX">#REF!</definedName>
    <definedName name="prosubtotalC.V">#REF!</definedName>
    <definedName name="prosubtotalC.VI">#REF!</definedName>
    <definedName name="prosubtotalC.VII">#REF!</definedName>
    <definedName name="prosubtotalC.VIII">#REF!</definedName>
    <definedName name="prov">#REF!</definedName>
    <definedName name="Provil_Aluminium_">#REF!</definedName>
    <definedName name="PROVIT">#REF!</definedName>
    <definedName name="provsum_extern">#REF!</definedName>
    <definedName name="provsum_intern">#REF!</definedName>
    <definedName name="proyek">#REF!</definedName>
    <definedName name="Proyek_Ditangani">#REF!</definedName>
    <definedName name="Proyek_Sedang">#REF!</definedName>
    <definedName name="Proyek1">#REF!</definedName>
    <definedName name="PRP">#REF!</definedName>
    <definedName name="prs">#REF!</definedName>
    <definedName name="prs_2">#REF!</definedName>
    <definedName name="prs_2_1">#REF!</definedName>
    <definedName name="prs_23">"$#REF!.$M$228"</definedName>
    <definedName name="prs_4">#REF!</definedName>
    <definedName name="prs_5">#REF!</definedName>
    <definedName name="prsh">#REF!</definedName>
    <definedName name="PrtsGypsum_RnkHl">#REF!</definedName>
    <definedName name="prtsi">#REF!</definedName>
    <definedName name="PrtsTekW_RnkMrt">#REF!</definedName>
    <definedName name="prus">#REF!</definedName>
    <definedName name="prv">#REF!</definedName>
    <definedName name="pry">#REF!</definedName>
    <definedName name="PS">#REF!</definedName>
    <definedName name="ps.1.a">#REF!</definedName>
    <definedName name="ps.1.b">#REF!</definedName>
    <definedName name="Ps.beton">#REF!</definedName>
    <definedName name="Ps.cor">#REF!</definedName>
    <definedName name="Ps.pasang">#REF!</definedName>
    <definedName name="ps.ps">#REF!</definedName>
    <definedName name="ps.psg">#REF!</definedName>
    <definedName name="ps.urg">#REF!</definedName>
    <definedName name="Ps.Urug">#REF!</definedName>
    <definedName name="ps_4150">#REF!</definedName>
    <definedName name="ps_acosheet">#REF!</definedName>
    <definedName name="ps_almini_coat_putih_4.5">#REF!</definedName>
    <definedName name="ps_aluminium_foil">#REF!</definedName>
    <definedName name="ps_atap_alucopan">#REF!</definedName>
    <definedName name="ps_atap_glasur">#REF!</definedName>
    <definedName name="ps_atap_metal_deck">#REF!</definedName>
    <definedName name="ps_back_drop">#REF!</definedName>
    <definedName name="ps_baja">#REF!</definedName>
    <definedName name="ps_bak_kontrol">#REF!</definedName>
    <definedName name="ps_bak_mandi_teraso">#REF!</definedName>
    <definedName name="ps_balok_ring">#REF!</definedName>
    <definedName name="ps_bata_1_3">#REF!</definedName>
    <definedName name="ps_bata_1_4">#REF!</definedName>
    <definedName name="ps_bata_1_5">#REF!</definedName>
    <definedName name="ps_bata_merah">#REF!</definedName>
    <definedName name="ps_bata_tb_1_1_3">#REF!</definedName>
    <definedName name="PS_BATU_KALI">#REF!</definedName>
    <definedName name="ps_batu_merah">#REF!</definedName>
    <definedName name="PS_BATU_TEMPEL">#REF!</definedName>
    <definedName name="ps_begesting_balok">#REF!</definedName>
    <definedName name="ps_begesting_dinding">#REF!</definedName>
    <definedName name="ps_begesting_kolom">#REF!</definedName>
    <definedName name="ps_begesting_lantai">#REF!</definedName>
    <definedName name="ps_begesting_pondasi">#REF!</definedName>
    <definedName name="ps_begesting_sloof">#REF!</definedName>
    <definedName name="ps_begesting_tangga">#REF!</definedName>
    <definedName name="ps_benangan">#REF!</definedName>
    <definedName name="ps_block_board_10">#REF!</definedName>
    <definedName name="ps_bt_.5_1_6">#REF!</definedName>
    <definedName name="ps_bt_1_4">#REF!</definedName>
    <definedName name="ps_bt_ampyang">#REF!</definedName>
    <definedName name="ps_bt_andesit">#REF!</definedName>
    <definedName name="ps_bt_candi">#REF!</definedName>
    <definedName name="ps_bt_candi_sirih">#REF!</definedName>
    <definedName name="ps_bt_kali_1_6">#REF!</definedName>
    <definedName name="ps_bt_merah_1_3">#REF!</definedName>
    <definedName name="ps_bt_paras">#REF!</definedName>
    <definedName name="ps_bt_tempel_hitam">#REF!</definedName>
    <definedName name="ps_bubungan">#REF!</definedName>
    <definedName name="ps_bv1">#REF!</definedName>
    <definedName name="ps_bv1_pos">#REF!</definedName>
    <definedName name="ps_bv2">#REF!</definedName>
    <definedName name="ps_cermin_6">#REF!</definedName>
    <definedName name="ps_co_4">#REF!</definedName>
    <definedName name="ps_combideck">#REF!</definedName>
    <definedName name="Ps_Cor">#REF!</definedName>
    <definedName name="ps_daun_pintu_panel">#REF!</definedName>
    <definedName name="ps_daun_pintu_panil_multi">#REF!</definedName>
    <definedName name="ps_dead_bolts_8421">#REF!</definedName>
    <definedName name="ps_dinding_1_3">#REF!</definedName>
    <definedName name="ps_dinding_1_4">#REF!</definedName>
    <definedName name="ps_dinding_partisi_41">#REF!</definedName>
    <definedName name="ps_dinding_partisi_dp1">#REF!</definedName>
    <definedName name="ps_dinding_partisi_dp10">#REF!</definedName>
    <definedName name="ps_dinding_partisi_dp11">#REF!</definedName>
    <definedName name="ps_dinding_partisi_dp12">#REF!</definedName>
    <definedName name="ps_dinding_partisi_dp13">#REF!</definedName>
    <definedName name="ps_dinding_partisi_dp14">#REF!</definedName>
    <definedName name="ps_dinding_partisi_dp15">#REF!</definedName>
    <definedName name="ps_dinding_partisi_dp16">#REF!</definedName>
    <definedName name="ps_dinding_partisi_dp17">#REF!</definedName>
    <definedName name="ps_dinding_partisi_dp18">#REF!</definedName>
    <definedName name="ps_dinding_partisi_dp19">#REF!</definedName>
    <definedName name="ps_dinding_partisi_dp2">#REF!</definedName>
    <definedName name="ps_dinding_partisi_dp20a">#REF!</definedName>
    <definedName name="ps_dinding_partisi_dp20b">#REF!</definedName>
    <definedName name="ps_dinding_partisi_dp21">#REF!</definedName>
    <definedName name="ps_dinding_partisi_dp22a">#REF!</definedName>
    <definedName name="ps_dinding_partisi_dp22b">#REF!</definedName>
    <definedName name="ps_dinding_partisi_dp22c">#REF!</definedName>
    <definedName name="ps_dinding_partisi_dp23">#REF!</definedName>
    <definedName name="ps_dinding_partisi_dp24">#REF!</definedName>
    <definedName name="ps_dinding_partisi_dp25">#REF!</definedName>
    <definedName name="ps_dinding_partisi_dp26">#REF!</definedName>
    <definedName name="ps_dinding_partisi_dp27">#REF!</definedName>
    <definedName name="ps_dinding_partisi_dp28">#REF!</definedName>
    <definedName name="ps_dinding_partisi_dp29">#REF!</definedName>
    <definedName name="ps_dinding_partisi_dp3">#REF!</definedName>
    <definedName name="ps_dinding_partisi_dp30">#REF!</definedName>
    <definedName name="ps_dinding_partisi_dp31a">#REF!</definedName>
    <definedName name="ps_dinding_partisi_dp31b">#REF!</definedName>
    <definedName name="ps_dinding_partisi_dp32">#REF!</definedName>
    <definedName name="ps_dinding_partisi_dp33">#REF!</definedName>
    <definedName name="ps_dinding_partisi_dp34">#REF!</definedName>
    <definedName name="ps_dinding_partisi_dp35">#REF!</definedName>
    <definedName name="ps_dinding_partisi_dp36">#REF!</definedName>
    <definedName name="ps_dinding_partisi_dp37">#REF!</definedName>
    <definedName name="ps_dinding_partisi_dp38">#REF!</definedName>
    <definedName name="ps_dinding_partisi_dp39">#REF!</definedName>
    <definedName name="ps_dinding_partisi_dp4">#REF!</definedName>
    <definedName name="ps_dinding_partisi_dp40a">#REF!</definedName>
    <definedName name="ps_dinding_partisi_dp40b">#REF!</definedName>
    <definedName name="ps_dinding_partisi_dp42">#REF!</definedName>
    <definedName name="ps_dinding_partisi_dp43">#REF!</definedName>
    <definedName name="ps_dinding_partisi_dp44">#REF!</definedName>
    <definedName name="ps_dinding_partisi_dp45">#REF!</definedName>
    <definedName name="ps_dinding_partisi_dp46">#REF!</definedName>
    <definedName name="ps_dinding_partisi_dp47">#REF!</definedName>
    <definedName name="ps_dinding_partisi_dp48">#REF!</definedName>
    <definedName name="ps_dinding_partisi_dp49">#REF!</definedName>
    <definedName name="ps_dinding_partisi_dp5">#REF!</definedName>
    <definedName name="ps_dinding_partisi_dp50">#REF!</definedName>
    <definedName name="ps_dinding_partisi_dp51">#REF!</definedName>
    <definedName name="ps_dinding_partisi_dp52">#REF!</definedName>
    <definedName name="ps_dinding_partisi_dp53">#REF!</definedName>
    <definedName name="ps_dinding_partisi_dp54">#REF!</definedName>
    <definedName name="ps_dinding_partisi_dp55">#REF!</definedName>
    <definedName name="ps_dinding_partisi_dp6">#REF!</definedName>
    <definedName name="ps_dinding_partisi_dp7">#REF!</definedName>
    <definedName name="ps_dinding_partisi_dp8">#REF!</definedName>
    <definedName name="ps_dinding_partisi_dp9">#REF!</definedName>
    <definedName name="ps_dinding_tahan_api">#REF!</definedName>
    <definedName name="ps_dinding13">#REF!</definedName>
    <definedName name="ps_dinding15">#REF!</definedName>
    <definedName name="ps_door_closer">#REF!</definedName>
    <definedName name="ps_door_holder">#REF!</definedName>
    <definedName name="ps_engsel_0022">#REF!</definedName>
    <definedName name="ps_engsel_0033">#REF!</definedName>
    <definedName name="ps_engsel_almini">#REF!</definedName>
    <definedName name="ps_engsel_angin">#REF!</definedName>
    <definedName name="ps_engsel_jendela_kupu">#REF!</definedName>
    <definedName name="ps_engsel_kuningan">#REF!</definedName>
    <definedName name="ps_engsel_pf2">#REF!</definedName>
    <definedName name="ps_engsel_pf3">#REF!</definedName>
    <definedName name="ps_engsel_pf5">#REF!</definedName>
    <definedName name="ps_engsel_pf6">#REF!</definedName>
    <definedName name="ps_engsel_pintu">#REF!</definedName>
    <definedName name="ps_engsel_pintu_besi">[22]Analisa!#REF!</definedName>
    <definedName name="ps_essensa_alexandra">#REF!</definedName>
    <definedName name="ps_essensa_black">#REF!</definedName>
    <definedName name="ps_essensa_blue">#REF!</definedName>
    <definedName name="ps_essensa_carmel">#REF!</definedName>
    <definedName name="ps_fire_hield">#REF!</definedName>
    <definedName name="ps_floor_drain">#REF!</definedName>
    <definedName name="ps_flush_002">#REF!</definedName>
    <definedName name="ps_flush_009">#REF!</definedName>
    <definedName name="ps_galva_.75">#REF!</definedName>
    <definedName name="ps_galva_1">#REF!</definedName>
    <definedName name="ps_galva_3">#REF!</definedName>
    <definedName name="ps_galvalum">#REF!</definedName>
    <definedName name="ps_genteng">#REF!</definedName>
    <definedName name="ps_gip_3_4">#REF!</definedName>
    <definedName name="ps_glass_wall">#REF!</definedName>
    <definedName name="ps_glassblock">#REF!</definedName>
    <definedName name="ps_gordingC150">#REF!</definedName>
    <definedName name="ps_gordingC75">#REF!</definedName>
    <definedName name="Ps_gordingKayu">#REF!</definedName>
    <definedName name="ps_granit_60_60">#REF!</definedName>
    <definedName name="ps_grc">#REF!</definedName>
    <definedName name="ps_grendel">#REF!</definedName>
    <definedName name="ps_grendel_besar">#REF!</definedName>
    <definedName name="ps_grendel_biasa">#REF!</definedName>
    <definedName name="ps_grendel_tanam">#REF!</definedName>
    <definedName name="ps_gv_.75">#REF!</definedName>
    <definedName name="ps_gv_1">#REF!</definedName>
    <definedName name="ps_gv_2">#REF!</definedName>
    <definedName name="ps_gypsum_9">#REF!</definedName>
    <definedName name="ps_hak_angin">#REF!</definedName>
    <definedName name="ps_handle_213">#REF!</definedName>
    <definedName name="ps_handle_218">#REF!</definedName>
    <definedName name="ps_handle_234">#REF!</definedName>
    <definedName name="ps_handle_300">#REF!</definedName>
    <definedName name="ps_handle_5230">#REF!</definedName>
    <definedName name="ps_handle_silinder">#REF!</definedName>
    <definedName name="ps_headspr">#REF!</definedName>
    <definedName name="ps_hebel">#REF!</definedName>
    <definedName name="ps_ijuk">#REF!</definedName>
    <definedName name="ps_insulation">#REF!</definedName>
    <definedName name="ps_j1">#REF!</definedName>
    <definedName name="ps_j1_pos">#REF!</definedName>
    <definedName name="ps_j2">#REF!</definedName>
    <definedName name="ps_j3">#REF!</definedName>
    <definedName name="ps_j4">#REF!</definedName>
    <definedName name="ps_j5">#REF!</definedName>
    <definedName name="ps_j6">#REF!</definedName>
    <definedName name="ps_j7">#REF!</definedName>
    <definedName name="ps_j8">#REF!</definedName>
    <definedName name="ps_jet_spray">#REF!</definedName>
    <definedName name="ps_k_jati_ukir_tdktembus">#REF!</definedName>
    <definedName name="ps_k_jati_ukir_tembus">#REF!</definedName>
    <definedName name="ps_k_jati_usuk_reng">#REF!</definedName>
    <definedName name="ps_k_meranti_balok">#REF!</definedName>
    <definedName name="ps_kabel">#REF!</definedName>
    <definedName name="ps_kaca_5">#REF!</definedName>
    <definedName name="ps_kaca_clear_8">#REF!</definedName>
    <definedName name="ps_kaca_es_5">#REF!</definedName>
    <definedName name="ps_kaca_p_5">#REF!</definedName>
    <definedName name="ps_kaca_p_8">#REF!</definedName>
    <definedName name="ps_kaca_rayban">#REF!</definedName>
    <definedName name="ps_kaca_sandblast_8">#REF!</definedName>
    <definedName name="Ps_kacaES">#REF!</definedName>
    <definedName name="Ps_kacaPol">#REF!</definedName>
    <definedName name="ps_kanstin_besar">#REF!</definedName>
    <definedName name="ps_karet_kusen">#REF!</definedName>
    <definedName name="ps_kawat_burung">#REF!</definedName>
    <definedName name="ps_keet">#REF!</definedName>
    <definedName name="ps_keramik_20_20">#REF!</definedName>
    <definedName name="ps_keramik_20_25">#REF!</definedName>
    <definedName name="ps_keramik_40_40">#REF!</definedName>
    <definedName name="ps_kloset_duduk">#REF!</definedName>
    <definedName name="ps_kloset_jongkok">#REF!</definedName>
    <definedName name="ps_kloset_jongkok_teraso">#REF!</definedName>
    <definedName name="ps_klosetJ">#REF!</definedName>
    <definedName name="ps_knauf_metal_furring">#REF!</definedName>
    <definedName name="ps_kran">#REF!</definedName>
    <definedName name="ps_kran_3_4">#REF!</definedName>
    <definedName name="ps_kran_imp">#REF!</definedName>
    <definedName name="ps_kran_wastafel">#REF!</definedName>
    <definedName name="ps_krm20x20pol">#REF!</definedName>
    <definedName name="ps_krm20x25.pol">#REF!</definedName>
    <definedName name="ps_krm30x30pol">#REF!</definedName>
    <definedName name="ps_krm40x40war">#REF!</definedName>
    <definedName name="ps_kunci_tanam">#REF!</definedName>
    <definedName name="ps_kusen_almini_coat_coklat">#REF!</definedName>
    <definedName name="ps_kusen_almini_coat_putih">#REF!</definedName>
    <definedName name="ps_kusen_almini_coklat_4_4">#REF!</definedName>
    <definedName name="ps_kusen_coat_putih_4_4">#REF!</definedName>
    <definedName name="ps_kusen_indal_coat_coklat_4">#REF!</definedName>
    <definedName name="ps_kusen_pintu_jendela">#REF!</definedName>
    <definedName name="ps_kusenAL">#REF!</definedName>
    <definedName name="ps_lampu">#REF!</definedName>
    <definedName name="ps_lampu_acrilic">#REF!</definedName>
    <definedName name="ps_lampu_pijar">'[22]Harga Satuan'!#REF!</definedName>
    <definedName name="ps_lampu_tbs_369">#REF!</definedName>
    <definedName name="ps_lampu_tl">'[22]Harga Satuan'!#REF!</definedName>
    <definedName name="ps_lamskar_0010">#REF!</definedName>
    <definedName name="ps_lantai_32.5_32.5">#REF!</definedName>
    <definedName name="ps_lantai_33.3_66.6">#REF!</definedName>
    <definedName name="ps_lantai_45_45">#REF!</definedName>
    <definedName name="ps_list">#REF!</definedName>
    <definedName name="ps_list_almini">#REF!</definedName>
    <definedName name="ps_listplank">#REF!</definedName>
    <definedName name="ps_logo">#REF!</definedName>
    <definedName name="ps_lvmdp">#REF!</definedName>
    <definedName name="ps_meja_konter">#REF!</definedName>
    <definedName name="ps_melamin">#REF!</definedName>
    <definedName name="ps_mozaik_30_30">#REF!</definedName>
    <definedName name="ps_multiplek_12">#REF!</definedName>
    <definedName name="ps_multiplek_18">#REF!</definedName>
    <definedName name="ps_nyfgby_4_185">#REF!</definedName>
    <definedName name="ps_nyy_4_185">#REF!</definedName>
    <definedName name="ps_nyy_4_70">#REF!</definedName>
    <definedName name="ps_pagar_seng">#REF!</definedName>
    <definedName name="ps_palimanan">#REF!</definedName>
    <definedName name="ps_papan_jati">#REF!</definedName>
    <definedName name="ps_papan_nama">#REF!</definedName>
    <definedName name="ps_papan_nama_depan">#REF!</definedName>
    <definedName name="ps_paper_holder">#REF!</definedName>
    <definedName name="ps_paving">#REF!</definedName>
    <definedName name="PS_paving6">#REF!</definedName>
    <definedName name="PS_paving8">#REF!</definedName>
    <definedName name="ps_pintu_galva">#REF!</definedName>
    <definedName name="ps_pintu_harmonika">#REF!</definedName>
    <definedName name="ps_pintu_p1">#REF!</definedName>
    <definedName name="ps_pintu_p1_pos">#REF!</definedName>
    <definedName name="ps_pintu_p10">#REF!</definedName>
    <definedName name="ps_pintu_p11">#REF!</definedName>
    <definedName name="ps_pintu_p12">#REF!</definedName>
    <definedName name="ps_pintu_p2">#REF!</definedName>
    <definedName name="ps_pintu_p2_pos">#REF!</definedName>
    <definedName name="ps_pintu_p3">#REF!</definedName>
    <definedName name="ps_pintu_p4">#REF!</definedName>
    <definedName name="ps_pintu_p5">#REF!</definedName>
    <definedName name="ps_pintu_p6">#REF!</definedName>
    <definedName name="ps_pintu_p7">#REF!</definedName>
    <definedName name="ps_pintu_p8">#REF!</definedName>
    <definedName name="ps_pintu_p9">#REF!</definedName>
    <definedName name="ps_pintu_pj1">#REF!</definedName>
    <definedName name="ps_pintu_pj2">#REF!</definedName>
    <definedName name="ps_pintu_pj3">#REF!</definedName>
    <definedName name="ps_pintu_pj4">#REF!</definedName>
    <definedName name="ps_pintu_rolling">#REF!</definedName>
    <definedName name="ps_pipa_besi_1">#REF!</definedName>
    <definedName name="ps_pipa_besi_3_3">#REF!</definedName>
    <definedName name="ps_pipa_besi_3_8">#REF!</definedName>
    <definedName name="ps_pipa_besi_8_8">#REF!</definedName>
    <definedName name="ps_pj5">#REF!</definedName>
    <definedName name="PS_PLAFOND">#REF!</definedName>
    <definedName name="ps_plin">#REF!</definedName>
    <definedName name="ps_plint_10_20">#REF!</definedName>
    <definedName name="ps_pondasi_batu">#REF!</definedName>
    <definedName name="ps_pondasi_batu_1_1">#REF!</definedName>
    <definedName name="ps_pondasi_batu_1_2">#REF!</definedName>
    <definedName name="ps_pondasi_batu_1_3">#REF!</definedName>
    <definedName name="ps_pondasi_batu_kosong">#REF!</definedName>
    <definedName name="Ps_Psng">#REF!</definedName>
    <definedName name="ps_pvc_.75">#REF!</definedName>
    <definedName name="ps_pvc_2_d">#REF!</definedName>
    <definedName name="ps_pvc_3_d">#REF!</definedName>
    <definedName name="ps_pvc_4_aw">#REF!</definedName>
    <definedName name="ps_pvc_6">#REF!</definedName>
    <definedName name="ps_pvc_aw_2">#REF!</definedName>
    <definedName name="ps_pvc_aw_3">#REF!</definedName>
    <definedName name="ps_pvc_aw_4">#REF!</definedName>
    <definedName name="ps_pvc_aw_6">#REF!</definedName>
    <definedName name="ps_pvc_aw_8">#REF!</definedName>
    <definedName name="ps_railing_3">#REF!</definedName>
    <definedName name="ps_rangka_atap_baja">#REF!</definedName>
    <definedName name="ps_rangka_metal_furring_dino">#REF!</definedName>
    <definedName name="ps_rayband_10">#REF!</definedName>
    <definedName name="ps_rayband_8">#REF!</definedName>
    <definedName name="ps_rel_dorong">#REF!</definedName>
    <definedName name="ps_relling_tangga">#REF!</definedName>
    <definedName name="ps_relling_void">#REF!</definedName>
    <definedName name="ps_reng_usuk">#REF!</definedName>
    <definedName name="ps_resapan">#REF!</definedName>
    <definedName name="ps_reuter">#REF!</definedName>
    <definedName name="ps_roman_06">#REF!</definedName>
    <definedName name="ps_rooster">#REF!</definedName>
    <definedName name="ps_ruiter">#REF!</definedName>
    <definedName name="ps_rumput">#REF!</definedName>
    <definedName name="ps_s1">#REF!</definedName>
    <definedName name="ps_s2a">#REF!</definedName>
    <definedName name="ps_s2b">#REF!</definedName>
    <definedName name="ps_s3">#REF!</definedName>
    <definedName name="ps_s4">#REF!</definedName>
    <definedName name="ps_s5">#REF!</definedName>
    <definedName name="ps_s6">#REF!</definedName>
    <definedName name="ps_saklar">#REF!</definedName>
    <definedName name="ps_saklar_ganda">#REF!</definedName>
    <definedName name="ps_saklar_tunggal">#REF!</definedName>
    <definedName name="ps_sandblast_6">#REF!</definedName>
    <definedName name="ps_sdp">#REF!</definedName>
    <definedName name="ps_septic_besar">#REF!</definedName>
    <definedName name="ps_shading">#REF!</definedName>
    <definedName name="ps_shoap_holder">#REF!</definedName>
    <definedName name="ps_shower_toto">#REF!</definedName>
    <definedName name="ps_slimarAL">#REF!</definedName>
    <definedName name="ps_spring">#REF!</definedName>
    <definedName name="ps_stiker_es">#REF!</definedName>
    <definedName name="ps_stop_kontak">#REF!</definedName>
    <definedName name="ps_stopkontak">#REF!</definedName>
    <definedName name="ps_talang_almini">#REF!</definedName>
    <definedName name="ps_talang_pipa_pvc">#REF!</definedName>
    <definedName name="ps_tegel_dinding_20_25">#REF!</definedName>
    <definedName name="ps_temperet_10">#REF!</definedName>
    <definedName name="ps_terali_besi">#REF!</definedName>
    <definedName name="ps_tiang_pagar_brc">#REF!</definedName>
    <definedName name="Ps_titikL">#REF!</definedName>
    <definedName name="ps_tralis_stainlis">#REF!</definedName>
    <definedName name="ps_tulisan">#REF!</definedName>
    <definedName name="ps_urinoir">#REF!</definedName>
    <definedName name="Ps_Urug">#REF!</definedName>
    <definedName name="ps_usuk_reng">#REF!</definedName>
    <definedName name="ps_usuk_reng_k_kamper">#REF!</definedName>
    <definedName name="ps_usukReng">#REF!</definedName>
    <definedName name="ps_wastafel">#REF!</definedName>
    <definedName name="ps_water_stop_15">#REF!</definedName>
    <definedName name="ps_waterproofing">#REF!</definedName>
    <definedName name="ps_wGalvalum">#REF!</definedName>
    <definedName name="ps_wire_mesh">#REF!</definedName>
    <definedName name="ps_wuwung">#REF!</definedName>
    <definedName name="ps_wuwung_glasur">#REF!</definedName>
    <definedName name="psatu">#REF!</definedName>
    <definedName name="psaub">'[16]Sat~Bahu'!$C$46</definedName>
    <definedName name="psbeton">#REF!</definedName>
    <definedName name="psbeton_2">#REF!</definedName>
    <definedName name="psbronj">#REF!</definedName>
    <definedName name="psc">#REF!</definedName>
    <definedName name="pscor">#REF!</definedName>
    <definedName name="PSDINDING13">#REF!</definedName>
    <definedName name="PSDINDING15">#REF!</definedName>
    <definedName name="psg_precast">#REF!</definedName>
    <definedName name="PsGenteng">#REF!</definedName>
    <definedName name="PSK">#REF!</definedName>
    <definedName name="PSKACAPOLOS">#REF!</definedName>
    <definedName name="PsKran">#REF!</definedName>
    <definedName name="PSKRMMOT2025">#REF!</definedName>
    <definedName name="PSKRMPOL2020">#REF!</definedName>
    <definedName name="PSKRMPOL3030">#REF!</definedName>
    <definedName name="PSKRMRUS2020">#REF!</definedName>
    <definedName name="PSKRMRUS3030">#REF!</definedName>
    <definedName name="PSKUSENJATI">#REF!</definedName>
    <definedName name="PSKUSENKAMPER">#REF!</definedName>
    <definedName name="PSNG">#REF!</definedName>
    <definedName name="psop">#REF!</definedName>
    <definedName name="psopir">#REF!</definedName>
    <definedName name="PsP">#REF!</definedName>
    <definedName name="PSPAS">#REF!</definedName>
    <definedName name="pspasang">#REF!</definedName>
    <definedName name="pspasang_2">#REF!</definedName>
    <definedName name="PSPLAFOND">#REF!</definedName>
    <definedName name="psr">#REF!</definedName>
    <definedName name="Psr.beton">#REF!</definedName>
    <definedName name="psr.cor.beton">#REF!</definedName>
    <definedName name="Psr.pasang">#REF!</definedName>
    <definedName name="Psr.psg">#REF!</definedName>
    <definedName name="psr.trs">#REF!</definedName>
    <definedName name="Psr.urug">#REF!</definedName>
    <definedName name="psr_C">#REF!</definedName>
    <definedName name="psr_cor">#REF!</definedName>
    <definedName name="psr_P">#REF!</definedName>
    <definedName name="psr_psg">#REF!</definedName>
    <definedName name="Psr_Psng">#REF!</definedName>
    <definedName name="psr_U">#REF!</definedName>
    <definedName name="psr_urug">#REF!</definedName>
    <definedName name="PSRATS">#REF!</definedName>
    <definedName name="psrbetonkg">#REF!</definedName>
    <definedName name="psrbtn">#REF!</definedName>
    <definedName name="psrbtn_1">#REF!</definedName>
    <definedName name="psrbtn_1_10">#REF!</definedName>
    <definedName name="psrbtn_1_2">#REF!</definedName>
    <definedName name="psrbtn_1_3">#REF!</definedName>
    <definedName name="psrbtn_1_4">#REF!</definedName>
    <definedName name="psrbtn_1_5">#REF!</definedName>
    <definedName name="psrbtn_1_6">#REF!</definedName>
    <definedName name="psrbtn_1_8">#REF!</definedName>
    <definedName name="psrcor">#REF!</definedName>
    <definedName name="psrcor_2">#REF!</definedName>
    <definedName name="psrpasang">#REF!</definedName>
    <definedName name="psrpasang_2">#REF!</definedName>
    <definedName name="psrpasangkg">#REF!</definedName>
    <definedName name="psrps">#REF!</definedName>
    <definedName name="psrps_1">#REF!</definedName>
    <definedName name="psrps_1_10">#REF!</definedName>
    <definedName name="psrps_1_2">#REF!</definedName>
    <definedName name="psrps_1_3">#REF!</definedName>
    <definedName name="psrps_1_4">#REF!</definedName>
    <definedName name="psrps_1_5">#REF!</definedName>
    <definedName name="psrps_1_6">#REF!</definedName>
    <definedName name="psrps_1_8">#REF!</definedName>
    <definedName name="PSRPSG">#REF!</definedName>
    <definedName name="psrpsng">#REF!</definedName>
    <definedName name="psrurug">#REF!</definedName>
    <definedName name="psrurug_1">#REF!</definedName>
    <definedName name="psrurug_1_10">#REF!</definedName>
    <definedName name="psrurug_1_2">#REF!</definedName>
    <definedName name="psrurug_1_3">#REF!</definedName>
    <definedName name="psrurug_1_4">#REF!</definedName>
    <definedName name="psrurug_1_5">#REF!</definedName>
    <definedName name="psrurug_1_6">#REF!</definedName>
    <definedName name="psrurug_1_8">#REF!</definedName>
    <definedName name="PSRWBH">#REF!</definedName>
    <definedName name="PST">#REF!</definedName>
    <definedName name="PSTR">#REF!</definedName>
    <definedName name="psu">#REF!</definedName>
    <definedName name="PSUMUR">#REF!</definedName>
    <definedName name="psurug">#REF!</definedName>
    <definedName name="psurug_2">#REF!</definedName>
    <definedName name="pswtel">#REF!</definedName>
    <definedName name="pt">#N/A</definedName>
    <definedName name="PT_01">#REF!</definedName>
    <definedName name="PT_02">#REF!</definedName>
    <definedName name="PT_03">#REF!</definedName>
    <definedName name="PT_04">#REF!</definedName>
    <definedName name="PT_05">#REF!</definedName>
    <definedName name="PT_06">#REF!</definedName>
    <definedName name="PT_07">#REF!</definedName>
    <definedName name="PT_08">#REF!</definedName>
    <definedName name="PT_09">#REF!</definedName>
    <definedName name="pt_1_">#REF!</definedName>
    <definedName name="PT_10">#REF!</definedName>
    <definedName name="PT_11">#REF!</definedName>
    <definedName name="PT_12">#REF!</definedName>
    <definedName name="PT_TRMPL">#REF!</definedName>
    <definedName name="PTB">#REF!</definedName>
    <definedName name="PTB_2">[40]bahan!$G$137</definedName>
    <definedName name="PTB_3">#REF!</definedName>
    <definedName name="PTB_4">#REF!</definedName>
    <definedName name="PTBS">#REF!</definedName>
    <definedName name="PTC">#REF!</definedName>
    <definedName name="PTC_2">[40]bahan!$G$140</definedName>
    <definedName name="PTC_3">#REF!</definedName>
    <definedName name="PTC_4">#REF!</definedName>
    <definedName name="PTD">#REF!</definedName>
    <definedName name="ptdll">'[16]Sat~Bahu'!$C$114</definedName>
    <definedName name="PTEAKF">#REF!</definedName>
    <definedName name="PTJW">#REF!</definedName>
    <definedName name="PTJW_1">#REF!</definedName>
    <definedName name="PTJW_13">#REF!</definedName>
    <definedName name="PTJW_2">#REF!</definedName>
    <definedName name="PTJW_36">#REF!</definedName>
    <definedName name="PTJW_37">#REF!</definedName>
    <definedName name="PTJW_38">#REF!</definedName>
    <definedName name="PTJW_39">#REF!</definedName>
    <definedName name="PTJW_44">#REF!</definedName>
    <definedName name="PTJW_46">#REF!</definedName>
    <definedName name="PTJW_48">#REF!</definedName>
    <definedName name="PTK">#REF!</definedName>
    <definedName name="PTK_2">[40]bahan!$G$138</definedName>
    <definedName name="PTK_3">#REF!</definedName>
    <definedName name="PTK_4">#REF!</definedName>
    <definedName name="ptl">#REF!</definedName>
    <definedName name="ptl_2">[24]Analisa!$D$476</definedName>
    <definedName name="ptl_3">#REF!</definedName>
    <definedName name="ptl_4">#REF!</definedName>
    <definedName name="ptngbs">#REF!</definedName>
    <definedName name="ptp">#REF!</definedName>
    <definedName name="PTPL">#REF!</definedName>
    <definedName name="ptr">#REF!</definedName>
    <definedName name="PTR.636C">#REF!</definedName>
    <definedName name="PTR_HAMPAR_AC">#REF!</definedName>
    <definedName name="PTR_HAMPAR_ATB">#REF!</definedName>
    <definedName name="ptr_hampar_ATB6">#REF!</definedName>
    <definedName name="PTS">#REF!</definedName>
    <definedName name="PTS_2">[40]bahan!$G$139</definedName>
    <definedName name="PTS_3">#REF!</definedName>
    <definedName name="PTS_4">#REF!</definedName>
    <definedName name="ptt">#REF!</definedName>
    <definedName name="ptt_2">[24]Analisa!$D$158</definedName>
    <definedName name="ptt_3">#REF!</definedName>
    <definedName name="ptt_4">#REF!</definedName>
    <definedName name="PTTPL">#REF!</definedName>
    <definedName name="PTump">#REF!</definedName>
    <definedName name="PU">#REF!</definedName>
    <definedName name="PU.1">#REF!</definedName>
    <definedName name="pudel">#REF!</definedName>
    <definedName name="pudel_1_3_7">#REF!</definedName>
    <definedName name="pudel_1_5">#REF!</definedName>
    <definedName name="Pugkut1_Hargamaterial">#REF!</definedName>
    <definedName name="PUI">#REF!</definedName>
    <definedName name="PUII">#REF!</definedName>
    <definedName name="PUIII">#REF!</definedName>
    <definedName name="PULUHAN">#REF!</definedName>
    <definedName name="PUMASINIS">#REF!</definedName>
    <definedName name="pump">#REF!</definedName>
    <definedName name="pump.water">#REF!</definedName>
    <definedName name="pump_2">#REF!</definedName>
    <definedName name="pump_water">#REF!</definedName>
    <definedName name="pump_water_beton_K225">#REF!</definedName>
    <definedName name="PUMp_WATER_beton_k350">#REF!</definedName>
    <definedName name="pump_water_dewatering">#REF!</definedName>
    <definedName name="Pungkut1">#REF!</definedName>
    <definedName name="Pungkut1_material">#REF!</definedName>
    <definedName name="Pungkut1_Peralatan">#REF!</definedName>
    <definedName name="Pungkut1_upahtenagakerja">#REF!</definedName>
    <definedName name="punhh">#REF!</definedName>
    <definedName name="punya">#REF!</definedName>
    <definedName name="PUP">#REF!</definedName>
    <definedName name="PUP_37">"$#REF!.$M$7:$U$22"</definedName>
    <definedName name="PUPS">#REF!</definedName>
    <definedName name="PUPSL1">#REF!</definedName>
    <definedName name="PUPSL2">#REF!</definedName>
    <definedName name="PUPSL3">#REF!</definedName>
    <definedName name="pupuk">#REF!</definedName>
    <definedName name="pupuk_1">#REF!</definedName>
    <definedName name="pupuk_1_10">#REF!</definedName>
    <definedName name="pupuk_1_2">#REF!</definedName>
    <definedName name="pupuk_1_3">#REF!</definedName>
    <definedName name="pupuk_1_4">#REF!</definedName>
    <definedName name="pupuk_1_5">#REF!</definedName>
    <definedName name="pupuk_1_6">#REF!</definedName>
    <definedName name="pupuk_1_8">#REF!</definedName>
    <definedName name="pupuk_penanaman_pohon">#REF!</definedName>
    <definedName name="PURUG">#REF!</definedName>
    <definedName name="PUSAT">#REF!</definedName>
    <definedName name="PUSAT_37">#REF!</definedName>
    <definedName name="push_manual">#REF!</definedName>
    <definedName name="putih">#REF!</definedName>
    <definedName name="puzzdith">#REF!</definedName>
    <definedName name="PV">#REF!</definedName>
    <definedName name="PV.100">#REF!</definedName>
    <definedName name="PV.13">#REF!</definedName>
    <definedName name="PV.150">#REF!</definedName>
    <definedName name="PV.20">#REF!</definedName>
    <definedName name="PV.200">#REF!</definedName>
    <definedName name="PV.25">#REF!</definedName>
    <definedName name="PV.250">#REF!</definedName>
    <definedName name="PV.300">#REF!</definedName>
    <definedName name="PV.350">#REF!</definedName>
    <definedName name="PV.40">#REF!</definedName>
    <definedName name="PV.400">#REF!</definedName>
    <definedName name="PV.50">#REF!</definedName>
    <definedName name="PV.75">#REF!</definedName>
    <definedName name="pv_6k200">#REF!</definedName>
    <definedName name="pv_6k300">#REF!</definedName>
    <definedName name="pv_8K200">#REF!</definedName>
    <definedName name="pv_warna">#REF!</definedName>
    <definedName name="pv100_2">#REF!</definedName>
    <definedName name="pv100_2_1">#REF!</definedName>
    <definedName name="pv100_23">"$#REF!.$#REF!$#REF!"</definedName>
    <definedName name="pv100_4">#REF!</definedName>
    <definedName name="pv100_5">#REF!</definedName>
    <definedName name="pv40_2">#REF!</definedName>
    <definedName name="pv40_2_1">#REF!</definedName>
    <definedName name="pv40_23">"$#REF!.$V$107"</definedName>
    <definedName name="pv40_4">#REF!</definedName>
    <definedName name="pv40_5">#REF!</definedName>
    <definedName name="pv50_2">#REF!</definedName>
    <definedName name="pv50_2_1">#REF!</definedName>
    <definedName name="pv50_23">"$#REF!.$#REF!$#REF!"</definedName>
    <definedName name="pv50_4">#REF!</definedName>
    <definedName name="pv50_5">#REF!</definedName>
    <definedName name="pv80_2">#REF!</definedName>
    <definedName name="pv80_2_1">#REF!</definedName>
    <definedName name="pv80_23">"$#REF!.$#REF!$#REF!"</definedName>
    <definedName name="pv80_4">#REF!</definedName>
    <definedName name="pv80_5">#REF!</definedName>
    <definedName name="pvc.0.5.mas.d">#REF!</definedName>
    <definedName name="pvc.0.7.5.Mas.d">#REF!</definedName>
    <definedName name="pvc.1">#REF!</definedName>
    <definedName name="pvc.1.M.abu">#REF!</definedName>
    <definedName name="PVC.100">#REF!</definedName>
    <definedName name="PVC.150">#REF!</definedName>
    <definedName name="pvc.2">#REF!</definedName>
    <definedName name="pvc.2.5.Mas.d">#REF!</definedName>
    <definedName name="pvc.2.mas.d">#REF!</definedName>
    <definedName name="PVC.200">#REF!</definedName>
    <definedName name="PVC.2dim">#REF!</definedName>
    <definedName name="pvc.3">#REF!</definedName>
    <definedName name="pvc.3.mas.d">#REF!</definedName>
    <definedName name="PVC.300">#REF!</definedName>
    <definedName name="PVC.350">#REF!</definedName>
    <definedName name="PVC.3dim">#REF!</definedName>
    <definedName name="PVC.3X4dim">#REF!</definedName>
    <definedName name="pvc.4">#REF!</definedName>
    <definedName name="pvc.4.mas.d">#REF!</definedName>
    <definedName name="PVC.40">#REF!</definedName>
    <definedName name="PVC.4dim">#REF!</definedName>
    <definedName name="PVC.50">#REF!</definedName>
    <definedName name="pvc.6">#REF!</definedName>
    <definedName name="PVC.75">#REF!</definedName>
    <definedName name="pvc_.75_aw">#REF!</definedName>
    <definedName name="pvc_0.5">#REF!</definedName>
    <definedName name="pvc_1">#REF!</definedName>
    <definedName name="pvc_1.25">#REF!</definedName>
    <definedName name="pvc_1.5">#REF!</definedName>
    <definedName name="pvc_1.5_aw">#REF!</definedName>
    <definedName name="PVC_1_">#REF!</definedName>
    <definedName name="pvc_1_0.5_aw">#REF!</definedName>
    <definedName name="PVC_1_2">#REF!</definedName>
    <definedName name="pvc_1_2_">#REF!</definedName>
    <definedName name="pvc_1_aw">#REF!</definedName>
    <definedName name="PVC_10">#REF!</definedName>
    <definedName name="pvc_2">#REF!</definedName>
    <definedName name="pvc_2.5">#REF!</definedName>
    <definedName name="pvc_2_aw">#REF!</definedName>
    <definedName name="pvc_2_d">#REF!</definedName>
    <definedName name="pvc_2_lubang_drainase">#REF!</definedName>
    <definedName name="pvc_200">#REF!</definedName>
    <definedName name="pvc_2dim">#REF!</definedName>
    <definedName name="pvc_3">#REF!</definedName>
    <definedName name="pvc_3.4">#REF!</definedName>
    <definedName name="pvc_3_4">#REF!</definedName>
    <definedName name="pvc_3_4_aw">#REF!</definedName>
    <definedName name="pvc_3_aw">#REF!</definedName>
    <definedName name="pvc_3_d">#REF!</definedName>
    <definedName name="pvc_4">#REF!</definedName>
    <definedName name="pvc_4_aw">#REF!</definedName>
    <definedName name="pvc_4_d">#REF!</definedName>
    <definedName name="pvc_5">#REF!</definedName>
    <definedName name="pvc_5_aw">#REF!</definedName>
    <definedName name="pvc_5_d">#REF!</definedName>
    <definedName name="pvc_58">#REF!</definedName>
    <definedName name="pvc_6">#REF!</definedName>
    <definedName name="pvc_6_aw">#REF!</definedName>
    <definedName name="PVC_8">#REF!</definedName>
    <definedName name="pvc_aw_2">#REF!</definedName>
    <definedName name="pvc_aw_2.5">#REF!</definedName>
    <definedName name="pvc_aw_3">#REF!</definedName>
    <definedName name="pvc_aw_4">#REF!</definedName>
    <definedName name="pvc_aw_5">#REF!</definedName>
    <definedName name="pvc_aw_6">#REF!</definedName>
    <definedName name="pvc_aw_8">#REF!</definedName>
    <definedName name="PVC_AZ">#REF!</definedName>
    <definedName name="pvc_fitting">#REF!</definedName>
    <definedName name="pvc_lubang_drainase">#REF!</definedName>
    <definedName name="pvc0.5">#REF!</definedName>
    <definedName name="PVC05AW">#REF!</definedName>
    <definedName name="pvc1.2">#REF!</definedName>
    <definedName name="pvc1.2.aw">#REF!</definedName>
    <definedName name="pvc1.2.wav.aw">#REF!</definedName>
    <definedName name="pvc1_10">#REF!</definedName>
    <definedName name="pvc1_2">#REF!</definedName>
    <definedName name="pvc1_2medB">#REF!</definedName>
    <definedName name="pvc1_3">#REF!</definedName>
    <definedName name="pvc1_4">#REF!</definedName>
    <definedName name="pvc1_5">#REF!</definedName>
    <definedName name="pvc1_6">#REF!</definedName>
    <definedName name="pvc1_8">#REF!</definedName>
    <definedName name="pvc100_23">"'file:///F:/DOCUME~1/MARKET~1/LOCALS~1/Temp/lamp-d.XLS'#$SAP.$#REF!$#REF!"</definedName>
    <definedName name="pvc12_10">#REF!</definedName>
    <definedName name="pvc12_2">#REF!</definedName>
    <definedName name="pvc12_3">#REF!</definedName>
    <definedName name="pvc12_4">#REF!</definedName>
    <definedName name="pvc12_5">#REF!</definedName>
    <definedName name="pvc12_6">#REF!</definedName>
    <definedName name="pvc12_8">#REF!</definedName>
    <definedName name="pvc150_23">"'file:///F:/DOCUME~1/MARKET~1/LOCALS~1/Temp/lamp-d.XLS'#$SAP.$#REF!$#REF!"</definedName>
    <definedName name="PVC150mm">#REF!</definedName>
    <definedName name="PVC15AW">#REF!</definedName>
    <definedName name="PVC1AW">#REF!</definedName>
    <definedName name="pvc1medB">#REF!</definedName>
    <definedName name="PVC2_">#REF!</definedName>
    <definedName name="pvc2_5medA">#REF!</definedName>
    <definedName name="PVC2_C">#REF!</definedName>
    <definedName name="pvc20_23">"'file:///F:/DOCUME~1/MARKET~1/LOCALS~1/Temp/lamp-d.XLS'#$SAP.$#REF!$#REF!"</definedName>
    <definedName name="pvc200_23">"'file:///F:/DOCUME~1/MARKET~1/LOCALS~1/Temp/lamp-d.XLS'#$SAP.$#REF!$#REF!"</definedName>
    <definedName name="pvc25_23">"'file:///F:/DOCUME~1/MARKET~1/LOCALS~1/Temp/lamp-d.XLS'#$SAP.$#REF!$#REF!"</definedName>
    <definedName name="pvc2d">#REF!</definedName>
    <definedName name="pvc2medB">#REF!</definedName>
    <definedName name="PVC2TyD_dnUph">#REF!</definedName>
    <definedName name="pvc3.4">#REF!</definedName>
    <definedName name="pvc3.4.aw">#REF!</definedName>
    <definedName name="pvc3.8">#REF!</definedName>
    <definedName name="pvc3_10">#REF!</definedName>
    <definedName name="pvc3_2">#REF!</definedName>
    <definedName name="pvc3_3">#REF!</definedName>
    <definedName name="pvc3_4">#REF!</definedName>
    <definedName name="pvc3_5">#REF!</definedName>
    <definedName name="pvc3_6">#REF!</definedName>
    <definedName name="pvc3_8">#REF!</definedName>
    <definedName name="pvc32_23">"'file:///F:/DOCUME~1/MARKET~1/LOCALS~1/Temp/lamp-d.XLS'#$SAP.$#REF!$#REF!"</definedName>
    <definedName name="pvc34_10">#REF!</definedName>
    <definedName name="pvc34_2">#REF!</definedName>
    <definedName name="pvc34_3">#REF!</definedName>
    <definedName name="pvc34_4">#REF!</definedName>
    <definedName name="pvc34_5">#REF!</definedName>
    <definedName name="pvc34_6">#REF!</definedName>
    <definedName name="pvc34_8">#REF!</definedName>
    <definedName name="PVC34AW">#REF!</definedName>
    <definedName name="PVC3C">#REF!</definedName>
    <definedName name="pvc3d">#REF!</definedName>
    <definedName name="pvc3medB">#REF!</definedName>
    <definedName name="PVC3p4dnUph">#REF!</definedName>
    <definedName name="PVC3TyD_dnUph">#REF!</definedName>
    <definedName name="PVC4_">#REF!</definedName>
    <definedName name="pvc40_23">"'file:///F:/DOCUME~1/MARKET~1/LOCALS~1/Temp/lamp-d.XLS'#$SAP.$#REF!$#REF!"</definedName>
    <definedName name="pvc4ass">#REF!</definedName>
    <definedName name="pvc4ass_2">#REF!</definedName>
    <definedName name="PVC4C">#REF!</definedName>
    <definedName name="pvc4d">#REF!</definedName>
    <definedName name="pvc4medA">#REF!</definedName>
    <definedName name="PVC4TyD_dnUph">#REF!</definedName>
    <definedName name="pvc50_23">"'file:///F:/DOCUME~1/MARKET~1/LOCALS~1/Temp/lamp-d.XLS'#$SAP.$#REF!$#REF!"</definedName>
    <definedName name="pvc65_23">"'file:///F:/DOCUME~1/MARKET~1/LOCALS~1/Temp/lamp-d.XLS'#$SAP.$#REF!$#REF!"</definedName>
    <definedName name="pvc80_23">"'file:///F:/DOCUME~1/MARKET~1/LOCALS~1/Temp/lamp-d.XLS'#$SAP.$#REF!$#REF!"</definedName>
    <definedName name="PVCaw_1">#REF!</definedName>
    <definedName name="PVCaw3_4">#REF!</definedName>
    <definedName name="PVCconduit">#REF!</definedName>
    <definedName name="pvcd_4">#REF!</definedName>
    <definedName name="pvcd_6">#REF!</definedName>
    <definedName name="PVCD2">#REF!</definedName>
    <definedName name="PVCD3">#REF!</definedName>
    <definedName name="PVCD4">#REF!</definedName>
    <definedName name="pvcf100">#REF!</definedName>
    <definedName name="pvcf100_23">"'file:///F:/DOCUME~1/MARKET~1/LOCALS~1/Temp/lamp-d.XLS'#$SAP.$#REF!$#REF!"</definedName>
    <definedName name="pvcf150">#REF!</definedName>
    <definedName name="pvcf150_23">"'file:///F:/DOCUME~1/MARKET~1/LOCALS~1/Temp/lamp-d.XLS'#$SAP.$#REF!$#REF!"</definedName>
    <definedName name="pvcf200">#REF!</definedName>
    <definedName name="pvcf200_23">"'file:///F:/DOCUME~1/MARKET~1/LOCALS~1/Temp/lamp-d.XLS'#$SAP.$#REF!$#REF!"</definedName>
    <definedName name="pvcf65">#REF!</definedName>
    <definedName name="pvcf65_23">"'file:///F:/DOCUME~1/MARKET~1/LOCALS~1/Temp/lamp-d.XLS'#$SAP.$#REF!$#REF!"</definedName>
    <definedName name="pvcf80">#REF!</definedName>
    <definedName name="pvcf80_23">"'file:///F:/DOCUME~1/MARKET~1/LOCALS~1/Temp/lamp-d.XLS'#$SAP.$#REF!$#REF!"</definedName>
    <definedName name="pvcinsul">#REF!</definedName>
    <definedName name="PVCSETENGAH">#REF!</definedName>
    <definedName name="pvent">#REF!</definedName>
    <definedName name="pvf100_2">#REF!</definedName>
    <definedName name="pvf100_2_1">#REF!</definedName>
    <definedName name="pvf100_23">"$#REF!.$#REF!$#REF!"</definedName>
    <definedName name="pvf100_4">#REF!</definedName>
    <definedName name="pvf100_5">#REF!</definedName>
    <definedName name="pvf80_2">#REF!</definedName>
    <definedName name="pvf80_2_1">#REF!</definedName>
    <definedName name="pvf80_23">"$#REF!.$#REF!$#REF!"</definedName>
    <definedName name="pvf80_4">#REF!</definedName>
    <definedName name="pvf80_5">#REF!</definedName>
    <definedName name="Pving_warna">#REF!</definedName>
    <definedName name="pvng.6cm">#REF!</definedName>
    <definedName name="pvng.6cm.DT3">#REF!</definedName>
    <definedName name="pvng.6cmDT11">#REF!</definedName>
    <definedName name="pvng.6cmDT2">#REF!</definedName>
    <definedName name="pvng.8cm">#REF!</definedName>
    <definedName name="pvng.8cm.DT3">#REF!</definedName>
    <definedName name="Pvng.8cmDT11">#REF!</definedName>
    <definedName name="pvng.8cmDT2">#REF!</definedName>
    <definedName name="PVSTONE">#REF!</definedName>
    <definedName name="PW">#REF!</definedName>
    <definedName name="q" localSheetId="8">#REF!</definedName>
    <definedName name="q">#REF!</definedName>
    <definedName name="Q.01">#REF!</definedName>
    <definedName name="Q.02">#REF!</definedName>
    <definedName name="Q.03">#REF!</definedName>
    <definedName name="Q.04">#REF!</definedName>
    <definedName name="Q.05">#REF!</definedName>
    <definedName name="Q.06">#REF!</definedName>
    <definedName name="Q.07">#REF!</definedName>
    <definedName name="Q.08">#REF!</definedName>
    <definedName name="Q.09">#REF!</definedName>
    <definedName name="q.1">#REF!</definedName>
    <definedName name="Q.10">#REF!</definedName>
    <definedName name="Q.11">#REF!</definedName>
    <definedName name="Q.12">#REF!</definedName>
    <definedName name="Q.13">#REF!</definedName>
    <definedName name="Q.14">#REF!</definedName>
    <definedName name="Q.15">#REF!</definedName>
    <definedName name="Q.16">#REF!</definedName>
    <definedName name="Q.17">#REF!</definedName>
    <definedName name="Q.18">#REF!</definedName>
    <definedName name="Q.19">#REF!</definedName>
    <definedName name="q.2">#REF!</definedName>
    <definedName name="Q.20">#REF!</definedName>
    <definedName name="Q.21">#REF!</definedName>
    <definedName name="Q.21a">#REF!</definedName>
    <definedName name="Q.22">#REF!</definedName>
    <definedName name="Q.23">#REF!</definedName>
    <definedName name="Q.24">#REF!</definedName>
    <definedName name="Q.25">#REF!</definedName>
    <definedName name="Q.26">#REF!</definedName>
    <definedName name="Q.27">#REF!</definedName>
    <definedName name="Q.28">#REF!</definedName>
    <definedName name="Q.29">#REF!</definedName>
    <definedName name="q.3">#REF!</definedName>
    <definedName name="Q.30">#REF!</definedName>
    <definedName name="Q.31">#REF!</definedName>
    <definedName name="Q.32">#REF!</definedName>
    <definedName name="Q.33">#REF!</definedName>
    <definedName name="Q.34">#REF!</definedName>
    <definedName name="Q.35">#REF!</definedName>
    <definedName name="Q.36">#REF!</definedName>
    <definedName name="Q.37">#REF!</definedName>
    <definedName name="Q.38">#REF!</definedName>
    <definedName name="Q.39">#REF!</definedName>
    <definedName name="q.4">#REF!</definedName>
    <definedName name="Q.40">#REF!</definedName>
    <definedName name="Q.41">#REF!</definedName>
    <definedName name="Q.42">#REF!</definedName>
    <definedName name="Q.43">#REF!</definedName>
    <definedName name="q.5">#REF!</definedName>
    <definedName name="q.6">#REF!</definedName>
    <definedName name="q.7">#REF!</definedName>
    <definedName name="q.8">#REF!</definedName>
    <definedName name="q.9">#REF!</definedName>
    <definedName name="Q_com_sem">#REF!</definedName>
    <definedName name="qas" hidden="1">#N/A</definedName>
    <definedName name="qasasasas">#REF!</definedName>
    <definedName name="QB">#N/A</definedName>
    <definedName name="QC_GG">#REF!</definedName>
    <definedName name="qdasd">#REF!</definedName>
    <definedName name="QDWGEGEGQG" hidden="1">{"'A'!$A$1:$W$63"}</definedName>
    <definedName name="qer">#REF!</definedName>
    <definedName name="qfec">#REF!</definedName>
    <definedName name="qfed">#REF!</definedName>
    <definedName name="qfee">#REF!</definedName>
    <definedName name="qfew">#REF!</definedName>
    <definedName name="qmd15_23">"'file:///F:/DOCUME~1/MARKET~1/LOCALS~1/Temp/lamp-d.XLS'#$SAP.$#REF!$#REF!"</definedName>
    <definedName name="qmd20_23">"'file:///F:/DOCUME~1/MARKET~1/LOCALS~1/Temp/lamp-d.XLS'#$SAP.$#REF!$#REF!"</definedName>
    <definedName name="qq">#REF!</definedName>
    <definedName name="QQ_3">#REF!</definedName>
    <definedName name="QQ_4">#REF!</definedName>
    <definedName name="QQ_6">#REF!</definedName>
    <definedName name="QQ_7">#REF!</definedName>
    <definedName name="qqq">#REF!</definedName>
    <definedName name="qqqq">#REF!</definedName>
    <definedName name="qqqqq">#REF!</definedName>
    <definedName name="qqqqqqqqqqq">#REF!</definedName>
    <definedName name="qqqqqqqqqqqqq">#REF!</definedName>
    <definedName name="qqqqqqqqqqqqqq">#REF!</definedName>
    <definedName name="qqqqqqqqqqqqqqqqq">#REF!</definedName>
    <definedName name="qqqqqqqqqqqqqqqqqqqqq">#REF!</definedName>
    <definedName name="QQSCQSCQC" hidden="1">#REF!</definedName>
    <definedName name="qqwaxzxz">#REF!</definedName>
    <definedName name="QRESG">#N/A</definedName>
    <definedName name="qsasas">#REF!</definedName>
    <definedName name="qsfdq">#REF!</definedName>
    <definedName name="QSWQW">#REF!</definedName>
    <definedName name="QSWQW_3">#REF!</definedName>
    <definedName name="QSWQW_4">#REF!</definedName>
    <definedName name="qtb">#REF!</definedName>
    <definedName name="qtk">#REF!</definedName>
    <definedName name="qtttttttttttttt">#REF!</definedName>
    <definedName name="QTY">#REF!</definedName>
    <definedName name="quarry">#REF!</definedName>
    <definedName name="Query_ABK">#REF!</definedName>
    <definedName name="QUNTITY2">#REF!</definedName>
    <definedName name="qvf_135">#REF!</definedName>
    <definedName name="QVVVSVS">#REF!</definedName>
    <definedName name="qw" hidden="1">#N/A</definedName>
    <definedName name="qw2ewfegbtf">#REF!</definedName>
    <definedName name="QW4EQEQEW">#REF!</definedName>
    <definedName name="qwe" hidden="1">#REF!</definedName>
    <definedName name="qwer">#REF!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w">#REF!</definedName>
    <definedName name="qwqwdsd">#REF!</definedName>
    <definedName name="qwqwqwqwq">#REF!</definedName>
    <definedName name="qwqwqwqwqwqwq">#REF!</definedName>
    <definedName name="qwqwsq">#REF!</definedName>
    <definedName name="qwqwss">#REF!</definedName>
    <definedName name="R.">#REF!</definedName>
    <definedName name="R..K300" hidden="1">#REF!</definedName>
    <definedName name="R.01">#REF!</definedName>
    <definedName name="R.02">#REF!</definedName>
    <definedName name="R.03">#REF!</definedName>
    <definedName name="R.04">#REF!</definedName>
    <definedName name="R.05">#REF!</definedName>
    <definedName name="R.06">#REF!</definedName>
    <definedName name="R.07">#REF!</definedName>
    <definedName name="R.1">#REF!</definedName>
    <definedName name="r.door">#REF!</definedName>
    <definedName name="R.JAGA">#REF!</definedName>
    <definedName name="r.terbuka">#REF!</definedName>
    <definedName name="r.tutup">#REF!</definedName>
    <definedName name="R_">#REF!</definedName>
    <definedName name="R__37">"$#REF!.$#REF!$#REF!:$#REF!$#REF!"</definedName>
    <definedName name="R__8">#REF!</definedName>
    <definedName name="r_19">#REF!</definedName>
    <definedName name="r_20">#REF!</definedName>
    <definedName name="r_21">#REF!</definedName>
    <definedName name="r_22">#REF!</definedName>
    <definedName name="r_23">#REF!</definedName>
    <definedName name="r_24">#REF!</definedName>
    <definedName name="R_25">#REF!</definedName>
    <definedName name="r_26">#REF!</definedName>
    <definedName name="r_27">#REF!</definedName>
    <definedName name="r_28">#REF!</definedName>
    <definedName name="r_29">#REF!</definedName>
    <definedName name="r_30">#REF!</definedName>
    <definedName name="r_31">#REF!</definedName>
    <definedName name="r_32">#REF!</definedName>
    <definedName name="r_33">#REF!</definedName>
    <definedName name="r_34">#REF!</definedName>
    <definedName name="r_37">#REF!</definedName>
    <definedName name="r_38">#REF!</definedName>
    <definedName name="r_39">#REF!</definedName>
    <definedName name="r_40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47">#REF!</definedName>
    <definedName name="r_49">#REF!</definedName>
    <definedName name="r_50">#REF!</definedName>
    <definedName name="r_51">#REF!</definedName>
    <definedName name="r_52">#REF!</definedName>
    <definedName name="r_53">#REF!</definedName>
    <definedName name="r_54">#REF!</definedName>
    <definedName name="r_55">#REF!</definedName>
    <definedName name="r_56">#REF!</definedName>
    <definedName name="r_57">#REF!</definedName>
    <definedName name="r_58">#REF!</definedName>
    <definedName name="r_59">#REF!</definedName>
    <definedName name="r_60">#REF!</definedName>
    <definedName name="r_61">#REF!</definedName>
    <definedName name="r_62">#REF!</definedName>
    <definedName name="r_63">#REF!</definedName>
    <definedName name="r_64">#REF!</definedName>
    <definedName name="r_65">#REF!</definedName>
    <definedName name="r_66">#REF!</definedName>
    <definedName name="r_67">#REF!</definedName>
    <definedName name="r_68">#REF!</definedName>
    <definedName name="r_69">#REF!</definedName>
    <definedName name="r_70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76">#REF!</definedName>
    <definedName name="r_77">#REF!</definedName>
    <definedName name="r_78">#REF!</definedName>
    <definedName name="r_79">#REF!</definedName>
    <definedName name="r_80">#REF!</definedName>
    <definedName name="r_a8">#REF!</definedName>
    <definedName name="r_atap">#REF!</definedName>
    <definedName name="r_pla">#REF!</definedName>
    <definedName name="RA">#REF!</definedName>
    <definedName name="ra11p">#REF!</definedName>
    <definedName name="ra13p">#REF!</definedName>
    <definedName name="RAB">#REF!</definedName>
    <definedName name="RAB.1">#REF!</definedName>
    <definedName name="RAB.2">#REF!</definedName>
    <definedName name="RAB.3">#REF!</definedName>
    <definedName name="RAB.4">#REF!</definedName>
    <definedName name="RAB.5">#REF!</definedName>
    <definedName name="RAB.6">#REF!</definedName>
    <definedName name="RAB.I">#REF!</definedName>
    <definedName name="RAB.II">#REF!</definedName>
    <definedName name="RAB.III">#REF!</definedName>
    <definedName name="RAB.IV">#REF!</definedName>
    <definedName name="RAB.IX">#REF!</definedName>
    <definedName name="RAB.V">#REF!</definedName>
    <definedName name="RAB.VI">#REF!</definedName>
    <definedName name="RAB.VII">#REF!</definedName>
    <definedName name="RAB.VIII">#REF!</definedName>
    <definedName name="RAB_1">#REF!</definedName>
    <definedName name="RAB_17">#REF!</definedName>
    <definedName name="rab_2">{"Book1","RAB PASAR 30 AUG SCRAB.xls"}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B_APBD">#REF!</definedName>
    <definedName name="RAB_APBN">#REF!</definedName>
    <definedName name="RAB_ASLI">#REF!</definedName>
    <definedName name="RAB_EE">#REF!</definedName>
    <definedName name="RAB_EE_7">"#REF!"</definedName>
    <definedName name="rab_ipltl">#REF!</definedName>
    <definedName name="rab_polen">#REF!</definedName>
    <definedName name="rab_polen_7">"#REF!.$I$604"</definedName>
    <definedName name="RAB_STR">#REF!</definedName>
    <definedName name="rabat">#REF!</definedName>
    <definedName name="rabat_2">#REF!</definedName>
    <definedName name="rabat_3">#REF!</definedName>
    <definedName name="rabat_4">#REF!</definedName>
    <definedName name="rabat_5">#REF!</definedName>
    <definedName name="rabat_6">#REF!</definedName>
    <definedName name="rabat_7">#REF!</definedName>
    <definedName name="rabat_beton">#REF!</definedName>
    <definedName name="Rabat_Kerikil__1_Pc___3_Ps___6_Kr__">#REF!</definedName>
    <definedName name="rabat_lantai">#REF!</definedName>
    <definedName name="rabat_luar">#REF!</definedName>
    <definedName name="rabat1.3.5">#REF!</definedName>
    <definedName name="rabat1.3.6">#REF!</definedName>
    <definedName name="rabat1_3_6">#REF!</definedName>
    <definedName name="Rabat135">#REF!</definedName>
    <definedName name="rabat2">[22]Analisa!#REF!</definedName>
    <definedName name="rabatan">#REF!</definedName>
    <definedName name="Rabatan_BEton">#REF!</definedName>
    <definedName name="rabatkerikil">#REF!</definedName>
    <definedName name="rabatm2">#REF!</definedName>
    <definedName name="rabatm3">#REF!</definedName>
    <definedName name="RABB">#REF!</definedName>
    <definedName name="RABBPN">#REF!</definedName>
    <definedName name="rabioio">#REF!</definedName>
    <definedName name="rabmenggala">#REF!</definedName>
    <definedName name="rabuncis">#REF!</definedName>
    <definedName name="RAFT">#REF!</definedName>
    <definedName name="raiben3">[5]Upah!#REF!</definedName>
    <definedName name="rail">#REF!</definedName>
    <definedName name="rail_balkon">#REF!</definedName>
    <definedName name="rail_tangga">#REF!</definedName>
    <definedName name="RAILD">#REF!</definedName>
    <definedName name="RAILH">#REF!</definedName>
    <definedName name="Railing">#REF!</definedName>
    <definedName name="railing_fasade_dlm">[18]rab!#REF!</definedName>
    <definedName name="railing_fasade_luar">[18]rab!#REF!</definedName>
    <definedName name="railing_pengaman">[18]rab!#REF!</definedName>
    <definedName name="RAILINGITLES_MIa">"Error"</definedName>
    <definedName name="RAILINGTANGGA">#REF!</definedName>
    <definedName name="RAILK">#REF!</definedName>
    <definedName name="Railling">#REF!</definedName>
    <definedName name="railt">#REF!</definedName>
    <definedName name="rak_box">#REF!</definedName>
    <definedName name="rakit_bambu">#REF!</definedName>
    <definedName name="rakit_bambu_2">#REF!</definedName>
    <definedName name="rambu">#REF!</definedName>
    <definedName name="rambu.pengaman">#REF!</definedName>
    <definedName name="rambu.pngman">#REF!</definedName>
    <definedName name="RAMBU_1">#REF!</definedName>
    <definedName name="RAMBU_2">#REF!</definedName>
    <definedName name="Rambu_dan_Perlengkapan_lalu_lintas_yang_diperlukan_atau_manajemen_1_alu_1_intas">#REF!</definedName>
    <definedName name="Rambu_dan_perlengkapan_lalu_lintas_yangdiperlukan_atau">[9]Anls!$J$322</definedName>
    <definedName name="Rambu_Engin">#REF!</definedName>
    <definedName name="Rambu_Hgh_Int">#REF!</definedName>
    <definedName name="rambujalan">#REF!</definedName>
    <definedName name="rambuncis_ses">#REF!</definedName>
    <definedName name="rambuncis_soloid">#REF!</definedName>
    <definedName name="ramman">#REF!</definedName>
    <definedName name="ramp">#REF!</definedName>
    <definedName name="ramp_develop">#REF!</definedName>
    <definedName name="ramset">#REF!</definedName>
    <definedName name="RANG">#REF!</definedName>
    <definedName name="RANGE">#REF!</definedName>
    <definedName name="rangka_almini_clading">#REF!</definedName>
    <definedName name="rangka_almini_clading_hori">#REF!</definedName>
    <definedName name="Rangka_atap">#REF!</definedName>
    <definedName name="rangka_galvanis">#REF!</definedName>
    <definedName name="rangka_hollow_plafond">#REF!</definedName>
    <definedName name="Rangka_K_Ulin">#REF!</definedName>
    <definedName name="rangka_kolom">#REF!</definedName>
    <definedName name="rangka_lama">#REF!</definedName>
    <definedName name="rangka_ornamen">#REF!</definedName>
    <definedName name="RANGKA_PANIL">#REF!</definedName>
    <definedName name="rangka_penutup_plafond">#REF!</definedName>
    <definedName name="Rangka_Pipa_rilling_steinles_steel_ø_2">#REF!</definedName>
    <definedName name="Rangka_Plafon_Alumunium_">#REF!</definedName>
    <definedName name="rangka_plafond">#REF!</definedName>
    <definedName name="rangka_plafond_bahan_lama">#REF!</definedName>
    <definedName name="rangka_plafond_baru">#REF!</definedName>
    <definedName name="rangka_plafond_hollow">#REF!</definedName>
    <definedName name="rangka_plafond_lama">#REF!</definedName>
    <definedName name="rangkaalminium">#REF!</definedName>
    <definedName name="rangkaalminiumpintu">#REF!</definedName>
    <definedName name="rangkadanplafondkalsiboard">#REF!</definedName>
    <definedName name="rangkametalfuring">#REF!</definedName>
    <definedName name="rangkanako">#REF!</definedName>
    <definedName name="rangkapartisialum3">#REF!</definedName>
    <definedName name="rangkapintuallmn">'[25]Bhn-Uph'!#REF!</definedName>
    <definedName name="rangkaplafond">#REF!</definedName>
    <definedName name="rangkaplafondkamper">#REF!</definedName>
    <definedName name="rangkaplafonholow">#REF!</definedName>
    <definedName name="rangkaplafonmeranti">#REF!</definedName>
    <definedName name="rangkatal">#REF!</definedName>
    <definedName name="ranti_bekis">#REF!</definedName>
    <definedName name="RAP">#REF!</definedName>
    <definedName name="RAP_2">#REF!</definedName>
    <definedName name="RAP_23">"$#REF!.$F$14"</definedName>
    <definedName name="RAP_3">#REF!</definedName>
    <definedName name="RAP_4">#REF!</definedName>
    <definedName name="RAP_5">#REF!</definedName>
    <definedName name="RAP_6">#REF!</definedName>
    <definedName name="RAP_7">#REF!</definedName>
    <definedName name="RAPPEL">#N/A</definedName>
    <definedName name="raq">#REF!</definedName>
    <definedName name="Ratcurve">#REF!</definedName>
    <definedName name="RATE">#REF!</definedName>
    <definedName name="RATE_37">"$#REF!.$D$27"</definedName>
    <definedName name="RATUSAN">#REF!</definedName>
    <definedName name="rayban">#REF!</definedName>
    <definedName name="rayban_5">#REF!</definedName>
    <definedName name="rayban_8">#REF!</definedName>
    <definedName name="rayban3mm">#REF!</definedName>
    <definedName name="rayban5">#REF!</definedName>
    <definedName name="rayban5.">#REF!</definedName>
    <definedName name="rayband_10">#REF!</definedName>
    <definedName name="rayband_12">#REF!</definedName>
    <definedName name="rayband_8">#REF!</definedName>
    <definedName name="rayben3">#REF!</definedName>
    <definedName name="rayben3_10">#REF!</definedName>
    <definedName name="rayben3_2">#REF!</definedName>
    <definedName name="rayben3_3">#REF!</definedName>
    <definedName name="rayben3_4">#REF!</definedName>
    <definedName name="rayben3_5">#REF!</definedName>
    <definedName name="rayben3_6">#REF!</definedName>
    <definedName name="rayben3_8">#REF!</definedName>
    <definedName name="rayben5">#REF!</definedName>
    <definedName name="rayben5_10">#REF!</definedName>
    <definedName name="rayben5_2">#REF!</definedName>
    <definedName name="rayben5_3">#REF!</definedName>
    <definedName name="rayben5_4">#REF!</definedName>
    <definedName name="rayben5_5">#REF!</definedName>
    <definedName name="rayben5_6">#REF!</definedName>
    <definedName name="rayben5_8">#REF!</definedName>
    <definedName name="rayben5mm">#REF!</definedName>
    <definedName name="rb">#REF!</definedName>
    <definedName name="RB_1A">#REF!</definedName>
    <definedName name="RB_2A">#REF!</definedName>
    <definedName name="RB_3A">#REF!</definedName>
    <definedName name="RB_42">#REF!</definedName>
    <definedName name="RB_43">#REF!</definedName>
    <definedName name="RB_D12">#REF!</definedName>
    <definedName name="RB_D14">#REF!</definedName>
    <definedName name="RB_D16">#REF!</definedName>
    <definedName name="RB_D18">#REF!</definedName>
    <definedName name="RB_D19">#REF!</definedName>
    <definedName name="RB_D20">#REF!</definedName>
    <definedName name="RB_D22">#REF!</definedName>
    <definedName name="RB_GG">#REF!</definedName>
    <definedName name="RBL">#REF!</definedName>
    <definedName name="rbt">#REF!</definedName>
    <definedName name="Rbt_Beton">#REF!</definedName>
    <definedName name="RC_frame">#REF!</definedName>
    <definedName name="RCArea" hidden="1">#REF!</definedName>
    <definedName name="RCP_110_130">#REF!</definedName>
    <definedName name="RCP_140_150">#REF!</definedName>
    <definedName name="RCP_50">#REF!</definedName>
    <definedName name="RCP_50_70">#REF!</definedName>
    <definedName name="RCP_80_100">#REF!</definedName>
    <definedName name="RD.As">#REF!</definedName>
    <definedName name="RD.As_2">#REF!</definedName>
    <definedName name="rd_0.5">#REF!</definedName>
    <definedName name="rd_150_rpl9">#REF!</definedName>
    <definedName name="rd_3">#REF!</definedName>
    <definedName name="rd_4">#REF!</definedName>
    <definedName name="rdd100_23">"'file:///F:/DOCUME~1/MARKET~1/LOCALS~1/Temp/lamp-d.XLS'#$SAP.$#REF!$#REF!"</definedName>
    <definedName name="rdd150_23">"'file:///F:/DOCUME~1/MARKET~1/LOCALS~1/Temp/lamp-d.XLS'#$SAP.$#REF!$#REF!"</definedName>
    <definedName name="rddgdg">#REF!</definedName>
    <definedName name="rdsesa">#REF!</definedName>
    <definedName name="rdtert">#REF!</definedName>
    <definedName name="RDU">#REF!</definedName>
    <definedName name="RDU_37">"$#REF!.$F$16:$L$37"</definedName>
    <definedName name="re">#REF!</definedName>
    <definedName name="RE_37">"$#REF!.$A$191"</definedName>
    <definedName name="READYMIX">#REF!</definedName>
    <definedName name="Readymix_2">#REF!</definedName>
    <definedName name="readymix_k225">#REF!</definedName>
    <definedName name="readymix_k225_2">#REF!</definedName>
    <definedName name="READYMIX20">[33]ANALIS!$I$397</definedName>
    <definedName name="READYMIX25">#REF!</definedName>
    <definedName name="Readymix250">#REF!</definedName>
    <definedName name="readymix300">#REF!</definedName>
    <definedName name="readymix300_2">#REF!</definedName>
    <definedName name="ReadymixK225">#REF!</definedName>
    <definedName name="REAL">#REF!</definedName>
    <definedName name="REAL_2">#REF!</definedName>
    <definedName name="REAL_23">"$#REF!.$L$39"</definedName>
    <definedName name="REAL_3">#REF!</definedName>
    <definedName name="REAL_4">#REF!</definedName>
    <definedName name="REAL_5">#REF!</definedName>
    <definedName name="REAL_6">#REF!</definedName>
    <definedName name="REAL_7">#REF!</definedName>
    <definedName name="real_u_mcb">#REF!</definedName>
    <definedName name="REALCOST">#REF!</definedName>
    <definedName name="Rebar_ratio">#REF!</definedName>
    <definedName name="Rebar_ratio_2">#REF!</definedName>
    <definedName name="REC">#REF!</definedName>
    <definedName name="RECAP">#REF!</definedName>
    <definedName name="RECAP1">#REF!</definedName>
    <definedName name="recap2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d">#N/A</definedName>
    <definedName name="red.2.1.5">#REF!</definedName>
    <definedName name="red.300.200">#REF!</definedName>
    <definedName name="red.350.300">#REF!</definedName>
    <definedName name="red.4.3">#REF!</definedName>
    <definedName name="RED.PE.250.200">#REF!</definedName>
    <definedName name="RED.PE.300.200">#REF!</definedName>
    <definedName name="RED.PE.300.250">#REF!</definedName>
    <definedName name="redgsp">#REF!</definedName>
    <definedName name="redoxideprimer">#REF!</definedName>
    <definedName name="redpvc10">#REF!</definedName>
    <definedName name="REDUCER.100.75">#REF!</definedName>
    <definedName name="REDUCER.75.50">#REF!</definedName>
    <definedName name="reducer75.50">#REF!</definedName>
    <definedName name="reerer">#REF!</definedName>
    <definedName name="reett">#REF!</definedName>
    <definedName name="REF">#REF!</definedName>
    <definedName name="Ref.">#REF!</definedName>
    <definedName name="ref_37">"$#REF!.$L$803"</definedName>
    <definedName name="Reflektor_Inbow_sekualitas_Artolite">#REF!</definedName>
    <definedName name="refri">#REF!</definedName>
    <definedName name="refri_127">#REF!</definedName>
    <definedName name="refri_159">#REF!</definedName>
    <definedName name="refri_191">#REF!</definedName>
    <definedName name="refri_195">#REF!</definedName>
    <definedName name="refri_64">#REF!</definedName>
    <definedName name="refri_95">#REF!</definedName>
    <definedName name="refriger">#REF!</definedName>
    <definedName name="regerg">#REF!</definedName>
    <definedName name="Rego">#REF!</definedName>
    <definedName name="REGO_SIKU100">#REF!</definedName>
    <definedName name="REHAB_BAHU">#REF!</definedName>
    <definedName name="rehyrth">#REF!</definedName>
    <definedName name="REK">#REF!</definedName>
    <definedName name="REK_AN">#REF!</definedName>
    <definedName name="REK_EE">#REF!</definedName>
    <definedName name="REK_EE_6">"#REF!"</definedName>
    <definedName name="REK_EE_7">"#REF!"</definedName>
    <definedName name="REK_HSP">#REF!</definedName>
    <definedName name="REKAN">#REF!</definedName>
    <definedName name="Rekanan">#REF!</definedName>
    <definedName name="RekanK">#REF!</definedName>
    <definedName name="REKAP">#REF!</definedName>
    <definedName name="Rekap.Anal">#REF!</definedName>
    <definedName name="Rekap.SNI">#REF!</definedName>
    <definedName name="REKAP_1">#REF!</definedName>
    <definedName name="REKAP_1_6">"#REF!"</definedName>
    <definedName name="REKAP_1_7">"#REF!"</definedName>
    <definedName name="REKAP_2">#REF!</definedName>
    <definedName name="REKAP_2_7">"#REF!"</definedName>
    <definedName name="REKAP_3">#REF!</definedName>
    <definedName name="REKAP_38">#REF!</definedName>
    <definedName name="REKAP_39">#REF!</definedName>
    <definedName name="REKAP_4">#REF!</definedName>
    <definedName name="REKAP_46">#REF!</definedName>
    <definedName name="REKAP_6">"#REF!"</definedName>
    <definedName name="REKAP_7">"#REF!"</definedName>
    <definedName name="REKAP_8">#REF!</definedName>
    <definedName name="rekap_ahs">#REF!</definedName>
    <definedName name="REKAP_B">#REF!</definedName>
    <definedName name="REKAP_C">#REF!</definedName>
    <definedName name="Rekap_CheckFisik">#REF!</definedName>
    <definedName name="Rekap_GdUtama">#REF!</definedName>
    <definedName name="Rekap_Infrastruktur">#REF!</definedName>
    <definedName name="Rekap_JembPortable">#REF!</definedName>
    <definedName name="Rekap_KMWC">#REF!</definedName>
    <definedName name="Rekap_PagarDepandanPpnNama">#REF!</definedName>
    <definedName name="Rekap_PgarSampingdanBlk">#REF!</definedName>
    <definedName name="Rekap_PosJaga">#REF!</definedName>
    <definedName name="rekap_pre">#REF!</definedName>
    <definedName name="rekap_rab">#REF!</definedName>
    <definedName name="Rekap_RGenset">#REF!</definedName>
    <definedName name="Rekap_TiangBdr">#REF!</definedName>
    <definedName name="REKAP10">#REF!</definedName>
    <definedName name="REKAP11">#REF!</definedName>
    <definedName name="REKAP2">#REF!</definedName>
    <definedName name="REKAP3">#REF!</definedName>
    <definedName name="REKAP4">#REF!</definedName>
    <definedName name="REKAP5">#REF!</definedName>
    <definedName name="REKAP6">#REF!</definedName>
    <definedName name="REKAP7">#REF!</definedName>
    <definedName name="REKAP8">#REF!</definedName>
    <definedName name="REKAP9">#REF!</definedName>
    <definedName name="RekapAnal">#REF!</definedName>
    <definedName name="REKAPITULASI">#REF!</definedName>
    <definedName name="REKAPITULASI_15">"STOP2:STOP2E"</definedName>
    <definedName name="REKAPITULASI_16">"STOP2:STOP2E"</definedName>
    <definedName name="REKAPITULASI_2">"STOP2:STOP2E"</definedName>
    <definedName name="REKAPITULASI_22">"STOP2:STOP2E"</definedName>
    <definedName name="REKAPITULASI_37">"STOP2_37:STOP2E_37"</definedName>
    <definedName name="REKAPITULASI_48">"STOP2:STOP2E"</definedName>
    <definedName name="REKAPITULASI_8">"STOP2:STOP2E"</definedName>
    <definedName name="REKAPITULASI_PERINCIAN_BIAYA">#REF!</definedName>
    <definedName name="REKAR">#REF!</definedName>
    <definedName name="rekbahan">#REF!</definedName>
    <definedName name="rekening">#REF!</definedName>
    <definedName name="REKME">#REF!</definedName>
    <definedName name="rekondisi_box_culvert">#REF!</definedName>
    <definedName name="Rekorder_Paper_">#REF!</definedName>
    <definedName name="REKPL">#REF!</definedName>
    <definedName name="REKVEN">#REF!</definedName>
    <definedName name="rel">#REF!</definedName>
    <definedName name="rel_dorong">#REF!</definedName>
    <definedName name="relay">#REF!</definedName>
    <definedName name="release">#REF!</definedName>
    <definedName name="reling">#REF!</definedName>
    <definedName name="rellingtangga">#REF!</definedName>
    <definedName name="rellpintutunggal">'[25]Bhn-Uph'!#REF!</definedName>
    <definedName name="remix175">#REF!</definedName>
    <definedName name="remix225">#REF!</definedName>
    <definedName name="remix250">#REF!</definedName>
    <definedName name="remix250_1">#REF!</definedName>
    <definedName name="remix250_1_10">#REF!</definedName>
    <definedName name="remix250_1_2">#REF!</definedName>
    <definedName name="remix250_1_3">#REF!</definedName>
    <definedName name="remix250_1_4">#REF!</definedName>
    <definedName name="remix250_1_5">#REF!</definedName>
    <definedName name="remix250_1_6">#REF!</definedName>
    <definedName name="remix250_1_8">#REF!</definedName>
    <definedName name="ren">#REF!</definedName>
    <definedName name="ren_185_sect">#REF!</definedName>
    <definedName name="ren_185_sectcable">#REF!</definedName>
    <definedName name="ren_cif">#REF!</definedName>
    <definedName name="renca.kegi">#REF!</definedName>
    <definedName name="reng">#REF!</definedName>
    <definedName name="reng.Galv">#REF!</definedName>
    <definedName name="reng_3_4">#REF!</definedName>
    <definedName name="reng_bengkirai">#REF!</definedName>
    <definedName name="reng_jati">#N/A</definedName>
    <definedName name="reng_kamper">#REF!</definedName>
    <definedName name="Reng_Kruing">#REF!</definedName>
    <definedName name="Reng_Mrt">#REF!</definedName>
    <definedName name="reng_trush">#REF!</definedName>
    <definedName name="reng_usuk">#REF!</definedName>
    <definedName name="reng_usuk_meranti">#REF!</definedName>
    <definedName name="reng23">#N/A</definedName>
    <definedName name="renggalvalum">#REF!</definedName>
    <definedName name="rengjati">#REF!</definedName>
    <definedName name="RengJati23">#REF!</definedName>
    <definedName name="RengKamper">#REF!</definedName>
    <definedName name="RengKamper23">#REF!</definedName>
    <definedName name="RengKamper35">#REF!</definedName>
    <definedName name="RengMeranti">#REF!</definedName>
    <definedName name="RengMeranti23">#REF!</definedName>
    <definedName name="RengMeranti35">#REF!</definedName>
    <definedName name="rengusuk">#REF!</definedName>
    <definedName name="rengusukkamper">#REF!</definedName>
    <definedName name="REP">#REF!</definedName>
    <definedName name="REP_AFF">#N/A</definedName>
    <definedName name="REP_M">#N/A</definedName>
    <definedName name="REP_ORIG">#N/A</definedName>
    <definedName name="REP_TRANSF">#N/A</definedName>
    <definedName name="repbalok">#REF!</definedName>
    <definedName name="repkolom">#REF!</definedName>
    <definedName name="Report">#REF!</definedName>
    <definedName name="Report1">#REF!</definedName>
    <definedName name="repridant">#REF!</definedName>
    <definedName name="repslab">#REF!</definedName>
    <definedName name="REQUEST_FOR_APPROVAL_OF_CONTRACT">#REF!</definedName>
    <definedName name="RER">#REF!</definedName>
    <definedName name="rerer">#REF!</definedName>
    <definedName name="res">#REF!</definedName>
    <definedName name="resapan">#REF!</definedName>
    <definedName name="resapan_pre">#REF!</definedName>
    <definedName name="residu">#REF!</definedName>
    <definedName name="resistor">#REF!</definedName>
    <definedName name="RESULT">#REF!</definedName>
    <definedName name="RESULT_37">"$#REF!.$A$9:$J$2099"</definedName>
    <definedName name="ret">#N/A</definedName>
    <definedName name="retewtr">#REF!</definedName>
    <definedName name="reuter">#REF!</definedName>
    <definedName name="reuter_bahan_lama">#REF!</definedName>
    <definedName name="REV">#REF!</definedName>
    <definedName name="rew">{"Book1","4.09 FLORA DAN FAUNA.xls","4.22 PERLENGKAPAN SEKOLAH.xls"}</definedName>
    <definedName name="rewrewrewr">#REF!</definedName>
    <definedName name="rewrewrewrwrwe">#REF!</definedName>
    <definedName name="rewrwerewr">#REF!</definedName>
    <definedName name="rewtreqr">#REF!</definedName>
    <definedName name="rf">#REF!</definedName>
    <definedName name="rfdff">#REF!</definedName>
    <definedName name="rfe">#REF!</definedName>
    <definedName name="rffgfgf">#REF!</definedName>
    <definedName name="rfgfgfgfg">#REF!</definedName>
    <definedName name="rfggfgfg">#REF!</definedName>
    <definedName name="rfrft5g">#REF!</definedName>
    <definedName name="RFSL">#REF!</definedName>
    <definedName name="RFSL_37">"$#REF!.$C$24"</definedName>
    <definedName name="rfttft">#REF!</definedName>
    <definedName name="rg">#REF!</definedName>
    <definedName name="rgerg">#REF!</definedName>
    <definedName name="rgfgfgfg">#REF!</definedName>
    <definedName name="rggg">#REF!</definedName>
    <definedName name="rghk">#REF!</definedName>
    <definedName name="riben.3">#REF!</definedName>
    <definedName name="riben.5">#REF!</definedName>
    <definedName name="riben3">#REF!</definedName>
    <definedName name="riben5">#REF!</definedName>
    <definedName name="RIBU">#REF!</definedName>
    <definedName name="rigid">#REF!</definedName>
    <definedName name="RINCI">#REF!</definedName>
    <definedName name="RINCIAN">#REF!</definedName>
    <definedName name="RincianBLRange">#REF!</definedName>
    <definedName name="RINCIANSEWA">#REF!</definedName>
    <definedName name="RINCIANSEWA2">#REF!</definedName>
    <definedName name="ring_balk">#REF!</definedName>
    <definedName name="ring_balk4">#REF!</definedName>
    <definedName name="ring_balk6">#REF!</definedName>
    <definedName name="ring_balok">#REF!</definedName>
    <definedName name="ring_separator">#REF!</definedName>
    <definedName name="ring_separator_2">#REF!</definedName>
    <definedName name="RING12">#REF!</definedName>
    <definedName name="ring15">#REF!</definedName>
    <definedName name="ring20">#REF!</definedName>
    <definedName name="ringb">#REF!</definedName>
    <definedName name="RingBalk">#REF!</definedName>
    <definedName name="ringk">#REF!</definedName>
    <definedName name="ringk175">#REF!</definedName>
    <definedName name="RINGKASAN">#REF!</definedName>
    <definedName name="rini">#REF!</definedName>
    <definedName name="RINSU">#REF!</definedName>
    <definedName name="RINSU_37">"$#REF!.$BS$36"</definedName>
    <definedName name="ripper">#REF!</definedName>
    <definedName name="riser_30">#REF!</definedName>
    <definedName name="RITER">#REF!</definedName>
    <definedName name="rj_45">#REF!</definedName>
    <definedName name="rj_45_d">#REF!</definedName>
    <definedName name="rk">#REF!</definedName>
    <definedName name="rk100_2">#REF!</definedName>
    <definedName name="rk100_23">"$#REF!.$J$126"</definedName>
    <definedName name="rk200_2">#REF!</definedName>
    <definedName name="rk200_23">"$#REF!.$J$125"</definedName>
    <definedName name="rk300_2">#REF!</definedName>
    <definedName name="rk300_23">"$#REF!.$J$124"</definedName>
    <definedName name="rk600_2">#REF!</definedName>
    <definedName name="rk600_23">"$#REF!.$J$1150"</definedName>
    <definedName name="rkbesi">#REF!</definedName>
    <definedName name="rkgran">#REF!</definedName>
    <definedName name="rkl1000_2">#REF!</definedName>
    <definedName name="rkl1000_23">"$#REF!.$#REF!$#REF!"</definedName>
    <definedName name="rkl1000_4">#REF!</definedName>
    <definedName name="rkl1000_5">#REF!</definedName>
    <definedName name="rkl1200_2">#REF!</definedName>
    <definedName name="rkl1200_23">"$#REF!.$J$461"</definedName>
    <definedName name="rkl1200_4">#REF!</definedName>
    <definedName name="rkl1200_5">#REF!</definedName>
    <definedName name="rkl200_2">#REF!</definedName>
    <definedName name="rkl200_23">"$#REF!.$#REF!$#REF!"</definedName>
    <definedName name="rkl200_4">#REF!</definedName>
    <definedName name="rkl200_5">#REF!</definedName>
    <definedName name="rkl300_2">#REF!</definedName>
    <definedName name="rkl300_23">"$#REF!.$#REF!$#REF!"</definedName>
    <definedName name="rkl300_4">#REF!</definedName>
    <definedName name="rkl300_5">#REF!</definedName>
    <definedName name="rkl400_2">#REF!</definedName>
    <definedName name="rkl400_23">"$#REF!.$#REF!$#REF!"</definedName>
    <definedName name="rkl400_4">#REF!</definedName>
    <definedName name="rkl400_5">#REF!</definedName>
    <definedName name="rkl500_2">#REF!</definedName>
    <definedName name="rkl500_23">"$#REF!.$#REF!$#REF!"</definedName>
    <definedName name="rkl500_4">#REF!</definedName>
    <definedName name="rkl500_5">#REF!</definedName>
    <definedName name="rkl600_2">#REF!</definedName>
    <definedName name="rkl600_23">"$#REF!.$#REF!$#REF!"</definedName>
    <definedName name="rkl600_4">#REF!</definedName>
    <definedName name="rkl600_5">#REF!</definedName>
    <definedName name="rkl700_2">#REF!</definedName>
    <definedName name="rkl700_23">"$#REF!.$#REF!$#REF!"</definedName>
    <definedName name="rkl700_4">#REF!</definedName>
    <definedName name="rkl700_5">#REF!</definedName>
    <definedName name="rkl800_2">#REF!</definedName>
    <definedName name="rkl800_23">"$#REF!.$#REF!$#REF!"</definedName>
    <definedName name="rkl800_4">#REF!</definedName>
    <definedName name="rkl800_5">#REF!</definedName>
    <definedName name="RKSTR">#REF!</definedName>
    <definedName name="rl_01_son150">#REF!</definedName>
    <definedName name="RLABO">#REF!</definedName>
    <definedName name="RLABO_37">"$#REF!.$HM$36"</definedName>
    <definedName name="RLL">#REF!</definedName>
    <definedName name="rm">#REF!</definedName>
    <definedName name="rm_300_2_36">#REF!</definedName>
    <definedName name="rm_300_236">#REF!</definedName>
    <definedName name="rm300acr_1_36">#REF!</definedName>
    <definedName name="rm300acr_2_18">#REF!</definedName>
    <definedName name="rm300acr_2_36">#REF!</definedName>
    <definedName name="rm300m4_2_18">#REF!</definedName>
    <definedName name="rm300m4_2_36">#REF!</definedName>
    <definedName name="rm300m4_2_36_nicad">#REF!</definedName>
    <definedName name="RM300P">#REF!</definedName>
    <definedName name="rm350p">#REF!</definedName>
    <definedName name="RMF">#REF!</definedName>
    <definedName name="RMISC">#REF!</definedName>
    <definedName name="RMISC_37">"$#REF!.$EP$36"</definedName>
    <definedName name="RMIX12">#REF!</definedName>
    <definedName name="RMIX16">#REF!</definedName>
    <definedName name="rmk">#REF!</definedName>
    <definedName name="rmo_1_36">#REF!</definedName>
    <definedName name="rmo_2_18">#REF!</definedName>
    <definedName name="rmo_2_36">#REF!</definedName>
    <definedName name="RnkPlaf_Mrt">#REF!</definedName>
    <definedName name="ro_min">#REF!</definedName>
    <definedName name="road.marking">#REF!</definedName>
    <definedName name="road_marking_machine">#REF!</definedName>
    <definedName name="Road_marking_tool">#REF!</definedName>
    <definedName name="roadmark">#REF!</definedName>
    <definedName name="roadmarking">#REF!</definedName>
    <definedName name="roda">#REF!</definedName>
    <definedName name="roda_pagar">#REF!</definedName>
    <definedName name="roiter">#REF!</definedName>
    <definedName name="rol.cat">#REF!</definedName>
    <definedName name="ROL_CAT">#REF!</definedName>
    <definedName name="Rol_TBA">#REF!</definedName>
    <definedName name="rolag">#REF!</definedName>
    <definedName name="rolcat">#REF!</definedName>
    <definedName name="rolcat_2">#REF!</definedName>
    <definedName name="rold">#REF!</definedName>
    <definedName name="roldoralm">#REF!</definedName>
    <definedName name="roldorstel">#REF!</definedName>
    <definedName name="roldorstel_10">#REF!</definedName>
    <definedName name="roldorstel_2">#REF!</definedName>
    <definedName name="roldorstel_3">#REF!</definedName>
    <definedName name="roldorstel_4">#REF!</definedName>
    <definedName name="roldorstel_5">#REF!</definedName>
    <definedName name="roldorstel_6">#REF!</definedName>
    <definedName name="roldorstel_8">#REF!</definedName>
    <definedName name="ROLINGDOR">#REF!</definedName>
    <definedName name="roll_cat">#REF!</definedName>
    <definedName name="roll_meter">#REF!</definedName>
    <definedName name="rollag">#REF!</definedName>
    <definedName name="rollcat">#REF!</definedName>
    <definedName name="roller">#REF!</definedName>
    <definedName name="Roller_Vibrator">#REF!</definedName>
    <definedName name="roller10">#REF!</definedName>
    <definedName name="roller25">#REF!</definedName>
    <definedName name="rollerwhell">#REF!</definedName>
    <definedName name="rolling_door">#N/A</definedName>
    <definedName name="roltba">#REF!</definedName>
    <definedName name="roltba_1">#REF!</definedName>
    <definedName name="roltba_1_10">#REF!</definedName>
    <definedName name="roltba_1_2">#REF!</definedName>
    <definedName name="roltba_1_3">#REF!</definedName>
    <definedName name="roltba_1_4">#REF!</definedName>
    <definedName name="roltba_1_5">#REF!</definedName>
    <definedName name="roltba_1_6">#REF!</definedName>
    <definedName name="roltba_1_8">#REF!</definedName>
    <definedName name="roman_02">#REF!</definedName>
    <definedName name="roman_06">#REF!</definedName>
    <definedName name="roman_13">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man_43">#REF!</definedName>
    <definedName name="roman_63">#REF!</definedName>
    <definedName name="Roman2020">#REF!</definedName>
    <definedName name="Roman3030">#REF!</definedName>
    <definedName name="Roman4040">#REF!</definedName>
    <definedName name="roof_drain">#REF!</definedName>
    <definedName name="Roofangle">#REF!</definedName>
    <definedName name="roofb">#REF!</definedName>
    <definedName name="roofdrain">#REF!</definedName>
    <definedName name="rooftank_500">#REF!</definedName>
    <definedName name="rool">#REF!</definedName>
    <definedName name="rool_meter">#REF!</definedName>
    <definedName name="roolcat">#REF!</definedName>
    <definedName name="RoolD1">#REF!</definedName>
    <definedName name="RoolD2">#REF!</definedName>
    <definedName name="Roolling_door">#REF!</definedName>
    <definedName name="room20kv">#REF!</definedName>
    <definedName name="rooster">#REF!</definedName>
    <definedName name="Rooster_25x25">#REF!</definedName>
    <definedName name="rooster_bata">#REF!</definedName>
    <definedName name="RoosterBkr_1m2">#REF!</definedName>
    <definedName name="ror">#REF!</definedName>
    <definedName name="roster">#N/A</definedName>
    <definedName name="roster_">#REF!</definedName>
    <definedName name="roster_10">#REF!</definedName>
    <definedName name="roster_2">#REF!</definedName>
    <definedName name="roster_3">#REF!</definedName>
    <definedName name="roster_4">#REF!</definedName>
    <definedName name="roster_5">#REF!</definedName>
    <definedName name="roster_6">#REF!</definedName>
    <definedName name="roster_8">#REF!</definedName>
    <definedName name="roster_kerawang_">#REF!</definedName>
    <definedName name="Roster_Pejaten">#REF!</definedName>
    <definedName name="roster10.20">#REF!</definedName>
    <definedName name="roster1515batualam">#REF!</definedName>
    <definedName name="roster20.20">#REF!</definedName>
    <definedName name="roster3535batualam">#REF!</definedName>
    <definedName name="rosterbat">#REF!</definedName>
    <definedName name="rosterbata">#REF!</definedName>
    <definedName name="rosterbeton">#REF!</definedName>
    <definedName name="ROUND">#REF!</definedName>
    <definedName name="ROUND_1">#REF!</definedName>
    <definedName name="ROUND_2">#REF!</definedName>
    <definedName name="ROUND_23">"$#REF!.$H$4"</definedName>
    <definedName name="ROUND_3">#REF!</definedName>
    <definedName name="ROUND_4">#REF!</definedName>
    <definedName name="ROUND_5">#REF!</definedName>
    <definedName name="ROUND_6">#REF!</definedName>
    <definedName name="ROUND_7">#REF!</definedName>
    <definedName name="Round1">#REF!</definedName>
    <definedName name="Round2">#REF!</definedName>
    <definedName name="ROUNDDOL">#REF!</definedName>
    <definedName name="ROUNDED">#REF!</definedName>
    <definedName name="Rounding">#REF!</definedName>
    <definedName name="ROUNDL">#REF!</definedName>
    <definedName name="ROUNDL_37">"$#REF!.$D$31"</definedName>
    <definedName name="ROUNDM">#REF!</definedName>
    <definedName name="ROUNDM_37">"$#REF!.$D$30"</definedName>
    <definedName name="ROWpost">#REF!</definedName>
    <definedName name="RowTitleRegion1..D4">#REF!</definedName>
    <definedName name="Royal">#REF!</definedName>
    <definedName name="Rp">#REF!</definedName>
    <definedName name="Rp.">"MDR"</definedName>
    <definedName name="Rp._unit">#REF!</definedName>
    <definedName name="Rp.BEGISTING">#REF!</definedName>
    <definedName name="Rp.BETONK175">#REF!</definedName>
    <definedName name="Rp.BETONK225">#REF!</definedName>
    <definedName name="Rp.CATBESI">#REF!</definedName>
    <definedName name="Rp.CUCIPIPA50">#REF!</definedName>
    <definedName name="Rp.EXPOSE">#REF!</definedName>
    <definedName name="Rp.GALASPAL">#REF!</definedName>
    <definedName name="Rp.GALTAN">#REF!</definedName>
    <definedName name="Rp.GALTANTU">#REF!</definedName>
    <definedName name="Rp.JLASPALT20">#REF!</definedName>
    <definedName name="Rp.PASBATKALI">#REF!</definedName>
    <definedName name="Rp.PASBATKOS">#REF!</definedName>
    <definedName name="Rp.PASGIP100">#REF!</definedName>
    <definedName name="Rp.PASGIP150">#REF!</definedName>
    <definedName name="Rp.PASGIP200">#REF!</definedName>
    <definedName name="Rp.PASGIP250">#REF!</definedName>
    <definedName name="Rp.PASGIP50">#REF!</definedName>
    <definedName name="Rp.PASGIP75">#REF!</definedName>
    <definedName name="Rp.PASPVC100">#REF!</definedName>
    <definedName name="Rp.PASPVC150">#REF!</definedName>
    <definedName name="Rp.PASPVC200">#REF!</definedName>
    <definedName name="Rp.PASPVC250">#REF!</definedName>
    <definedName name="Rp.PASPVC300">#REF!</definedName>
    <definedName name="Rp.PASPVC350">#REF!</definedName>
    <definedName name="Rp.PASPVC75">#REF!</definedName>
    <definedName name="Rp.PASTEE100">#REF!</definedName>
    <definedName name="Rp.PASTEE200">#REF!</definedName>
    <definedName name="Rp.PASTEE50">#REF!</definedName>
    <definedName name="Rp.PASVALVE100">#REF!</definedName>
    <definedName name="Rp.PASVALVE200">#REF!</definedName>
    <definedName name="Rp.PASVALVE50">#REF!</definedName>
    <definedName name="Rp.PLESTERAN">#REF!</definedName>
    <definedName name="Rp.RABATON">#REF!</definedName>
    <definedName name="Rp.STREETBOX">#REF!</definedName>
    <definedName name="Rp.TIMBTAN">#REF!</definedName>
    <definedName name="Rp.TRASSRAM">#REF!</definedName>
    <definedName name="Rp.TRUSTGI200">#REF!</definedName>
    <definedName name="Rp.TULANGTON">#REF!</definedName>
    <definedName name="Rp.URGPASIR">#REF!</definedName>
    <definedName name="Rp.URGTANAH">#REF!</definedName>
    <definedName name="Rp_1">#REF!</definedName>
    <definedName name="Rp_1_10">#REF!</definedName>
    <definedName name="Rp_1_2">#REF!</definedName>
    <definedName name="Rp_1_3">#REF!</definedName>
    <definedName name="Rp_1_4">#REF!</definedName>
    <definedName name="Rp_1_5">#REF!</definedName>
    <definedName name="Rp_1_6">#REF!</definedName>
    <definedName name="Rp_1_8">#REF!</definedName>
    <definedName name="Rp_10">#REF!</definedName>
    <definedName name="Rp_2">#REF!</definedName>
    <definedName name="Rp_3">#REF!</definedName>
    <definedName name="Rp_4">#REF!</definedName>
    <definedName name="Rp_5">#REF!</definedName>
    <definedName name="Rp_6">#REF!</definedName>
    <definedName name="Rp_8">#REF!</definedName>
    <definedName name="RPAIN">#REF!</definedName>
    <definedName name="RPAIN_37">"$#REF!.$CR$36"</definedName>
    <definedName name="rpitu">#REF!</definedName>
    <definedName name="RPRATE">#REF!</definedName>
    <definedName name="rr">#REF!</definedName>
    <definedName name="rrd">#REF!</definedName>
    <definedName name="rrr">#REF!</definedName>
    <definedName name="rrrrr">#REF!</definedName>
    <definedName name="rrrrrrrrewwwwwwwwwww">#REF!</definedName>
    <definedName name="rrrrrrrrrrrrrrrr">#REF!</definedName>
    <definedName name="rrrrrrrrrrrrrrrrrr">#REF!</definedName>
    <definedName name="rrrrrrrrrrrrrrrrrrr">#REF!</definedName>
    <definedName name="rrrrrrrrrrrrrrrrrrrrrr">#REF!</definedName>
    <definedName name="rrrrrrrrrrrrrrrrrrrrrrrrrr">#REF!</definedName>
    <definedName name="rrrrrrrrrrrrrrrrrrrrrrrrrrrrrrrrrrrrrr">#REF!</definedName>
    <definedName name="rrt">#REF!</definedName>
    <definedName name="rrwetvb">#REF!</definedName>
    <definedName name="RSLEE">#REF!</definedName>
    <definedName name="RSLEE_37">"$#REF!.$DQ$36"</definedName>
    <definedName name="RSNI.02.01">#REF!</definedName>
    <definedName name="rsni.02.01.">#REF!</definedName>
    <definedName name="rsni.02.02">#REF!</definedName>
    <definedName name="rsni.02.03">#REF!</definedName>
    <definedName name="rsni.02.04">#REF!</definedName>
    <definedName name="rsni.02.05">#REF!</definedName>
    <definedName name="rsni.02.06">#REF!</definedName>
    <definedName name="rsni.02.08">#REF!</definedName>
    <definedName name="RSNI.02.09">#REF!</definedName>
    <definedName name="RSNI.02.09.">#REF!</definedName>
    <definedName name="rsni.02.10">#REF!</definedName>
    <definedName name="rsni.02.11">#REF!</definedName>
    <definedName name="rsni.02.11.">#REF!</definedName>
    <definedName name="rsni.02.11a">#REF!</definedName>
    <definedName name="rsni.02.14">#REF!</definedName>
    <definedName name="rsni.02.14a">#REF!</definedName>
    <definedName name="RSNI.02.15b">#REF!</definedName>
    <definedName name="rsni.02.15c">#REF!</definedName>
    <definedName name="rsni.03.03">#REF!</definedName>
    <definedName name="rsni.03.03.">#REF!</definedName>
    <definedName name="rsni.03.09">#REF!</definedName>
    <definedName name="rsni.03.09.">#REF!</definedName>
    <definedName name="rsni.03.09a">#REF!</definedName>
    <definedName name="rsni.03.09b">#REF!</definedName>
    <definedName name="rsni.04.02">#REF!</definedName>
    <definedName name="rsni.04.02.">#REF!</definedName>
    <definedName name="RSNI.04.04">#REF!</definedName>
    <definedName name="rsni.04.08">#REF!</definedName>
    <definedName name="rsni.04.08.">#REF!</definedName>
    <definedName name="rsni.04.10">#REF!</definedName>
    <definedName name="rsni.04.10.">#REF!</definedName>
    <definedName name="rsni.05.03">#REF!</definedName>
    <definedName name="rsni.05.03.">#REF!</definedName>
    <definedName name="rsni.05.10">#REF!</definedName>
    <definedName name="rsni.05.27">#REF!</definedName>
    <definedName name="rsni.05.28">#REF!</definedName>
    <definedName name="rsni.06.02a">#REF!</definedName>
    <definedName name="rsni.06.05b">#REF!</definedName>
    <definedName name="rsni.06.06b">#REF!</definedName>
    <definedName name="rsni.06.11">#REF!</definedName>
    <definedName name="rsni.06.13b">#REF!</definedName>
    <definedName name="rsni.06.17">#REF!</definedName>
    <definedName name="rsni.06.17a">#REF!</definedName>
    <definedName name="rsni.06.19a">#REF!</definedName>
    <definedName name="rsni.06.21b">#REF!</definedName>
    <definedName name="rsni.07.05e">#REF!</definedName>
    <definedName name="rsni.08.03a">#REF!</definedName>
    <definedName name="rsni.08.03b">#REF!</definedName>
    <definedName name="rsni.08.03c">#REF!</definedName>
    <definedName name="rsni.08.03d">#REF!</definedName>
    <definedName name="rsni.08.03e">#REF!</definedName>
    <definedName name="rsni.08.03f">#REF!</definedName>
    <definedName name="rsni.08.03g">#REF!</definedName>
    <definedName name="rsni.08.03g.">#REF!</definedName>
    <definedName name="rsni.08.04">#REF!</definedName>
    <definedName name="rsni.08.05">#REF!</definedName>
    <definedName name="rsni.08.05.">#REF!</definedName>
    <definedName name="rsni.08.06f">#REF!</definedName>
    <definedName name="rsni.08.07">#REF!</definedName>
    <definedName name="rsni.08.07.">#REF!</definedName>
    <definedName name="rsni.08.09a1">#REF!</definedName>
    <definedName name="rsni.08.09b">#REF!</definedName>
    <definedName name="rsni.08.12">#REF!</definedName>
    <definedName name="rsni.08.17a">#REF!</definedName>
    <definedName name="rsni.08.17a.">#REF!</definedName>
    <definedName name="rsni.08.17b">#REF!</definedName>
    <definedName name="rsni.08.28">#REF!</definedName>
    <definedName name="rsni.08.29">#REF!</definedName>
    <definedName name="rsni.08.29.4">#REF!</definedName>
    <definedName name="rsni.08.29.5">#REF!</definedName>
    <definedName name="rsni.08.29.6">#REF!</definedName>
    <definedName name="rsni.08.29.7">#REF!</definedName>
    <definedName name="rsni.08.29.8">#REF!</definedName>
    <definedName name="rsni.08.31">#REF!</definedName>
    <definedName name="rsni.08.32">#REF!</definedName>
    <definedName name="rsni.08.33">#REF!</definedName>
    <definedName name="rsni.09.35">#REF!</definedName>
    <definedName name="rsni.09.54">#REF!</definedName>
    <definedName name="rsni.09.58">#REF!</definedName>
    <definedName name="rsni.11.01">#REF!</definedName>
    <definedName name="rsni.11.04">#REF!</definedName>
    <definedName name="rsni.12.02">#REF!</definedName>
    <definedName name="rsni.12.05">#REF!</definedName>
    <definedName name="rsni.12.06">#REF!</definedName>
    <definedName name="rsni.12.07">#REF!</definedName>
    <definedName name="rsni.13.02">#REF!</definedName>
    <definedName name="rsni.13.05">#REF!</definedName>
    <definedName name="rsni.13.06">#REF!</definedName>
    <definedName name="rsni.13.16">#REF!</definedName>
    <definedName name="rsni.13.17">#REF!</definedName>
    <definedName name="rsni.14.08">#REF!</definedName>
    <definedName name="rsni.14.11">#REF!</definedName>
    <definedName name="rsni.14.12">#REF!</definedName>
    <definedName name="RSNI.14.14">#REF!</definedName>
    <definedName name="RSUBT">#REF!</definedName>
    <definedName name="RSUBT_37">"$#REF!.$AT$36"</definedName>
    <definedName name="RSUM1">#REF!</definedName>
    <definedName name="RSUM1_37">"$#REF!.$F$3"</definedName>
    <definedName name="RSUM2">#REF!</definedName>
    <definedName name="RSUM2_37">"$#REF!.$T$36"</definedName>
    <definedName name="RSUM3">#REF!</definedName>
    <definedName name="RSUM3_37">"$#REF!.$AH$3"</definedName>
    <definedName name="rt">#REF!</definedName>
    <definedName name="Rtangga">#REF!</definedName>
    <definedName name="RTEST">#REF!</definedName>
    <definedName name="RTEST_37">"$#REF!.$GN$36"</definedName>
    <definedName name="rtgwer">#REF!</definedName>
    <definedName name="rthrthr">#REF!</definedName>
    <definedName name="RTOTAL1">#REF!</definedName>
    <definedName name="rtr">#REF!</definedName>
    <definedName name="RTRYTJ">#REF!</definedName>
    <definedName name="RTRYTJ_3">#REF!</definedName>
    <definedName name="RTRYTJ_4">#REF!</definedName>
    <definedName name="RTRYTJ_6">#REF!</definedName>
    <definedName name="RTRYTJ_7">#REF!</definedName>
    <definedName name="rtwtt">#REF!</definedName>
    <definedName name="RTYTY">#REF!</definedName>
    <definedName name="RUANGPOMPA">#REF!</definedName>
    <definedName name="RUAS">#REF!</definedName>
    <definedName name="rubber_bearing">#REF!</definedName>
    <definedName name="Rubber_Joint">#REF!</definedName>
    <definedName name="rubberlist">#REF!</definedName>
    <definedName name="Rucika">#REF!</definedName>
    <definedName name="Rucika_Wavin">#REF!</definedName>
    <definedName name="Rucika_Wavin_1">#REF!</definedName>
    <definedName name="Rucika_Wavin_2">#REF!</definedName>
    <definedName name="Rucika_Wavin_23">"$#REF!.$C$6"</definedName>
    <definedName name="Rucika_Wavin_3">#REF!</definedName>
    <definedName name="Rucika_Wavin_4">#REF!</definedName>
    <definedName name="Rucika_Wavin_5">#REF!</definedName>
    <definedName name="Rucika_Wavin_6">#REF!</definedName>
    <definedName name="Rucika_Wavin_7">#REF!</definedName>
    <definedName name="ruiter_2x20">#REF!</definedName>
    <definedName name="rukan_a">#REF!</definedName>
    <definedName name="rukan_a_1">#REF!</definedName>
    <definedName name="rukan_a_2">#REF!</definedName>
    <definedName name="rukan_a_23">"'file:////Boyo di sini/chitos/BQ-HS.XLS'#$TOWN.$#REF!$#REF!"</definedName>
    <definedName name="rukan_a_3">#REF!</definedName>
    <definedName name="rukan_a_6">#REF!</definedName>
    <definedName name="rukan_a_7">#REF!</definedName>
    <definedName name="rukan_aa">#REF!</definedName>
    <definedName name="rukan_aa_1">#REF!</definedName>
    <definedName name="rukan_aa_2">#REF!</definedName>
    <definedName name="rukan_aa_23">"'file:////Boyo di sini/chitos/BQ-HS.XLS'#$TOWN.$#REF!$#REF!"</definedName>
    <definedName name="rukan_aa_3">#REF!</definedName>
    <definedName name="rukan_aa_6">#REF!</definedName>
    <definedName name="rukan_aa_7">#REF!</definedName>
    <definedName name="rukan_b">#REF!</definedName>
    <definedName name="rukan_b_1">#REF!</definedName>
    <definedName name="rukan_b_2">#REF!</definedName>
    <definedName name="rukan_b_23">"'file:////Boyo di sini/chitos/BQ-HS.XLS'#$TOWN.$#REF!$#REF!"</definedName>
    <definedName name="rukan_b_3">#REF!</definedName>
    <definedName name="rukan_b_6">#REF!</definedName>
    <definedName name="rukan_b_7">#REF!</definedName>
    <definedName name="rukan_c">#REF!</definedName>
    <definedName name="rukan_c_1">#REF!</definedName>
    <definedName name="rukan_c_2">#REF!</definedName>
    <definedName name="rukan_c_23">"'file:////Boyo di sini/chitos/BQ-HS.XLS'#$TOWN.$#REF!$#REF!"</definedName>
    <definedName name="rukan_c_3">#REF!</definedName>
    <definedName name="rukan_c_6">#REF!</definedName>
    <definedName name="rukan_c_7">#REF!</definedName>
    <definedName name="rukan_cc">#REF!</definedName>
    <definedName name="rukan_cc_1">#REF!</definedName>
    <definedName name="rukan_cc_2">#REF!</definedName>
    <definedName name="rukan_cc_23">"'file:////Boyo di sini/chitos/BQ-HS.XLS'#$TOWN.$#REF!$#REF!"</definedName>
    <definedName name="rukan_cc_3">#REF!</definedName>
    <definedName name="rukan_cc_6">#REF!</definedName>
    <definedName name="rukan_cc_7">#REF!</definedName>
    <definedName name="rukan_d">#REF!</definedName>
    <definedName name="rukan_d_1">#REF!</definedName>
    <definedName name="rukan_d_2">#REF!</definedName>
    <definedName name="rukan_d_23">"'file:////Boyo di sini/chitos/BQ-HS.XLS'#$TOWN.$#REF!$#REF!"</definedName>
    <definedName name="rukan_d_3">#REF!</definedName>
    <definedName name="rukan_d_6">#REF!</definedName>
    <definedName name="rukan_d_7">#REF!</definedName>
    <definedName name="rukan_dd">#REF!</definedName>
    <definedName name="rukan_dd_1">#REF!</definedName>
    <definedName name="rukan_dd_2">#REF!</definedName>
    <definedName name="rukan_dd_23">"'file:////Boyo di sini/chitos/BQ-HS.XLS'#$TOWN.$#REF!$#REF!"</definedName>
    <definedName name="rukan_dd_3">#REF!</definedName>
    <definedName name="rukan_dd_6">#REF!</definedName>
    <definedName name="rukan_dd_7">#REF!</definedName>
    <definedName name="rukan_e">#REF!</definedName>
    <definedName name="rukan_e_1">#REF!</definedName>
    <definedName name="rukan_e_2">#REF!</definedName>
    <definedName name="rukan_e_23">"'file:////Boyo di sini/chitos/BQ-HS.XLS'#$TOWN.$#REF!$#REF!"</definedName>
    <definedName name="rukan_e_3">#REF!</definedName>
    <definedName name="rukan_e_6">#REF!</definedName>
    <definedName name="rukan_e_7">#REF!</definedName>
    <definedName name="rukan_ee">#REF!</definedName>
    <definedName name="rukan_ee_1">#REF!</definedName>
    <definedName name="rukan_ee_2">#REF!</definedName>
    <definedName name="rukan_ee_23">"'file:////Boyo di sini/chitos/BQ-HS.XLS'#$TOWN.$#REF!$#REF!"</definedName>
    <definedName name="rukan_ee_3">#REF!</definedName>
    <definedName name="rukan_ee_6">#REF!</definedName>
    <definedName name="rukan_ee_7">#REF!</definedName>
    <definedName name="Ruko">#REF!</definedName>
    <definedName name="RUM">#REF!</definedName>
    <definedName name="rumah">#REF!</definedName>
    <definedName name="rumdin">#REF!</definedName>
    <definedName name="rumput">#REF!</definedName>
    <definedName name="rumput_1">#REF!</definedName>
    <definedName name="rumput_1_10">#REF!</definedName>
    <definedName name="rumput_1_2">#REF!</definedName>
    <definedName name="rumput_1_3">#REF!</definedName>
    <definedName name="rumput_1_4">#REF!</definedName>
    <definedName name="rumput_1_5">#REF!</definedName>
    <definedName name="rumput_1_6">#REF!</definedName>
    <definedName name="rumput_1_8">#REF!</definedName>
    <definedName name="rumus">#REF!</definedName>
    <definedName name="rumus1">#REF!</definedName>
    <definedName name="RUPI">#REF!</definedName>
    <definedName name="Rupiah">#REF!</definedName>
    <definedName name="ruter">#REF!</definedName>
    <definedName name="RUTIN">#REF!</definedName>
    <definedName name="RUTIN_1">#REF!</definedName>
    <definedName name="RUTIN_13">#REF!</definedName>
    <definedName name="Rutin_1a">#REF!</definedName>
    <definedName name="Rutin_1f">#REF!</definedName>
    <definedName name="RUTIN_2">#REF!</definedName>
    <definedName name="Rutin_2a">#REF!</definedName>
    <definedName name="Rutin_2b">#REF!</definedName>
    <definedName name="Rutin_2c">#REF!</definedName>
    <definedName name="Rutin_2d">#REF!</definedName>
    <definedName name="RUTIN_3">#REF!</definedName>
    <definedName name="RUTIN_36">#REF!</definedName>
    <definedName name="RUTIN_37">#REF!</definedName>
    <definedName name="RUTIN_38">#REF!</definedName>
    <definedName name="RUTIN_39">#REF!</definedName>
    <definedName name="Rutin_3a">#REF!</definedName>
    <definedName name="Rutin_3b">#REF!</definedName>
    <definedName name="Rutin_3c">#REF!</definedName>
    <definedName name="Rutin_3d">#REF!</definedName>
    <definedName name="Rutin_3e">#REF!</definedName>
    <definedName name="Rutin_3f">#REF!</definedName>
    <definedName name="RUTIN_4">#REF!</definedName>
    <definedName name="RUTIN_46">#REF!</definedName>
    <definedName name="Rutin_4a">#REF!</definedName>
    <definedName name="Rutin_4b">#REF!</definedName>
    <definedName name="Rutin_4c">#REF!</definedName>
    <definedName name="Rutin_4d">#REF!</definedName>
    <definedName name="RUTIN_5">#REF!</definedName>
    <definedName name="Rutin_5a">#REF!</definedName>
    <definedName name="Rutin_5b">#REF!</definedName>
    <definedName name="Rutin_5c">#REF!</definedName>
    <definedName name="Rutin_5d">#REF!</definedName>
    <definedName name="Rutin_5e">#REF!</definedName>
    <definedName name="Rutin_5f">#REF!</definedName>
    <definedName name="Rutin_5g">#REF!</definedName>
    <definedName name="RUTIN_7">#REF!</definedName>
    <definedName name="rwerew">#REF!</definedName>
    <definedName name="rwerewrwe">#REF!</definedName>
    <definedName name="rwerwer">#REF!</definedName>
    <definedName name="rwerwerew">#REF!</definedName>
    <definedName name="rwerwerwer">#REF!</definedName>
    <definedName name="rwew">#REF!</definedName>
    <definedName name="rwrewrew">#REF!</definedName>
    <definedName name="rwrewrwe">#REF!</definedName>
    <definedName name="rwwer" hidden="1">#REF!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">#N/A</definedName>
    <definedName name="S.01">#REF!</definedName>
    <definedName name="S.02">#REF!</definedName>
    <definedName name="S.03">#REF!</definedName>
    <definedName name="S.04">#REF!</definedName>
    <definedName name="S.05">#REF!</definedName>
    <definedName name="S.05A">#REF!</definedName>
    <definedName name="S.05B">#REF!</definedName>
    <definedName name="s.05c">#REF!</definedName>
    <definedName name="s.05d">#REF!</definedName>
    <definedName name="S.05E">#REF!</definedName>
    <definedName name="s.05f">#REF!</definedName>
    <definedName name="S.05g">#REF!</definedName>
    <definedName name="S.05H">#REF!</definedName>
    <definedName name="S.05i">#REF!</definedName>
    <definedName name="s.05j">#REF!</definedName>
    <definedName name="S.05K">#REF!</definedName>
    <definedName name="S.05L">#REF!</definedName>
    <definedName name="S.05M">#REF!</definedName>
    <definedName name="S.05N">#REF!</definedName>
    <definedName name="S.05O">#REF!</definedName>
    <definedName name="S.05P">#REF!</definedName>
    <definedName name="S.05Q">#REF!</definedName>
    <definedName name="s.05r">#REF!</definedName>
    <definedName name="s.05s">#REF!</definedName>
    <definedName name="s.05t">#REF!</definedName>
    <definedName name="S.05U">#REF!</definedName>
    <definedName name="S.06">#REF!</definedName>
    <definedName name="S.09a">#REF!</definedName>
    <definedName name="S.09b">#REF!</definedName>
    <definedName name="S.09c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BOX">#REF!</definedName>
    <definedName name="S.LAMA.A">#REF!</definedName>
    <definedName name="S.LAMA.B">#REF!</definedName>
    <definedName name="S.LAMA.C">#REF!</definedName>
    <definedName name="s.tukang">#REF!</definedName>
    <definedName name="s.warna">#REF!</definedName>
    <definedName name="s.warna1">#REF!</definedName>
    <definedName name="s.warna2">#REF!</definedName>
    <definedName name="S_1">#REF!</definedName>
    <definedName name="s_12_15">#REF!</definedName>
    <definedName name="s_15_40">#REF!</definedName>
    <definedName name="S_2">#REF!</definedName>
    <definedName name="S_2_1">#REF!</definedName>
    <definedName name="s_20_35">#REF!</definedName>
    <definedName name="S_23">"$#REF!.$C$1:$C$4"</definedName>
    <definedName name="s_25_40">#REF!</definedName>
    <definedName name="S_2540">#REF!</definedName>
    <definedName name="S_3">#REF!</definedName>
    <definedName name="s_30_40">#REF!</definedName>
    <definedName name="s_30_45">#REF!</definedName>
    <definedName name="S_4">#REF!</definedName>
    <definedName name="S_4060">#REF!</definedName>
    <definedName name="S_4070">#REF!</definedName>
    <definedName name="S_5">#REF!</definedName>
    <definedName name="s_50">#REF!</definedName>
    <definedName name="s_55_40">#REF!</definedName>
    <definedName name="S_6">#REF!</definedName>
    <definedName name="S_7">#REF!</definedName>
    <definedName name="S_ALAT">#REF!</definedName>
    <definedName name="s_alat_bantu">#REF!</definedName>
    <definedName name="s_asphalt_finisher">#REF!</definedName>
    <definedName name="S_DIGIT">#REF!</definedName>
    <definedName name="s_DT">#REF!</definedName>
    <definedName name="s_g">#REF!</definedName>
    <definedName name="s_ganda">#REF!</definedName>
    <definedName name="s_gelombang">#REF!</definedName>
    <definedName name="S_JUTA">#REF!</definedName>
    <definedName name="s_kontak">#N/A</definedName>
    <definedName name="s_kran">#REF!</definedName>
    <definedName name="s_merah">#REF!</definedName>
    <definedName name="S_MILYAR">#REF!</definedName>
    <definedName name="s_motor_grader">#REF!</definedName>
    <definedName name="s_personil">#REF!</definedName>
    <definedName name="s_ponton_crane">#REF!</definedName>
    <definedName name="s_putih">#REF!</definedName>
    <definedName name="S_RIBU">#REF!</definedName>
    <definedName name="S_SATU">#REF!</definedName>
    <definedName name="s_steel_stresser">#REF!</definedName>
    <definedName name="s_talang">#N/A</definedName>
    <definedName name="s_tandem_roller">#REF!</definedName>
    <definedName name="s_truck_crane">#REF!</definedName>
    <definedName name="s_truk">#REF!</definedName>
    <definedName name="s_tunggal">#REF!</definedName>
    <definedName name="s_tyre_roller">#REF!</definedName>
    <definedName name="S1AnggaranRange">#REF!</definedName>
    <definedName name="S1FungsiRange">#REF!</definedName>
    <definedName name="S1MisiRange">#REF!</definedName>
    <definedName name="S1SasaranRange">#REF!</definedName>
    <definedName name="S1TujuanRange">#REF!</definedName>
    <definedName name="S2AAnggaran">#REF!</definedName>
    <definedName name="S2AAnggaranRange">#REF!</definedName>
    <definedName name="S2AKegiatanRange">#REF!</definedName>
    <definedName name="S2AnggaranRange">#REF!</definedName>
    <definedName name="S2ProgramRange">#REF!</definedName>
    <definedName name="S3A_KODESAT1" hidden="1">#REF!</definedName>
    <definedName name="S3A_KODESAT2" hidden="1">#REF!</definedName>
    <definedName name="S3AAnggaranRange">#REF!</definedName>
    <definedName name="S3ABLRange">#REF!</definedName>
    <definedName name="S3AnggaranRange">#REF!</definedName>
    <definedName name="S3APK_KODEKEGIATAN" hidden="1">#REF!</definedName>
    <definedName name="S3APK_NAMAKEGIATAN" hidden="1">#REF!</definedName>
    <definedName name="S3ARAnggaranRange">#REF!</definedName>
    <definedName name="S3ARBLRange">#REF!</definedName>
    <definedName name="S3ARRange">#REF!</definedName>
    <definedName name="s3b11">#REF!</definedName>
    <definedName name="S3B11AnggaranRange">#REF!</definedName>
    <definedName name="S3B11BL1Range">#REF!</definedName>
    <definedName name="S3B11BLRange">#REF!</definedName>
    <definedName name="S3B11DampakRange">#REF!</definedName>
    <definedName name="S3B11HasilRange">#REF!</definedName>
    <definedName name="S3B11Keluaran">#REF!</definedName>
    <definedName name="S3B11KeluaranRange">#REF!</definedName>
    <definedName name="S3B11L_JABATANPIMPINAN" hidden="1">#REF!</definedName>
    <definedName name="S3B11L_LOKASIBUAT" hidden="1">#REF!</definedName>
    <definedName name="S3B11L_NAMAPIMPINAN" hidden="1">#REF!</definedName>
    <definedName name="S3B11L_NIPPIMPINAN" hidden="1">#REF!</definedName>
    <definedName name="S3B11L_TGLBUAT" hidden="1">#REF!</definedName>
    <definedName name="S3B11LAnggaranRange">#REF!</definedName>
    <definedName name="S3B11LBLRange">#REF!</definedName>
    <definedName name="S3B11LBLT_TOTALHARGA" hidden="1">#REF!</definedName>
    <definedName name="S3B11LDampakRange">#REF!</definedName>
    <definedName name="S3B11LHasilRange">#REF!</definedName>
    <definedName name="S3B11LKeluaran">#REF!</definedName>
    <definedName name="S3B11LKeluaranRange">#REF!</definedName>
    <definedName name="S3B11LManfaatRange">#REF!</definedName>
    <definedName name="S3B11LMasukan">#REF!</definedName>
    <definedName name="S3B11LMasukanRange">#REF!</definedName>
    <definedName name="S3B11LR_A.KODEKEGIATAN" hidden="1">#REF!</definedName>
    <definedName name="S3B11LR_A.NAMAKEGIATAN" hidden="1">#REF!</definedName>
    <definedName name="S3B11LR_A.TERMINI" hidden="1">#REF!</definedName>
    <definedName name="S3B11LR_A.TERMINII" hidden="1">#REF!</definedName>
    <definedName name="S3B11LR_A.TERMINIII" hidden="1">#REF!</definedName>
    <definedName name="S3B11LR_A.TERMINIV" hidden="1">#REF!</definedName>
    <definedName name="S3B11LR_A.TOTALBL" hidden="1">#REF!</definedName>
    <definedName name="S3B11LR_AKHIR" hidden="1">#REF!</definedName>
    <definedName name="S3B11LR_AKHIRKEGIATAN" hidden="1">#REF!</definedName>
    <definedName name="S3B11LR_AWAL" hidden="1">#REF!</definedName>
    <definedName name="S3B11LR_AWALKEGIATAN" hidden="1">#REF!</definedName>
    <definedName name="S3B11LR_CATATAN" hidden="1">#REF!</definedName>
    <definedName name="S3B11LR_CATATANS3B11" hidden="1">#REF!</definedName>
    <definedName name="S3B11LR_IDKEGIATAN" hidden="1">#REF!</definedName>
    <definedName name="S3B11LR_IDSATKER" hidden="1">#REF!</definedName>
    <definedName name="S3B11LR_JABATAN" hidden="1">#REF!</definedName>
    <definedName name="S3B11LR_JENISKEGIATAN" hidden="1">#REF!</definedName>
    <definedName name="S3B11LR_KATEGORIKEGIATAN" hidden="1">#REF!</definedName>
    <definedName name="S3B11LR_KEGIATANLANJUTAN" hidden="1">#REF!</definedName>
    <definedName name="S3B11LR_KODEDOK" hidden="1">#REF!</definedName>
    <definedName name="S3B11LR_KODEPROGRAM" hidden="1">#REF!</definedName>
    <definedName name="S3B11LR_KODEPROGRAM1" hidden="1">#REF!</definedName>
    <definedName name="S3B11LR_KONDISISBLMKEGIATAN" hidden="1">#REF!</definedName>
    <definedName name="S3B11LR_LOKASI" hidden="1">#REF!</definedName>
    <definedName name="S3B11LR_LOKASIKEGIATAN1" hidden="1">#REF!</definedName>
    <definedName name="S3B11LR_LTOTALANGGARAN" hidden="1">#REF!</definedName>
    <definedName name="S3B11LR_LTOTALTAHUNLALU" hidden="1">#REF!</definedName>
    <definedName name="S3B11LR_NAMAKEGIATAN1" hidden="1">#REF!</definedName>
    <definedName name="S3B11LR_NAMAPIMPINAN" hidden="1">#REF!</definedName>
    <definedName name="S3B11LR_NAMAPROGRAM" hidden="1">#REF!</definedName>
    <definedName name="S3B11LR_NIPPIMPINAN" hidden="1">#REF!</definedName>
    <definedName name="S3B11LR_PLAFONANGGARAN" hidden="1">#REF!</definedName>
    <definedName name="S3B11LR_TAHUN" hidden="1">#REF!</definedName>
    <definedName name="S3B11LR_TERMINI" hidden="1">#REF!</definedName>
    <definedName name="S3B11LR_TERMINII" hidden="1">#REF!</definedName>
    <definedName name="S3B11LR_TERMINIII" hidden="1">#REF!</definedName>
    <definedName name="S3B11LR_TERMINIV" hidden="1">#REF!</definedName>
    <definedName name="S3B11LR_TOTALBL" hidden="1">#REF!</definedName>
    <definedName name="S3B11LR_VERSI" hidden="1">#REF!</definedName>
    <definedName name="S3B11LRAnggaranRange">#REF!</definedName>
    <definedName name="S3B11LRBLRange">#REF!</definedName>
    <definedName name="S3B11LRDampakRange">#REF!</definedName>
    <definedName name="S3B11LRHasilRange">#REF!</definedName>
    <definedName name="S3B11LRKeluaranRange">#REF!</definedName>
    <definedName name="S3B11LRManfaatRange">#REF!</definedName>
    <definedName name="S3B11LRMasukanRange">#REF!</definedName>
    <definedName name="S3B11ManfaatRange">#REF!</definedName>
    <definedName name="S3B11MasukanRange">#REF!</definedName>
    <definedName name="S3B11RAnggaranRange">#REF!</definedName>
    <definedName name="S3B11RBLRange">#REF!</definedName>
    <definedName name="S3B11RDampakRange">#REF!</definedName>
    <definedName name="S3B11RHasilRange">#REF!</definedName>
    <definedName name="S3B11RKeluaranRange">#REF!</definedName>
    <definedName name="S3B11RL_AKHIR" hidden="1">#REF!</definedName>
    <definedName name="S3B11RL_ANGGARANSKR" hidden="1">#REF!</definedName>
    <definedName name="S3B11RL_ANGGARANTAHUNLALU" hidden="1">#REF!</definedName>
    <definedName name="S3B11RL_AWAL" hidden="1">#REF!</definedName>
    <definedName name="S3B11RL_CATATAN" hidden="1">#REF!</definedName>
    <definedName name="S3B11RL_KODEDOK" hidden="1">#REF!</definedName>
    <definedName name="S3B11RL_KODEKEGIATAN1" hidden="1">#REF!</definedName>
    <definedName name="S3B11RL_KODEPROGRAM1" hidden="1">#REF!</definedName>
    <definedName name="S3B11RL_LOKASIKEGIATAN1" hidden="1">#REF!</definedName>
    <definedName name="S3B11RL_NAMAKEGIATAN1" hidden="1">#REF!</definedName>
    <definedName name="S3B11RL_SISA" hidden="1">#REF!</definedName>
    <definedName name="S3B11RL_TAHUN" hidden="1">#REF!</definedName>
    <definedName name="S3B11RL_TOTALANGGARAN" hidden="1">#REF!</definedName>
    <definedName name="S3B11RManfaatRange">#REF!</definedName>
    <definedName name="S3B11RMasukanRange">#REF!</definedName>
    <definedName name="S3B1AAnggaranRange">#REF!</definedName>
    <definedName name="S3B1ABLRange">#REF!</definedName>
    <definedName name="S3B1AnggaranRange">#REF!</definedName>
    <definedName name="S3B1BLRange">#REF!</definedName>
    <definedName name="S3B1RAnggaranRange">#REF!</definedName>
    <definedName name="S3B1RBLRange">#REF!</definedName>
    <definedName name="S3B2AnggaranRange">#REF!</definedName>
    <definedName name="S3B2BLRange">#REF!</definedName>
    <definedName name="S3B2RAnggaranRange">#REF!</definedName>
    <definedName name="S3B2RBLRange">#REF!</definedName>
    <definedName name="S3B3AnggaranRange">#REF!</definedName>
    <definedName name="S3B3BL1Range">#REF!</definedName>
    <definedName name="S3B3BL2Range">#REF!</definedName>
    <definedName name="S3B3RAnggaranRange">#REF!</definedName>
    <definedName name="S3B3RBL1Range">#REF!</definedName>
    <definedName name="S3B3RBLRange">#REF!</definedName>
    <definedName name="S3B4AnggaranRange">#REF!</definedName>
    <definedName name="S3B4BLRange">#REF!</definedName>
    <definedName name="S3B4RAnggaranRange">#REF!</definedName>
    <definedName name="S3B4RBLRange">#REF!</definedName>
    <definedName name="S3BAnggaranRange">#REF!</definedName>
    <definedName name="S3BBLRange">#REF!</definedName>
    <definedName name="S3BL1Range">#REF!</definedName>
    <definedName name="S3BL2Range">#REF!</definedName>
    <definedName name="S3BLRange">#REF!</definedName>
    <definedName name="S3BRAnggaranRange">#REF!</definedName>
    <definedName name="S3BRBLRange">#REF!</definedName>
    <definedName name="S3CAnggaranRange">#REF!</definedName>
    <definedName name="S3CBL1Range">#REF!</definedName>
    <definedName name="S3CBL2Range">#REF!</definedName>
    <definedName name="S3CRAnggaranRange">#REF!</definedName>
    <definedName name="S3CRBL1Range">#REF!</definedName>
    <definedName name="S3CRBLRange">#REF!</definedName>
    <definedName name="S3DASKPENJABARANBL1Range">#REF!</definedName>
    <definedName name="S3DASKPENJABARANBL2Range">#REF!</definedName>
    <definedName name="S3DASKPENJABARANBLRange">#REF!</definedName>
    <definedName name="S3DASKPENJABARANRBL1Range">#REF!</definedName>
    <definedName name="S3DASKPENJABARANRBL2Range">#REF!</definedName>
    <definedName name="S3DASKPENJABARANRBLRange">#REF!</definedName>
    <definedName name="S3DASKRINCIANBL1Range">#REF!</definedName>
    <definedName name="S3DASKRINCIANBL2Range">#REF!</definedName>
    <definedName name="S3DASKRINCIANBLRange">#REF!</definedName>
    <definedName name="S3DASKRINCIANRBL1Range">#REF!</definedName>
    <definedName name="S3DASKRINCIANRBL2Range">#REF!</definedName>
    <definedName name="S3DASKRINCIANRBLRange">#REF!</definedName>
    <definedName name="S3RAnggaranRange">#REF!</definedName>
    <definedName name="S3RBL1Range">#REF!</definedName>
    <definedName name="S3RBL2Range">#REF!</definedName>
    <definedName name="S3RBLRange">#REF!</definedName>
    <definedName name="SA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a">{"Book1","4.09 FLORA DAN FAUNA.xls","4.22 PERLENGKAPAN SEKOLAH.xls"}</definedName>
    <definedName name="saaasa">#REF!</definedName>
    <definedName name="sab">'[16]Sat~Bahu'!$G$49</definedName>
    <definedName name="sabantu">'[16]Sat~Bahu'!$G$76</definedName>
    <definedName name="SABC">#REF!</definedName>
    <definedName name="sabun">#REF!</definedName>
    <definedName name="SAD">#REF!</definedName>
    <definedName name="sad_37">"$#REF!.$#REF!$#REF!"</definedName>
    <definedName name="sad1010_37">"$#REF!.$#REF!$#REF!"</definedName>
    <definedName name="sad1212_37">"$#REF!.$L$1609"</definedName>
    <definedName name="sad1414_37">"$#REF!.$L$1608"</definedName>
    <definedName name="sad1717_37">"$#REF!.$#REF!$#REF!"</definedName>
    <definedName name="sad266_37">"$#REF!.$L$1612"</definedName>
    <definedName name="sad88_37">"$#REF!.$#REF!$#REF!"</definedName>
    <definedName name="sadadasd">#REF!</definedName>
    <definedName name="sadadi9">#REF!</definedName>
    <definedName name="sadasd">#REF!</definedName>
    <definedName name="sadasdas">#REF!</definedName>
    <definedName name="saddad">#REF!</definedName>
    <definedName name="sadfg">#REF!</definedName>
    <definedName name="sadfs">#REF!</definedName>
    <definedName name="sadsa">#REF!</definedName>
    <definedName name="sadsads">{"Book1","4.09 FLORA DAN FAUNA.xls","4.22 PERLENGKAPAN SEKOLAH.xls"}</definedName>
    <definedName name="sae" hidden="1">#N/A</definedName>
    <definedName name="SAFETY_CONTROL">#REF!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H">#REF!</definedName>
    <definedName name="SAH_1">#REF!</definedName>
    <definedName name="SAH_1_7">NA()</definedName>
    <definedName name="SAH_2">#REF!</definedName>
    <definedName name="SAH_2_7">NA()</definedName>
    <definedName name="SAH_7">NA()</definedName>
    <definedName name="Saham_Dir">#REF!</definedName>
    <definedName name="Saham_Kom">#REF!</definedName>
    <definedName name="sailtape">#REF!</definedName>
    <definedName name="sak.1">#REF!</definedName>
    <definedName name="sak.2">#REF!</definedName>
    <definedName name="sakelar">#REF!</definedName>
    <definedName name="saklar">#N/A</definedName>
    <definedName name="saklar.">#REF!</definedName>
    <definedName name="saklar_1">#REF!</definedName>
    <definedName name="saklar_2">#REF!</definedName>
    <definedName name="saklar_doble">#REF!</definedName>
    <definedName name="Saklar_doble_sekualitas_broco">#REF!</definedName>
    <definedName name="saklar_engkel">#REF!</definedName>
    <definedName name="saklar_g">#N/A</definedName>
    <definedName name="saklar_ganda">#REF!</definedName>
    <definedName name="saklar_ganda.">#REF!</definedName>
    <definedName name="Saklar_ganda__terpasang">'[9]D Harga'!$E$246</definedName>
    <definedName name="saklar_seri">#REF!</definedName>
    <definedName name="saklar_t">#REF!</definedName>
    <definedName name="saklar_tangga">#REF!</definedName>
    <definedName name="saklar_tunggal">#REF!</definedName>
    <definedName name="Saklar_tunggal__terpasang">'[9]D Harga'!$E$247</definedName>
    <definedName name="Saklar_tunggal_sekualitas_broco">#REF!</definedName>
    <definedName name="SAKLAR1">#REF!</definedName>
    <definedName name="SAKLAR2">#REF!</definedName>
    <definedName name="saklarc">#REF!</definedName>
    <definedName name="saklard">#REF!</definedName>
    <definedName name="saklarg">#REF!</definedName>
    <definedName name="saklarg_1">#REF!</definedName>
    <definedName name="saklarg_1_10">#REF!</definedName>
    <definedName name="saklarg_1_2">#REF!</definedName>
    <definedName name="saklarg_1_3">#REF!</definedName>
    <definedName name="saklarg_1_4">#REF!</definedName>
    <definedName name="saklarg_1_5">#REF!</definedName>
    <definedName name="saklarg_1_6">#REF!</definedName>
    <definedName name="saklarg_1_8">#REF!</definedName>
    <definedName name="saklarg_10">#REF!</definedName>
    <definedName name="saklarg_2">#REF!</definedName>
    <definedName name="saklarg_3">#REF!</definedName>
    <definedName name="saklarg_4">#REF!</definedName>
    <definedName name="saklarg_5">#REF!</definedName>
    <definedName name="saklarg_6">#REF!</definedName>
    <definedName name="saklarg_8">#REF!</definedName>
    <definedName name="saklarganda">#REF!</definedName>
    <definedName name="saklarseri">#REF!</definedName>
    <definedName name="saklarserie">#REF!</definedName>
    <definedName name="saklarsingle">#REF!</definedName>
    <definedName name="saklart">#REF!</definedName>
    <definedName name="saklartunggal">#REF!</definedName>
    <definedName name="sal_ab_develop">#REF!</definedName>
    <definedName name="sal_cd_develop">#REF!</definedName>
    <definedName name="sal_ef_develop">#REF!</definedName>
    <definedName name="sal_gh_develop">#REF!</definedName>
    <definedName name="sal_ij_develop">#REF!</definedName>
    <definedName name="sal_jk_develop">#REF!</definedName>
    <definedName name="sal_k">#REF!</definedName>
    <definedName name="sal_kl_develop">#REF!</definedName>
    <definedName name="sal_precast">#REF!</definedName>
    <definedName name="salah">#REF!</definedName>
    <definedName name="SALARY">#REF!</definedName>
    <definedName name="SALARY___WAGE">#REF!</definedName>
    <definedName name="sald24">#REF!</definedName>
    <definedName name="sald24_37">"$#REF!.$#REF!$#REF!"</definedName>
    <definedName name="SALES">#REF!</definedName>
    <definedName name="salin">#REF!</definedName>
    <definedName name="saluran">#REF!</definedName>
    <definedName name="saluran_de_develop">#REF!</definedName>
    <definedName name="saluranairpvc1">#REF!</definedName>
    <definedName name="saluranairpvc4">#REF!</definedName>
    <definedName name="saluranairpvcsatusetengah">#REF!</definedName>
    <definedName name="sama">#REF!</definedName>
    <definedName name="sambung">#REF!</definedName>
    <definedName name="sambung_tp50">#REF!</definedName>
    <definedName name="sambung_tp50_2">#REF!</definedName>
    <definedName name="sambung40">#REF!</definedName>
    <definedName name="sambung40_2">#REF!</definedName>
    <definedName name="sambung450">#REF!</definedName>
    <definedName name="sambung600">#REF!</definedName>
    <definedName name="SAMBUNGAN_LISTRIK">#REF!</definedName>
    <definedName name="sambungpancang">#REF!</definedName>
    <definedName name="sambungtp60">#REF!</definedName>
    <definedName name="SAME">#REF!</definedName>
    <definedName name="sampah">#REF!</definedName>
    <definedName name="SAMPUL">#REF!</definedName>
    <definedName name="SAMPUL_1">#REF!</definedName>
    <definedName name="SAMPUL_1_6">"#REF!"</definedName>
    <definedName name="SAMPUL_1_7">"#REF!"</definedName>
    <definedName name="SAMPUL_2">#REF!</definedName>
    <definedName name="SAMPUL_2_6">"#REF!"</definedName>
    <definedName name="SAMPUL_2_7">"#REF!"</definedName>
    <definedName name="SAMPUL_6">"#REF!"</definedName>
    <definedName name="SAMPUL_7">"#REF!"</definedName>
    <definedName name="SAMPUL2">#REF!</definedName>
    <definedName name="SAMPULKAK">#REF!</definedName>
    <definedName name="SAN">#REF!</definedName>
    <definedName name="Sandaran_Jbt">#REF!</definedName>
    <definedName name="sandblast_6">#REF!</definedName>
    <definedName name="sandstone">#REF!</definedName>
    <definedName name="Sangiri">#REF!</definedName>
    <definedName name="SANITAIR">#REF!</definedName>
    <definedName name="SANITAIR_8">#REF!</definedName>
    <definedName name="sanitair_ars">#REF!</definedName>
    <definedName name="sanitair_struk_pos">#REF!</definedName>
    <definedName name="SANITAIR1">#REF!</definedName>
    <definedName name="Sanitasi">#REF!</definedName>
    <definedName name="SANITASI_LT.1">#REF!</definedName>
    <definedName name="SANITASI_LT.2">#REF!</definedName>
    <definedName name="SANITASI_LT.3">#REF!</definedName>
    <definedName name="sanitasi615">#REF!</definedName>
    <definedName name="sanitasi62">#REF!</definedName>
    <definedName name="sanitasi625">#REF!</definedName>
    <definedName name="sanitasi629">#REF!</definedName>
    <definedName name="sanitasi631">#REF!</definedName>
    <definedName name="sanitasi632">#REF!</definedName>
    <definedName name="sanitasi633">#REF!</definedName>
    <definedName name="sanitasi635">#REF!</definedName>
    <definedName name="sanitasi636">#REF!</definedName>
    <definedName name="sanitasi65">#REF!</definedName>
    <definedName name="sanitasi67">#REF!</definedName>
    <definedName name="sanlex">#REF!</definedName>
    <definedName name="sanlex_2">#REF!</definedName>
    <definedName name="sarana_pembantaian">#REF!</definedName>
    <definedName name="sarana_pembantaian_UPAH">#REF!</definedName>
    <definedName name="sare">#REF!</definedName>
    <definedName name="SAS">#REF!</definedName>
    <definedName name="sasa">#REF!</definedName>
    <definedName name="sasasssssssssss">#REF!</definedName>
    <definedName name="sasssssssssssssss">#REF!</definedName>
    <definedName name="SAT">#REF!</definedName>
    <definedName name="SAT_BAHAN">#REF!</definedName>
    <definedName name="SAT_BAHAN_7">"#REF!"</definedName>
    <definedName name="SAT_UPAH">#REF!</definedName>
    <definedName name="SAT_UPAH_7">"#REF!"</definedName>
    <definedName name="satalat">#REF!</definedName>
    <definedName name="satalat_2">#REF!</definedName>
    <definedName name="satalat_3">#REF!</definedName>
    <definedName name="satalat_4">#REF!</definedName>
    <definedName name="satalat_5">#REF!</definedName>
    <definedName name="satalat_6">#REF!</definedName>
    <definedName name="satalat_7">#REF!</definedName>
    <definedName name="satb">'[16]Sat~Bahu'!$G$86</definedName>
    <definedName name="satbah">#REF!</definedName>
    <definedName name="satbah_2">#REF!</definedName>
    <definedName name="satbah_3">#REF!</definedName>
    <definedName name="satbah_4">#REF!</definedName>
    <definedName name="satbah_5">#REF!</definedName>
    <definedName name="satbah_6">#REF!</definedName>
    <definedName name="satbah_7">#REF!</definedName>
    <definedName name="satker">#REF!</definedName>
    <definedName name="satker1">#REF!</definedName>
    <definedName name="satmper.">#REF!</definedName>
    <definedName name="satpamarsitek">#REF!</definedName>
    <definedName name="satpamsipil">#REF!</definedName>
    <definedName name="satper">#REF!</definedName>
    <definedName name="satper_2">#REF!</definedName>
    <definedName name="satper_3">#REF!</definedName>
    <definedName name="satper_4">#REF!</definedName>
    <definedName name="satper_5">#REF!</definedName>
    <definedName name="satper_6">#REF!</definedName>
    <definedName name="satper_7">#REF!</definedName>
    <definedName name="SATU">#REF!</definedName>
    <definedName name="satuan">#REF!</definedName>
    <definedName name="SATUAN_HARGA">#REF!</definedName>
    <definedName name="SATUNO">#REF!</definedName>
    <definedName name="SATUPA">#REF!</definedName>
    <definedName name="SATUPA1">#REF!</definedName>
    <definedName name="SAUVE">#N/A</definedName>
    <definedName name="sawur">#REF!</definedName>
    <definedName name="sawuran\">#REF!</definedName>
    <definedName name="sayang">#REF!</definedName>
    <definedName name="sb">#REF!</definedName>
    <definedName name="SB.1">#REF!</definedName>
    <definedName name="sb.1grup">#REF!</definedName>
    <definedName name="SB.2">#REF!</definedName>
    <definedName name="SB.3">#REF!</definedName>
    <definedName name="SB.4">#REF!</definedName>
    <definedName name="SB.5">#REF!</definedName>
    <definedName name="SBASE">#REF!</definedName>
    <definedName name="sbb.05">'[16]Sat~Bahu'!$G$41</definedName>
    <definedName name="sbb.1">'[16]Sat~Bahu'!$G$40</definedName>
    <definedName name="sbb.10">'[16]Sat~Bahu'!$G$35</definedName>
    <definedName name="sbb.2">'[16]Sat~Bahu'!$G$39</definedName>
    <definedName name="sbb.3">'[16]Sat~Bahu'!$G$38</definedName>
    <definedName name="sbb.5">'[16]Sat~Bahu'!$G$37</definedName>
    <definedName name="SBBalok">#REF!</definedName>
    <definedName name="SBBalStruk">#REF!</definedName>
    <definedName name="SBKolom">#REF!</definedName>
    <definedName name="SBKolStruk">#REF!</definedName>
    <definedName name="SBPlat">#REF!</definedName>
    <definedName name="sbtb">'[16]Sat~Bahu'!$G$67</definedName>
    <definedName name="sbtp">'[16]Sat~Bahu'!$G$48</definedName>
    <definedName name="sc">#REF!</definedName>
    <definedName name="SC.1">#REF!</definedName>
    <definedName name="sc_0.51">#REF!</definedName>
    <definedName name="scab">'[16]Sat~Bahu'!#REF!</definedName>
    <definedName name="scaf1">#REF!</definedName>
    <definedName name="SCAFFOLDING">#REF!</definedName>
    <definedName name="scafolding">#REF!</definedName>
    <definedName name="scc">#REF!</definedName>
    <definedName name="SCDUL">#REF!</definedName>
    <definedName name="scedu">#REF!</definedName>
    <definedName name="SCH_GG">#REF!</definedName>
    <definedName name="sch40w0.5">#REF!</definedName>
    <definedName name="SCHE">#REF!</definedName>
    <definedName name="SCHE_7">"#REF!.$AY$691"</definedName>
    <definedName name="SCHEDUL">#REF!</definedName>
    <definedName name="schedule">#REF!</definedName>
    <definedName name="SCR">#REF!</definedName>
    <definedName name="Scrap">#REF!</definedName>
    <definedName name="scred">#REF!</definedName>
    <definedName name="Scred_AM_40">#REF!</definedName>
    <definedName name="Scred_AM_40_2">#REF!</definedName>
    <definedName name="Scred_AM_50">#REF!</definedName>
    <definedName name="Scred_AM_50_2">#REF!</definedName>
    <definedName name="screed">#REF!</definedName>
    <definedName name="screed_3_cm">#REF!</definedName>
    <definedName name="Screed_AM_40">#REF!</definedName>
    <definedName name="Screed_AM_40_2">#REF!</definedName>
    <definedName name="Screed_AM_50">#REF!</definedName>
    <definedName name="Screed_AM_50_2">#REF!</definedName>
    <definedName name="SCREED10">#REF!</definedName>
    <definedName name="SCREED5">#REF!</definedName>
    <definedName name="screen.30t">#REF!</definedName>
    <definedName name="screw">#REF!</definedName>
    <definedName name="screwcap">#REF!</definedName>
    <definedName name="SCU">#REF!</definedName>
    <definedName name="scur">#REF!</definedName>
    <definedName name="sd">#REF!</definedName>
    <definedName name="sda" hidden="1">#REF!</definedName>
    <definedName name="sdaaaaaaaaa">#REF!</definedName>
    <definedName name="sdadasd">#REF!</definedName>
    <definedName name="sdana">#REF!</definedName>
    <definedName name="sdAS" hidden="1">#REF!</definedName>
    <definedName name="sdatu">#REF!</definedName>
    <definedName name="SDDD">#REF!</definedName>
    <definedName name="sdddddddddddddddddddd">#REF!</definedName>
    <definedName name="sddsddsds">#REF!</definedName>
    <definedName name="sde">#REF!</definedName>
    <definedName name="sdfadw">#REF!</definedName>
    <definedName name="SDFD">#REF!</definedName>
    <definedName name="sdfdsf">#REF!</definedName>
    <definedName name="sdff">#REF!</definedName>
    <definedName name="sdffg">#REF!</definedName>
    <definedName name="sdfg">#REF!</definedName>
    <definedName name="sdfgf">#REF!</definedName>
    <definedName name="sdfgfd">#REF!</definedName>
    <definedName name="sdfgfhjkj">#REF!</definedName>
    <definedName name="sdfggfg">#REF!</definedName>
    <definedName name="sdfsd">#REF!</definedName>
    <definedName name="SDFSFD">#REF!</definedName>
    <definedName name="sdg">#REF!</definedName>
    <definedName name="sdgdf">#REF!</definedName>
    <definedName name="sdgdfg">#REF!</definedName>
    <definedName name="SDGE">#REF!</definedName>
    <definedName name="sdgerfg">#REF!</definedName>
    <definedName name="sdgfs">#REF!</definedName>
    <definedName name="sdgg">#REF!</definedName>
    <definedName name="sdh">#REF!</definedName>
    <definedName name="sdhdh">#REF!</definedName>
    <definedName name="sdl">#REF!</definedName>
    <definedName name="SDMONG">#REF!</definedName>
    <definedName name="sdp">#REF!</definedName>
    <definedName name="SDR.17.200">#REF!</definedName>
    <definedName name="SDR.17.315">#REF!</definedName>
    <definedName name="SDR.21.200">#REF!</definedName>
    <definedName name="SDR.21.250">#REF!</definedName>
    <definedName name="SDR.21.315">#REF!</definedName>
    <definedName name="SDR.21.355">#REF!</definedName>
    <definedName name="SDR.21.400">#REF!</definedName>
    <definedName name="SDR.26.315">#REF!</definedName>
    <definedName name="SDR.26.400">#REF!</definedName>
    <definedName name="sds">#REF!</definedName>
    <definedName name="SDSAD">[19]HSPK!#REF!</definedName>
    <definedName name="sdsd">#REF!</definedName>
    <definedName name="sdsd_2">[57]bahan!$A$79:$E$96</definedName>
    <definedName name="sdsd_3">#REF!</definedName>
    <definedName name="sdsd_4">#REF!</definedName>
    <definedName name="sdsdfsdf">#REF!</definedName>
    <definedName name="sdsds">#REF!</definedName>
    <definedName name="sdsdsdsdsdsdsds">#REF!</definedName>
    <definedName name="sdsfdgfhh">#REF!</definedName>
    <definedName name="sdss">#REF!</definedName>
    <definedName name="sdua">#REF!</definedName>
    <definedName name="SE">#REF!</definedName>
    <definedName name="se.100">#REF!</definedName>
    <definedName name="se.150">#REF!</definedName>
    <definedName name="se.200">#REF!</definedName>
    <definedName name="se.250">#REF!</definedName>
    <definedName name="se.75">#REF!</definedName>
    <definedName name="seal">#REF!</definedName>
    <definedName name="seal_tape">#REF!</definedName>
    <definedName name="seal_tape.">#REF!</definedName>
    <definedName name="sealant">#REF!</definedName>
    <definedName name="Sealent">#REF!</definedName>
    <definedName name="sealent_">#REF!</definedName>
    <definedName name="sealer">#REF!</definedName>
    <definedName name="sealer.mowi">#REF!</definedName>
    <definedName name="sealer.vini">#REF!</definedName>
    <definedName name="sealT">#REF!</definedName>
    <definedName name="sealtape">#REF!</definedName>
    <definedName name="seanding_sealer">#REF!</definedName>
    <definedName name="SEBUT">#REF!</definedName>
    <definedName name="sedaaaaaaaaaaa">#REF!</definedName>
    <definedName name="sedfggg">#REF!</definedName>
    <definedName name="sedia">#REF!</definedName>
    <definedName name="sedimen">#REF!</definedName>
    <definedName name="segmen_r15">#REF!</definedName>
    <definedName name="segmen_r25">#REF!</definedName>
    <definedName name="segre40">#REF!</definedName>
    <definedName name="segre40_2">[24]harsat!$G$33</definedName>
    <definedName name="segre40_3">#REF!</definedName>
    <definedName name="segre40_4">#REF!</definedName>
    <definedName name="segre50">#REF!</definedName>
    <definedName name="segre50_2">[24]harsat!#REF!</definedName>
    <definedName name="segre50_3">#REF!</definedName>
    <definedName name="segre50_4">#REF!</definedName>
    <definedName name="sekarang">#REF!</definedName>
    <definedName name="SEKAT">#REF!</definedName>
    <definedName name="Sekering_SPA_60_Amp_">#REF!</definedName>
    <definedName name="sekgnd">#REF!</definedName>
    <definedName name="sekgnd_10">#REF!</definedName>
    <definedName name="sekgnd_2">#REF!</definedName>
    <definedName name="sekgnd_3">#REF!</definedName>
    <definedName name="sekgnd_4">#REF!</definedName>
    <definedName name="sekgnd_5">#REF!</definedName>
    <definedName name="sekgnd_6">#REF!</definedName>
    <definedName name="sekgnd_8">#REF!</definedName>
    <definedName name="SEKOP">#REF!</definedName>
    <definedName name="sekpan">#REF!</definedName>
    <definedName name="sekretaris">#REF!</definedName>
    <definedName name="sekring">#N/A</definedName>
    <definedName name="sekringbox4fase">#REF!</definedName>
    <definedName name="sekringbox5fase">#REF!</definedName>
    <definedName name="sekringbox6fase">#REF!</definedName>
    <definedName name="SEKRINGKAST">#REF!</definedName>
    <definedName name="sekrup">#N/A</definedName>
    <definedName name="sekrup_">#REF!</definedName>
    <definedName name="sekrup_fisher.">#REF!</definedName>
    <definedName name="sekrup_fixer">#REF!</definedName>
    <definedName name="sekrup_fixser">#REF!</definedName>
    <definedName name="SEKRUP_SENG">#REF!</definedName>
    <definedName name="sekrupasbes">'[25]Bhn-Uph'!$G$94</definedName>
    <definedName name="sekruprifet">#REF!</definedName>
    <definedName name="sektgl">#REF!</definedName>
    <definedName name="sektgl_10">#REF!</definedName>
    <definedName name="sektgl_2">#REF!</definedName>
    <definedName name="sektgl_3">#REF!</definedName>
    <definedName name="sektgl_4">#REF!</definedName>
    <definedName name="sektgl_5">#REF!</definedName>
    <definedName name="sektgl_6">#REF!</definedName>
    <definedName name="sektgl_8">#REF!</definedName>
    <definedName name="sektor">#REF!</definedName>
    <definedName name="sekur_begisting">#REF!</definedName>
    <definedName name="selfaddhitivemembran">#REF!</definedName>
    <definedName name="Selimut">#REF!</definedName>
    <definedName name="selisih">#REF!</definedName>
    <definedName name="seljen">#REF!</definedName>
    <definedName name="Sell">#REF!</definedName>
    <definedName name="Selot.1">#REF!</definedName>
    <definedName name="Selot.2">#REF!</definedName>
    <definedName name="selpintu">#REF!</definedName>
    <definedName name="SelSumBahan">#REF!</definedName>
    <definedName name="SelSumUpah">#REF!</definedName>
    <definedName name="seltip">#REF!</definedName>
    <definedName name="sem">#REF!</definedName>
    <definedName name="sem_cif">#REF!</definedName>
    <definedName name="semak">#REF!</definedName>
    <definedName name="semen">#N/A</definedName>
    <definedName name="semen.">#REF!</definedName>
    <definedName name="semen.50kg">#REF!</definedName>
    <definedName name="semen.PC50kg">#REF!</definedName>
    <definedName name="semen.warna">#REF!</definedName>
    <definedName name="semen.warna.hls">#REF!</definedName>
    <definedName name="semen_1">#REF!</definedName>
    <definedName name="semen_1_10">#REF!</definedName>
    <definedName name="semen_1_2">#REF!</definedName>
    <definedName name="semen_1_3">#REF!</definedName>
    <definedName name="semen_1_4">#REF!</definedName>
    <definedName name="semen_1_5">#REF!</definedName>
    <definedName name="semen_1_6">#REF!</definedName>
    <definedName name="semen_1_8">#REF!</definedName>
    <definedName name="semen_2">#REF!</definedName>
    <definedName name="semen_40">#REF!</definedName>
    <definedName name="semen_40_7">NA()</definedName>
    <definedName name="semen_40_beton_K225">#REF!</definedName>
    <definedName name="semen_40_beton_k350">#REF!</definedName>
    <definedName name="semen_40_beton_rabat">#REF!</definedName>
    <definedName name="semen_40_pasang_batu_kali">#REF!</definedName>
    <definedName name="semen_40_plesteran_1_2">#REF!</definedName>
    <definedName name="semen_40_ps_batu_merah">#REF!</definedName>
    <definedName name="semen_40_ps_benangan">#REF!</definedName>
    <definedName name="semen_40_rekondisi_box_culvert">#REF!</definedName>
    <definedName name="semen_50">#REF!</definedName>
    <definedName name="semen_50_7">NA()</definedName>
    <definedName name="semen_B_0">#REF!</definedName>
    <definedName name="semen_batu_kali">#REF!</definedName>
    <definedName name="Semen_Batu_Raja_50_kg">#REF!</definedName>
    <definedName name="Semen_Berwarna_Yiyitan">#REF!</definedName>
    <definedName name="semen_ctsb">#REF!</definedName>
    <definedName name="semen_grouting">#REF!</definedName>
    <definedName name="semen_grouting_2">#REF!</definedName>
    <definedName name="semen_K_1_2_5">#REF!</definedName>
    <definedName name="semen_K_2_2_5">#REF!</definedName>
    <definedName name="Semen_kg">#REF!</definedName>
    <definedName name="Semen_Kujang_50_kg">#REF!</definedName>
    <definedName name="semen_nat">#REF!</definedName>
    <definedName name="Semen_p">#REF!</definedName>
    <definedName name="Semen_Padang_50_kg">#REF!</definedName>
    <definedName name="Semen_PAsang_batu_mortar">#REF!</definedName>
    <definedName name="SEMEN_PC">#REF!</definedName>
    <definedName name="Semen_PC__Portland_Cement__40_kg">#REF!</definedName>
    <definedName name="Semen_PC__Portland_Cement__50_kg">#REF!</definedName>
    <definedName name="Semen_PC_Kg">#REF!</definedName>
    <definedName name="Semen_PC_Sak">#REF!</definedName>
    <definedName name="Semen_Portland">#REF!</definedName>
    <definedName name="Semen_portland_ex._tonassa____50_kg">#REF!</definedName>
    <definedName name="semen_putih">#N/A</definedName>
    <definedName name="Semen_sak">#REF!</definedName>
    <definedName name="Semen_Tiga_roda__50_kg">#REF!</definedName>
    <definedName name="Semen_W">#REF!</definedName>
    <definedName name="semen_warna">#N/A</definedName>
    <definedName name="semen_warna.">#REF!</definedName>
    <definedName name="semen_warna_">#REF!</definedName>
    <definedName name="semen_warna_2">#REF!</definedName>
    <definedName name="Semen_Warna_Kg">#REF!</definedName>
    <definedName name="Semen_Warna_Sak">#REF!</definedName>
    <definedName name="semen1">#REF!</definedName>
    <definedName name="semen2">#REF!</definedName>
    <definedName name="semen3roda_40">#REF!</definedName>
    <definedName name="semen40">#REF!</definedName>
    <definedName name="semen50">#REF!</definedName>
    <definedName name="SEMENGRESIK">#REF!</definedName>
    <definedName name="SEMENHOLCIM">#REF!</definedName>
    <definedName name="semenmerah">#REF!</definedName>
    <definedName name="semenpc">#REF!</definedName>
    <definedName name="semenpth">#REF!</definedName>
    <definedName name="semenpth_1">#REF!</definedName>
    <definedName name="semenpth_1_10">#REF!</definedName>
    <definedName name="semenpth_1_2">#REF!</definedName>
    <definedName name="semenpth_1_3">#REF!</definedName>
    <definedName name="semenpth_1_4">#REF!</definedName>
    <definedName name="semenpth_1_5">#REF!</definedName>
    <definedName name="semenpth_1_6">#REF!</definedName>
    <definedName name="semenpth_1_8">#REF!</definedName>
    <definedName name="semenpth_10">#REF!</definedName>
    <definedName name="semenpth_2">#REF!</definedName>
    <definedName name="semenpth_3">#REF!</definedName>
    <definedName name="semenpth_4">#REF!</definedName>
    <definedName name="semenpth_5">#REF!</definedName>
    <definedName name="semenpth_6">#REF!</definedName>
    <definedName name="semenpth_8">#REF!</definedName>
    <definedName name="sement_yiyit">#REF!</definedName>
    <definedName name="SemenW">#REF!</definedName>
    <definedName name="semenw.halus">#REF!</definedName>
    <definedName name="semenwarna">#REF!</definedName>
    <definedName name="semenwarna_1">#REF!</definedName>
    <definedName name="semenwarna_1_10">#REF!</definedName>
    <definedName name="semenwarna_1_2">#REF!</definedName>
    <definedName name="semenwarna_1_3">#REF!</definedName>
    <definedName name="semenwarna_1_4">#REF!</definedName>
    <definedName name="semenwarna_1_5">#REF!</definedName>
    <definedName name="semenwarna_1_6">#REF!</definedName>
    <definedName name="semenwarna_1_8">#REF!</definedName>
    <definedName name="semenwarna_2">#REF!</definedName>
    <definedName name="semenzak">#REF!</definedName>
    <definedName name="semeton">#REF!</definedName>
    <definedName name="Semmen.PC">#REF!</definedName>
    <definedName name="semmer">#REF!</definedName>
    <definedName name="semn.3roda">#REF!</definedName>
    <definedName name="semn.3roda40kg">#REF!</definedName>
    <definedName name="semn.warna">#REF!</definedName>
    <definedName name="sempat">#REF!</definedName>
    <definedName name="sempc">#REF!</definedName>
    <definedName name="sempckg">#REF!</definedName>
    <definedName name="semput">#REF!</definedName>
    <definedName name="semta">#REF!</definedName>
    <definedName name="send.s">#REF!</definedName>
    <definedName name="seng">#REF!</definedName>
    <definedName name="seng.g30">#REF!</definedName>
    <definedName name="Seng.Glb.20">#REF!</definedName>
    <definedName name="Seng.Glb.30">#REF!</definedName>
    <definedName name="Seng.plat.20">#REF!</definedName>
    <definedName name="Seng.plat.30">#REF!</definedName>
    <definedName name="seng.plat30">#REF!</definedName>
    <definedName name="seng_2">#REF!</definedName>
    <definedName name="seng_90">#REF!</definedName>
    <definedName name="Seng_B32">#REF!</definedName>
    <definedName name="seng_bekas">#REF!</definedName>
    <definedName name="Seng_BJLS_20_gelombang">#REF!</definedName>
    <definedName name="Seng_BJLS30">#REF!</definedName>
    <definedName name="seng_datar">#REF!</definedName>
    <definedName name="Seng_Datar_BJLS_40_">#REF!</definedName>
    <definedName name="Seng_Datar_BJLS_40_Lbr___0_90_x_1_00_">#REF!</definedName>
    <definedName name="Seng_DatarBJLS20">#REF!</definedName>
    <definedName name="Seng_DatarBJLS28">#REF!</definedName>
    <definedName name="Seng_DatarBJLS30">#REF!</definedName>
    <definedName name="seng_g">#N/A</definedName>
    <definedName name="SENG_GEL28">#REF!</definedName>
    <definedName name="SENG_GELOMBANG_">#REF!</definedName>
    <definedName name="Seng_Gelombang_BJLS_30_Uk__0_8x1_5_">#REF!</definedName>
    <definedName name="Seng_Gelombang_BJLS_40__0_8_x_1_5_">#REF!</definedName>
    <definedName name="Seng_GelombangBJLS20">#REF!</definedName>
    <definedName name="Seng_GelombangBJLS28">#REF!</definedName>
    <definedName name="seng_pagar">#REF!</definedName>
    <definedName name="seng_pagar_sementara">#REF!</definedName>
    <definedName name="seng_plat">#REF!</definedName>
    <definedName name="seng_plat_almn_">#REF!</definedName>
    <definedName name="Seng_plat_lebar_50_cm__panjang_50_m">#REF!</definedName>
    <definedName name="Seng_Spandek">#REF!</definedName>
    <definedName name="seng_talang">#N/A</definedName>
    <definedName name="Seng_Talang_BJLS_30_">#REF!</definedName>
    <definedName name="Seng_Talang_BJLS_40">#REF!</definedName>
    <definedName name="Seng_Talang_BJLS_40_">#REF!</definedName>
    <definedName name="seng27">#REF!</definedName>
    <definedName name="seng28">#REF!</definedName>
    <definedName name="seng28_2">#REF!</definedName>
    <definedName name="seng2mm">#REF!</definedName>
    <definedName name="SENGAL">#REF!</definedName>
    <definedName name="SengBJLS">#REF!</definedName>
    <definedName name="SENGBJLS0.6">#REF!</definedName>
    <definedName name="sengbjls30">#REF!</definedName>
    <definedName name="sengbjls30_10">#REF!</definedName>
    <definedName name="sengbjls30_2">#REF!</definedName>
    <definedName name="sengbjls30_3">#REF!</definedName>
    <definedName name="sengbjls30_4">#REF!</definedName>
    <definedName name="sengbjls30_5">#REF!</definedName>
    <definedName name="sengbjls30_6">#REF!</definedName>
    <definedName name="sengbjls30_8">#REF!</definedName>
    <definedName name="sengdatar30">#REF!</definedName>
    <definedName name="sengdatar30_2">[24]harsat!#REF!</definedName>
    <definedName name="sengdatar30_3">#REF!</definedName>
    <definedName name="sengdatar30_4">#REF!</definedName>
    <definedName name="sengdatar40">#REF!</definedName>
    <definedName name="sengdatar40_2">[24]harsat!#REF!</definedName>
    <definedName name="sengdatar40_3">#REF!</definedName>
    <definedName name="sengdatar40_4">#REF!</definedName>
    <definedName name="senggel">#REF!</definedName>
    <definedName name="senggel.2">#REF!</definedName>
    <definedName name="senggel.4">#REF!</definedName>
    <definedName name="senggel_1">#REF!</definedName>
    <definedName name="senggel_1_10">#REF!</definedName>
    <definedName name="senggel_1_2">#REF!</definedName>
    <definedName name="senggel_1_3">#REF!</definedName>
    <definedName name="senggel_1_4">#REF!</definedName>
    <definedName name="senggel_1_5">#REF!</definedName>
    <definedName name="senggel_1_6">#REF!</definedName>
    <definedName name="senggel_1_8">#REF!</definedName>
    <definedName name="senggel_10">#REF!</definedName>
    <definedName name="senggel_2">#REF!</definedName>
    <definedName name="senggel_3">#REF!</definedName>
    <definedName name="senggel_4">#REF!</definedName>
    <definedName name="senggel_5">#REF!</definedName>
    <definedName name="senggel_6">#REF!</definedName>
    <definedName name="senggel_8">#REF!</definedName>
    <definedName name="senggel30">#REF!</definedName>
    <definedName name="senggel30_2">[24]harsat!#REF!</definedName>
    <definedName name="senggel30_3">#REF!</definedName>
    <definedName name="senggel30_4">#REF!</definedName>
    <definedName name="senggel40">#REF!</definedName>
    <definedName name="senggel40_2">[24]harsat!#REF!</definedName>
    <definedName name="senggel40_3">#REF!</definedName>
    <definedName name="senggel40_4">#REF!</definedName>
    <definedName name="senggelombang">#REF!</definedName>
    <definedName name="SENGKANG">#REF!</definedName>
    <definedName name="senglisplank">#REF!</definedName>
    <definedName name="sengon.">#REF!</definedName>
    <definedName name="sengplat">#REF!</definedName>
    <definedName name="sengplat.60">#REF!</definedName>
    <definedName name="sengplat.90">#REF!</definedName>
    <definedName name="sengplat_10">#REF!</definedName>
    <definedName name="sengplat_2">#REF!</definedName>
    <definedName name="sengplat_3">#REF!</definedName>
    <definedName name="sengplat_4">#REF!</definedName>
    <definedName name="sengplat_5">#REF!</definedName>
    <definedName name="sengplat_6">#REF!</definedName>
    <definedName name="sengplat_8">#REF!</definedName>
    <definedName name="sengplat30">#REF!</definedName>
    <definedName name="sengplatbjls30">#REF!</definedName>
    <definedName name="SengTalang">#REF!</definedName>
    <definedName name="sensor_door">#REF!</definedName>
    <definedName name="sep">#REF!</definedName>
    <definedName name="SEPERITUS">#REF!</definedName>
    <definedName name="SEPT">#REF!</definedName>
    <definedName name="sept.1">#REF!</definedName>
    <definedName name="sept.2">#REF!</definedName>
    <definedName name="septic_besar">#REF!</definedName>
    <definedName name="septic_tank10org">#REF!</definedName>
    <definedName name="septick1.5">#REF!</definedName>
    <definedName name="septick2">#REF!</definedName>
    <definedName name="septick4">#REF!</definedName>
    <definedName name="septick5">#REF!</definedName>
    <definedName name="Septicktank">#REF!</definedName>
    <definedName name="septictank">#REF!</definedName>
    <definedName name="septictank_2">#REF!</definedName>
    <definedName name="septictank_3">#REF!</definedName>
    <definedName name="septictank_4">#REF!</definedName>
    <definedName name="septictank_6">#REF!</definedName>
    <definedName name="septictankbio">#REF!</definedName>
    <definedName name="septiktang">#REF!</definedName>
    <definedName name="SEPTITANK">#REF!</definedName>
    <definedName name="sepu">#REF!</definedName>
    <definedName name="sepu_2">[24]harsat!#REF!</definedName>
    <definedName name="sepu_3">#REF!</definedName>
    <definedName name="sepu_4">#REF!</definedName>
    <definedName name="Serat_Fiber">#REF!</definedName>
    <definedName name="seratfiber">#REF!</definedName>
    <definedName name="serbuk_batu">#REF!</definedName>
    <definedName name="seriIB">#REF!</definedName>
    <definedName name="seriOB">#REF!</definedName>
    <definedName name="serlaag">#N/A</definedName>
    <definedName name="serlag">#N/A</definedName>
    <definedName name="SERW">#REF!</definedName>
    <definedName name="set">#REF!</definedName>
    <definedName name="setgbr">#REF!</definedName>
    <definedName name="setgbr_10">#REF!</definedName>
    <definedName name="setgbr_2">#REF!</definedName>
    <definedName name="setgbr_3">#REF!</definedName>
    <definedName name="setgbr_4">#REF!</definedName>
    <definedName name="setgbr_5">#REF!</definedName>
    <definedName name="setgbr_6">#REF!</definedName>
    <definedName name="setgbr_8">#REF!</definedName>
    <definedName name="seti">#REF!</definedName>
    <definedName name="seti_2">[24]harsat!#REF!</definedName>
    <definedName name="seti_3">#REF!</definedName>
    <definedName name="seti_4">#REF!</definedName>
    <definedName name="setres">#REF!</definedName>
    <definedName name="Setrikan12">#REF!</definedName>
    <definedName name="Setuju">#REF!</definedName>
    <definedName name="SETUP">#N/A</definedName>
    <definedName name="SETUP1">#N/A</definedName>
    <definedName name="SETUP2">#N/A</definedName>
    <definedName name="SETUP3">#N/A</definedName>
    <definedName name="sewa">#REF!</definedName>
    <definedName name="Sewa.mesin.gilas">#REF!</definedName>
    <definedName name="sewa_alat">#REF!</definedName>
    <definedName name="sewa_alat_">#REF!</definedName>
    <definedName name="SEWA_ALAT_BANTU">#REF!</definedName>
    <definedName name="Sewa_alat_bantu___1set___3_alat__">#REF!</definedName>
    <definedName name="Sewa_alat_bantu__1_set___3_alat_">#REF!</definedName>
    <definedName name="Sewa_alat_bantu_strouss_pile">#REF!</definedName>
    <definedName name="sewa_alat_las">#REF!</definedName>
    <definedName name="Sewa_alat_strous">#REF!</definedName>
    <definedName name="Sewa_alat_ukur">#REF!</definedName>
    <definedName name="sewa_babyroller">#REF!</definedName>
    <definedName name="Sewa_bucket_dan_crane___draglin_scraper">#REF!</definedName>
    <definedName name="Sewa_concrete">[30]Bahan!#REF!</definedName>
    <definedName name="Sewa_Concrete_Mixer_0_50_M3__min_3_jam_">#REF!</definedName>
    <definedName name="Sewa_Concrete_Pump___min_3_jam_">#REF!</definedName>
    <definedName name="Sewa_Concrete_Vibrator__min_5_jam_">#REF!</definedName>
    <definedName name="SEWA_DT3_5">#REF!</definedName>
    <definedName name="SEWA_DT5">#REF!</definedName>
    <definedName name="sewa_dt5_gali_tanah_alat_berat">#REF!</definedName>
    <definedName name="sewa_dt5_galian_alat_berat">#REF!</definedName>
    <definedName name="sewa_dt5_pengangkutan_tanah_keluar_proyek">#REF!</definedName>
    <definedName name="sewa_dump_truck">#REF!</definedName>
    <definedName name="Sewa_Dump_Truck_5_T__min_5_jam_">#REF!</definedName>
    <definedName name="Sewa_Escavator_6m3">#REF!</definedName>
    <definedName name="SEWA_EXC">#REF!</definedName>
    <definedName name="sewa_exc_gali_tanah_alat_berat">#REF!</definedName>
    <definedName name="sewa_exc_galian_alat_berat">#REF!</definedName>
    <definedName name="sewa_excavator">#REF!</definedName>
    <definedName name="sewa_garu">#REF!</definedName>
    <definedName name="sewa_grobak">#REF!</definedName>
    <definedName name="sewa_jackham.">#REF!</definedName>
    <definedName name="sewa_kamera">#REF!</definedName>
    <definedName name="sewa_las">#REF!</definedName>
    <definedName name="sewa_las1">#REF!</definedName>
    <definedName name="sewa_mixer_">#REF!</definedName>
    <definedName name="Sewa_Motor_Grader_125___140_Pk__min_5_jam_">#REF!</definedName>
    <definedName name="sewa_papan_ukur">#REF!</definedName>
    <definedName name="Sewa_Phenumatic_Tire_Roller__min_5_jam_">#REF!</definedName>
    <definedName name="sewa_pick_up">#REF!</definedName>
    <definedName name="SEWA_POMPA">#REF!</definedName>
    <definedName name="sewa_ponton">#REF!</definedName>
    <definedName name="sewa_rol_meter">#REF!</definedName>
    <definedName name="sewa_scafolding">#REF!</definedName>
    <definedName name="sewa_ssp">#REF!</definedName>
    <definedName name="SEWA_STAMPER">#REF!</definedName>
    <definedName name="sewa_teodolit">#REF!</definedName>
    <definedName name="Sewa_Theodolit">#REF!</definedName>
    <definedName name="Sewa_Truck_Tangki_Air__min_5_jam_">#REF!</definedName>
    <definedName name="Sewa_Vibrator_Roller__min_5_jam_">#REF!</definedName>
    <definedName name="SEWA_WALLS">#REF!</definedName>
    <definedName name="Sewa_Welding_Set__min_5_jam_">#REF!</definedName>
    <definedName name="sewaperancah">#REF!</definedName>
    <definedName name="sewar">#REF!</definedName>
    <definedName name="sewar_2">[24]harsat!$G$32</definedName>
    <definedName name="sewar_3">#REF!</definedName>
    <definedName name="sewar_4">#REF!</definedName>
    <definedName name="sf">#REF!</definedName>
    <definedName name="SFAG">#N/A</definedName>
    <definedName name="sfdsd">#REF!</definedName>
    <definedName name="sfdsdghg">#REF!</definedName>
    <definedName name="sffg">#REF!</definedName>
    <definedName name="sffsffs">#REF!</definedName>
    <definedName name="SFG">#REF!</definedName>
    <definedName name="sfga">#REF!</definedName>
    <definedName name="sfgfds">#REF!</definedName>
    <definedName name="sfgfg">#REF!</definedName>
    <definedName name="sfggg">#REF!</definedName>
    <definedName name="sfggs">#REF!</definedName>
    <definedName name="sfgsd">#REF!</definedName>
    <definedName name="sfgsddg">#REF!</definedName>
    <definedName name="sfgsdf">#REF!</definedName>
    <definedName name="sfgsdfg">#REF!</definedName>
    <definedName name="sfgsf">#REF!</definedName>
    <definedName name="SFL">#REF!</definedName>
    <definedName name="SFL_37">"$#REF!.$F$9"</definedName>
    <definedName name="SFL1_37">"$#REF!.$F$13"</definedName>
    <definedName name="SFL2_37">"$#REF!.$F$14"</definedName>
    <definedName name="SFL3_37">"$#REF!.$F$15"</definedName>
    <definedName name="SFM1_37">"$#REF!.$F$4"</definedName>
    <definedName name="SFM2_37">"$#REF!.$F$5"</definedName>
    <definedName name="SFM3_37">"$#REF!.$F$6"</definedName>
    <definedName name="SFM4_37">"$#REF!.$F$7"</definedName>
    <definedName name="SFM5_37">"$#REF!.$F$8"</definedName>
    <definedName name="SFM6_37">"$#REF!.$F$10"</definedName>
    <definedName name="SFM7_37">"$#REF!.$F$11"</definedName>
    <definedName name="SFQ1_37">"$#REF!.$F$17"</definedName>
    <definedName name="SFQ2_37">"$#REF!.$F$18"</definedName>
    <definedName name="SFQ3_37">"$#REF!.$F$19"</definedName>
    <definedName name="SFQ4_37">"$#REF!.$F$20"</definedName>
    <definedName name="sfrdfgf">#REF!</definedName>
    <definedName name="sfsav">#N/A</definedName>
    <definedName name="sfsdf">#REF!</definedName>
    <definedName name="sfsfsfs">#REF!</definedName>
    <definedName name="sfv150_2">#REF!</definedName>
    <definedName name="sfv150_2_1">#REF!</definedName>
    <definedName name="sfv150_23">"$#REF!.$M$220"</definedName>
    <definedName name="sfv150_4">#REF!</definedName>
    <definedName name="sfv150_5">#REF!</definedName>
    <definedName name="sfvd100">#REF!</definedName>
    <definedName name="sfvd100_2">#REF!</definedName>
    <definedName name="sfvd100_2_1">#REF!</definedName>
    <definedName name="sfvd100_23">"$#REF!.$M$242"</definedName>
    <definedName name="sfvd100_4">#REF!</definedName>
    <definedName name="sfvd100_5">#REF!</definedName>
    <definedName name="sg">#N/A</definedName>
    <definedName name="sg_2">#REF!</definedName>
    <definedName name="sg_23">"$#REF!.$#REF!$#REF!"</definedName>
    <definedName name="sg_4">#REF!</definedName>
    <definedName name="sg_5">#REF!</definedName>
    <definedName name="sg_50">#REF!</definedName>
    <definedName name="sgasd">#REF!</definedName>
    <definedName name="SGD">#REF!</definedName>
    <definedName name="sgelombang20">#REF!</definedName>
    <definedName name="sgfg">#REF!</definedName>
    <definedName name="sgfgesdg">#REF!</definedName>
    <definedName name="sgfgs">#REF!</definedName>
    <definedName name="sgg">#REF!</definedName>
    <definedName name="sgrdfgs">#REF!</definedName>
    <definedName name="sgsdg">#REF!</definedName>
    <definedName name="SH">#REF!</definedName>
    <definedName name="shading_almini">#REF!</definedName>
    <definedName name="shading_dlm">[18]rab!#REF!</definedName>
    <definedName name="shading_luar">[18]rab!#REF!</definedName>
    <definedName name="SHALL">#REF!</definedName>
    <definedName name="Shanding">#REF!</definedName>
    <definedName name="SHC_GG">#REF!</definedName>
    <definedName name="shdjsahfj">#REF!</definedName>
    <definedName name="Shear_Connector">#REF!</definedName>
    <definedName name="sheetpile">#REF!</definedName>
    <definedName name="SHF">#REF!</definedName>
    <definedName name="SHF_23">"$#REF!.$C$563"</definedName>
    <definedName name="SHO">#REF!</definedName>
    <definedName name="shoap_holder">#REF!</definedName>
    <definedName name="shoh">#REF!</definedName>
    <definedName name="shos">#REF!</definedName>
    <definedName name="shovel_loader">#REF!</definedName>
    <definedName name="shower">#REF!</definedName>
    <definedName name="shower_2">#REF!</definedName>
    <definedName name="shower_toto">#REF!</definedName>
    <definedName name="shrs">'[16]Sat~Bahu'!$G$87</definedName>
    <definedName name="shsp">#REF!</definedName>
    <definedName name="sial">#REF!</definedName>
    <definedName name="siap">#REF!</definedName>
    <definedName name="siap1">#REF!</definedName>
    <definedName name="siar">#REF!</definedName>
    <definedName name="siar_bata">#REF!</definedName>
    <definedName name="siar_batukali">#REF!</definedName>
    <definedName name="siaran">#REF!</definedName>
    <definedName name="sibod">#REF!</definedName>
    <definedName name="siemesse">#REF!</definedName>
    <definedName name="sifon">#REF!</definedName>
    <definedName name="sifon_1">#REF!</definedName>
    <definedName name="sifon_1_10">#REF!</definedName>
    <definedName name="sifon_1_2">#REF!</definedName>
    <definedName name="sifon_1_3">#REF!</definedName>
    <definedName name="sifon_1_4">#REF!</definedName>
    <definedName name="sifon_1_5">#REF!</definedName>
    <definedName name="sifon_1_6">#REF!</definedName>
    <definedName name="sifon_1_8">#REF!</definedName>
    <definedName name="Sifon_Wasser">#REF!</definedName>
    <definedName name="sifon_wastafel">#REF!</definedName>
    <definedName name="sifonwasser">#REF!</definedName>
    <definedName name="SIGNATURE">#REF!</definedName>
    <definedName name="sika">#REF!</definedName>
    <definedName name="sika40">#REF!</definedName>
    <definedName name="Sikagrout215">#REF!</definedName>
    <definedName name="sikat">#REF!</definedName>
    <definedName name="siku">#REF!</definedName>
    <definedName name="siku_4_4_4">#REF!</definedName>
    <definedName name="siku_40">#REF!</definedName>
    <definedName name="siku_45_45_3.5">#REF!</definedName>
    <definedName name="siku_55_55_4.5">#REF!</definedName>
    <definedName name="siku_70">#REF!</definedName>
    <definedName name="siku_l">#REF!</definedName>
    <definedName name="siku2.8">#REF!</definedName>
    <definedName name="siku3m">#REF!</definedName>
    <definedName name="siku40">#REF!</definedName>
    <definedName name="siku40_1">#REF!</definedName>
    <definedName name="siku40_1_10">#REF!</definedName>
    <definedName name="siku40_1_2">#REF!</definedName>
    <definedName name="siku40_1_3">#REF!</definedName>
    <definedName name="siku40_1_4">#REF!</definedName>
    <definedName name="siku40_1_5">#REF!</definedName>
    <definedName name="siku40_1_6">#REF!</definedName>
    <definedName name="siku40_1_8">#REF!</definedName>
    <definedName name="siku6b">#REF!</definedName>
    <definedName name="siku6b_1">#REF!</definedName>
    <definedName name="siku6b_10">#REF!</definedName>
    <definedName name="siku6b_2">#REF!</definedName>
    <definedName name="siku6b_3">#REF!</definedName>
    <definedName name="siku6b_4">#REF!</definedName>
    <definedName name="siku6b_5">#REF!</definedName>
    <definedName name="siku6b_6">#REF!</definedName>
    <definedName name="siku6b_8">#REF!</definedName>
    <definedName name="siku6k">#REF!</definedName>
    <definedName name="siku6k_1">#REF!</definedName>
    <definedName name="siku6k_1_10">#REF!</definedName>
    <definedName name="siku6k_1_2">#REF!</definedName>
    <definedName name="siku6k_1_3">#REF!</definedName>
    <definedName name="siku6k_1_4">#REF!</definedName>
    <definedName name="siku6k_1_5">#REF!</definedName>
    <definedName name="siku6k_1_6">#REF!</definedName>
    <definedName name="siku6k_1_8">#REF!</definedName>
    <definedName name="siku6k_10">#REF!</definedName>
    <definedName name="siku6k_2">#REF!</definedName>
    <definedName name="siku6k_3">#REF!</definedName>
    <definedName name="siku6k_4">#REF!</definedName>
    <definedName name="siku6k_5">#REF!</definedName>
    <definedName name="siku6k_6">#REF!</definedName>
    <definedName name="siku6k_8">#REF!</definedName>
    <definedName name="silikon">#REF!</definedName>
    <definedName name="silosipil">#REF!</definedName>
    <definedName name="sim">#REF!</definedName>
    <definedName name="SIMAK">#REF!</definedName>
    <definedName name="Simandolam">#REF!</definedName>
    <definedName name="simbang">#REF!</definedName>
    <definedName name="simen">#REF!</definedName>
    <definedName name="simes">#REF!</definedName>
    <definedName name="Sin">#REF!</definedName>
    <definedName name="sing">#REF!</definedName>
    <definedName name="sing_37">"$#REF!.$#REF!$#REF!"</definedName>
    <definedName name="singli_airvalve25">#REF!</definedName>
    <definedName name="singuph">#REF!</definedName>
    <definedName name="sinkromate">#REF!</definedName>
    <definedName name="sinksildeck">#REF!</definedName>
    <definedName name="SIP" hidden="1">#REF!</definedName>
    <definedName name="siphon">#REF!</definedName>
    <definedName name="siphon_10">#REF!</definedName>
    <definedName name="siphon_2">#REF!</definedName>
    <definedName name="siphon_3">#REF!</definedName>
    <definedName name="siphon_4">#REF!</definedName>
    <definedName name="siphon_5">#REF!</definedName>
    <definedName name="siphon_6">#REF!</definedName>
    <definedName name="siphon_8">#REF!</definedName>
    <definedName name="SIPIL">#REF!</definedName>
    <definedName name="SIPIL_8">#REF!</definedName>
    <definedName name="sir">#REF!</definedName>
    <definedName name="sirambuka">#REF!</definedName>
    <definedName name="sirambukaI">#REF!</definedName>
    <definedName name="sirambukaII">#REF!</definedName>
    <definedName name="sirambukaiii">#REF!</definedName>
    <definedName name="SIRAP">#REF!</definedName>
    <definedName name="Sirap_Asbes_4_mm">#REF!</definedName>
    <definedName name="sirbatu">#REF!</definedName>
    <definedName name="SIRIP">#REF!</definedName>
    <definedName name="SIRIP10">#REF!</definedName>
    <definedName name="sirlak">#REF!</definedName>
    <definedName name="sirlak_10">#REF!</definedName>
    <definedName name="sirlak_2">#REF!</definedName>
    <definedName name="sirlak_3">#REF!</definedName>
    <definedName name="sirlak_4">#REF!</definedName>
    <definedName name="sirlak_5">#REF!</definedName>
    <definedName name="sirlak_6">#REF!</definedName>
    <definedName name="sirlak_8">#REF!</definedName>
    <definedName name="sirlakindia">#REF!</definedName>
    <definedName name="sirlakindia_2">#REF!</definedName>
    <definedName name="SIRLAKPLITUR">#REF!</definedName>
    <definedName name="SIRPAV">#REF!</definedName>
    <definedName name="sirsang">#REF!</definedName>
    <definedName name="sirt">#REF!</definedName>
    <definedName name="sirton">#REF!</definedName>
    <definedName name="sirtu">#N/A</definedName>
    <definedName name="Sirtu.besar">#REF!</definedName>
    <definedName name="sirtu_2">#REF!</definedName>
    <definedName name="Sirtu_japanan">#REF!</definedName>
    <definedName name="sirtu_manual">#REF!</definedName>
    <definedName name="sirtu_padat">#REF!</definedName>
    <definedName name="Sirtu2">#REF!</definedName>
    <definedName name="Sirtutronton">#REF!</definedName>
    <definedName name="sirug">#REF!</definedName>
    <definedName name="sirurug">#REF!</definedName>
    <definedName name="sisa">#REF!</definedName>
    <definedName name="sisa0">#REF!</definedName>
    <definedName name="sisa1">#REF!</definedName>
    <definedName name="sisa2">#REF!</definedName>
    <definedName name="SITE">#REF!</definedName>
    <definedName name="Site_Manager_">#REF!</definedName>
    <definedName name="siton">#REF!</definedName>
    <definedName name="sk">#REF!</definedName>
    <definedName name="sK.1">#REF!</definedName>
    <definedName name="Skakelar">#REF!</definedName>
    <definedName name="Skakelar.ganda">#REF!</definedName>
    <definedName name="Skakelar.tunggal">#REF!</definedName>
    <definedName name="skaklar_ganda">#REF!</definedName>
    <definedName name="skaklar_tunggal">#REF!</definedName>
    <definedName name="skb">'[16]Sat~Bahu'!$G$62</definedName>
    <definedName name="skem_jak1">#REF!</definedName>
    <definedName name="skem_jak1_1">#REF!</definedName>
    <definedName name="skem_jak1_1_7">NA()</definedName>
    <definedName name="skem_jak1_2">#REF!</definedName>
    <definedName name="skem_jak1_2_7">NA()</definedName>
    <definedName name="skem_jak1_7">NA()</definedName>
    <definedName name="skgb">'[16]Sat~Bahu'!$G$29</definedName>
    <definedName name="skh">#REF!</definedName>
    <definedName name="skhd">#REF!</definedName>
    <definedName name="skhds">#REF!</definedName>
    <definedName name="skIB">#REF!</definedName>
    <definedName name="skir">#REF!</definedName>
    <definedName name="skk">#REF!</definedName>
    <definedName name="skl">#REF!</definedName>
    <definedName name="sklrgnd">#REF!</definedName>
    <definedName name="sklrgnd_10">#REF!</definedName>
    <definedName name="sklrgnd_2">#REF!</definedName>
    <definedName name="sklrgnd_3">#REF!</definedName>
    <definedName name="sklrgnd_4">#REF!</definedName>
    <definedName name="sklrgnd_5">#REF!</definedName>
    <definedName name="sklrgnd_6">#REF!</definedName>
    <definedName name="sklrgnd_8">#REF!</definedName>
    <definedName name="sklrtgl">#REF!</definedName>
    <definedName name="sklrtgl_10">#REF!</definedName>
    <definedName name="sklrtgl_2">#REF!</definedName>
    <definedName name="sklrtgl_3">#REF!</definedName>
    <definedName name="sklrtgl_4">#REF!</definedName>
    <definedName name="sklrtgl_5">#REF!</definedName>
    <definedName name="sklrtgl_6">#REF!</definedName>
    <definedName name="sklrtgl_8">#REF!</definedName>
    <definedName name="skOB">#REF!</definedName>
    <definedName name="skop">#REF!</definedName>
    <definedName name="skpb">'[16]Sat~Bahu'!$G$58</definedName>
    <definedName name="SKPEMBUAT">#REF!</definedName>
    <definedName name="skrup">#REF!</definedName>
    <definedName name="skrup.">#REF!</definedName>
    <definedName name="skrupas">#REF!</definedName>
    <definedName name="sks">'[16]Sat~Bahu'!$G$30</definedName>
    <definedName name="skup">'[16]Sat~Bahu'!$G$77</definedName>
    <definedName name="sl">#REF!</definedName>
    <definedName name="SL_14W">#REF!</definedName>
    <definedName name="SL_18W">#REF!</definedName>
    <definedName name="sl_2">#REF!</definedName>
    <definedName name="SL_CRD">#REF!</definedName>
    <definedName name="SL_CRS">#REF!</definedName>
    <definedName name="SL_CS">#REF!</definedName>
    <definedName name="SL_DD">#REF!</definedName>
    <definedName name="sl2030b210">#REF!</definedName>
    <definedName name="sl2540b220">#REF!</definedName>
    <definedName name="sl3050b200">#REF!</definedName>
    <definedName name="slang">#REF!</definedName>
    <definedName name="slang_1">#REF!</definedName>
    <definedName name="slang_1_10">#REF!</definedName>
    <definedName name="slang_1_2">#REF!</definedName>
    <definedName name="slang_1_3">#REF!</definedName>
    <definedName name="slang_1_4">#REF!</definedName>
    <definedName name="slang_1_5">#REF!</definedName>
    <definedName name="slang_1_6">#REF!</definedName>
    <definedName name="slang_1_8">#REF!</definedName>
    <definedName name="slank">#REF!</definedName>
    <definedName name="slank_10">#REF!</definedName>
    <definedName name="slank_2">#REF!</definedName>
    <definedName name="slank_3">#REF!</definedName>
    <definedName name="slank_4">#REF!</definedName>
    <definedName name="slank_5">#REF!</definedName>
    <definedName name="slank_6">#REF!</definedName>
    <definedName name="slank_8">#REF!</definedName>
    <definedName name="slb">#REF!</definedName>
    <definedName name="SLEE">#REF!</definedName>
    <definedName name="SLEE_37">"$#REF!.$DN$38:$EL$85"</definedName>
    <definedName name="SLF">#REF!</definedName>
    <definedName name="Slf15x20_149Kg">#REF!</definedName>
    <definedName name="Slf20x40_177Kg">#REF!</definedName>
    <definedName name="Slf20x50_147Kg">#REF!</definedName>
    <definedName name="SLH">#REF!</definedName>
    <definedName name="slimar_almini">#REF!</definedName>
    <definedName name="slimar_aluminium">#REF!</definedName>
    <definedName name="Slimar_Alumunium">#REF!</definedName>
    <definedName name="SLIMAR_BAWAH">#REF!</definedName>
    <definedName name="slimar_jati">#N/A</definedName>
    <definedName name="slimar_k">#REF!</definedName>
    <definedName name="Slimar_kamper">#N/A</definedName>
    <definedName name="slimaralmunium">#REF!</definedName>
    <definedName name="slimaralum38">#REF!</definedName>
    <definedName name="slimaralumunium">#REF!</definedName>
    <definedName name="slimaralumunium35">#REF!</definedName>
    <definedName name="slimarbouven">#REF!</definedName>
    <definedName name="slimarboven">#REF!</definedName>
    <definedName name="slimarjendelaalmunium">#REF!</definedName>
    <definedName name="slimarpintu">#REF!</definedName>
    <definedName name="slimarpintualmunium">#REF!</definedName>
    <definedName name="slit">#REF!</definedName>
    <definedName name="slof20">#REF!</definedName>
    <definedName name="sloof">#REF!</definedName>
    <definedName name="sloof_120">#REF!</definedName>
    <definedName name="sloof1">#REF!</definedName>
    <definedName name="sloof1_25_40">#REF!</definedName>
    <definedName name="sloof1_30_60">#REF!</definedName>
    <definedName name="sloof11_30_60">#REF!</definedName>
    <definedName name="sloof1520">#REF!</definedName>
    <definedName name="Sloof15x20">#REF!</definedName>
    <definedName name="sloof2">#REF!</definedName>
    <definedName name="sloof2_25_45">#REF!</definedName>
    <definedName name="sloof2_30_60">#REF!</definedName>
    <definedName name="sloof2030">#REF!</definedName>
    <definedName name="sloof2540">#REF!</definedName>
    <definedName name="sloof3">#REF!</definedName>
    <definedName name="sloof3_25_30">#REF!</definedName>
    <definedName name="sloof3050">#REF!</definedName>
    <definedName name="sloofk200">#REF!</definedName>
    <definedName name="sloofk225">#REF!</definedName>
    <definedName name="SloRing">#REF!</definedName>
    <definedName name="slr">#REF!</definedName>
    <definedName name="slytlaag">#REF!</definedName>
    <definedName name="SM">#REF!</definedName>
    <definedName name="smen.putih">#REF!</definedName>
    <definedName name="smen3roda_50kg">#REF!</definedName>
    <definedName name="SmirnovGumbel">#REF!</definedName>
    <definedName name="smn.3Roda40kg">#REF!</definedName>
    <definedName name="smn.gresik.40kg">#REF!</definedName>
    <definedName name="smn.merah">#REF!</definedName>
    <definedName name="SMOF">#REF!</definedName>
    <definedName name="smoke">#REF!</definedName>
    <definedName name="smoke_detec">#REF!</definedName>
    <definedName name="SMOL">#REF!</definedName>
    <definedName name="SMP">#REF!</definedName>
    <definedName name="smt">'[16]Sat~Bahu'!$G$53</definedName>
    <definedName name="smy">#REF!</definedName>
    <definedName name="sng">#REF!</definedName>
    <definedName name="sni">#REF!</definedName>
    <definedName name="sni.01.04">#REF!</definedName>
    <definedName name="SNI.01.13">#REF!</definedName>
    <definedName name="SNI.01.14">#REF!</definedName>
    <definedName name="sni.02.01">#REF!</definedName>
    <definedName name="sni.02.15b">#REF!</definedName>
    <definedName name="sni.02.15c">#REF!</definedName>
    <definedName name="sni.03.03">#REF!</definedName>
    <definedName name="sni.03.09">#REF!</definedName>
    <definedName name="sni.04.08">#REF!</definedName>
    <definedName name="sni.04.10">#REF!</definedName>
    <definedName name="sni.05.05">#REF!</definedName>
    <definedName name="sni.05.09">#REF!</definedName>
    <definedName name="sni.05.27">#REF!</definedName>
    <definedName name="sni.05.28">#REF!</definedName>
    <definedName name="sni.06.02a">#REF!</definedName>
    <definedName name="sni.06.05b">#REF!</definedName>
    <definedName name="sni.06.06b">#REF!</definedName>
    <definedName name="sni.06.12">#REF!</definedName>
    <definedName name="sni.06.13b">#REF!</definedName>
    <definedName name="sni.06.15">#REF!</definedName>
    <definedName name="sni.06.17">#REF!</definedName>
    <definedName name="sni.06.17a">#REF!</definedName>
    <definedName name="sni.06.21b">#REF!</definedName>
    <definedName name="sni.06.25b">#REF!</definedName>
    <definedName name="sni.06.26b">#REF!</definedName>
    <definedName name="sni.07.05e">#REF!</definedName>
    <definedName name="sni.08.05">#REF!</definedName>
    <definedName name="sni.08.05a">#REF!</definedName>
    <definedName name="sni.08.17a">#REF!</definedName>
    <definedName name="sni.08.17ra">#REF!</definedName>
    <definedName name="sni.08.22a">#REF!</definedName>
    <definedName name="sni.08.22c">#REF!</definedName>
    <definedName name="sni.08.29">#REF!</definedName>
    <definedName name="sni.08.31">#REF!</definedName>
    <definedName name="sni.08.32">#REF!</definedName>
    <definedName name="sni.08.36">#REF!</definedName>
    <definedName name="sni.09.35">#REF!</definedName>
    <definedName name="sni.09.36">#REF!</definedName>
    <definedName name="sni.09.58">#REF!</definedName>
    <definedName name="sni.09.65">#REF!</definedName>
    <definedName name="sni.10.15">#REF!</definedName>
    <definedName name="sni.11.01">#REF!</definedName>
    <definedName name="sni.11.04">#REF!</definedName>
    <definedName name="sni.13.02">#REF!</definedName>
    <definedName name="sni.13.05">#REF!</definedName>
    <definedName name="sni.13.06">#REF!</definedName>
    <definedName name="sni.14.09">#REF!</definedName>
    <definedName name="sni.14.12">#REF!</definedName>
    <definedName name="sni.14.14">#REF!</definedName>
    <definedName name="SNI.A.1">#REF!</definedName>
    <definedName name="SNI.A.7">#REF!</definedName>
    <definedName name="SNI.A.8">#REF!</definedName>
    <definedName name="SNI.A8">#REF!</definedName>
    <definedName name="SNI.B2">#REF!</definedName>
    <definedName name="SNI.B3">#REF!</definedName>
    <definedName name="SNI.B4">#REF!</definedName>
    <definedName name="SNI.B5">#REF!</definedName>
    <definedName name="SNI.B6">#REF!</definedName>
    <definedName name="SNI.B7">#REF!</definedName>
    <definedName name="SNI.C1">#REF!</definedName>
    <definedName name="SNI.C2">#REF!</definedName>
    <definedName name="SNI.C4">#REF!</definedName>
    <definedName name="SNI.C5">#REF!</definedName>
    <definedName name="SNI.F1a">#REF!</definedName>
    <definedName name="SNI.F1a.2">#REF!</definedName>
    <definedName name="SNI.F1b">#REF!</definedName>
    <definedName name="SNI.F1c">#REF!</definedName>
    <definedName name="SNI1151a">#REF!</definedName>
    <definedName name="SNI1151b">#REF!</definedName>
    <definedName name="SNIE1">#REF!</definedName>
    <definedName name="SNIE13">#REF!</definedName>
    <definedName name="SNIE4">#REF!</definedName>
    <definedName name="SNIF1">#REF!</definedName>
    <definedName name="SNIF11">#REF!</definedName>
    <definedName name="SNIF1a">#REF!</definedName>
    <definedName name="SNIF26">#REF!</definedName>
    <definedName name="SNIF38a">#REF!</definedName>
    <definedName name="SNIF38b">#REF!</definedName>
    <definedName name="SNIF8">#REF!</definedName>
    <definedName name="SNIG41">#REF!</definedName>
    <definedName name="SNII2">#REF!</definedName>
    <definedName name="SNIK18">#REF!</definedName>
    <definedName name="SNIK18a">#REF!</definedName>
    <definedName name="SNIK20">#REF!</definedName>
    <definedName name="SNIK23">#REF!</definedName>
    <definedName name="SNIK35">#REF!</definedName>
    <definedName name="SNIL1">#REF!</definedName>
    <definedName name="SNIPD1">#REF!</definedName>
    <definedName name="SNIPD10">#REF!</definedName>
    <definedName name="SNIPD2">#REF!</definedName>
    <definedName name="SNIPD3">#REF!</definedName>
    <definedName name="SNIPD4">#REF!</definedName>
    <definedName name="SNIPD5">#REF!</definedName>
    <definedName name="SNIPD6">#REF!</definedName>
    <definedName name="SNIPD7">#REF!</definedName>
    <definedName name="SNIPD8">#REF!</definedName>
    <definedName name="SNIPD9">#REF!</definedName>
    <definedName name="SO">#REF!</definedName>
    <definedName name="So_lar1">#REF!</definedName>
    <definedName name="soap_holder">#REF!</definedName>
    <definedName name="soap_holder.">#REF!</definedName>
    <definedName name="soapholder">#REF!</definedName>
    <definedName name="SOARE_PARTS">#REF!</definedName>
    <definedName name="soc3p">#REF!</definedName>
    <definedName name="sock_fitting">#REF!</definedName>
    <definedName name="Socket_gip_ø_1_2">#REF!</definedName>
    <definedName name="Socket_gip_ø_3_4">#REF!</definedName>
    <definedName name="Socket_pvc_ø_2__maspion_D">#REF!</definedName>
    <definedName name="Socket_pvc_ø_4__maspion_D">#REF!</definedName>
    <definedName name="socket_tlp">#REF!</definedName>
    <definedName name="sodaapi">#REF!</definedName>
    <definedName name="SOH">#REF!</definedName>
    <definedName name="SOH_37">"$#REF!.$F$23"</definedName>
    <definedName name="soilstackpvc">#REF!</definedName>
    <definedName name="sol">#REF!</definedName>
    <definedName name="solar">#N/A</definedName>
    <definedName name="SOLAR_2">#REF!</definedName>
    <definedName name="solar2">#REF!</definedName>
    <definedName name="SOLARI">#REF!</definedName>
    <definedName name="solarindustri">#REF!</definedName>
    <definedName name="SOLART">#REF!</definedName>
    <definedName name="solver_adj" localSheetId="7" hidden="1">'ANALISA pelaksanaan '!$K$24</definedName>
    <definedName name="solver_adj" localSheetId="3" hidden="1">'ANALISA perencanaan'!$K$24</definedName>
    <definedName name="solver_cvg" localSheetId="7" hidden="1">0.0001</definedName>
    <definedName name="solver_cvg" localSheetId="3" hidden="1">0.0001</definedName>
    <definedName name="solver_drv" localSheetId="7" hidden="1">2</definedName>
    <definedName name="solver_drv" localSheetId="3" hidden="1">2</definedName>
    <definedName name="solver_eng" localSheetId="7" hidden="1">1</definedName>
    <definedName name="solver_eng" localSheetId="3" hidden="1">1</definedName>
    <definedName name="solver_est" localSheetId="7" hidden="1">1</definedName>
    <definedName name="solver_est" localSheetId="3" hidden="1">1</definedName>
    <definedName name="solver_itr" localSheetId="7" hidden="1">2147483647</definedName>
    <definedName name="solver_itr" localSheetId="3" hidden="1">2147483647</definedName>
    <definedName name="solver_mip" localSheetId="7" hidden="1">2147483647</definedName>
    <definedName name="solver_mip" localSheetId="3" hidden="1">2147483647</definedName>
    <definedName name="solver_mni" localSheetId="7" hidden="1">30</definedName>
    <definedName name="solver_mni" localSheetId="3" hidden="1">30</definedName>
    <definedName name="solver_mrt" localSheetId="7" hidden="1">0.075</definedName>
    <definedName name="solver_mrt" localSheetId="3" hidden="1">0.075</definedName>
    <definedName name="solver_msl" localSheetId="7" hidden="1">2</definedName>
    <definedName name="solver_msl" localSheetId="3" hidden="1">2</definedName>
    <definedName name="solver_neg" localSheetId="7" hidden="1">1</definedName>
    <definedName name="solver_neg" localSheetId="3" hidden="1">1</definedName>
    <definedName name="solver_nod" localSheetId="7" hidden="1">2147483647</definedName>
    <definedName name="solver_nod" localSheetId="3" hidden="1">2147483647</definedName>
    <definedName name="solver_num" localSheetId="7" hidden="1">0</definedName>
    <definedName name="solver_num" localSheetId="3" hidden="1">0</definedName>
    <definedName name="solver_nwt" localSheetId="7" hidden="1">1</definedName>
    <definedName name="solver_nwt" localSheetId="3" hidden="1">1</definedName>
    <definedName name="solver_opt" localSheetId="7" hidden="1">'ANALISA pelaksanaan '!$K$26</definedName>
    <definedName name="solver_opt" localSheetId="3" hidden="1">'ANALISA perencanaan'!$K$26</definedName>
    <definedName name="solver_pre" localSheetId="7" hidden="1">0.000001</definedName>
    <definedName name="solver_pre" localSheetId="3" hidden="1">0.000001</definedName>
    <definedName name="solver_rbv" localSheetId="7" hidden="1">2</definedName>
    <definedName name="solver_rbv" localSheetId="3" hidden="1">2</definedName>
    <definedName name="solver_rlx" localSheetId="7" hidden="1">2</definedName>
    <definedName name="solver_rlx" localSheetId="3" hidden="1">2</definedName>
    <definedName name="solver_rsd" localSheetId="7" hidden="1">0</definedName>
    <definedName name="solver_rsd" localSheetId="3" hidden="1">0</definedName>
    <definedName name="solver_scl" localSheetId="7" hidden="1">2</definedName>
    <definedName name="solver_scl" localSheetId="3" hidden="1">2</definedName>
    <definedName name="solver_sho" localSheetId="7" hidden="1">2</definedName>
    <definedName name="solver_sho" localSheetId="3" hidden="1">2</definedName>
    <definedName name="solver_ssz" localSheetId="7" hidden="1">100</definedName>
    <definedName name="solver_ssz" localSheetId="3" hidden="1">100</definedName>
    <definedName name="solver_tim" localSheetId="7" hidden="1">2147483647</definedName>
    <definedName name="solver_tim" localSheetId="3" hidden="1">2147483647</definedName>
    <definedName name="solver_tol" localSheetId="7" hidden="1">0.01</definedName>
    <definedName name="solver_tol" localSheetId="3" hidden="1">0.01</definedName>
    <definedName name="solver_typ" localSheetId="7" hidden="1">3</definedName>
    <definedName name="solver_typ" localSheetId="3" hidden="1">3</definedName>
    <definedName name="solver_val" localSheetId="7" hidden="1">49.821</definedName>
    <definedName name="solver_val" localSheetId="3" hidden="1">49.821</definedName>
    <definedName name="solver_ver" localSheetId="7" hidden="1">3</definedName>
    <definedName name="solver_ver" localSheetId="3" hidden="1">3</definedName>
    <definedName name="son">#REF!</definedName>
    <definedName name="soni">#REF!</definedName>
    <definedName name="sONO">#REF!</definedName>
    <definedName name="sop">#REF!</definedName>
    <definedName name="sop_ter">#REF!</definedName>
    <definedName name="sopir">#REF!</definedName>
    <definedName name="sopir_ter">#REF!</definedName>
    <definedName name="sopir_truk">#REF!</definedName>
    <definedName name="sopirdrt">#REF!</definedName>
    <definedName name="sort" hidden="1">#REF!</definedName>
    <definedName name="SORTIE">#N/A</definedName>
    <definedName name="SORY">#REF!</definedName>
    <definedName name="Sosialisasi__promosi__dan_pelatihan">[9]Anls!$J$237</definedName>
    <definedName name="Sosialisasi__promosi_dan_pelatihan">#REF!</definedName>
    <definedName name="soso">#REF!</definedName>
    <definedName name="Sound">#REF!</definedName>
    <definedName name="Sound_car">#REF!</definedName>
    <definedName name="sound_pre">#REF!</definedName>
    <definedName name="Sound_utama">#REF!</definedName>
    <definedName name="sourc">#REF!</definedName>
    <definedName name="SOURC1">#REF!</definedName>
    <definedName name="source">#REF!</definedName>
    <definedName name="SP">#REF!</definedName>
    <definedName name="sp.1">#REF!</definedName>
    <definedName name="Sp.10">#REF!</definedName>
    <definedName name="Sp.11">#REF!</definedName>
    <definedName name="Sp.12">#REF!</definedName>
    <definedName name="Sp.13">#REF!</definedName>
    <definedName name="Sp.14">#REF!</definedName>
    <definedName name="Sp.15">#REF!</definedName>
    <definedName name="Sp.16">#REF!</definedName>
    <definedName name="Sp.17">#REF!</definedName>
    <definedName name="Sp.18">#REF!</definedName>
    <definedName name="Sp.19">#REF!</definedName>
    <definedName name="Sp.2">#REF!</definedName>
    <definedName name="Sp.21">#REF!</definedName>
    <definedName name="Sp.3">#REF!</definedName>
    <definedName name="Sp.36">#REF!</definedName>
    <definedName name="Sp.37">#REF!</definedName>
    <definedName name="Sp.38">#REF!</definedName>
    <definedName name="Sp.39">#REF!</definedName>
    <definedName name="Sp.39a">#REF!</definedName>
    <definedName name="Sp.39b">#REF!</definedName>
    <definedName name="Sp.4">#REF!</definedName>
    <definedName name="Sp.40">#REF!</definedName>
    <definedName name="Sp.41">#REF!</definedName>
    <definedName name="Sp.42">#REF!</definedName>
    <definedName name="Sp.43">#REF!</definedName>
    <definedName name="Sp.5">#REF!</definedName>
    <definedName name="Sp.6">#REF!</definedName>
    <definedName name="Sp.7">#REF!</definedName>
    <definedName name="Sp.8">#REF!</definedName>
    <definedName name="sp.9">#REF!</definedName>
    <definedName name="sp.9b">#REF!</definedName>
    <definedName name="Sp.a">#REF!</definedName>
    <definedName name="Sp.a1">#REF!</definedName>
    <definedName name="Sp.b">#REF!</definedName>
    <definedName name="Sp.c">#REF!</definedName>
    <definedName name="Sp.d">#REF!</definedName>
    <definedName name="Sp.e">#REF!</definedName>
    <definedName name="Sp.f">#REF!</definedName>
    <definedName name="Sp.g">#REF!</definedName>
    <definedName name="SP.GA">#REF!</definedName>
    <definedName name="Sp.h">#REF!</definedName>
    <definedName name="sp.i">#REF!</definedName>
    <definedName name="SP.I.A">#REF!</definedName>
    <definedName name="Sp.II">#REF!</definedName>
    <definedName name="Sp.III">#REF!</definedName>
    <definedName name="Sp.III.14.">#REF!</definedName>
    <definedName name="Sp.III.14g">#REF!</definedName>
    <definedName name="sp.iii.16">#REF!</definedName>
    <definedName name="Sp.III.16.">#REF!</definedName>
    <definedName name="Sp.III.16.a">#REF!</definedName>
    <definedName name="Sp.III.16.b">#REF!</definedName>
    <definedName name="Sp.III.17.">#REF!</definedName>
    <definedName name="Sp.III.18.">#REF!</definedName>
    <definedName name="Sp.III.19.">#REF!</definedName>
    <definedName name="SP.III.A">#REF!</definedName>
    <definedName name="SP.III.B">#REF!</definedName>
    <definedName name="SP.III.C">#REF!</definedName>
    <definedName name="SP.III.D">#REF!</definedName>
    <definedName name="SP.III14">#REF!</definedName>
    <definedName name="SP.III14A">#REF!</definedName>
    <definedName name="sp.iii14b">#REF!</definedName>
    <definedName name="SP.III14E">#REF!</definedName>
    <definedName name="sp.iii16">#REF!</definedName>
    <definedName name="sp.iii16b">#REF!</definedName>
    <definedName name="sp.iii16c">#REF!</definedName>
    <definedName name="sp.iii16d">#REF!</definedName>
    <definedName name="sp.iii16e">#REF!</definedName>
    <definedName name="sp.iii17">#REF!</definedName>
    <definedName name="sp.iii17a">#REF!</definedName>
    <definedName name="sp.iii17b">#REF!</definedName>
    <definedName name="sp.iii17c">#REF!</definedName>
    <definedName name="sp.iii17d">#REF!</definedName>
    <definedName name="sp.iii18">#REF!</definedName>
    <definedName name="sp.iii18a">#REF!</definedName>
    <definedName name="sp.iii18b">#REF!</definedName>
    <definedName name="sp.iii18c">#REF!</definedName>
    <definedName name="sp.III19">#REF!</definedName>
    <definedName name="sp.iii21">#REF!</definedName>
    <definedName name="Sp.IIIa">#REF!</definedName>
    <definedName name="Sp.IIIb">#REF!</definedName>
    <definedName name="Sp.IIIc">#REF!</definedName>
    <definedName name="Sp.IIId">#REF!</definedName>
    <definedName name="sp.IIIf">#REF!</definedName>
    <definedName name="sp.IV">#REF!</definedName>
    <definedName name="Sp.IV.14.a">#REF!</definedName>
    <definedName name="Sp.IV.16.a">#REF!</definedName>
    <definedName name="Sp.IV.16a">#REF!</definedName>
    <definedName name="Sp.IV.19.a">#REF!</definedName>
    <definedName name="sp.iv.a">#REF!</definedName>
    <definedName name="sp.iv.b">#REF!</definedName>
    <definedName name="sp.IV16a">#REF!</definedName>
    <definedName name="SP.IV22">#REF!</definedName>
    <definedName name="sp.ix">#REF!</definedName>
    <definedName name="SP.IX.a">#REF!</definedName>
    <definedName name="Sp.IX.c">#REF!</definedName>
    <definedName name="Sp.IX.d">#REF!</definedName>
    <definedName name="SP.IXA">#REF!</definedName>
    <definedName name="SP.IXB">#REF!</definedName>
    <definedName name="sp.ixc">#REF!</definedName>
    <definedName name="sp.ixd">#REF!</definedName>
    <definedName name="Sp.j">#REF!</definedName>
    <definedName name="Sp.j1">#REF!</definedName>
    <definedName name="Sp.k">#REF!</definedName>
    <definedName name="Sp.l">#REF!</definedName>
    <definedName name="Sp.LP">#REF!</definedName>
    <definedName name="Sp.LPP">#REF!</definedName>
    <definedName name="Sp.m">#REF!</definedName>
    <definedName name="Sp.n">#REF!</definedName>
    <definedName name="Sp.pc">#REF!</definedName>
    <definedName name="Sp.SNI.01.14.a">#REF!</definedName>
    <definedName name="sp.v">#REF!</definedName>
    <definedName name="Sp.V.1">#REF!</definedName>
    <definedName name="sp.v.4">#REF!</definedName>
    <definedName name="sp.v.4a">#REF!</definedName>
    <definedName name="sp.v.4b">#REF!</definedName>
    <definedName name="sp.v.4c">#REF!</definedName>
    <definedName name="sp.v.4d">#REF!</definedName>
    <definedName name="sp.v.4e">#REF!</definedName>
    <definedName name="sp.v.4f">#REF!</definedName>
    <definedName name="sp.v.4g">#REF!</definedName>
    <definedName name="sp.v.4h">#REF!</definedName>
    <definedName name="sp.v.4i">#REF!</definedName>
    <definedName name="sp.v.4j">#REF!</definedName>
    <definedName name="SP.V.A">#REF!</definedName>
    <definedName name="SP.V.B">#REF!</definedName>
    <definedName name="SP.V.C">#REF!</definedName>
    <definedName name="SP.V.D">#REF!</definedName>
    <definedName name="SP.V.E">#REF!</definedName>
    <definedName name="SP.V.F">#REF!</definedName>
    <definedName name="SP.V.G">#REF!</definedName>
    <definedName name="SP.V.H">#REF!</definedName>
    <definedName name="SP.V.I">#REF!</definedName>
    <definedName name="SP.V.J">#REF!</definedName>
    <definedName name="SP.V.K">#REF!</definedName>
    <definedName name="SP.V.L">#REF!</definedName>
    <definedName name="SP.V.M">#REF!</definedName>
    <definedName name="SP.V.N">#REF!</definedName>
    <definedName name="sp.v.o">#REF!</definedName>
    <definedName name="SP.V.P">#REF!</definedName>
    <definedName name="SP.V.Q">#REF!</definedName>
    <definedName name="Sp.Va">#REF!</definedName>
    <definedName name="sp.vb">#REF!</definedName>
    <definedName name="Sp.vb1">#REF!</definedName>
    <definedName name="Sp.vb2">#REF!</definedName>
    <definedName name="Sp.Vb2.a">#REF!</definedName>
    <definedName name="Sp.Vb4">#REF!</definedName>
    <definedName name="Sp.Vb5">#REF!</definedName>
    <definedName name="Sp.vc">#REF!</definedName>
    <definedName name="Sp.vc1">#REF!</definedName>
    <definedName name="Sp.vc2">#REF!</definedName>
    <definedName name="Sp.vc3">#REF!</definedName>
    <definedName name="Sp.vc4">#REF!</definedName>
    <definedName name="Sp.vc5">#REF!</definedName>
    <definedName name="sp.vca">#REF!</definedName>
    <definedName name="sp.vcb">#REF!</definedName>
    <definedName name="sp.vcc">#REF!</definedName>
    <definedName name="sp.vcd">#REF!</definedName>
    <definedName name="Sp.vd">#REF!</definedName>
    <definedName name="Sp.vd.1">#REF!</definedName>
    <definedName name="Sp.vd.1a">#REF!</definedName>
    <definedName name="Sp.vd.1b">#REF!</definedName>
    <definedName name="Sp.vd.1c">#REF!</definedName>
    <definedName name="Sp.vd.1d">#REF!</definedName>
    <definedName name="Sp.vd.2">#REF!</definedName>
    <definedName name="Sp.vd11">#REF!</definedName>
    <definedName name="Sp.vd12">#REF!</definedName>
    <definedName name="Sp.vd13">#REF!</definedName>
    <definedName name="Sp.vd14">#REF!</definedName>
    <definedName name="Sp.vd15">#REF!</definedName>
    <definedName name="Sp.vd2">#REF!</definedName>
    <definedName name="Sp.vd3">#REF!</definedName>
    <definedName name="Sp.vd4">#REF!</definedName>
    <definedName name="Sp.vd5">#REF!</definedName>
    <definedName name="Sp.vd6">#REF!</definedName>
    <definedName name="Sp.vd7">#REF!</definedName>
    <definedName name="Sp.ve">#REF!</definedName>
    <definedName name="Sp.ve1">#REF!</definedName>
    <definedName name="Sp.Ve2">#REF!</definedName>
    <definedName name="Sp.ve3">#REF!</definedName>
    <definedName name="Sp.ve5">#REF!</definedName>
    <definedName name="Sp.ve6">#REF!</definedName>
    <definedName name="Sp.ve7">#REF!</definedName>
    <definedName name="Sp.ve8">#REF!</definedName>
    <definedName name="Sp.vf">#REF!</definedName>
    <definedName name="Sp.vf.1">#REF!</definedName>
    <definedName name="Sp.vf.2">#REF!</definedName>
    <definedName name="Sp.vf.3">#REF!</definedName>
    <definedName name="Sp.vf.4">#REF!</definedName>
    <definedName name="Sp.vf.5">#REF!</definedName>
    <definedName name="Sp.vf.6">#REF!</definedName>
    <definedName name="Sp.vf.7">#REF!</definedName>
    <definedName name="Sp.vf.8">#REF!</definedName>
    <definedName name="Sp.vf2">#REF!</definedName>
    <definedName name="Sp.vf4">#REF!</definedName>
    <definedName name="sp.vfa">#REF!</definedName>
    <definedName name="sp.vfb">#REF!</definedName>
    <definedName name="sp.vfc">#REF!</definedName>
    <definedName name="sp.vfd">#REF!</definedName>
    <definedName name="sp.vfe">#REF!</definedName>
    <definedName name="Sp.vg">#REF!</definedName>
    <definedName name="Sp.vg.1">#REF!</definedName>
    <definedName name="Sp.vg.10">#REF!</definedName>
    <definedName name="Sp.vg.11">#REF!</definedName>
    <definedName name="Sp.vg.12">#REF!</definedName>
    <definedName name="Sp.vg.1a">#REF!</definedName>
    <definedName name="Sp.vg.1b">#REF!</definedName>
    <definedName name="Sp.vg.1c">#REF!</definedName>
    <definedName name="Sp.vg.2">#REF!</definedName>
    <definedName name="Sp.vg.2a">#REF!</definedName>
    <definedName name="Sp.vg.2b">#REF!</definedName>
    <definedName name="Sp.vg.3">#REF!</definedName>
    <definedName name="Sp.vg.4">#REF!</definedName>
    <definedName name="Sp.vg.5">#REF!</definedName>
    <definedName name="Sp.vg.6">#REF!</definedName>
    <definedName name="Sp.vg.7">#REF!</definedName>
    <definedName name="Sp.vg.8">#REF!</definedName>
    <definedName name="Sp.vg.9">#REF!</definedName>
    <definedName name="Sp.vg1">#REF!</definedName>
    <definedName name="Sp.vg2">#REF!</definedName>
    <definedName name="Sp.vg3">#REF!</definedName>
    <definedName name="Sp.vg4">#REF!</definedName>
    <definedName name="Sp.vg5">#REF!</definedName>
    <definedName name="Sp.vg6">#REF!</definedName>
    <definedName name="Sp.vg7">#REF!</definedName>
    <definedName name="Sp.vg8">#REF!</definedName>
    <definedName name="Sp.vg9">#REF!</definedName>
    <definedName name="Sp.vh">#REF!</definedName>
    <definedName name="Sp.vh.1">#REF!</definedName>
    <definedName name="sp.vi">#REF!</definedName>
    <definedName name="sp.vi.1">#REF!</definedName>
    <definedName name="sp.vi.1b">#REF!</definedName>
    <definedName name="SP.VI2">#REF!</definedName>
    <definedName name="sp.vii.a">#REF!</definedName>
    <definedName name="Sp.VII.b">#REF!</definedName>
    <definedName name="sp.viia">#REF!</definedName>
    <definedName name="Sp.VIIb">#REF!</definedName>
    <definedName name="sp.viic">#REF!</definedName>
    <definedName name="sp.viid">#REF!</definedName>
    <definedName name="sp.VIIe">#REF!</definedName>
    <definedName name="SP.VIIF">#REF!</definedName>
    <definedName name="sp.viii">#REF!</definedName>
    <definedName name="Sp.VIII.a">#REF!</definedName>
    <definedName name="sp.viii.ax">#REF!</definedName>
    <definedName name="Sp.VIII.b">#REF!</definedName>
    <definedName name="Sp.VIII.c">#REF!</definedName>
    <definedName name="SP.VIII.E">#REF!</definedName>
    <definedName name="Sp.VIIIa">#REF!</definedName>
    <definedName name="Sp.VIIIq">#REF!</definedName>
    <definedName name="sp.vj">#REF!</definedName>
    <definedName name="SP.VJ2">#REF!</definedName>
    <definedName name="SP.VJ2A">#REF!</definedName>
    <definedName name="sp.vk">#REF!</definedName>
    <definedName name="SP.VK1">#REF!</definedName>
    <definedName name="SP.VK1A">#REF!</definedName>
    <definedName name="sp.vl">#REF!</definedName>
    <definedName name="sp.vm">#REF!</definedName>
    <definedName name="Sp.Vm.7">#REF!</definedName>
    <definedName name="SP.VM6">#REF!</definedName>
    <definedName name="SP.VM6A">#REF!</definedName>
    <definedName name="SP.VM7">#REF!</definedName>
    <definedName name="sp.vn">#REF!</definedName>
    <definedName name="sp.vo">#REF!</definedName>
    <definedName name="sp.vp">#REF!</definedName>
    <definedName name="sp.vq">#REF!</definedName>
    <definedName name="sp.vr">#REF!</definedName>
    <definedName name="sp.vs">#REF!</definedName>
    <definedName name="sp.vt">#REF!</definedName>
    <definedName name="sp.vu">#REF!</definedName>
    <definedName name="sp.vv">#REF!</definedName>
    <definedName name="sp.vw">#REF!</definedName>
    <definedName name="sp.vx">#REF!</definedName>
    <definedName name="SP.VY1">#REF!</definedName>
    <definedName name="SP.VY2">#REF!</definedName>
    <definedName name="Sp.X">#REF!</definedName>
    <definedName name="Sp.X1">#REF!</definedName>
    <definedName name="Sp.X2">#REF!</definedName>
    <definedName name="Sp.Xc">#REF!</definedName>
    <definedName name="SP.Xf">#REF!</definedName>
    <definedName name="SP.Xg">#REF!</definedName>
    <definedName name="SP.Xh">#REF!</definedName>
    <definedName name="SP.Xi">#REF!</definedName>
    <definedName name="SP.Xj">#REF!</definedName>
    <definedName name="SP.Xk">#REF!</definedName>
    <definedName name="SP.Xl">#REF!</definedName>
    <definedName name="SP.Xm">#REF!</definedName>
    <definedName name="SP.Xn">#REF!</definedName>
    <definedName name="SP.Xo">#REF!</definedName>
    <definedName name="SP.Xp">#REF!</definedName>
    <definedName name="SP.Xq">#REF!</definedName>
    <definedName name="SP.Xr">#REF!</definedName>
    <definedName name="SP.Xs">#REF!</definedName>
    <definedName name="SP.XX">#REF!</definedName>
    <definedName name="sp.xxx">#REF!</definedName>
    <definedName name="Sp.y">#REF!</definedName>
    <definedName name="Sp.y1">#REF!</definedName>
    <definedName name="Sp.y2">#REF!</definedName>
    <definedName name="Sp.y3">#REF!</definedName>
    <definedName name="Sp.y4">#REF!</definedName>
    <definedName name="Sp.y5">#REF!</definedName>
    <definedName name="Sp.y6">#REF!</definedName>
    <definedName name="Sp.YZ">#REF!</definedName>
    <definedName name="Sp.YZ1">#REF!</definedName>
    <definedName name="Sp.Z">#REF!</definedName>
    <definedName name="Sp.Z1">#REF!</definedName>
    <definedName name="SP_3_1">#REF!</definedName>
    <definedName name="SP_3_2">#REF!</definedName>
    <definedName name="sp_4">#REF!</definedName>
    <definedName name="SP2_2">#REF!</definedName>
    <definedName name="spav">'[16]Sat~Bahu'!$G$82</definedName>
    <definedName name="spc">'[16]Sat~Bahu'!$G$55</definedName>
    <definedName name="speak_selec">#REF!</definedName>
    <definedName name="speaker_kolom">#REF!</definedName>
    <definedName name="speat">#REF!</definedName>
    <definedName name="SPEATZ">#REF!</definedName>
    <definedName name="speazt">#REF!</definedName>
    <definedName name="SPEC">#REF!</definedName>
    <definedName name="SpecialPrice" hidden="1">#REF!</definedName>
    <definedName name="spek">{"Book1","RAB PASAR 30 AUG SCRAB.xls"}</definedName>
    <definedName name="SPEMBA">#REF!</definedName>
    <definedName name="SPENING">#REF!</definedName>
    <definedName name="spesi_beton_manual_1_1_5_3">#REF!</definedName>
    <definedName name="spesi_beton_manual_1_2_3">#REF!</definedName>
    <definedName name="Spesi_Strauss">#REF!</definedName>
    <definedName name="spesi_strouss">#REF!</definedName>
    <definedName name="spesi13">#REF!</definedName>
    <definedName name="spesi15">#REF!</definedName>
    <definedName name="SPESIFIK">#REF!</definedName>
    <definedName name="speyer">#REF!</definedName>
    <definedName name="SPH">#REF!</definedName>
    <definedName name="spigot_">#REF!</definedName>
    <definedName name="spIII17">#REF!</definedName>
    <definedName name="Spillway_Works">#REF!</definedName>
    <definedName name="spir">#REF!</definedName>
    <definedName name="spiral">#REF!</definedName>
    <definedName name="spiral.">#REF!</definedName>
    <definedName name="spirtus">#REF!</definedName>
    <definedName name="spirtus_10">#REF!</definedName>
    <definedName name="spirtus_2">#REF!</definedName>
    <definedName name="spirtus_3">#REF!</definedName>
    <definedName name="spirtus_4">#REF!</definedName>
    <definedName name="spirtus_5">#REF!</definedName>
    <definedName name="spirtus_6">#REF!</definedName>
    <definedName name="spirtus_8">#REF!</definedName>
    <definedName name="SPIV19A">#REF!</definedName>
    <definedName name="spix">#REF!</definedName>
    <definedName name="spj">'[16]Sat~Bahu'!$G$66</definedName>
    <definedName name="SPL">#REF!</definedName>
    <definedName name="SPL_8">#REF!</definedName>
    <definedName name="splat20">#REF!</definedName>
    <definedName name="split">#REF!</definedName>
    <definedName name="split_12000">#REF!</definedName>
    <definedName name="split_14000">#REF!</definedName>
    <definedName name="split_15000">#REF!</definedName>
    <definedName name="split_18000">#REF!</definedName>
    <definedName name="SPLIT_2_3">#REF!</definedName>
    <definedName name="split_20000">#REF!</definedName>
    <definedName name="split_24000">#REF!</definedName>
    <definedName name="split_7200">#REF!</definedName>
    <definedName name="split_9000">#REF!</definedName>
    <definedName name="Split_serbuk_batu">#REF!</definedName>
    <definedName name="split0.75">#REF!</definedName>
    <definedName name="split1">#REF!</definedName>
    <definedName name="split1.2">#REF!</definedName>
    <definedName name="SPLIT1_1">#REF!</definedName>
    <definedName name="split2.3">#REF!</definedName>
    <definedName name="split23">#REF!</definedName>
    <definedName name="split23_2">#REF!</definedName>
    <definedName name="spliter">#REF!</definedName>
    <definedName name="splitzen">#REF!</definedName>
    <definedName name="sponengan">[25]Analisa!#REF!</definedName>
    <definedName name="sponing">#REF!</definedName>
    <definedName name="spooning">#REF!</definedName>
    <definedName name="spotter">#REF!</definedName>
    <definedName name="spp" hidden="1">#REF!</definedName>
    <definedName name="SPPDIIDK">#REF!</definedName>
    <definedName name="SPPDIIIDK">#REF!</definedName>
    <definedName name="SPPDIVDK">#REF!</definedName>
    <definedName name="SPPK">#REF!</definedName>
    <definedName name="sprayer">#REF!</definedName>
    <definedName name="SPRAYER_HAMPAR_AC">#REF!</definedName>
    <definedName name="SPRAYER_HAMPAR_ATB">#REF!</definedName>
    <definedName name="sprayer_hampar_ATB6">#REF!</definedName>
    <definedName name="spreyer">#REF!</definedName>
    <definedName name="spring">#REF!</definedName>
    <definedName name="spring_knip">#REF!</definedName>
    <definedName name="Spritus">#REF!</definedName>
    <definedName name="SprKnip">#REF!</definedName>
    <definedName name="spsaub">'[16]Sat~Bahu'!$G$46</definedName>
    <definedName name="spsp">'[16]Sat~Bahu'!$G$47</definedName>
    <definedName name="spsu">'[16]Sat~Bahu'!$G$45</definedName>
    <definedName name="SPT">#REF!</definedName>
    <definedName name="SPT_21">#REF!</definedName>
    <definedName name="SPT_Badan">#REF!</definedName>
    <definedName name="sputih">#REF!</definedName>
    <definedName name="SPV">#REF!</definedName>
    <definedName name="SPVIIB">#REF!</definedName>
    <definedName name="SPVIIC">#REF!</definedName>
    <definedName name="sQ">'[16]Sat~Bahu'!$G$28</definedName>
    <definedName name="sqfqfq" hidden="1">#REF!</definedName>
    <definedName name="SQW">#REF!</definedName>
    <definedName name="SREHAB">#REF!</definedName>
    <definedName name="srt">#REF!</definedName>
    <definedName name="srtu_berm">#REF!</definedName>
    <definedName name="srtysrty">#REF!</definedName>
    <definedName name="srtyyyyyyyyyy">#REF!</definedName>
    <definedName name="ss">#REF!</definedName>
    <definedName name="ss_1.2">#REF!</definedName>
    <definedName name="SS_8.5__5">#REF!</definedName>
    <definedName name="SS_8.5__6">#REF!</definedName>
    <definedName name="SSAM">#REF!</definedName>
    <definedName name="ssatu">#REF!</definedName>
    <definedName name="ssd">'[58]bahan upah'!#REF!</definedName>
    <definedName name="ssds">#REF!</definedName>
    <definedName name="ssdsdsd">#REF!</definedName>
    <definedName name="SSE">#REF!</definedName>
    <definedName name="SSE_37">"$#REF!.$F$22"</definedName>
    <definedName name="sshmadiun">#REF!</definedName>
    <definedName name="SSMP">#REF!</definedName>
    <definedName name="ssp">#REF!</definedName>
    <definedName name="ssp_aj">#REF!</definedName>
    <definedName name="ssp_gmt">#REF!</definedName>
    <definedName name="sspw_100">#REF!</definedName>
    <definedName name="sspw_325">#REF!</definedName>
    <definedName name="sspw_500">#REF!</definedName>
    <definedName name="sss">#REF!</definedName>
    <definedName name="SSSP300">#REF!</definedName>
    <definedName name="SSSP350">#REF!</definedName>
    <definedName name="ssss">#REF!</definedName>
    <definedName name="ssss_2">#REF!</definedName>
    <definedName name="ssss_2_1">#REF!</definedName>
    <definedName name="ssss_23">"$#REF!.$#REF!$#REF!"</definedName>
    <definedName name="ssss_4">#REF!</definedName>
    <definedName name="ssss_5">#REF!</definedName>
    <definedName name="sssss">#REF!</definedName>
    <definedName name="ssssssssssssss">#REF!</definedName>
    <definedName name="SSSSSSSSSSSSSSS">#REF!</definedName>
    <definedName name="ssssssssssssssss">#REF!</definedName>
    <definedName name="sssssssssssssssssssss">#REF!</definedName>
    <definedName name="sssssssssssssssssssssa">#REF!</definedName>
    <definedName name="ssssssssssssssssssssssss">#REF!</definedName>
    <definedName name="SST">#REF!</definedName>
    <definedName name="sstpb">'[16]Sat~Bahu'!$G$31</definedName>
    <definedName name="ssw">#REF!</definedName>
    <definedName name="st">#N/A</definedName>
    <definedName name="st_2">#REF!</definedName>
    <definedName name="st_23">"$#REF!.$#REF!$#REF!"</definedName>
    <definedName name="st_4">#REF!</definedName>
    <definedName name="st_5">#REF!</definedName>
    <definedName name="Stabilisasi">#REF!</definedName>
    <definedName name="STAFF_MESS">#REF!</definedName>
    <definedName name="staiang">#N/A</definedName>
    <definedName name="stainles_1">#REF!</definedName>
    <definedName name="stainles_1.5">#REF!</definedName>
    <definedName name="stainles_2">#REF!</definedName>
    <definedName name="stainles_2.5">#REF!</definedName>
    <definedName name="stainless_steel">#REF!</definedName>
    <definedName name="stainlessstell">#REF!</definedName>
    <definedName name="stainlessstell2">#REF!</definedName>
    <definedName name="stairnzing">#REF!</definedName>
    <definedName name="STAM">#REF!</definedName>
    <definedName name="stamp">#REF!</definedName>
    <definedName name="stampeng">#REF!</definedName>
    <definedName name="stamper">#REF!</definedName>
    <definedName name="stamper.">#REF!</definedName>
    <definedName name="stamper_gorong2_45sd75">#REF!</definedName>
    <definedName name="stamper_gorong2_75sd120">#REF!</definedName>
    <definedName name="Stamper_gorong2_sd45">#REF!</definedName>
    <definedName name="START">#REF!</definedName>
    <definedName name="starter">#REF!</definedName>
    <definedName name="Startup">#REF!</definedName>
    <definedName name="State">#REF!</definedName>
    <definedName name="stater">#REF!</definedName>
    <definedName name="STATUS">#REF!</definedName>
    <definedName name="std1.5">#REF!</definedName>
    <definedName name="std100_2">#REF!</definedName>
    <definedName name="std100_2_1">#REF!</definedName>
    <definedName name="std100_23">"$#REF!.$M$243"</definedName>
    <definedName name="std100_4">#REF!</definedName>
    <definedName name="std100_5">#REF!</definedName>
    <definedName name="std150_2">#REF!</definedName>
    <definedName name="std150_2_1">#REF!</definedName>
    <definedName name="std150_23">"$#REF!.$M$221"</definedName>
    <definedName name="std150_4">#REF!</definedName>
    <definedName name="std150_5">#REF!</definedName>
    <definedName name="std2.5">#REF!</definedName>
    <definedName name="std50_2">#REF!</definedName>
    <definedName name="std50_2_1">#REF!</definedName>
    <definedName name="std50_23">"$#REF!.$M$244"</definedName>
    <definedName name="std50_4">#REF!</definedName>
    <definedName name="std50_5">#REF!</definedName>
    <definedName name="std65_2">#REF!</definedName>
    <definedName name="std65_2_1">#REF!</definedName>
    <definedName name="std65_23">"$#REF!.$M$222"</definedName>
    <definedName name="std65_4">#REF!</definedName>
    <definedName name="std65_5">#REF!</definedName>
    <definedName name="steel">#REF!</definedName>
    <definedName name="steel_pl">#REF!</definedName>
    <definedName name="Steel_Plat_Girder">#REF!</definedName>
    <definedName name="steelformwork">#REF!</definedName>
    <definedName name="SteelHanger">#REF!</definedName>
    <definedName name="steelrailing">#REF!</definedName>
    <definedName name="STEG">#REF!</definedName>
    <definedName name="steger">#REF!</definedName>
    <definedName name="Steger_Werk">#REF!</definedName>
    <definedName name="steiger">#REF!</definedName>
    <definedName name="Steiger1m3">#REF!</definedName>
    <definedName name="steinslag">#REF!</definedName>
    <definedName name="stek_kolom1_50_50">#REF!</definedName>
    <definedName name="stek_kolom5_15_30">#REF!</definedName>
    <definedName name="stektiang">#REF!</definedName>
    <definedName name="stelbesi">#REF!</definedName>
    <definedName name="StelDaunPintu">#REF!</definedName>
    <definedName name="StelDP">#REF!</definedName>
    <definedName name="StelKusen">#REF!</definedName>
    <definedName name="stemper">#REF!</definedName>
    <definedName name="stempet">#REF!</definedName>
    <definedName name="STEN">#REF!</definedName>
    <definedName name="sten1">#REF!</definedName>
    <definedName name="sten1_10">#REF!</definedName>
    <definedName name="sten1_2">#REF!</definedName>
    <definedName name="sten1_3">#REF!</definedName>
    <definedName name="sten1_4">#REF!</definedName>
    <definedName name="sten1_5">#REF!</definedName>
    <definedName name="sten1_6">#REF!</definedName>
    <definedName name="sten1_8">#REF!</definedName>
    <definedName name="sten12">#REF!</definedName>
    <definedName name="sten12_1">#REF!</definedName>
    <definedName name="sten12_1_10">#REF!</definedName>
    <definedName name="sten12_1_2">#REF!</definedName>
    <definedName name="sten12_1_3">#REF!</definedName>
    <definedName name="sten12_1_4">#REF!</definedName>
    <definedName name="sten12_1_5">#REF!</definedName>
    <definedName name="sten12_1_6">#REF!</definedName>
    <definedName name="sten12_1_8">#REF!</definedName>
    <definedName name="sten12t">#REF!</definedName>
    <definedName name="sten12t_1">#REF!</definedName>
    <definedName name="sten12t_1_10">#REF!</definedName>
    <definedName name="sten12t_1_2">#REF!</definedName>
    <definedName name="sten12t_1_3">#REF!</definedName>
    <definedName name="sten12t_1_4">#REF!</definedName>
    <definedName name="sten12t_1_5">#REF!</definedName>
    <definedName name="sten12t_1_6">#REF!</definedName>
    <definedName name="sten12t_1_8">#REF!</definedName>
    <definedName name="sten12t_10">#REF!</definedName>
    <definedName name="sten12t_2">#REF!</definedName>
    <definedName name="sten12t_3">#REF!</definedName>
    <definedName name="sten12t_4">#REF!</definedName>
    <definedName name="sten12t_5">#REF!</definedName>
    <definedName name="sten12t_6">#REF!</definedName>
    <definedName name="sten12t_8">#REF!</definedName>
    <definedName name="sten23">#REF!</definedName>
    <definedName name="sten35">#REF!</definedName>
    <definedName name="sten35_10">#REF!</definedName>
    <definedName name="sten35_2">#REF!</definedName>
    <definedName name="sten35_3">#REF!</definedName>
    <definedName name="sten35_4">#REF!</definedName>
    <definedName name="sten35_5">#REF!</definedName>
    <definedName name="sten35_6">#REF!</definedName>
    <definedName name="sten35_8">#REF!</definedName>
    <definedName name="sten57">#REF!</definedName>
    <definedName name="sten57_10">#REF!</definedName>
    <definedName name="sten57_2">#REF!</definedName>
    <definedName name="sten57_3">#REF!</definedName>
    <definedName name="sten57_4">#REF!</definedName>
    <definedName name="sten57_5">#REF!</definedName>
    <definedName name="sten57_6">#REF!</definedName>
    <definedName name="sten57_8">#REF!</definedName>
    <definedName name="Stenslaag">#REF!</definedName>
    <definedName name="stenslag">#REF!</definedName>
    <definedName name="stenslag_1_2">#REF!</definedName>
    <definedName name="stenslag_2_3">#REF!</definedName>
    <definedName name="STEP">#REF!</definedName>
    <definedName name="step_nosing">#REF!</definedName>
    <definedName name="step_nosing_2">#REF!</definedName>
    <definedName name="stepnos">#REF!</definedName>
    <definedName name="stepnos_kerampolis">#REF!</definedName>
    <definedName name="stepnosing">#REF!</definedName>
    <definedName name="stepnosing_m">#REF!</definedName>
    <definedName name="stgh_biro">#REF!</definedName>
    <definedName name="STHAM">#REF!</definedName>
    <definedName name="sticker">#REF!</definedName>
    <definedName name="stiga">#REF!</definedName>
    <definedName name="stiker_es">#REF!</definedName>
    <definedName name="stiker_kaca">#REF!</definedName>
    <definedName name="STJarTersier">#REF!</definedName>
    <definedName name="STJarTersier_2">#REF!</definedName>
    <definedName name="STK">#REF!</definedName>
    <definedName name="stl">#REF!</definedName>
    <definedName name="STLinSalPrimer">#REF!</definedName>
    <definedName name="STLinSalPrimer_2">#REF!</definedName>
    <definedName name="STLinSalSkunder">#REF!</definedName>
    <definedName name="STLinSalSkunder_2">#REF!</definedName>
    <definedName name="stnh">'[16]Sat~Bahu'!$G$88</definedName>
    <definedName name="sto">#REF!</definedName>
    <definedName name="STOKER">#REF!</definedName>
    <definedName name="stokker">#REF!</definedName>
    <definedName name="STOM">[59]Bahan!#REF!</definedName>
    <definedName name="STONE">#REF!</definedName>
    <definedName name="stone.crusher">#REF!</definedName>
    <definedName name="stone.cusher.">#REF!</definedName>
    <definedName name="Stone_Crusher">#REF!</definedName>
    <definedName name="STONECRUSHER">#REF!</definedName>
    <definedName name="Stonework">#REF!</definedName>
    <definedName name="STOP">#REF!</definedName>
    <definedName name="stop.ac">#REF!</definedName>
    <definedName name="stop.k">#REF!</definedName>
    <definedName name="STOP_37">"$#REF!.$B$1113"</definedName>
    <definedName name="stop_broco">#REF!</definedName>
    <definedName name="Stop_k">#REF!</definedName>
    <definedName name="stop_kontak">#N/A</definedName>
    <definedName name="stop_kontak.">#REF!</definedName>
    <definedName name="Stop_Kontak__broco_">#REF!</definedName>
    <definedName name="Stop_kontak__terpasang">'[9]D Harga'!$E$245</definedName>
    <definedName name="stop_kontak_10">#REF!</definedName>
    <definedName name="stop_kontak_ac">#REF!</definedName>
    <definedName name="stop_kontak_double">#REF!</definedName>
    <definedName name="stop_kontak_lantai">#REF!</definedName>
    <definedName name="Stop_kontak_sekualitas_broco">#REF!</definedName>
    <definedName name="stop_kontak_tanam_tunggal">#REF!</definedName>
    <definedName name="stop_kontaktanam">#REF!</definedName>
    <definedName name="stop_kran">#REF!</definedName>
    <definedName name="Stop_kran_biasa">#REF!</definedName>
    <definedName name="Stop_kran_wasfhtafel">#REF!</definedName>
    <definedName name="STOP2">#REF!</definedName>
    <definedName name="STOP2_37">"$#REF!.$C$394"</definedName>
    <definedName name="STOP2E">#REF!</definedName>
    <definedName name="STOP2E_37">"$#REF!.$C$395"</definedName>
    <definedName name="STOPE">#REF!</definedName>
    <definedName name="STOPE_37">"$#REF!.$B$1148"</definedName>
    <definedName name="STOPKONTAK">#REF!</definedName>
    <definedName name="stopkontak_1">#REF!</definedName>
    <definedName name="stopkontak_1_10">#REF!</definedName>
    <definedName name="stopkontak_1_2">#REF!</definedName>
    <definedName name="stopkontak_1_3">#REF!</definedName>
    <definedName name="stopkontak_1_4">#REF!</definedName>
    <definedName name="stopkontak_1_5">#REF!</definedName>
    <definedName name="stopkontak_1_6">#REF!</definedName>
    <definedName name="stopkontak_1_8">#REF!</definedName>
    <definedName name="stopkontak_10">#REF!</definedName>
    <definedName name="stopkontak_2">#REF!</definedName>
    <definedName name="stopkontak_3">#REF!</definedName>
    <definedName name="stopkontak_4">#REF!</definedName>
    <definedName name="stopkontak_5">#REF!</definedName>
    <definedName name="stopkontak_6">#REF!</definedName>
    <definedName name="stopkontak_8">#REF!</definedName>
    <definedName name="stopkontak3">#REF!</definedName>
    <definedName name="stopkontak3_10">#REF!</definedName>
    <definedName name="stopkontak3_2">#REF!</definedName>
    <definedName name="stopkontak3_3">#REF!</definedName>
    <definedName name="stopkontak3_4">#REF!</definedName>
    <definedName name="stopkontak3_5">#REF!</definedName>
    <definedName name="stopkontak3_6">#REF!</definedName>
    <definedName name="stopkontak3_8">#REF!</definedName>
    <definedName name="stopkontakbroco10A">#REF!</definedName>
    <definedName name="stopkontakt">#REF!</definedName>
    <definedName name="STOPKONTAKTANAM">#REF!</definedName>
    <definedName name="stopkran">#REF!</definedName>
    <definedName name="stopkt">#REF!</definedName>
    <definedName name="stoplog">#REF!</definedName>
    <definedName name="stor">#REF!</definedName>
    <definedName name="storox">#REF!</definedName>
    <definedName name="Stot__3___5__cm">#REF!</definedName>
    <definedName name="stp_ktk_1500">#REF!</definedName>
    <definedName name="stpb">'[16]Sat~Bahu'!$C$31</definedName>
    <definedName name="STPekBendung">#REF!</definedName>
    <definedName name="STPekBendung_2">#REF!</definedName>
    <definedName name="STPersiapan">#REF!</definedName>
    <definedName name="STPersiapan_2">#REF!</definedName>
    <definedName name="stpkontak">#REF!</definedName>
    <definedName name="STR">#REF!</definedName>
    <definedName name="str_2">#REF!</definedName>
    <definedName name="str_3">#REF!</definedName>
    <definedName name="str10toyo14">#REF!</definedName>
    <definedName name="strain">#REF!</definedName>
    <definedName name="STRAINER250">#REF!</definedName>
    <definedName name="strainer50">#REF!</definedName>
    <definedName name="strainer65">#REF!</definedName>
    <definedName name="Strand127">#REF!</definedName>
    <definedName name="strauss">#REF!</definedName>
    <definedName name="STRAUSSf30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ak_siar">#REF!</definedName>
    <definedName name="STREETBOX">#REF!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essMA">#REF!</definedName>
    <definedName name="StressSD501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ikersanblas">#REF!</definedName>
    <definedName name="strikersanblast">#REF!</definedName>
    <definedName name="strip">#REF!</definedName>
    <definedName name="strip_4_4">#REF!</definedName>
    <definedName name="striping">#REF!</definedName>
    <definedName name="striping_tebing">#REF!</definedName>
    <definedName name="stripping">#REF!</definedName>
    <definedName name="STROS">#REF!</definedName>
    <definedName name="stros2">#REF!</definedName>
    <definedName name="stros3">#REF!</definedName>
    <definedName name="stros4">#REF!</definedName>
    <definedName name="stross">#REF!</definedName>
    <definedName name="strous">#REF!</definedName>
    <definedName name="strous_2">#REF!</definedName>
    <definedName name="strous1.5">#REF!</definedName>
    <definedName name="strous2">#REF!</definedName>
    <definedName name="strous3">#REF!</definedName>
    <definedName name="strouse_15">#REF!</definedName>
    <definedName name="Strouss_30">#REF!</definedName>
    <definedName name="strouss2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s_124Kg">#REF!</definedName>
    <definedName name="struk" hidden="1">#REF!</definedName>
    <definedName name="struk_ars_develop">#REF!</definedName>
    <definedName name="struk_ars_pos">#REF!</definedName>
    <definedName name="STRUKTUR">#REF!</definedName>
    <definedName name="STRUKTUR_1">#REF!</definedName>
    <definedName name="STRUKTUR_13">#REF!</definedName>
    <definedName name="STRUKTUR_2">#REF!</definedName>
    <definedName name="STRUKTUR_28">#REF!</definedName>
    <definedName name="STRUKTUR_36">#REF!</definedName>
    <definedName name="STRUKTUR_37">#REF!</definedName>
    <definedName name="STRUKTUR_38">#REF!</definedName>
    <definedName name="STRUKTUR_39">#REF!</definedName>
    <definedName name="STRUKTUR_46">#REF!</definedName>
    <definedName name="strukturext">#REF!</definedName>
    <definedName name="strus2">#REF!</definedName>
    <definedName name="struss_3">#REF!</definedName>
    <definedName name="STS">#REF!</definedName>
    <definedName name="STSalPrimer">#REF!</definedName>
    <definedName name="STSalPrimer_2">#REF!</definedName>
    <definedName name="stut">#REF!</definedName>
    <definedName name="su">#REF!</definedName>
    <definedName name="sub">[26]ANALISA!#REF!</definedName>
    <definedName name="Sub_Bidang">#REF!</definedName>
    <definedName name="SUB_KON">#REF!</definedName>
    <definedName name="Sub_Total1">#REF!</definedName>
    <definedName name="Sub_Total2">#REF!</definedName>
    <definedName name="SUB01A">#REF!</definedName>
    <definedName name="SUB01A_2">#REF!</definedName>
    <definedName name="SUB01B">#REF!</definedName>
    <definedName name="SUB01B_2">#REF!</definedName>
    <definedName name="SUB02A">#REF!</definedName>
    <definedName name="SUB02A_2">#REF!</definedName>
    <definedName name="SUB02B">#REF!</definedName>
    <definedName name="SUB02B_2">#REF!</definedName>
    <definedName name="SUB03A">#REF!</definedName>
    <definedName name="SUB03A_2">#REF!</definedName>
    <definedName name="SUB03B">#REF!</definedName>
    <definedName name="SUB03B_2">#REF!</definedName>
    <definedName name="SUB04A">#REF!</definedName>
    <definedName name="SUB04A_2">#REF!</definedName>
    <definedName name="SUB04B">#REF!</definedName>
    <definedName name="SUB04B_2">#REF!</definedName>
    <definedName name="SUB05A">#REF!</definedName>
    <definedName name="SUB05A_2">#REF!</definedName>
    <definedName name="SUB05B">#REF!</definedName>
    <definedName name="SUB05B_2">#REF!</definedName>
    <definedName name="SUB06A">#REF!</definedName>
    <definedName name="SUB06A_2">#REF!</definedName>
    <definedName name="SUB06B">#REF!</definedName>
    <definedName name="SUB06B_2">#REF!</definedName>
    <definedName name="SUB07A">#REF!</definedName>
    <definedName name="SUB07A_2">#REF!</definedName>
    <definedName name="SUB07B">#REF!</definedName>
    <definedName name="SUB07B_2">#REF!</definedName>
    <definedName name="SUB08A">#REF!</definedName>
    <definedName name="SUB08A_2">#REF!</definedName>
    <definedName name="SUB08B">#REF!</definedName>
    <definedName name="SUB08B_2">#REF!</definedName>
    <definedName name="SUB09A">#REF!</definedName>
    <definedName name="SUB09A_2">#REF!</definedName>
    <definedName name="SUB09B">#REF!</definedName>
    <definedName name="SUB09B_2">#REF!</definedName>
    <definedName name="SubBangBox">#REF!</definedName>
    <definedName name="SubBangBox_2">#REF!</definedName>
    <definedName name="SubBangTalang">#REF!</definedName>
    <definedName name="SubBangTalang_2">#REF!</definedName>
    <definedName name="subcon">#REF!</definedName>
    <definedName name="SUBKON">#REF!</definedName>
    <definedName name="Subkon_2">#REF!</definedName>
    <definedName name="subkon_7">"#REF!.$E$65536"</definedName>
    <definedName name="SubSalTersier">#REF!</definedName>
    <definedName name="SubSalTersier_2">#REF!</definedName>
    <definedName name="substruktur">#REF!</definedName>
    <definedName name="SUBT">#REF!</definedName>
    <definedName name="SUBT.FIELD_EXP">#REF!</definedName>
    <definedName name="SUBT.TEMP._WORK">#REF!</definedName>
    <definedName name="SUBT_37">"$#REF!.$AQ$38:$BO$85"</definedName>
    <definedName name="Subtotal1">#REF!</definedName>
    <definedName name="Subtotal1_2">#REF!</definedName>
    <definedName name="Subtotal2">#REF!</definedName>
    <definedName name="Subtotal2_2">#REF!</definedName>
    <definedName name="Subtotal3">#REF!</definedName>
    <definedName name="Subtotal3_2">#REF!</definedName>
    <definedName name="Subtotal4">#REF!</definedName>
    <definedName name="Subtotal4_2">#REF!</definedName>
    <definedName name="Subtotal5">#REF!</definedName>
    <definedName name="Subtotal5_2">#REF!</definedName>
    <definedName name="Subtotal6">#REF!</definedName>
    <definedName name="Subtotal6_2">#REF!</definedName>
    <definedName name="Subtotal7">#REF!</definedName>
    <definedName name="Subtotal7_2">#REF!</definedName>
    <definedName name="Subtotal8">#REF!</definedName>
    <definedName name="Subtotal8_2">#REF!</definedName>
    <definedName name="SubTotalA.I">#REF!</definedName>
    <definedName name="SubTotalA.II">#REF!</definedName>
    <definedName name="SubTotalA.III">#REF!</definedName>
    <definedName name="SubTotalA.IV">#REF!</definedName>
    <definedName name="SubTotalA.IX">#REF!</definedName>
    <definedName name="SubTotalA.V">#REF!</definedName>
    <definedName name="SubTotalA.VI">#REF!</definedName>
    <definedName name="SubTotalA.VII">#REF!</definedName>
    <definedName name="SubTotalA.VIII">#REF!</definedName>
    <definedName name="SubTotalB.I">#REF!</definedName>
    <definedName name="SubTotalB.II">#REF!</definedName>
    <definedName name="SubTotalB.III">#REF!</definedName>
    <definedName name="SubTotalB.IV">#REF!</definedName>
    <definedName name="SubTotalB.IX">#REF!</definedName>
    <definedName name="SubTotalB.V">#REF!</definedName>
    <definedName name="SubTotalB.VI">#REF!</definedName>
    <definedName name="SubTotalB.VII">#REF!</definedName>
    <definedName name="SubTotalB.VIII">#REF!</definedName>
    <definedName name="SubTotalC.I">#REF!</definedName>
    <definedName name="SubTotalC.II">#REF!</definedName>
    <definedName name="SubTotalC.III">#REF!</definedName>
    <definedName name="SubTotalC.IV">#REF!</definedName>
    <definedName name="SubTotalC.IX">#REF!</definedName>
    <definedName name="SubTotalC.V">#REF!</definedName>
    <definedName name="SubTotalC.VI">#REF!</definedName>
    <definedName name="SubTotalC.VII">#REF!</definedName>
    <definedName name="SubTotalC.VIII">#REF!</definedName>
    <definedName name="SUGENG">#N/A</definedName>
    <definedName name="SUIT">#N/A</definedName>
    <definedName name="SUIT_0">#N/A</definedName>
    <definedName name="sukamandi">#REF!</definedName>
    <definedName name="sukardi">#REF!</definedName>
    <definedName name="SUM">#REF!</definedName>
    <definedName name="sum_det">#REF!</definedName>
    <definedName name="SUM_G52_G83">#REF!</definedName>
    <definedName name="SUM_G52_G83_1">#REF!</definedName>
    <definedName name="SUM_G52_G83_13">#REF!</definedName>
    <definedName name="SUM_G52_G83_37">#REF!</definedName>
    <definedName name="SUM1_37">"$#REF!.$D$5:$AB$34"</definedName>
    <definedName name="SUM2_37">"$#REF!.$Q$38:$AO$85"</definedName>
    <definedName name="SUM2A">#REF!</definedName>
    <definedName name="SUM2A_37">"$#REF!.$Q$37:$AP$85"</definedName>
    <definedName name="SUM3_37">"$#REF!.$AE$5:$BC$24"</definedName>
    <definedName name="sumbat">#REF!</definedName>
    <definedName name="sumbat_1">#REF!</definedName>
    <definedName name="sumbat_1_10">#REF!</definedName>
    <definedName name="sumbat_1_2">#REF!</definedName>
    <definedName name="sumbat_1_3">#REF!</definedName>
    <definedName name="sumbat_1_4">#REF!</definedName>
    <definedName name="sumbat_1_5">#REF!</definedName>
    <definedName name="sumbat_1_6">#REF!</definedName>
    <definedName name="sumbat_1_8">#REF!</definedName>
    <definedName name="sumber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DAT">#REF!</definedName>
    <definedName name="SUMI">#REF!</definedName>
    <definedName name="SUMI_37">"$#REF!.$D$38:$L$85"</definedName>
    <definedName name="summary">#REF!</definedName>
    <definedName name="summary1">#REF!</definedName>
    <definedName name="SUMP">#REF!</definedName>
    <definedName name="sumur">#REF!</definedName>
    <definedName name="Sumur__peresapan_air_kotor_dan_kotoran">#REF!</definedName>
    <definedName name="sumur1m">#REF!</definedName>
    <definedName name="SumurBor">#REF!</definedName>
    <definedName name="sumurresap">#REF!</definedName>
    <definedName name="sun_blasting">#REF!</definedName>
    <definedName name="sunloid">#REF!</definedName>
    <definedName name="sunscreen">#REF!</definedName>
    <definedName name="SUP">#REF!</definedName>
    <definedName name="sup.IX">#REF!</definedName>
    <definedName name="sup.IXa">#REF!</definedName>
    <definedName name="SUP.VB">#REF!</definedName>
    <definedName name="SUP_37">"$#REF!.$K$22"</definedName>
    <definedName name="super">#REF!</definedName>
    <definedName name="supergloss">#REF!</definedName>
    <definedName name="SUPFS">#REF!</definedName>
    <definedName name="SUPFS_37">"$#REF!.$T$37"</definedName>
    <definedName name="supir">#REF!</definedName>
    <definedName name="SUPIR_TRUK">#REF!</definedName>
    <definedName name="SUPIX">#REF!</definedName>
    <definedName name="SUPIXA">#REF!</definedName>
    <definedName name="Supl">#REF!</definedName>
    <definedName name="Supl.I">#REF!</definedName>
    <definedName name="Supl.II">#REF!</definedName>
    <definedName name="Supl.III">#REF!</definedName>
    <definedName name="Supl.IV">#REF!</definedName>
    <definedName name="Supl.IX">#REF!</definedName>
    <definedName name="Supl.IXa">#REF!</definedName>
    <definedName name="Supl.IXb">#REF!</definedName>
    <definedName name="Supl.V">#REF!</definedName>
    <definedName name="Supl.VI">#REF!</definedName>
    <definedName name="Supl.VII">#REF!</definedName>
    <definedName name="SUPL.X">#REF!</definedName>
    <definedName name="Supl.XI">#REF!</definedName>
    <definedName name="Supl.XII">#REF!</definedName>
    <definedName name="Supl.XIII">#REF!</definedName>
    <definedName name="Supl_XII">#REF!</definedName>
    <definedName name="SuplIX.b">#REF!</definedName>
    <definedName name="SuplXI">#REF!</definedName>
    <definedName name="SUPPRIME">#N/A</definedName>
    <definedName name="SUPT">#REF!</definedName>
    <definedName name="SUPT_37">"$#REF!.$K$5"</definedName>
    <definedName name="sur">#REF!</definedName>
    <definedName name="Surabaya">#REF!</definedName>
    <definedName name="survey">#REF!</definedName>
    <definedName name="surveyor">#REF!</definedName>
    <definedName name="Surveyor_Geodesi">#REF!</definedName>
    <definedName name="suu">#REF!</definedName>
    <definedName name="sv">#REF!</definedName>
    <definedName name="SV.VA1">#REF!</definedName>
    <definedName name="SV.VA10">#REF!</definedName>
    <definedName name="SV.VA11">#REF!</definedName>
    <definedName name="SV.VA12">#REF!</definedName>
    <definedName name="SV.VA13">#REF!</definedName>
    <definedName name="SV.VA2">#REF!</definedName>
    <definedName name="SV.VA26">#REF!</definedName>
    <definedName name="SV.VA27">#REF!</definedName>
    <definedName name="SV.VA28">#REF!</definedName>
    <definedName name="SV.VA29">#REF!</definedName>
    <definedName name="SV.VA3">#REF!</definedName>
    <definedName name="SV.VA30">#REF!</definedName>
    <definedName name="SV.VA31">#REF!</definedName>
    <definedName name="SV.VA32">#REF!</definedName>
    <definedName name="SV.VA4">#REF!</definedName>
    <definedName name="SV.VA5">#REF!</definedName>
    <definedName name="SV.VA6">#REF!</definedName>
    <definedName name="SV.VA7">#REF!</definedName>
    <definedName name="SV.VA71">#REF!</definedName>
    <definedName name="SV.VA8">#REF!</definedName>
    <definedName name="SV.VA81">#REF!</definedName>
    <definedName name="SV.VA9">#REF!</definedName>
    <definedName name="svsd">#N/A</definedName>
    <definedName name="svsd_15">"STOP2:STOP2E"</definedName>
    <definedName name="svsd_16">"STOP2:STOP2E"</definedName>
    <definedName name="svsd_2">"STOP2:STOP2E"</definedName>
    <definedName name="svsd_22">"STOP2:STOP2E"</definedName>
    <definedName name="svsd_37">"STOP2_37:STOP2E_37"</definedName>
    <definedName name="svsd_48">"STOP2:STOP2E"</definedName>
    <definedName name="svsd_8">"STOP2:STOP2E"</definedName>
    <definedName name="sw">#REF!</definedName>
    <definedName name="sw.doser.tak_angut">#REF!</definedName>
    <definedName name="sw_alat_bantu">#REF!</definedName>
    <definedName name="sw35besi">#REF!</definedName>
    <definedName name="sw45besi">#REF!</definedName>
    <definedName name="swa.alat.ukur.thedolit">#REF!</definedName>
    <definedName name="swa.amp10T">#REF!</definedName>
    <definedName name="swa.amp30T">#REF!</definedName>
    <definedName name="swa.aspal_finishr">#REF!</definedName>
    <definedName name="swa.aspal_spyer">#REF!</definedName>
    <definedName name="swa.bucket_crane">#REF!</definedName>
    <definedName name="swa.buldoser">#REF!</definedName>
    <definedName name="swa.compsr">#REF!</definedName>
    <definedName name="swa.crane30ton_mob">#REF!</definedName>
    <definedName name="swa.doser8jam">#REF!</definedName>
    <definedName name="swa.dt.5T">#REF!</definedName>
    <definedName name="swa.dump.tr_3.5t">#REF!</definedName>
    <definedName name="swa.excavtr.6m3">#REF!</definedName>
    <definedName name="swa.excavtr8m3">#REF!</definedName>
    <definedName name="swa.hammer.pancang">#REF!</definedName>
    <definedName name="swa.las.doof">#REF!</definedName>
    <definedName name="swa.meteran">#REF!</definedName>
    <definedName name="swa.mtr.grader">#REF!</definedName>
    <definedName name="swa.pick_up">#REF!</definedName>
    <definedName name="swa.PTR">#REF!</definedName>
    <definedName name="swa.tandm.roller">#REF!</definedName>
    <definedName name="swa.theodolit">#REF!</definedName>
    <definedName name="swa.tronton">#REF!</definedName>
    <definedName name="swa.vibtr.roller">#REF!</definedName>
    <definedName name="swa.walles">#REF!</definedName>
    <definedName name="swa.water.tank">#REF!</definedName>
    <definedName name="swa.waterpass">#REF!</definedName>
    <definedName name="swa.wheel.loader">#REF!</definedName>
    <definedName name="SWARNA">#REF!</definedName>
    <definedName name="swell">#REF!</definedName>
    <definedName name="SWIM">#REF!</definedName>
    <definedName name="switch">#REF!</definedName>
    <definedName name="switch_7">#REF!</definedName>
    <definedName name="sx">#REF!</definedName>
    <definedName name="syg">#REF!</definedName>
    <definedName name="syguuuuuuuuuuuuu">[25]Analisa!#REF!</definedName>
    <definedName name="symbol">#REF!</definedName>
    <definedName name="sz">#REF!</definedName>
    <definedName name="t">#N/A</definedName>
    <definedName name="T.001">#REF!</definedName>
    <definedName name="T.002">#REF!</definedName>
    <definedName name="T.003">#REF!</definedName>
    <definedName name="T.004">#REF!</definedName>
    <definedName name="T.005">#REF!</definedName>
    <definedName name="T.006">#REF!</definedName>
    <definedName name="T.007">#REF!</definedName>
    <definedName name="T.008">#REF!</definedName>
    <definedName name="T.009">#REF!</definedName>
    <definedName name="T.01">#REF!</definedName>
    <definedName name="T.010">#REF!</definedName>
    <definedName name="T.011">#REF!</definedName>
    <definedName name="T.012">#REF!</definedName>
    <definedName name="T.01a">#REF!</definedName>
    <definedName name="T.02">#REF!</definedName>
    <definedName name="T.03">#REF!</definedName>
    <definedName name="T.04">#REF!</definedName>
    <definedName name="T.05">#REF!</definedName>
    <definedName name="T.06">#REF!</definedName>
    <definedName name="T.07">#REF!</definedName>
    <definedName name="T.08">#REF!</definedName>
    <definedName name="T.09">#REF!</definedName>
    <definedName name="T.1">#REF!</definedName>
    <definedName name="T.10">#REF!</definedName>
    <definedName name="T.11">#REF!</definedName>
    <definedName name="T.12">#REF!</definedName>
    <definedName name="T.2">#REF!</definedName>
    <definedName name="T.3">#REF!</definedName>
    <definedName name="T.4">#REF!</definedName>
    <definedName name="T.5">#REF!</definedName>
    <definedName name="T.6">#REF!</definedName>
    <definedName name="T.7">#REF!</definedName>
    <definedName name="T.8">#REF!</definedName>
    <definedName name="T.9">#REF!</definedName>
    <definedName name="t.B">#REF!</definedName>
    <definedName name="t.batu">#REF!</definedName>
    <definedName name="t.Be">#REF!</definedName>
    <definedName name="t.besi">#REF!</definedName>
    <definedName name="t.bor">#REF!</definedName>
    <definedName name="t.c">#REF!</definedName>
    <definedName name="t.cat">#REF!</definedName>
    <definedName name="t.dos">#REF!</definedName>
    <definedName name="t.gali.jalan_hr">#REF!</definedName>
    <definedName name="t.gali.lmpur_jam">#REF!</definedName>
    <definedName name="t.gli.jalan_jam">#REF!</definedName>
    <definedName name="t.gli.tanah_hr">#REF!</definedName>
    <definedName name="t.gli.tnah_jam">#REF!</definedName>
    <definedName name="t.K">#REF!</definedName>
    <definedName name="t.kayu">#REF!</definedName>
    <definedName name="t.kayu_hr">#REF!</definedName>
    <definedName name="t.kayu_jam">#REF!</definedName>
    <definedName name="T.las">#REF!</definedName>
    <definedName name="t.listrik">#REF!</definedName>
    <definedName name="T.pipa">#REF!</definedName>
    <definedName name="t.sabun">#REF!</definedName>
    <definedName name="t.u.pilihan">#REF!</definedName>
    <definedName name="T.ukur">#REF!</definedName>
    <definedName name="t.urug">#REF!</definedName>
    <definedName name="t.urug1">#REF!</definedName>
    <definedName name="t.urug2">#REF!</definedName>
    <definedName name="T_001">#REF!</definedName>
    <definedName name="T_002">#REF!</definedName>
    <definedName name="T_003">#REF!</definedName>
    <definedName name="T_004">#REF!</definedName>
    <definedName name="T_005">#REF!</definedName>
    <definedName name="T_006">#REF!</definedName>
    <definedName name="T_007">#REF!</definedName>
    <definedName name="T_008">#REF!</definedName>
    <definedName name="T_009">#REF!</definedName>
    <definedName name="T_01">[15]HARGA!#REF!</definedName>
    <definedName name="T_010">#REF!</definedName>
    <definedName name="T_011">#REF!</definedName>
    <definedName name="T_012">#REF!</definedName>
    <definedName name="T_02">[15]HARGA!#REF!</definedName>
    <definedName name="T_03">[15]HARGA!#REF!</definedName>
    <definedName name="T_04">[15]HARGA!#REF!</definedName>
    <definedName name="T_05">[15]HARGA!#REF!</definedName>
    <definedName name="T_06">[15]HARGA!#REF!</definedName>
    <definedName name="T_07">[15]HARGA!#REF!</definedName>
    <definedName name="T_08">[15]HARGA!#REF!</definedName>
    <definedName name="T_09">[15]HARGA!#REF!</definedName>
    <definedName name="T_1">#REF!</definedName>
    <definedName name="t_1_">#REF!</definedName>
    <definedName name="T_10">#REF!</definedName>
    <definedName name="T_11">#REF!</definedName>
    <definedName name="T_12">#REF!</definedName>
    <definedName name="t_2">#REF!</definedName>
    <definedName name="t_2012">'[60]Bahan &amp; Upah 2012'!$B$8:$F$2252</definedName>
    <definedName name="T_23">"'file:///F:/SIMAS/EST.2006/AUDITORIUM GBI-SENTUL/Tender GBI/GRAND TOTAL.XLS'#$'Daf_ No_ _ 4_2'.$#REF!$#REF!"</definedName>
    <definedName name="T_3">#REF!</definedName>
    <definedName name="t_3_">#REF!</definedName>
    <definedName name="T_4">#REF!</definedName>
    <definedName name="T_5">#REF!</definedName>
    <definedName name="T_6">#REF!</definedName>
    <definedName name="T_7">#REF!</definedName>
    <definedName name="T_8">#REF!</definedName>
    <definedName name="T_8_1_2">#REF!</definedName>
    <definedName name="T_9">#REF!</definedName>
    <definedName name="T_batu">#N/A</definedName>
    <definedName name="t_batu.">#REF!</definedName>
    <definedName name="t_batu_benangan">#REF!</definedName>
    <definedName name="t_batu_lubang_drainase">#REF!</definedName>
    <definedName name="t_batu_plesteran">#REF!</definedName>
    <definedName name="t_batu_ps_batu_belah">#REF!</definedName>
    <definedName name="T_BEAM_GG">#REF!</definedName>
    <definedName name="T_besi">#N/A</definedName>
    <definedName name="t_besi.">#REF!</definedName>
    <definedName name="T_bongkar">#N/A</definedName>
    <definedName name="T_Bronjong">#REF!</definedName>
    <definedName name="T_cat">#N/A</definedName>
    <definedName name="t_cat.">#REF!</definedName>
    <definedName name="T_Doos_Pvc">#REF!</definedName>
    <definedName name="t_dos">#REF!</definedName>
    <definedName name="T_dos_PVC">#REF!</definedName>
    <definedName name="t_dus">#REF!</definedName>
    <definedName name="T_G_tanah">#N/A</definedName>
    <definedName name="t_gali">#REF!</definedName>
    <definedName name="t_gali.">#REF!</definedName>
    <definedName name="t_gw">#REF!</definedName>
    <definedName name="t_jaga">#REF!</definedName>
    <definedName name="T_jalan">#REF!</definedName>
    <definedName name="t_katel">#REF!</definedName>
    <definedName name="t_katu">#REF!</definedName>
    <definedName name="T_kayu">#N/A</definedName>
    <definedName name="t_kayu.">#REF!</definedName>
    <definedName name="t_kayu_bowplank">#REF!</definedName>
    <definedName name="t_kayu_ps_gelam">#REF!</definedName>
    <definedName name="T_las">#N/A</definedName>
    <definedName name="t_las.">#REF!</definedName>
    <definedName name="T_listrik">#N/A</definedName>
    <definedName name="t_listrik.">#REF!</definedName>
    <definedName name="T_LSTK">#REF!</definedName>
    <definedName name="t_m_aspal">#REF!</definedName>
    <definedName name="t_merah_m3">#REF!</definedName>
    <definedName name="t_pancang">#REF!</definedName>
    <definedName name="t_pek_atap">#REF!</definedName>
    <definedName name="t_pek_betonlt1">#REF!</definedName>
    <definedName name="t_pek_betonlt2">#REF!</definedName>
    <definedName name="t_pek_betonlt3">#REF!</definedName>
    <definedName name="t_pek_dindinglt.atap">#REF!</definedName>
    <definedName name="t_pek_dindinglt1">#REF!</definedName>
    <definedName name="t_pek_dindinglt2">#REF!</definedName>
    <definedName name="t_pek_dindinglt3">#REF!</definedName>
    <definedName name="t_pek_persiapan">#REF!</definedName>
    <definedName name="t_pek_pondasi">#REF!</definedName>
    <definedName name="t_pek_tanah">#REF!</definedName>
    <definedName name="T_pipa">#REF!</definedName>
    <definedName name="t_pipa.">#REF!</definedName>
    <definedName name="T_plitur">#REF!</definedName>
    <definedName name="t_plitur.">#REF!</definedName>
    <definedName name="t_puddel">#REF!</definedName>
    <definedName name="t_sirtu">#REF!</definedName>
    <definedName name="t_ukir">#REF!</definedName>
    <definedName name="t_urug">#N/A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20x20">#N/A</definedName>
    <definedName name="t30x30">#REF!</definedName>
    <definedName name="TA">#REF!</definedName>
    <definedName name="TA.">#REF!</definedName>
    <definedName name="ta_anggaran">#REF!</definedName>
    <definedName name="TAB_MAT">#N/A</definedName>
    <definedName name="TABDEC">#N/A</definedName>
    <definedName name="tabel">#REF!</definedName>
    <definedName name="Tabel_1_Bidang_Pekerjaan">#REF!</definedName>
    <definedName name="Tabel_1_Nama_Pekerjaan">#REF!</definedName>
    <definedName name="Tabel_5_Bahan">#REF!</definedName>
    <definedName name="tabel_K3">#REF!</definedName>
    <definedName name="TABEL1">#REF!</definedName>
    <definedName name="TABEL3">#REF!</definedName>
    <definedName name="TABELFAS">#REF!</definedName>
    <definedName name="tabelgaji">#REF!</definedName>
    <definedName name="TABELHAMMERTEST0">#REF!</definedName>
    <definedName name="tabelkal">#REF!</definedName>
    <definedName name="TABELKOREKSIVOL">#REF!</definedName>
    <definedName name="TABELKORVOL">#REF!</definedName>
    <definedName name="TABELMARSH">#REF!</definedName>
    <definedName name="TABHAMMERTEST">#REF!</definedName>
    <definedName name="TABHAMMERTESTMINUS90">#REF!</definedName>
    <definedName name="TABHAMMERTESTPLUS90">#REF!</definedName>
    <definedName name="TABKAL">#REF!</definedName>
    <definedName name="table" hidden="1">#REF!</definedName>
    <definedName name="TABLEAU">#N/A</definedName>
    <definedName name="TABPR">#REF!</definedName>
    <definedName name="TABQPU">#REF!</definedName>
    <definedName name="TABTPT">#N/A</definedName>
    <definedName name="TABTTP">#N/A</definedName>
    <definedName name="tack">#REF!</definedName>
    <definedName name="TACK_1">#REF!</definedName>
    <definedName name="TACK_1_6">"#REF!"</definedName>
    <definedName name="TACK_1_7">"#REF!"</definedName>
    <definedName name="TACK_2">#REF!</definedName>
    <definedName name="TACK_2_6">"#REF!"</definedName>
    <definedName name="TACK_2_7">"#REF!"</definedName>
    <definedName name="TACK_6">"#REF!"</definedName>
    <definedName name="TACK_7">"#REF!"</definedName>
    <definedName name="tack_coat">#REF!</definedName>
    <definedName name="Tack_Coat1">#REF!</definedName>
    <definedName name="tackcoat">#REF!</definedName>
    <definedName name="tackcoat_7">"#REF!"</definedName>
    <definedName name="TacleT_sewa">#REF!</definedName>
    <definedName name="tacosheet_3186">#REF!</definedName>
    <definedName name="Tah_Ber">#REF!</definedName>
    <definedName name="Tahun">#REF!</definedName>
    <definedName name="Tahun89">#REF!</definedName>
    <definedName name="Tahun90">#REF!</definedName>
    <definedName name="Tahun91">#REF!</definedName>
    <definedName name="Tahun92">#REF!</definedName>
    <definedName name="Tahun93">#REF!</definedName>
    <definedName name="Tahun94">#REF!</definedName>
    <definedName name="Tahun95">#REF!</definedName>
    <definedName name="Tahun96">#REF!</definedName>
    <definedName name="Tahun97">#REF!</definedName>
    <definedName name="Tahun98">#REF!</definedName>
    <definedName name="TahunAnggaran">#REF!</definedName>
    <definedName name="takon">#REF!</definedName>
    <definedName name="TakSangkaRange">#REF!</definedName>
    <definedName name="TakSgkCttRange">#REF!</definedName>
    <definedName name="TakSgkRange">#REF!</definedName>
    <definedName name="TakSgkTimEks">#REF!</definedName>
    <definedName name="takurmall_extern">#REF!</definedName>
    <definedName name="takurmall_intern">#REF!</definedName>
    <definedName name="takurpark_extern">#REF!</definedName>
    <definedName name="takurpark_intern">#REF!</definedName>
    <definedName name="talang">#REF!</definedName>
    <definedName name="talang_almini">#REF!</definedName>
    <definedName name="talang_beton">#REF!</definedName>
    <definedName name="talang_pos">#REF!</definedName>
    <definedName name="talang_pre">#REF!</definedName>
    <definedName name="talang_seng">#REF!</definedName>
    <definedName name="Talang_Tritisan">#REF!</definedName>
    <definedName name="talangbiasa">#REF!</definedName>
    <definedName name="talangbjls">#REF!</definedName>
    <definedName name="TALANGBJLS.PAPAN">#REF!</definedName>
    <definedName name="talangdatar_papankayu">#REF!</definedName>
    <definedName name="talangparalon">#REF!</definedName>
    <definedName name="talangpvc">#REF!</definedName>
    <definedName name="TALANGPVC4">#REF!</definedName>
    <definedName name="talangseng">#REF!</definedName>
    <definedName name="TALANGTRITISANLEBAR25CM">#REF!</definedName>
    <definedName name="tali_air">#REF!</definedName>
    <definedName name="Tali_plastik">#REF!</definedName>
    <definedName name="TaliAir">#REF!</definedName>
    <definedName name="talj">#REF!</definedName>
    <definedName name="TALKAR">#REF!</definedName>
    <definedName name="talkaret">#REF!</definedName>
    <definedName name="talkaret_10">#REF!</definedName>
    <definedName name="talkaret_2">#REF!</definedName>
    <definedName name="talkaret_3">#REF!</definedName>
    <definedName name="talkaret_4">#REF!</definedName>
    <definedName name="talkaret_5">#REF!</definedName>
    <definedName name="talkaret_6">#REF!</definedName>
    <definedName name="talkaret_8">#REF!</definedName>
    <definedName name="TALUD">#REF!</definedName>
    <definedName name="TAMAN">#REF!</definedName>
    <definedName name="Tamb">#N/A</definedName>
    <definedName name="tambah">#REF!</definedName>
    <definedName name="tambah_extern">#REF!</definedName>
    <definedName name="tambah_intern">#REF!</definedName>
    <definedName name="tambahan">#REF!</definedName>
    <definedName name="TAMP">#REF!</definedName>
    <definedName name="TAMPER">#REF!</definedName>
    <definedName name="TAMPILAN">#REF!</definedName>
    <definedName name="tan.urg">#REF!</definedName>
    <definedName name="tan_roll">#REF!</definedName>
    <definedName name="tan_roll_7">NA()</definedName>
    <definedName name="tan_urug">#REF!</definedName>
    <definedName name="TANAH">#REF!</definedName>
    <definedName name="tanah.katel">#REF!</definedName>
    <definedName name="tanah.pilihan">#REF!</definedName>
    <definedName name="tanah.sirtu">#REF!</definedName>
    <definedName name="Tanah.urug">#REF!</definedName>
    <definedName name="TANAH_1">#REF!</definedName>
    <definedName name="TANAH_13">#REF!</definedName>
    <definedName name="TANAH_2">#REF!</definedName>
    <definedName name="TANAH_28">#REF!</definedName>
    <definedName name="TANAH_36">#REF!</definedName>
    <definedName name="TANAH_37">#REF!</definedName>
    <definedName name="TANAH_38">#REF!</definedName>
    <definedName name="TANAH_39">#REF!</definedName>
    <definedName name="TANAH_46">#REF!</definedName>
    <definedName name="TANAH_8">#REF!</definedName>
    <definedName name="tanah_humus">#REF!</definedName>
    <definedName name="Tanah_Katel">#REF!</definedName>
    <definedName name="tanah_keras">#REF!</definedName>
    <definedName name="TANAH_LIAT">#REF!</definedName>
    <definedName name="tanah_pudel">#N/A</definedName>
    <definedName name="tanah_sirtu">#REF!</definedName>
    <definedName name="tanah_struk_pos">#REF!</definedName>
    <definedName name="tanah_taman">#REF!</definedName>
    <definedName name="tanah_U">#REF!</definedName>
    <definedName name="tanah_urug">#REF!</definedName>
    <definedName name="Tanah_Urug_Katel_">#REF!</definedName>
    <definedName name="tanah_urug_pilihan">#REF!</definedName>
    <definedName name="tANAH_URUG_URUG_TANAH_BIASA">#REF!</definedName>
    <definedName name="tanah_urug_urugan_tanah_padat">#REF!</definedName>
    <definedName name="tanah_urug_URUGAN_TANAH_PILIHAN">#REF!</definedName>
    <definedName name="Tanah_Urugan_Pilihan">#REF!</definedName>
    <definedName name="tanah61">#REF!</definedName>
    <definedName name="tanah610">#REF!</definedName>
    <definedName name="tanah611">#REF!</definedName>
    <definedName name="tanah615">#REF!</definedName>
    <definedName name="tanah69">#REF!</definedName>
    <definedName name="tanahbiasa">#REF!</definedName>
    <definedName name="tanahbiasa_2">#REF!</definedName>
    <definedName name="TANAHPASIR">#REF!</definedName>
    <definedName name="tanahtaman">#REF!</definedName>
    <definedName name="tanahtaman_1">#REF!</definedName>
    <definedName name="tanahtaman_1_10">#REF!</definedName>
    <definedName name="tanahtaman_1_2">#REF!</definedName>
    <definedName name="tanahtaman_1_3">#REF!</definedName>
    <definedName name="tanahtaman_1_4">#REF!</definedName>
    <definedName name="tanahtaman_1_5">#REF!</definedName>
    <definedName name="tanahtaman_1_6">#REF!</definedName>
    <definedName name="tanahtaman_1_8">#REF!</definedName>
    <definedName name="tanahurug">#REF!</definedName>
    <definedName name="TANAHURUGBIASA">#REF!</definedName>
    <definedName name="tanahuruk">#REF!</definedName>
    <definedName name="tanam_pohon">#REF!</definedName>
    <definedName name="tanam_rumput">#REF!</definedName>
    <definedName name="tanaman">#REF!</definedName>
    <definedName name="tandem">#REF!</definedName>
    <definedName name="tandem.roller">#REF!</definedName>
    <definedName name="tandem.roller.">#REF!</definedName>
    <definedName name="tandem_aspal_minor">#REF!</definedName>
    <definedName name="Tandem_roller">#REF!</definedName>
    <definedName name="tandem_roller_AC">#REF!</definedName>
    <definedName name="tandem_roller_ACL">#REF!</definedName>
    <definedName name="tandem_roller_ATB">#REF!</definedName>
    <definedName name="tandem_roller_ATBL">#REF!</definedName>
    <definedName name="tandem_roller_telford">#REF!</definedName>
    <definedName name="TANDEMROLLER">#REF!</definedName>
    <definedName name="tandon">#REF!</definedName>
    <definedName name="tandon_air">#REF!</definedName>
    <definedName name="tandon_fiber">#REF!</definedName>
    <definedName name="tandon_pre">#REF!</definedName>
    <definedName name="tandon_profi">#REF!</definedName>
    <definedName name="tandon_profil">#REF!</definedName>
    <definedName name="tandon_stainles">#REF!</definedName>
    <definedName name="tang_air">#REF!</definedName>
    <definedName name="tang_air_7">NA()</definedName>
    <definedName name="TANGGA">#REF!</definedName>
    <definedName name="TANGGA_8">#REF!</definedName>
    <definedName name="TANGGA_LT.1">#REF!</definedName>
    <definedName name="TANGGA_LT.2">#REF!</definedName>
    <definedName name="tangga_tulangan">#REF!</definedName>
    <definedName name="tanggal">#REF!</definedName>
    <definedName name="Tanggal_Bank">#REF!</definedName>
    <definedName name="Tanggal_Pengadaan">#REF!</definedName>
    <definedName name="tanggalan">#REF!</definedName>
    <definedName name="tangkap_air">#REF!</definedName>
    <definedName name="tangki">#REF!</definedName>
    <definedName name="tangki.air">#REF!</definedName>
    <definedName name="tanjd" hidden="1">#REF!</definedName>
    <definedName name="tank">#REF!</definedName>
    <definedName name="tanker">#REF!</definedName>
    <definedName name="tanki">#REF!</definedName>
    <definedName name="tanki_10000">#REF!</definedName>
    <definedName name="tansubur">#REF!</definedName>
    <definedName name="tanur">#REF!</definedName>
    <definedName name="tanurug">#REF!</definedName>
    <definedName name="taro">#REF!</definedName>
    <definedName name="taser">#REF!</definedName>
    <definedName name="tasir">#REF!</definedName>
    <definedName name="tasir_2">[24]harsat!#REF!</definedName>
    <definedName name="tasir_3">#REF!</definedName>
    <definedName name="tasir_4">#REF!</definedName>
    <definedName name="tasirtu">#REF!</definedName>
    <definedName name="Tasirtu__Sirtu">#REF!</definedName>
    <definedName name="tasirtu_7">NA()</definedName>
    <definedName name="taspal">#REF!</definedName>
    <definedName name="taur">#REF!</definedName>
    <definedName name="taur_2">#REF!</definedName>
    <definedName name="taur_3">#REF!</definedName>
    <definedName name="taur_4">#REF!</definedName>
    <definedName name="tawar">#REF!</definedName>
    <definedName name="tawg16">#REF!</definedName>
    <definedName name="tawg16_2">#REF!</definedName>
    <definedName name="tawg16_23">"$#REF!.$J$99"</definedName>
    <definedName name="tawg16_4">#REF!</definedName>
    <definedName name="tawg16_5">#REF!</definedName>
    <definedName name="TaxTV">10%</definedName>
    <definedName name="TaxXL">5%</definedName>
    <definedName name="tb">#REF!</definedName>
    <definedName name="TB_2">[40]bahan!$G$133</definedName>
    <definedName name="TB_3">#REF!</definedName>
    <definedName name="TB_4">#REF!</definedName>
    <definedName name="TB_6">NA()</definedName>
    <definedName name="TB_7">"#REF!.$F$214"</definedName>
    <definedName name="tba">#REF!</definedName>
    <definedName name="TBAJA">#REF!</definedName>
    <definedName name="TBATU">#REF!</definedName>
    <definedName name="tbatu_2">[24]harsat!$G$122</definedName>
    <definedName name="tbatu_3">#REF!</definedName>
    <definedName name="tbatu_4">#REF!</definedName>
    <definedName name="tbersi">#REF!</definedName>
    <definedName name="tbes">#REF!</definedName>
    <definedName name="TBESI">#REF!</definedName>
    <definedName name="tbesi_2">[24]harsat!$G$124</definedName>
    <definedName name="tbesi_3">#REF!</definedName>
    <definedName name="tbesi_4">#REF!</definedName>
    <definedName name="tbfa">#REF!</definedName>
    <definedName name="tbi">#REF!</definedName>
    <definedName name="tbk">#REF!</definedName>
    <definedName name="tbl_ProdInfo" hidden="1">#REF!</definedName>
    <definedName name="TBL1_8">#REF!</definedName>
    <definedName name="TBL2_8">#REF!</definedName>
    <definedName name="TBLSTRKTR">#REF!</definedName>
    <definedName name="tbor">#REF!</definedName>
    <definedName name="tbs">#REF!</definedName>
    <definedName name="tbsm5tl2x36">#REF!</definedName>
    <definedName name="tbsm5tl2x36nb">#REF!</definedName>
    <definedName name="TBST">#REF!</definedName>
    <definedName name="tbt">#REF!</definedName>
    <definedName name="tbtram">#REF!</definedName>
    <definedName name="TBTST">#REF!</definedName>
    <definedName name="TBTT">#REF!</definedName>
    <definedName name="tc">#REF!</definedName>
    <definedName name="TC_1">#REF!</definedName>
    <definedName name="TC_2">#REF!</definedName>
    <definedName name="TC_3">#REF!</definedName>
    <definedName name="TC_4">#REF!</definedName>
    <definedName name="TC_NHANH1">#REF!</definedName>
    <definedName name="TCAT">#REF!</definedName>
    <definedName name="tcat_2">[24]harsat!$G$125</definedName>
    <definedName name="tcat_3">#REF!</definedName>
    <definedName name="tcat_4">#REF!</definedName>
    <definedName name="tcco">#REF!</definedName>
    <definedName name="TD">#REF!</definedName>
    <definedName name="TD_A">#REF!</definedName>
    <definedName name="TD_B">#REF!</definedName>
    <definedName name="TD_C">#REF!</definedName>
    <definedName name="TD_D">#REF!</definedName>
    <definedName name="TD_E">#REF!</definedName>
    <definedName name="TD_F">#REF!</definedName>
    <definedName name="td1p">#REF!</definedName>
    <definedName name="td3p">#REF!</definedName>
    <definedName name="tdfhgj">#REF!</definedName>
    <definedName name="TdkSgkRange">#REF!</definedName>
    <definedName name="tdl">#REF!</definedName>
    <definedName name="tdnc1p">#REF!</definedName>
    <definedName name="tdoos">#REF!</definedName>
    <definedName name="tdos">#REF!</definedName>
    <definedName name="tdous">#REF!</definedName>
    <definedName name="tdtr2cnc">#REF!</definedName>
    <definedName name="tdtr2cvl">#REF!</definedName>
    <definedName name="tdus">#REF!</definedName>
    <definedName name="tdvl1p">#REF!</definedName>
    <definedName name="TE">#REF!</definedName>
    <definedName name="teackoil">#REF!</definedName>
    <definedName name="teak">#REF!</definedName>
    <definedName name="teak.o">#REF!</definedName>
    <definedName name="teak_melamin">#REF!</definedName>
    <definedName name="teak_W">#REF!</definedName>
    <definedName name="TEAK4">#REF!</definedName>
    <definedName name="teak4_3x7">#REF!</definedName>
    <definedName name="teak4_4x8">#REF!</definedName>
    <definedName name="teakblok">#REF!</definedName>
    <definedName name="teakoil">#REF!</definedName>
    <definedName name="teakoli">#REF!</definedName>
    <definedName name="teakwood">#N/A</definedName>
    <definedName name="teakwood_3">#REF!</definedName>
    <definedName name="teakwood_4">#REF!</definedName>
    <definedName name="Teakwood_4mm">#REF!</definedName>
    <definedName name="teakwood_jati">#REF!</definedName>
    <definedName name="teakwood_kamper">#REF!</definedName>
    <definedName name="teakwood_pintu">#REF!</definedName>
    <definedName name="Teakwood_uk__110x210x4_mm">#REF!</definedName>
    <definedName name="teakwood4">#REF!</definedName>
    <definedName name="teakwood4_2">#REF!</definedName>
    <definedName name="teakwood4mm">#REF!</definedName>
    <definedName name="teakwood90">#REF!</definedName>
    <definedName name="teax">#REF!</definedName>
    <definedName name="Teaxwood">#REF!</definedName>
    <definedName name="tebang_pohon40">#REF!</definedName>
    <definedName name="tebang_pohon40_2">#REF!</definedName>
    <definedName name="tebang_pohon50">#REF!</definedName>
    <definedName name="tebang_pohon50_2">#REF!</definedName>
    <definedName name="teco15">#REF!</definedName>
    <definedName name="tee">#REF!</definedName>
    <definedName name="TEE.315.315">#REF!</definedName>
    <definedName name="TEE.50">#REF!</definedName>
    <definedName name="TEE.75">#REF!</definedName>
    <definedName name="TEE.75.50">#REF!</definedName>
    <definedName name="tee.af.8.3">#REF!</definedName>
    <definedName name="tee.af.8.4">#REF!</definedName>
    <definedName name="tee.pvc.1.5.1.5">#REF!</definedName>
    <definedName name="tee.pvc.2.1.5">#REF!</definedName>
    <definedName name="tee.pvc.2.2">#REF!</definedName>
    <definedName name="TEE.PVC.200.100">#REF!</definedName>
    <definedName name="TEE.PVC.200.150">#REF!</definedName>
    <definedName name="TEE.PVC.250.100">#REF!</definedName>
    <definedName name="TEE.PVC.250.150">#REF!</definedName>
    <definedName name="tee.pvc.3.1.5">#REF!</definedName>
    <definedName name="tee.pvc.3.2">#REF!</definedName>
    <definedName name="tee.pvc.3.3">#REF!</definedName>
    <definedName name="TEE.PVC.300.100">#REF!</definedName>
    <definedName name="TEE.PVC.300.150">#REF!</definedName>
    <definedName name="TEE.PVC.350.150">#REF!</definedName>
    <definedName name="tee.pvc.4.1.5">#REF!</definedName>
    <definedName name="tee.pvc.4.2">#REF!</definedName>
    <definedName name="tee.pvc.4.3">#REF!</definedName>
    <definedName name="tee.pvc.6.1.5">#REF!</definedName>
    <definedName name="tee.pvc.6.2">#REF!</definedName>
    <definedName name="tee.pvc.6.3">#REF!</definedName>
    <definedName name="tee.pvc.6.4">#REF!</definedName>
    <definedName name="tee.pvc.8.2">#REF!</definedName>
    <definedName name="tee.pvc.8.3">#REF!</definedName>
    <definedName name="Tee__gip__ø_3_4">#REF!</definedName>
    <definedName name="Tee__pvc__ø_2___maspion_D">#REF!</definedName>
    <definedName name="tee_30">#REF!</definedName>
    <definedName name="tee_GI_">#REF!</definedName>
    <definedName name="Tee_gip__ø_1_2">#REF!</definedName>
    <definedName name="Tee_pvc__ø_4___maspion_D">#REF!</definedName>
    <definedName name="TEEAF100">#REF!</definedName>
    <definedName name="TEEAF200">#REF!</definedName>
    <definedName name="TEEAF75">#REF!</definedName>
    <definedName name="teer">#REF!</definedName>
    <definedName name="teer_1">#REF!</definedName>
    <definedName name="teer_1_10">#REF!</definedName>
    <definedName name="teer_1_2">#REF!</definedName>
    <definedName name="teer_1_3">#REF!</definedName>
    <definedName name="teer_1_4">#REF!</definedName>
    <definedName name="teer_1_5">#REF!</definedName>
    <definedName name="teer_1_6">#REF!</definedName>
    <definedName name="teer_1_8">#REF!</definedName>
    <definedName name="Teer_rangka_atap">#REF!</definedName>
    <definedName name="teerarang">#REF!</definedName>
    <definedName name="teerresidu">#REF!</definedName>
    <definedName name="TEGABU">#REF!</definedName>
    <definedName name="tegel">#N/A</definedName>
    <definedName name="tegel.abu">#REF!</definedName>
    <definedName name="tegel.warna">#REF!</definedName>
    <definedName name="tegel_2025">#REF!</definedName>
    <definedName name="tegel_abu">#N/A</definedName>
    <definedName name="Tegel_abu___abu_20_x_20_cm">#REF!</definedName>
    <definedName name="Tegel_Abu_abu_15x20">#REF!</definedName>
    <definedName name="Tegel_Abu_abu_20x20">#REF!</definedName>
    <definedName name="tegel_abu2">#REF!</definedName>
    <definedName name="Tegel_Abu2020">#REF!</definedName>
    <definedName name="tegel_dinding_20_25">#REF!</definedName>
    <definedName name="Tegel_Keramik_20_x_20_Cm_">#REF!</definedName>
    <definedName name="Tegel_Keramik_20_x_25_Cm__dinding_">#REF!</definedName>
    <definedName name="Tegel_keramik_20x20">#REF!</definedName>
    <definedName name="Tegel_keramik_20x25">#REF!</definedName>
    <definedName name="Tegel_keramik_30x30">#REF!</definedName>
    <definedName name="Tegel_Keramik_30x30__motif_warna_">#REF!</definedName>
    <definedName name="Tegel_Keramik_30x30__motif_warna_gelap_">#REF!</definedName>
    <definedName name="Tegel_Keramik_30x30__putih_polos_">#REF!</definedName>
    <definedName name="Tegel_keramik_40x40">#REF!</definedName>
    <definedName name="Tegel_Keramik_40x40__motif_warna_gelap_">#REF!</definedName>
    <definedName name="Tegel_Mozaik">#REF!</definedName>
    <definedName name="Tegel_Mozaik_30x30">#REF!</definedName>
    <definedName name="tegel_plin">#REF!</definedName>
    <definedName name="Tegel_Plint_Keramik_warna_motif">#REF!</definedName>
    <definedName name="Tegel_Porselen">#REF!</definedName>
    <definedName name="Tegel_Teraso_20x20">#REF!</definedName>
    <definedName name="Tegel_Teraso_30x30">#REF!</definedName>
    <definedName name="tegel_trot">#REF!</definedName>
    <definedName name="tegel_trotoar">#REF!</definedName>
    <definedName name="Tegel_Wefel2020">#REF!</definedName>
    <definedName name="tegel20x20">#REF!</definedName>
    <definedName name="tegel20x25">#REF!</definedName>
    <definedName name="tegel40x40terang">#REF!</definedName>
    <definedName name="TEGELABU">#REF!</definedName>
    <definedName name="TEGELABUABU">#REF!</definedName>
    <definedName name="tegelkeramik">#REF!</definedName>
    <definedName name="tegelplin">#REF!</definedName>
    <definedName name="tegeng">#REF!</definedName>
    <definedName name="TEGKER">#REF!</definedName>
    <definedName name="tegofilm">#REF!</definedName>
    <definedName name="tegofilm_2">#REF!</definedName>
    <definedName name="TEGPOR">#REF!</definedName>
    <definedName name="TEGWAFEL">#REF!</definedName>
    <definedName name="TEGWARNA">#REF!</definedName>
    <definedName name="teknisi">#REF!</definedName>
    <definedName name="tektile_tape">#REF!</definedName>
    <definedName name="TEKW">#REF!</definedName>
    <definedName name="tekwod">#REF!</definedName>
    <definedName name="tekwod.lapis">#REF!</definedName>
    <definedName name="tekwod3">#REF!</definedName>
    <definedName name="TELEX">#REF!</definedName>
    <definedName name="telfa">#REF!</definedName>
    <definedName name="telfb">#REF!</definedName>
    <definedName name="TELFORD">#REF!</definedName>
    <definedName name="TELP">#REF!</definedName>
    <definedName name="Telp_CV">#REF!</definedName>
    <definedName name="telp_line">'[22]Harga Satuan'!#REF!</definedName>
    <definedName name="telpon">#REF!</definedName>
    <definedName name="tembaga_0.5">#REF!</definedName>
    <definedName name="tembaga_1">#REF!</definedName>
    <definedName name="tembaga_3.4">#REF!</definedName>
    <definedName name="tembaga_3.8">#REF!</definedName>
    <definedName name="tembok">#REF!</definedName>
    <definedName name="TEMP._BUILDING">#REF!</definedName>
    <definedName name="TEMP.ELEC_WATER">#REF!</definedName>
    <definedName name="Temp.Tgl">#REF!</definedName>
    <definedName name="temp10">#REF!</definedName>
    <definedName name="Tempat">#REF!</definedName>
    <definedName name="tempat_sabun">#REF!</definedName>
    <definedName name="tempat_sabun_2">#REF!</definedName>
    <definedName name="tempat_sabun_toto">#REF!</definedName>
    <definedName name="tempat1">#REF!</definedName>
    <definedName name="TempatSabun">#REF!</definedName>
    <definedName name="tempel">#REF!</definedName>
    <definedName name="temperet_10">#REF!</definedName>
    <definedName name="TEMPORARY_WORK">#REF!</definedName>
    <definedName name="tenaga">#REF!</definedName>
    <definedName name="tenaga_jenis">#REF!</definedName>
    <definedName name="TENAGA_KERJA">#REF!</definedName>
    <definedName name="tenagaahli">#REF!</definedName>
    <definedName name="tendem_roller">#REF!</definedName>
    <definedName name="Tenslagh">#REF!</definedName>
    <definedName name="Teocwood">#REF!</definedName>
    <definedName name="teodolit">#REF!</definedName>
    <definedName name="tepung_gyp">#REF!</definedName>
    <definedName name="tepung_gypsum">#REF!</definedName>
    <definedName name="teqgsp">#REF!</definedName>
    <definedName name="teqpvc10">#REF!</definedName>
    <definedName name="ter">{"Book1","4.09 FLORA DAN FAUNA.xls","4.22 PERLENGKAPAN SEKOLAH.xls"}</definedName>
    <definedName name="Ter_Arang">#REF!</definedName>
    <definedName name="teracota">#REF!</definedName>
    <definedName name="TERAL">#REF!</definedName>
    <definedName name="teralis">#REF!</definedName>
    <definedName name="TERASO">#REF!</definedName>
    <definedName name="TERASO_GILING">#REF!</definedName>
    <definedName name="tERATE">#REF!</definedName>
    <definedName name="TERBILANG">#REF!</definedName>
    <definedName name="TERBILANG__">#REF!</definedName>
    <definedName name="TERBILANG___8">#REF!</definedName>
    <definedName name="Terbilang_Duk">#REF!</definedName>
    <definedName name="Terbilang_Ref">#REF!</definedName>
    <definedName name="TERG">#REF!</definedName>
    <definedName name="terkesima">#REF!</definedName>
    <definedName name="terntang">#REF!</definedName>
    <definedName name="TES">#REF!</definedName>
    <definedName name="tes_boring">#REF!</definedName>
    <definedName name="tes_sondir">#REF!</definedName>
    <definedName name="teslah.2">#REF!</definedName>
    <definedName name="teslah.4">#REF!</definedName>
    <definedName name="TEST">#REF!</definedName>
    <definedName name="test_2">#REF!</definedName>
    <definedName name="TEST_37">"$#REF!.$GK$38:$HI$85"</definedName>
    <definedName name="Test5">#REF!</definedName>
    <definedName name="Test5_5">#REF!</definedName>
    <definedName name="TESTCOM">#REF!</definedName>
    <definedName name="testpile">#REF!</definedName>
    <definedName name="TEXTE">#N/A</definedName>
    <definedName name="tfgffhfh">#REF!</definedName>
    <definedName name="tfo">#REF!</definedName>
    <definedName name="TFOMAT">#REF!</definedName>
    <definedName name="TFOMONT">#REF!</definedName>
    <definedName name="TFOTRPT">#REF!</definedName>
    <definedName name="tfp">#REF!</definedName>
    <definedName name="TG">#REF!</definedName>
    <definedName name="TG.BTN.101">#REF!</definedName>
    <definedName name="TG.BTN.101B">#REF!</definedName>
    <definedName name="TG.BTN.101E">#REF!</definedName>
    <definedName name="TG_A">#REF!</definedName>
    <definedName name="TG_B">#REF!</definedName>
    <definedName name="tgali">#REF!</definedName>
    <definedName name="tgali_2">[43]harsat!#REF!</definedName>
    <definedName name="tgali_3">#REF!</definedName>
    <definedName name="tgali_4">#REF!</definedName>
    <definedName name="tgbj">#REF!</definedName>
    <definedName name="tghjk">#REF!</definedName>
    <definedName name="tgl">#REF!</definedName>
    <definedName name="tgl_37">"$#REF!.$D$3"</definedName>
    <definedName name="TGL_ABU2">#REF!</definedName>
    <definedName name="Tgl_Akta">#REF!</definedName>
    <definedName name="Tgl_Alat">#REF!</definedName>
    <definedName name="Tgl_Duk">#REF!</definedName>
    <definedName name="Tgl_IJUK">#REF!</definedName>
    <definedName name="Tgl_IUJK">#REF!</definedName>
    <definedName name="Tgl_Pen">#REF!</definedName>
    <definedName name="Tgl_Pend">#REF!</definedName>
    <definedName name="Tgl_Perub">#REF!</definedName>
    <definedName name="Tgl_Ref">#REF!</definedName>
    <definedName name="Tgl_SBU">#REF!</definedName>
    <definedName name="tgl_surat">#REF!</definedName>
    <definedName name="Tgl_TDP">#REF!</definedName>
    <definedName name="Tgl_tempat">#REF!</definedName>
    <definedName name="Tgl_Uitzet">#REF!</definedName>
    <definedName name="tglabu2020">#REF!</definedName>
    <definedName name="tglabu2020_10">#REF!</definedName>
    <definedName name="tglabu2020_2">#REF!</definedName>
    <definedName name="tglabu2020_3">#REF!</definedName>
    <definedName name="tglabu2020_4">#REF!</definedName>
    <definedName name="tglabu2020_5">#REF!</definedName>
    <definedName name="tglabu2020_6">#REF!</definedName>
    <definedName name="tglabu2020_8">#REF!</definedName>
    <definedName name="tgldip">#REF!</definedName>
    <definedName name="tgldpa">#REF!</definedName>
    <definedName name="tglkon">#REF!</definedName>
    <definedName name="tgstainlis">#REF!</definedName>
    <definedName name="tgstainlis_10">#REF!</definedName>
    <definedName name="tgstainlis_2">#REF!</definedName>
    <definedName name="tgstainlis_3">#REF!</definedName>
    <definedName name="tgstainlis_4">#REF!</definedName>
    <definedName name="tgstainlis_5">#REF!</definedName>
    <definedName name="tgstainlis_6">#REF!</definedName>
    <definedName name="tgstainlis_8">#REF!</definedName>
    <definedName name="tgt">#REF!</definedName>
    <definedName name="tgt_2">[43]harsat!#REF!</definedName>
    <definedName name="tgt_3">#REF!</definedName>
    <definedName name="tgt_4">#REF!</definedName>
    <definedName name="tgvv">#REF!</definedName>
    <definedName name="tgyhh">#REF!</definedName>
    <definedName name="th">#N/A</definedName>
    <definedName name="th_anggaran">#REF!</definedName>
    <definedName name="tha">#REF!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ehtr">#REF!</definedName>
    <definedName name="theod">#REF!</definedName>
    <definedName name="theodolit">#REF!</definedName>
    <definedName name="theodolit_perhari">#REF!</definedName>
    <definedName name="theodolite">#REF!</definedName>
    <definedName name="theodolote">#REF!</definedName>
    <definedName name="ther">#REF!</definedName>
    <definedName name="thgdh">#REF!</definedName>
    <definedName name="THGO1pnc">#REF!</definedName>
    <definedName name="thhhg">#REF!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t">#REF!</definedName>
    <definedName name="THIESSEN">#REF!</definedName>
    <definedName name="thin">#REF!</definedName>
    <definedName name="thineer">#REF!</definedName>
    <definedName name="thiner">#N/A</definedName>
    <definedName name="thiner_A">#REF!</definedName>
    <definedName name="thiner_B">#REF!</definedName>
    <definedName name="thinner">#REF!</definedName>
    <definedName name="thinner_7">NA()</definedName>
    <definedName name="Thinner_A">#REF!</definedName>
    <definedName name="thinner_a_sp">#REF!</definedName>
    <definedName name="Thinner_A_Special">#REF!</definedName>
    <definedName name="thinner_Aspesial">#REF!</definedName>
    <definedName name="thinner_B">#REF!</definedName>
    <definedName name="thinner_marka_jalan">#REF!</definedName>
    <definedName name="thkp3">#REF!</definedName>
    <definedName name="thlalu">#REF!</definedName>
    <definedName name="three.wheel.roll.">#REF!</definedName>
    <definedName name="Three_wheel">#REF!</definedName>
    <definedName name="three_wheel_roller_lapen">#REF!</definedName>
    <definedName name="three_wheel_roller_macadam">#REF!</definedName>
    <definedName name="threeehweel.roll.">#REF!</definedName>
    <definedName name="threewheel">#REF!</definedName>
    <definedName name="THREEWHEELROLLER">#REF!</definedName>
    <definedName name="thth">#REF!</definedName>
    <definedName name="thtrhehew">#REF!</definedName>
    <definedName name="thtrhrth">#REF!</definedName>
    <definedName name="thtt">#REF!</definedName>
    <definedName name="TI">#REF!</definedName>
    <definedName name="tiang">#REF!</definedName>
    <definedName name="tiang_l">#REF!</definedName>
    <definedName name="tiang_pagar_brc">#REF!</definedName>
    <definedName name="tiang_pagar_brc_ps_tiang_pagar_brc">#REF!</definedName>
    <definedName name="tiang_pancang">#REF!</definedName>
    <definedName name="Tiang_Pancang_Beton_Pracetak_Dia.400_mm">#REF!</definedName>
    <definedName name="tiang_pancang_pancang_beton">#REF!</definedName>
    <definedName name="Tiang_Pancang_Pipa_dia_500_mm">#REF!</definedName>
    <definedName name="tiang_pancang40">#REF!</definedName>
    <definedName name="tiang_pancang40_2">#REF!</definedName>
    <definedName name="tiang_petir">#REF!</definedName>
    <definedName name="tiangBRC">#REF!</definedName>
    <definedName name="TiangPancang_Dr">#REF!</definedName>
    <definedName name="TiangPancang_Fur">#REF!</definedName>
    <definedName name="tibris">#REF!</definedName>
    <definedName name="tidak">#REF!</definedName>
    <definedName name="tidf10">#REF!</definedName>
    <definedName name="tidf10_2">#REF!</definedName>
    <definedName name="tidf10_23">"$#REF!.$J$84"</definedName>
    <definedName name="tidf10_4">#REF!</definedName>
    <definedName name="tidf10_5">#REF!</definedName>
    <definedName name="tidf100">#REF!</definedName>
    <definedName name="tidf100_2">#REF!</definedName>
    <definedName name="tidf100_23">"$#REF!.$J$391"</definedName>
    <definedName name="tidf100_4">#REF!</definedName>
    <definedName name="tidf100_5">#REF!</definedName>
    <definedName name="tidf350">#REF!</definedName>
    <definedName name="tidf350_2">#REF!</definedName>
    <definedName name="tidf350_23">"$#REF!.$J$83"</definedName>
    <definedName name="tidf350_4">#REF!</definedName>
    <definedName name="tidf350_5">#REF!</definedName>
    <definedName name="TIE">#REF!</definedName>
    <definedName name="TIE.BM.101">#REF!</definedName>
    <definedName name="TIE.BM.101B">#REF!</definedName>
    <definedName name="TIE.BM.101E">#REF!</definedName>
    <definedName name="TIE.BM.102">#REF!</definedName>
    <definedName name="TIE.BM.102B">#REF!</definedName>
    <definedName name="TIE.BM.102E">#REF!</definedName>
    <definedName name="TIE.BM.103">#REF!</definedName>
    <definedName name="TIE.BM.103B">#REF!</definedName>
    <definedName name="TIE.BM.103E">#REF!</definedName>
    <definedName name="TIE.BM.104">#REF!</definedName>
    <definedName name="TIE.BM.104B">#REF!</definedName>
    <definedName name="TIE.BM.104E">#REF!</definedName>
    <definedName name="TIE.BM.105">#REF!</definedName>
    <definedName name="TIE.BM.105B">#REF!</definedName>
    <definedName name="TIE.BM.105E">#REF!</definedName>
    <definedName name="tie_rod">#REF!</definedName>
    <definedName name="tie_rod_2">#REF!</definedName>
    <definedName name="TIGA">#N/A</definedName>
    <definedName name="tika">#REF!</definedName>
    <definedName name="TileGranit">#REF!</definedName>
    <definedName name="tim">#REF!</definedName>
    <definedName name="tim.urug.tnhbiasa">#REF!</definedName>
    <definedName name="TIMB.PUDEL">[33]ANALIS!$I$223</definedName>
    <definedName name="TIMBA">#REF!</definedName>
    <definedName name="timbdat">#REF!</definedName>
    <definedName name="timbpasir">#REF!</definedName>
    <definedName name="Timbris">#REF!</definedName>
    <definedName name="timbris_pancang_beton">#REF!</definedName>
    <definedName name="TIMBUN">#REF!</definedName>
    <definedName name="Timbunan">#REF!</definedName>
    <definedName name="Timbunan_2">#REF!</definedName>
    <definedName name="timbunan_luar">#REF!</definedName>
    <definedName name="timbunan_tanah">#REF!</definedName>
    <definedName name="TIMBUNANBIASA">[33]ANALIS!$I$179</definedName>
    <definedName name="timbunanpilihan">#REF!</definedName>
    <definedName name="timbunantnh">#REF!</definedName>
    <definedName name="timdat">#REF!</definedName>
    <definedName name="time_switch">#REF!</definedName>
    <definedName name="Time_Switch_Type_Sul_181_H__aeg_">#REF!</definedName>
    <definedName name="Time_work">#REF!</definedName>
    <definedName name="timeexc">#REF!</definedName>
    <definedName name="times">#REF!</definedName>
    <definedName name="times1">#REF!</definedName>
    <definedName name="times1_2">#REF!</definedName>
    <definedName name="times2">#REF!</definedName>
    <definedName name="times2_2">#REF!</definedName>
    <definedName name="timsung">#REF!</definedName>
    <definedName name="tiner">#REF!</definedName>
    <definedName name="tiner.sg">#REF!</definedName>
    <definedName name="tiner_10">#REF!</definedName>
    <definedName name="tiner_2">#REF!</definedName>
    <definedName name="tiner_3">#REF!</definedName>
    <definedName name="tiner_4">#REF!</definedName>
    <definedName name="tiner_5">#REF!</definedName>
    <definedName name="tiner_6">#REF!</definedName>
    <definedName name="tiner_8">#REF!</definedName>
    <definedName name="tinerb">#REF!</definedName>
    <definedName name="tinggi">#REF!</definedName>
    <definedName name="tinner">#REF!</definedName>
    <definedName name="TinnerB">#REF!</definedName>
    <definedName name="tire_roller">#REF!</definedName>
    <definedName name="tire_roller_7">NA()</definedName>
    <definedName name="TIREROLLER">#REF!</definedName>
    <definedName name="tit">#REF!</definedName>
    <definedName name="Titik.Lampu">#REF!</definedName>
    <definedName name="Titik_Lampu">#REF!</definedName>
    <definedName name="Titik_Stop_Kontak">#REF!</definedName>
    <definedName name="TITIKLAMPU">#REF!</definedName>
    <definedName name="titk_lampu">#REF!</definedName>
    <definedName name="TITKLAMPU">#REF!</definedName>
    <definedName name="Title">#REF!</definedName>
    <definedName name="TIXWOOD">#REF!</definedName>
    <definedName name="tjrtj">#REF!</definedName>
    <definedName name="tk">#REF!</definedName>
    <definedName name="Tk.Aspal">#REF!</definedName>
    <definedName name="tk.b">#REF!</definedName>
    <definedName name="Tk.Batu">#REF!</definedName>
    <definedName name="Tk.Besi">#REF!</definedName>
    <definedName name="tk.bs">#REF!</definedName>
    <definedName name="tk.bt">#REF!</definedName>
    <definedName name="tk.c">#REF!</definedName>
    <definedName name="Tk.Cat">#REF!</definedName>
    <definedName name="Tk.Gali">#REF!</definedName>
    <definedName name="tk.k">#REF!</definedName>
    <definedName name="Tk.Kayu">#REF!</definedName>
    <definedName name="tk.ky">#REF!</definedName>
    <definedName name="tk.l">#REF!</definedName>
    <definedName name="Tk.las">#REF!</definedName>
    <definedName name="tk.Ls">#REF!</definedName>
    <definedName name="Tk.pipa">#REF!</definedName>
    <definedName name="Tk.Politur">#REF!</definedName>
    <definedName name="TK_01">#REF!</definedName>
    <definedName name="TK_01A">#REF!</definedName>
    <definedName name="TK_03">#REF!</definedName>
    <definedName name="TK_04">#REF!</definedName>
    <definedName name="TK_04C">#REF!</definedName>
    <definedName name="TK_07">#REF!</definedName>
    <definedName name="TK_08">#REF!</definedName>
    <definedName name="TK_09">#REF!</definedName>
    <definedName name="TK_09A">#REF!</definedName>
    <definedName name="TK_10">#REF!</definedName>
    <definedName name="TK_12">#REF!</definedName>
    <definedName name="TK_2">[40]bahan!$G$134</definedName>
    <definedName name="TK_3">#REF!</definedName>
    <definedName name="TK_4">#REF!</definedName>
    <definedName name="TK_6">NA()</definedName>
    <definedName name="TK_7">"#REF!.$F$215"</definedName>
    <definedName name="tk_almini">#REF!</definedName>
    <definedName name="TK_ASPAL">#REF!</definedName>
    <definedName name="tk_batu">#REF!</definedName>
    <definedName name="tk_batu_aanstamping">#REF!</definedName>
    <definedName name="tk_batu_batu_belah_1_4">#REF!</definedName>
    <definedName name="tk_batu_beton_rabat">#REF!</definedName>
    <definedName name="tk_batu_bongkar_gorong2">#REF!</definedName>
    <definedName name="tk_batu_lubang_drainase">#REF!</definedName>
    <definedName name="tk_batu_pasang_batu_kali">#REF!</definedName>
    <definedName name="tk_batu_pembongkaran_gorong2">#REF!</definedName>
    <definedName name="tk_batu_pembongkaran_tembok">#REF!</definedName>
    <definedName name="tk_batu_plesteran_1_2">#REF!</definedName>
    <definedName name="tk_batu_plesteran_1_4">#REF!</definedName>
    <definedName name="tk_batu_ps_batu_merah">#REF!</definedName>
    <definedName name="tk_batu_ps_benangan">#REF!</definedName>
    <definedName name="tk_batu_rekondisi_box_culvert">#REF!</definedName>
    <definedName name="tk_besi">#REF!</definedName>
    <definedName name="tk_besi_pembesian">#REF!</definedName>
    <definedName name="tk_besi_pintu1">#REF!</definedName>
    <definedName name="tk_besi_pintu2">#REF!</definedName>
    <definedName name="tk_besi_ps_tiang_pagar_brc">#REF!</definedName>
    <definedName name="tk_bongkar">#REF!</definedName>
    <definedName name="tk_bt">#REF!</definedName>
    <definedName name="tk_cat">#REF!</definedName>
    <definedName name="tk_gali">#REF!</definedName>
    <definedName name="tk_gali_jalan">#REF!</definedName>
    <definedName name="tk_gali_lumpur">#REF!</definedName>
    <definedName name="TK_GALI_TANAH">#REF!</definedName>
    <definedName name="tk_kayu">#REF!</definedName>
    <definedName name="tk_kayu_acuan_beton">#REF!</definedName>
    <definedName name="tk_kayu_beton_K225">#REF!</definedName>
    <definedName name="tk_kayu_beton_k350">#REF!</definedName>
    <definedName name="tk_kayu_bowplank">#REF!</definedName>
    <definedName name="tk_las">#REF!</definedName>
    <definedName name="tk_listrik">#REF!</definedName>
    <definedName name="tk_pipa">#REF!</definedName>
    <definedName name="TK_PIPA_BESI">#REF!</definedName>
    <definedName name="tk_plitur">#REF!</definedName>
    <definedName name="tk_taman">#REF!</definedName>
    <definedName name="tk_tanam">#REF!</definedName>
    <definedName name="tk_tebang">#REF!</definedName>
    <definedName name="TK1_2">'[28]hrg sat1'!$L$8</definedName>
    <definedName name="TK1_3">#REF!</definedName>
    <definedName name="TK1_4">#REF!</definedName>
    <definedName name="TK10_2">'[28]hrg sat1'!$L$17</definedName>
    <definedName name="TK10_3">#REF!</definedName>
    <definedName name="TK10_4">#REF!</definedName>
    <definedName name="TK11_2">'[28]hrg sat1'!$L$18</definedName>
    <definedName name="TK11_3">#REF!</definedName>
    <definedName name="TK11_4">#REF!</definedName>
    <definedName name="TK12_2">'[28]hrg sat1'!$L$19</definedName>
    <definedName name="TK12_3">#REF!</definedName>
    <definedName name="TK12_4">#REF!</definedName>
    <definedName name="TK13_2">'[28]hrg sat1'!$L$20</definedName>
    <definedName name="TK13_3">#REF!</definedName>
    <definedName name="TK13_4">#REF!</definedName>
    <definedName name="TK14_2">'[28]hrg sat1'!$L$21</definedName>
    <definedName name="TK14_3">#REF!</definedName>
    <definedName name="TK14_4">#REF!</definedName>
    <definedName name="TK15_2">'[28]hrg sat1'!$L$22</definedName>
    <definedName name="TK15_3">#REF!</definedName>
    <definedName name="TK15_4">#REF!</definedName>
    <definedName name="TK16_2">'[28]hrg sat1'!$L$23</definedName>
    <definedName name="TK16_3">#REF!</definedName>
    <definedName name="TK16_4">#REF!</definedName>
    <definedName name="TK17_2">'[28]hrg sat1'!$L$24</definedName>
    <definedName name="TK17_3">#REF!</definedName>
    <definedName name="TK17_4">#REF!</definedName>
    <definedName name="TK18_2">'[28]hrg sat1'!$L$25</definedName>
    <definedName name="TK18_3">#REF!</definedName>
    <definedName name="TK18_4">#REF!</definedName>
    <definedName name="TK2_2">'[28]hrg sat1'!$L$9</definedName>
    <definedName name="TK2_3">#REF!</definedName>
    <definedName name="TK2_4">#REF!</definedName>
    <definedName name="TK3_2">'[28]hrg sat1'!$L$10</definedName>
    <definedName name="TK3_3">#REF!</definedName>
    <definedName name="TK3_4">#REF!</definedName>
    <definedName name="TK4_2">'[28]hrg sat1'!$L$11</definedName>
    <definedName name="TK4_3">#REF!</definedName>
    <definedName name="TK4_4">#REF!</definedName>
    <definedName name="TK5_2">'[28]hrg sat1'!$L$12</definedName>
    <definedName name="TK5_3">#REF!</definedName>
    <definedName name="TK5_4">#REF!</definedName>
    <definedName name="TK6_2">'[28]hrg sat1'!$L$13</definedName>
    <definedName name="TK6_3">#REF!</definedName>
    <definedName name="TK6_4">#REF!</definedName>
    <definedName name="TK7_2">'[28]hrg sat1'!$L$14</definedName>
    <definedName name="TK7_3">#REF!</definedName>
    <definedName name="TK7_4">#REF!</definedName>
    <definedName name="TK8_2">'[28]hrg sat1'!$L$15</definedName>
    <definedName name="TK8_3">#REF!</definedName>
    <definedName name="TK8_4">#REF!</definedName>
    <definedName name="TK9_2">'[28]hrg sat1'!$L$16</definedName>
    <definedName name="TK9_3">#REF!</definedName>
    <definedName name="TK9_4">#REF!</definedName>
    <definedName name="TKAYU">#REF!</definedName>
    <definedName name="tkayu_2">[24]harsat!$G$123</definedName>
    <definedName name="tkayu_3">#REF!</definedName>
    <definedName name="tkayu_4">#REF!</definedName>
    <definedName name="tkbatu">#REF!</definedName>
    <definedName name="tkbatu_1">#REF!</definedName>
    <definedName name="tkbatu_1_10">#REF!</definedName>
    <definedName name="tkbatu_1_2">#REF!</definedName>
    <definedName name="tkbatu_1_3">#REF!</definedName>
    <definedName name="tkbatu_1_4">#REF!</definedName>
    <definedName name="tkbatu_1_5">#REF!</definedName>
    <definedName name="tkbatu_1_6">#REF!</definedName>
    <definedName name="tkbatu_1_8">#REF!</definedName>
    <definedName name="tkbesi">#REF!</definedName>
    <definedName name="tkbesi_1">#REF!</definedName>
    <definedName name="tkbesi_1_10">#REF!</definedName>
    <definedName name="tkbesi_1_2">#REF!</definedName>
    <definedName name="tkbesi_1_3">#REF!</definedName>
    <definedName name="tkbesi_1_4">#REF!</definedName>
    <definedName name="tkbesi_1_5">#REF!</definedName>
    <definedName name="tkbesi_1_6">#REF!</definedName>
    <definedName name="tkbesi_1_8">#REF!</definedName>
    <definedName name="tkbesi_2">#REF!</definedName>
    <definedName name="tkbesi_3">"#REF!.$H$126"</definedName>
    <definedName name="tkbesi_3_1">"#REF!.$H$126"</definedName>
    <definedName name="tkbk">#REF!</definedName>
    <definedName name="tkbs">#REF!</definedName>
    <definedName name="tkbsk">#REF!</definedName>
    <definedName name="tkbt">#REF!</definedName>
    <definedName name="tkc">#REF!</definedName>
    <definedName name="tkcat">#REF!</definedName>
    <definedName name="tkcat_1">#REF!</definedName>
    <definedName name="tkcat_1_10">#REF!</definedName>
    <definedName name="tkcat_1_2">#REF!</definedName>
    <definedName name="tkcat_1_3">#REF!</definedName>
    <definedName name="tkcat_1_4">#REF!</definedName>
    <definedName name="tkcat_1_5">#REF!</definedName>
    <definedName name="tkcat_1_6">#REF!</definedName>
    <definedName name="tkcat_1_8">#REF!</definedName>
    <definedName name="tkcatmelamik">#REF!</definedName>
    <definedName name="tkct">#REF!</definedName>
    <definedName name="tkdn">#REF!</definedName>
    <definedName name="tkdrt">#REF!</definedName>
    <definedName name="tkfoto">#REF!</definedName>
    <definedName name="tkg">#REF!</definedName>
    <definedName name="tkg.batu">#REF!</definedName>
    <definedName name="tkg.besi">#REF!</definedName>
    <definedName name="tkg.kayu">#REF!</definedName>
    <definedName name="tkg.kyu">#REF!</definedName>
    <definedName name="tkgal">#REF!</definedName>
    <definedName name="tkgali">#REF!</definedName>
    <definedName name="tkgali_1">#REF!</definedName>
    <definedName name="tkgali_1_10">#REF!</definedName>
    <definedName name="tkgali_1_2">#REF!</definedName>
    <definedName name="tkgali_1_3">#REF!</definedName>
    <definedName name="tkgali_1_4">#REF!</definedName>
    <definedName name="tkgali_1_5">#REF!</definedName>
    <definedName name="tkgali_1_6">#REF!</definedName>
    <definedName name="tkgali_1_8">#REF!</definedName>
    <definedName name="tkgambarbln">#REF!</definedName>
    <definedName name="tkgbatu">#REF!</definedName>
    <definedName name="tkgbesi">#REF!</definedName>
    <definedName name="tkgcat">#REF!</definedName>
    <definedName name="tkgkayu">#REF!</definedName>
    <definedName name="tkgl">#REF!</definedName>
    <definedName name="tki">#REF!</definedName>
    <definedName name="tki_2">#REF!</definedName>
    <definedName name="tki_23">"$#REF!.$J$96"</definedName>
    <definedName name="tki_4">#REF!</definedName>
    <definedName name="tki_5">#REF!</definedName>
    <definedName name="tkitc10x2x0.6">#REF!</definedName>
    <definedName name="tkitc10x2x0.6_2">#REF!</definedName>
    <definedName name="tkitc10x2x0.6_23">"$#REF!.$J$94"</definedName>
    <definedName name="tkitc10x2x0.6_4">#REF!</definedName>
    <definedName name="tkitc10x2x0.6_5">#REF!</definedName>
    <definedName name="tkj">#REF!</definedName>
    <definedName name="tkk">#REF!</definedName>
    <definedName name="tkkayu">#REF!</definedName>
    <definedName name="tkkayu_1">#REF!</definedName>
    <definedName name="tkkayu_1_10">#REF!</definedName>
    <definedName name="tkkayu_1_2">#REF!</definedName>
    <definedName name="tkkayu_1_3">#REF!</definedName>
    <definedName name="tkkayu_1_4">#REF!</definedName>
    <definedName name="tkkayu_1_5">#REF!</definedName>
    <definedName name="tkkayu_1_6">#REF!</definedName>
    <definedName name="tkkayu_1_8">#REF!</definedName>
    <definedName name="tkky">#REF!</definedName>
    <definedName name="tkl">#REF!</definedName>
    <definedName name="tklas">#REF!</definedName>
    <definedName name="tkledeng">#REF!</definedName>
    <definedName name="tkledeng_1">#REF!</definedName>
    <definedName name="tkledeng_10">#REF!</definedName>
    <definedName name="tkledeng_2">#REF!</definedName>
    <definedName name="tkledeng_3">#REF!</definedName>
    <definedName name="tkledeng_4">#REF!</definedName>
    <definedName name="tkledeng_5">#REF!</definedName>
    <definedName name="tkledeng_6">#REF!</definedName>
    <definedName name="tkledeng_8">#REF!</definedName>
    <definedName name="tklist">#REF!</definedName>
    <definedName name="tklistrik">#REF!</definedName>
    <definedName name="tklistrik_1">#REF!</definedName>
    <definedName name="tklistrik_10">#REF!</definedName>
    <definedName name="tklistrik_2">#REF!</definedName>
    <definedName name="tklistrik_3">#REF!</definedName>
    <definedName name="tklistrik_4">#REF!</definedName>
    <definedName name="tklistrik_5">#REF!</definedName>
    <definedName name="tklistrik_6">#REF!</definedName>
    <definedName name="tklistrik_8">#REF!</definedName>
    <definedName name="tkls">#REF!</definedName>
    <definedName name="tkng.batu_hr">#REF!</definedName>
    <definedName name="tkng.batu_jam">#REF!</definedName>
    <definedName name="tkng.besi_hr">#REF!</definedName>
    <definedName name="tkng.besi_jam">#REF!</definedName>
    <definedName name="tkng.gli.lmpur_hr">#REF!</definedName>
    <definedName name="TKO">#REF!</definedName>
    <definedName name="tko_2_36">#REF!</definedName>
    <definedName name="TKOL">#REF!</definedName>
    <definedName name="tkp">#REF!</definedName>
    <definedName name="tkpipa">#REF!</definedName>
    <definedName name="tkpl">#REF!</definedName>
    <definedName name="tkplitur">#REF!</definedName>
    <definedName name="tkplitur_1">#REF!</definedName>
    <definedName name="tkplitur_10">#REF!</definedName>
    <definedName name="tkplitur_2">#REF!</definedName>
    <definedName name="tkplitur_3">#REF!</definedName>
    <definedName name="tkplitur_4">#REF!</definedName>
    <definedName name="tkplitur_5">#REF!</definedName>
    <definedName name="tkplitur_6">#REF!</definedName>
    <definedName name="tkplitur_8">#REF!</definedName>
    <definedName name="tkpp">#REF!</definedName>
    <definedName name="TKST">#REF!</definedName>
    <definedName name="TKT">#REF!</definedName>
    <definedName name="tktanam">#REF!</definedName>
    <definedName name="tktayuhalus">#REF!</definedName>
    <definedName name="TKY">#REF!</definedName>
    <definedName name="tkyu">#REF!</definedName>
    <definedName name="tl">#N/A</definedName>
    <definedName name="tl.25">#REF!</definedName>
    <definedName name="tl.2x">#REF!</definedName>
    <definedName name="tl.40">#REF!</definedName>
    <definedName name="tl_1_36">#REF!</definedName>
    <definedName name="TL_1x20">#REF!</definedName>
    <definedName name="Tl_1x40W">#REF!</definedName>
    <definedName name="TL_2">#REF!</definedName>
    <definedName name="tl_2_36">#REF!</definedName>
    <definedName name="tl_20">#N/A</definedName>
    <definedName name="TL_2x20">#REF!</definedName>
    <definedName name="TL_2x36">#REF!</definedName>
    <definedName name="tl10w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20">#REF!</definedName>
    <definedName name="tl1x20_10">#REF!</definedName>
    <definedName name="tl1x20_2">#REF!</definedName>
    <definedName name="tl1x20_3">#REF!</definedName>
    <definedName name="tl1x20_4">#REF!</definedName>
    <definedName name="tl1x20_5">#REF!</definedName>
    <definedName name="tl1x20_6">#REF!</definedName>
    <definedName name="tl1x20_8">#REF!</definedName>
    <definedName name="TL1x20watt">#REF!</definedName>
    <definedName name="tl1x36b">#REF!</definedName>
    <definedName name="tl1x36bimc">#REF!</definedName>
    <definedName name="tl1x36bimc_2">#REF!</definedName>
    <definedName name="tl1x36bimc_23">"$#REF!.$#REF!$#REF!"</definedName>
    <definedName name="tl1x36bimc_4">#REF!</definedName>
    <definedName name="tl1x36bimc_5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1x40">#REF!</definedName>
    <definedName name="tl1x40_10">#REF!</definedName>
    <definedName name="tl1x40_2">#REF!</definedName>
    <definedName name="tl1x40_3">#REF!</definedName>
    <definedName name="tl1x40_4">#REF!</definedName>
    <definedName name="tl1x40_5">#REF!</definedName>
    <definedName name="tl1x40_6">#REF!</definedName>
    <definedName name="tl1x40_8">#REF!</definedName>
    <definedName name="tl20w">#REF!</definedName>
    <definedName name="tl2x18tbsm2">#REF!</definedName>
    <definedName name="tl2x20">#REF!</definedName>
    <definedName name="tl2x20_10">#REF!</definedName>
    <definedName name="tl2x20_2">#REF!</definedName>
    <definedName name="tl2x20_3">#REF!</definedName>
    <definedName name="tl2x20_4">#REF!</definedName>
    <definedName name="tl2x20_5">#REF!</definedName>
    <definedName name="tl2x20_6">#REF!</definedName>
    <definedName name="tl2x20_8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40w">#REF!</definedName>
    <definedName name="tla2x18iac">#REF!</definedName>
    <definedName name="tla2x18iac_2">#REF!</definedName>
    <definedName name="tla2x18iac_23">"$#REF!.$#REF!$#REF!"</definedName>
    <definedName name="tla2x18iac_4">#REF!</definedName>
    <definedName name="tla2x18iac_5">#REF!</definedName>
    <definedName name="tla2x18iacbimc">#REF!</definedName>
    <definedName name="tla2x18iacbimc_2">#REF!</definedName>
    <definedName name="tla2x18iacbimc_23">"$#REF!.$#REF!$#REF!"</definedName>
    <definedName name="tla2x18iacbimc_4">#REF!</definedName>
    <definedName name="tla2x18iacbimc_5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apis">#REF!</definedName>
    <definedName name="TLas">#REF!</definedName>
    <definedName name="tlb1x18">#REF!</definedName>
    <definedName name="tlb1x18_2">#REF!</definedName>
    <definedName name="tlb1x18_23">"$#REF!.$#REF!$#REF!"</definedName>
    <definedName name="tlb1x18_4">#REF!</definedName>
    <definedName name="tlb1x18_5">#REF!</definedName>
    <definedName name="tlb1x36">#REF!</definedName>
    <definedName name="tlb1x36_2">#REF!</definedName>
    <definedName name="tlb1x36_23">"$#REF!.$#REF!$#REF!:$#REF!$#REF!"</definedName>
    <definedName name="tlb1x36_4">#REF!</definedName>
    <definedName name="tlb1x36_5">#REF!</definedName>
    <definedName name="tlb1x36bimc">#REF!</definedName>
    <definedName name="tlb1x36bimc_2">#REF!</definedName>
    <definedName name="tlb1x36bimc_23">"$#REF!.$#REF!$#REF!"</definedName>
    <definedName name="tlb1x36bimc_4">#REF!</definedName>
    <definedName name="tlb1x36bimc_5">#REF!</definedName>
    <definedName name="tlb1x36w">#REF!</definedName>
    <definedName name="tlb1x36w_2">#REF!</definedName>
    <definedName name="tlb1x36w_23">"$#REF!.$#REF!$#REF!"</definedName>
    <definedName name="tlb1x36w_4">#REF!</definedName>
    <definedName name="tlb1x36w_5">#REF!</definedName>
    <definedName name="tlbk1x36">#REF!</definedName>
    <definedName name="tlbk1x36_2">#REF!</definedName>
    <definedName name="tlbk1x36_23">"$#REF!.$#REF!$#REF!"</definedName>
    <definedName name="tlbk1x36_4">#REF!</definedName>
    <definedName name="tlbk1x36_5">#REF!</definedName>
    <definedName name="tlbvs2x18">#REF!</definedName>
    <definedName name="tlbvs2x18_2">#REF!</definedName>
    <definedName name="tlbvs2x18_23">"$#REF!.$#REF!$#REF!"</definedName>
    <definedName name="tlbvs2x18_4">#REF!</definedName>
    <definedName name="tlbvs2x18_5">#REF!</definedName>
    <definedName name="tlbvs2x18bimc">#REF!</definedName>
    <definedName name="tlbvs2x18bimc_2">#REF!</definedName>
    <definedName name="tlbvs2x18bimc_23">"$#REF!.$#REF!$#REF!"</definedName>
    <definedName name="tlbvs2x18bimc_4">#REF!</definedName>
    <definedName name="tlbvs2x18bimc_5">#REF!</definedName>
    <definedName name="tlc20_2">#REF!</definedName>
    <definedName name="tlc20_23">"$#REF!.$#REF!$#REF!"</definedName>
    <definedName name="tlc20_4">#REF!</definedName>
    <definedName name="tlc20_5">#REF!</definedName>
    <definedName name="tlc20bimc">#REF!</definedName>
    <definedName name="tlc20bimc_2">#REF!</definedName>
    <definedName name="tlc20bimc_23">"$#REF!.$#REF!$#REF!"</definedName>
    <definedName name="tlc20bimc_4">#REF!</definedName>
    <definedName name="tlc20bimc_5">#REF!</definedName>
    <definedName name="tlg">#REF!</definedName>
    <definedName name="tlidf250p">#REF!</definedName>
    <definedName name="tlidf250p_2">#REF!</definedName>
    <definedName name="tlidf250p_23">"$#REF!.$J$149"</definedName>
    <definedName name="tlidf250p_4">#REF!</definedName>
    <definedName name="tlidf250p_5">#REF!</definedName>
    <definedName name="tlistrik">#REF!</definedName>
    <definedName name="tlistrik_2">[24]harsat!$G$128</definedName>
    <definedName name="tlistrik_3">#REF!</definedName>
    <definedName name="tlistrik_4">#REF!</definedName>
    <definedName name="tlp">#REF!</definedName>
    <definedName name="tltko2x36">#REF!</definedName>
    <definedName name="tltko2x36_2">#REF!</definedName>
    <definedName name="tltko2x36_23">"$#REF!.$#REF!$#REF!"</definedName>
    <definedName name="tltko2x36_4">#REF!</definedName>
    <definedName name="tltko2x36_5">#REF!</definedName>
    <definedName name="tltko2x36bimc">#REF!</definedName>
    <definedName name="tltko2x36bimc_2">#REF!</definedName>
    <definedName name="tltko2x36bimc_23">"$#REF!.$#REF!$#REF!"</definedName>
    <definedName name="tltko2x36bimc_4">#REF!</definedName>
    <definedName name="tltko2x36bimc_5">#REF!</definedName>
    <definedName name="tltl20nb">#REF!</definedName>
    <definedName name="TM">#REF!</definedName>
    <definedName name="tmp">#REF!</definedName>
    <definedName name="tmtmtym">#REF!</definedName>
    <definedName name="tn_aster">#REF!</definedName>
    <definedName name="tn_kucai">#REF!</definedName>
    <definedName name="tn_lady_di">#REF!</definedName>
    <definedName name="tn_lili">#REF!</definedName>
    <definedName name="tn_monstera">#REF!</definedName>
    <definedName name="tn_palem_merah">#REF!</definedName>
    <definedName name="tn_palem_tupai">#REF!</definedName>
    <definedName name="tn_simbang">#REF!</definedName>
    <definedName name="tng">#REF!</definedName>
    <definedName name="tnh">'[16]Sat~Bahu'!$C$88</definedName>
    <definedName name="Tnh.urug">#REF!</definedName>
    <definedName name="tnh_B">#REF!</definedName>
    <definedName name="tnh_S">#REF!</definedName>
    <definedName name="tnh_urug">#REF!</definedName>
    <definedName name="tnhtanam">#REF!</definedName>
    <definedName name="tnhtanam_10">#REF!</definedName>
    <definedName name="tnhtanam_2">#REF!</definedName>
    <definedName name="tnhtanam_3">#REF!</definedName>
    <definedName name="tnhtanam_4">#REF!</definedName>
    <definedName name="tnhtanam_5">#REF!</definedName>
    <definedName name="tnhtanam_6">#REF!</definedName>
    <definedName name="tnhtanam_8">#REF!</definedName>
    <definedName name="tnhurug">#REF!</definedName>
    <definedName name="tnhurug_1">#REF!</definedName>
    <definedName name="TNURUG">#REF!</definedName>
    <definedName name="TO">#REF!</definedName>
    <definedName name="toa">#REF!</definedName>
    <definedName name="toeb">#REF!</definedName>
    <definedName name="tole">#REF!</definedName>
    <definedName name="tombol_on_of">#REF!</definedName>
    <definedName name="TombolItong">#REF!</definedName>
    <definedName name="tonasa">#REF!</definedName>
    <definedName name="TOOL">#REF!</definedName>
    <definedName name="tool_pusher">#REF!</definedName>
    <definedName name="TOOLS">#REF!</definedName>
    <definedName name="TOOTAL">#REF!</definedName>
    <definedName name="TOP">#REF!</definedName>
    <definedName name="TOP_37">"$#REF!.$D$631"</definedName>
    <definedName name="TOP_CONF">#N/A</definedName>
    <definedName name="TOP_DESI">#N/A</definedName>
    <definedName name="TOP_QTE">#N/A</definedName>
    <definedName name="TOP_TAB">#REF!</definedName>
    <definedName name="TOP_TITRE">#N/A</definedName>
    <definedName name="TOP_TTP">#N/A</definedName>
    <definedName name="TOP2_37">"$#REF!.$A$361"</definedName>
    <definedName name="topaz">#REF!</definedName>
    <definedName name="topaz_bubungan">#REF!</definedName>
    <definedName name="Topi_T8">#REF!</definedName>
    <definedName name="topi_uskup">#REF!</definedName>
    <definedName name="Topi_Uskup_6_cm">#REF!</definedName>
    <definedName name="topi_uskup_K300_t6">#REF!</definedName>
    <definedName name="topo_uskup">#REF!</definedName>
    <definedName name="torn">#REF!</definedName>
    <definedName name="tot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10">#REF!</definedName>
    <definedName name="total_2">#REF!</definedName>
    <definedName name="total_3">#REF!</definedName>
    <definedName name="total_4">#REF!</definedName>
    <definedName name="total_5">#REF!</definedName>
    <definedName name="total_6">#REF!</definedName>
    <definedName name="total_8">#REF!</definedName>
    <definedName name="TOTAL_EXTERN">#REF!</definedName>
    <definedName name="total_I">#REF!</definedName>
    <definedName name="total_II">#REF!</definedName>
    <definedName name="TOTAL_INTERN">#REF!</definedName>
    <definedName name="TOTAL_ME">#REF!</definedName>
    <definedName name="TOTAL_TEMP.__FE">#REF!</definedName>
    <definedName name="total_uang">#REF!</definedName>
    <definedName name="TOTAL1">#REF!</definedName>
    <definedName name="TOTAL10">#REF!</definedName>
    <definedName name="TOTAL11">#REF!</definedName>
    <definedName name="TOTAL12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dw_extern">#REF!</definedName>
    <definedName name="totaldw_intern">#REF!</definedName>
    <definedName name="totalext_extern">#REF!</definedName>
    <definedName name="totalext_intern">#REF!</definedName>
    <definedName name="TOTALG">#REF!</definedName>
    <definedName name="totalhotel_extern">#REF!</definedName>
    <definedName name="totalhotel_intern">#REF!</definedName>
    <definedName name="totalmall_extern">#REF!</definedName>
    <definedName name="totalmall_intern">#REF!</definedName>
    <definedName name="totalparkir_extern">#REF!</definedName>
    <definedName name="totalparkir_intern">#REF!</definedName>
    <definedName name="totalprovsum_extern">#REF!</definedName>
    <definedName name="totalprovsum_intern">#REF!</definedName>
    <definedName name="totaltakur_extern">#REF!</definedName>
    <definedName name="totaltakur_intern">#REF!</definedName>
    <definedName name="TOTFOB">#N/A</definedName>
    <definedName name="TOTFRF">#REF!</definedName>
    <definedName name="TOTFRINS">#N/A</definedName>
    <definedName name="TOTIDR">#REF!</definedName>
    <definedName name="Toto">#REF!</definedName>
    <definedName name="toto_A100">#REF!</definedName>
    <definedName name="toto_L521V1A">#REF!</definedName>
    <definedName name="toto_LW230J">#REF!</definedName>
    <definedName name="toto_S11N">#REF!</definedName>
    <definedName name="toto_S160V1">#REF!</definedName>
    <definedName name="toto_T23B13">#REF!</definedName>
    <definedName name="toto_T30ARQ13N">#REF!</definedName>
    <definedName name="toto_TS119AS5">#REF!</definedName>
    <definedName name="toto_TX1B">#REF!</definedName>
    <definedName name="toto_TX403SV3">#REF!</definedName>
    <definedName name="toto_TX4A">#REF!</definedName>
    <definedName name="toto_U57M">#REF!</definedName>
    <definedName name="totrek">#REF!</definedName>
    <definedName name="totsip">#REF!</definedName>
    <definedName name="totTAlt5minplatTAlt6">#REF!</definedName>
    <definedName name="tow">#REF!</definedName>
    <definedName name="TOW_2">#REF!</definedName>
    <definedName name="TOWER">#REF!</definedName>
    <definedName name="tower1">#REF!</definedName>
    <definedName name="tower2">#REF!</definedName>
    <definedName name="tower3">#REF!</definedName>
    <definedName name="tower4">#REF!</definedName>
    <definedName name="town_a">#REF!</definedName>
    <definedName name="town_a_1">#REF!</definedName>
    <definedName name="town_a_2">#REF!</definedName>
    <definedName name="town_a_23">"$#REF!.$L$304"</definedName>
    <definedName name="town_a_3">#REF!</definedName>
    <definedName name="town_a_4">#REF!</definedName>
    <definedName name="town_a_5">#REF!</definedName>
    <definedName name="town_a_6">#REF!</definedName>
    <definedName name="town_a_7">#REF!</definedName>
    <definedName name="town_b">#REF!</definedName>
    <definedName name="town_b_1">#REF!</definedName>
    <definedName name="town_b_2">#REF!</definedName>
    <definedName name="town_b_23">"$#REF!.$N$304"</definedName>
    <definedName name="town_b_3">#REF!</definedName>
    <definedName name="town_b_4">#REF!</definedName>
    <definedName name="town_b_5">#REF!</definedName>
    <definedName name="town_b_6">#REF!</definedName>
    <definedName name="town_b_7">#REF!</definedName>
    <definedName name="town_c">#REF!</definedName>
    <definedName name="town_c_1">#REF!</definedName>
    <definedName name="town_c_2">#REF!</definedName>
    <definedName name="town_c_23">"$#REF!.$P$304"</definedName>
    <definedName name="town_c_3">#REF!</definedName>
    <definedName name="town_c_4">#REF!</definedName>
    <definedName name="town_c_5">#REF!</definedName>
    <definedName name="town_c_6">#REF!</definedName>
    <definedName name="town_c_7">#REF!</definedName>
    <definedName name="town_d">#REF!</definedName>
    <definedName name="town_d_1">#REF!</definedName>
    <definedName name="town_d_2">#REF!</definedName>
    <definedName name="town_d_23">"$#REF!.$R$304"</definedName>
    <definedName name="town_d_3">#REF!</definedName>
    <definedName name="town_d_4">#REF!</definedName>
    <definedName name="town_d_5">#REF!</definedName>
    <definedName name="town_d_6">#REF!</definedName>
    <definedName name="town_d_7">#REF!</definedName>
    <definedName name="town_e">#REF!</definedName>
    <definedName name="town_e_1">#REF!</definedName>
    <definedName name="town_e_2">#REF!</definedName>
    <definedName name="town_e_23">"$#REF!.$T$304"</definedName>
    <definedName name="town_e_3">#REF!</definedName>
    <definedName name="town_e_4">#REF!</definedName>
    <definedName name="town_e_5">#REF!</definedName>
    <definedName name="town_e_6">#REF!</definedName>
    <definedName name="town_e_7">#REF!</definedName>
    <definedName name="TP">#REF!</definedName>
    <definedName name="tp.1">#REF!</definedName>
    <definedName name="TP.100">#REF!</definedName>
    <definedName name="TP.150">#REF!</definedName>
    <definedName name="tp.2">#REF!</definedName>
    <definedName name="TP.200">#REF!</definedName>
    <definedName name="TP.250">#REF!</definedName>
    <definedName name="tp.3">#REF!</definedName>
    <definedName name="TP.300">#REF!</definedName>
    <definedName name="TP.315">#REF!</definedName>
    <definedName name="TP.350">#REF!</definedName>
    <definedName name="TP.4">#REF!</definedName>
    <definedName name="TP.400">#REF!</definedName>
    <definedName name="Tp.5">#REF!</definedName>
    <definedName name="TP.50">#REF!</definedName>
    <definedName name="TP.6">#REF!</definedName>
    <definedName name="TP.75">#REF!</definedName>
    <definedName name="Tp.a">#REF!</definedName>
    <definedName name="Tp.b">#REF!</definedName>
    <definedName name="Tp.c">#REF!</definedName>
    <definedName name="TP_2">#REF!</definedName>
    <definedName name="tp_35">#REF!</definedName>
    <definedName name="tp_d50_A3">#REF!</definedName>
    <definedName name="tp_d50_A3_2">#REF!</definedName>
    <definedName name="tp_d50co">#REF!</definedName>
    <definedName name="tp_d50co_2">#REF!</definedName>
    <definedName name="tp_t8">#REF!</definedName>
    <definedName name="tpa">#REF!</definedName>
    <definedName name="TPANCANG">#REF!</definedName>
    <definedName name="tpelitur">#REF!</definedName>
    <definedName name="Tpi_Usup">#REF!</definedName>
    <definedName name="tpipa">#REF!</definedName>
    <definedName name="tpipa_2">[24]harsat!$G$127</definedName>
    <definedName name="tpipa_3">#REF!</definedName>
    <definedName name="tpipa_4">#REF!</definedName>
    <definedName name="TPLEK">#REF!</definedName>
    <definedName name="tplek4">#REF!</definedName>
    <definedName name="TPLEK5">#REF!</definedName>
    <definedName name="tplek6">#REF!</definedName>
    <definedName name="tplitur">#REF!</definedName>
    <definedName name="tpm">#REF!</definedName>
    <definedName name="tpm_2">#REF!</definedName>
    <definedName name="tpm_23">"$#REF!.$J$100"</definedName>
    <definedName name="tpo">#REF!</definedName>
    <definedName name="tpolitur">#REF!</definedName>
    <definedName name="tpolitur_2">[43]harsat!#REF!</definedName>
    <definedName name="tpolitur_3">#REF!</definedName>
    <definedName name="tpolitur_4">#REF!</definedName>
    <definedName name="TPOTONGPLAT">#REF!</definedName>
    <definedName name="TPT">#REF!</definedName>
    <definedName name="TPTAD">#N/A</definedName>
    <definedName name="TPTFF">#N/A</definedName>
    <definedName name="TPTML">#N/A</definedName>
    <definedName name="TPTTEXTE">#N/A</definedName>
    <definedName name="tr">#REF!</definedName>
    <definedName name="TR.636C">#REF!</definedName>
    <definedName name="tr_aspal_minor">#REF!</definedName>
    <definedName name="TR_HAMPAR_AC">#REF!</definedName>
    <definedName name="track.loader.">#REF!</definedName>
    <definedName name="Track_Loader">#REF!</definedName>
    <definedName name="Track_roller">#REF!</definedName>
    <definedName name="tracker">#REF!</definedName>
    <definedName name="TRACKLOADER">#REF!</definedName>
    <definedName name="trafo">#REF!</definedName>
    <definedName name="trafo_las_pintu1">#REF!</definedName>
    <definedName name="trafo_las_pintu2">#REF!</definedName>
    <definedName name="trailer">#REF!</definedName>
    <definedName name="TRAILLER">#REF!</definedName>
    <definedName name="TRAILLER_38">#REF!</definedName>
    <definedName name="TRAILLER_39">#REF!</definedName>
    <definedName name="TRAILLER_46">#REF!</definedName>
    <definedName name="tralis">#REF!</definedName>
    <definedName name="tralis_10">#REF!</definedName>
    <definedName name="tralis_2">#REF!</definedName>
    <definedName name="tralis_3">#REF!</definedName>
    <definedName name="tralis_4">#REF!</definedName>
    <definedName name="tralis_5">#REF!</definedName>
    <definedName name="tralis_6">#REF!</definedName>
    <definedName name="tralis_8">#REF!</definedName>
    <definedName name="traljend">#REF!</definedName>
    <definedName name="traljend_10">#REF!</definedName>
    <definedName name="traljend_2">#REF!</definedName>
    <definedName name="traljend_3">#REF!</definedName>
    <definedName name="traljend_4">#REF!</definedName>
    <definedName name="traljend_5">#REF!</definedName>
    <definedName name="traljend_6">#REF!</definedName>
    <definedName name="traljend_8">#REF!</definedName>
    <definedName name="TRANSFERT">#N/A</definedName>
    <definedName name="Trash">#REF!</definedName>
    <definedName name="Trash_2">#REF!</definedName>
    <definedName name="Trasportasi.10001">#REF!</definedName>
    <definedName name="TRASRAM">#REF!</definedName>
    <definedName name="trasram_1_3">#REF!</definedName>
    <definedName name="trassram">#REF!</definedName>
    <definedName name="trasstram">#REF!</definedName>
    <definedName name="TRAVEE">#N/A</definedName>
    <definedName name="tray_pvc">#REF!</definedName>
    <definedName name="tray200x50">#REF!</definedName>
    <definedName name="tray300x50">#REF!</definedName>
    <definedName name="tray400x50">#REF!</definedName>
    <definedName name="tray500x50">#REF!</definedName>
    <definedName name="trd">#REF!</definedName>
    <definedName name="tred90pvc10">#REF!</definedName>
    <definedName name="tredgsp">#REF!</definedName>
    <definedName name="tredpvc10">#REF!</definedName>
    <definedName name="Tree_Wheel">#REF!</definedName>
    <definedName name="trek">#REF!</definedName>
    <definedName name="Trekstang">#REF!</definedName>
    <definedName name="treller">#REF!</definedName>
    <definedName name="trewel">#REF!</definedName>
    <definedName name="trg">#REF!</definedName>
    <definedName name="trhrhert">#REF!</definedName>
    <definedName name="trhrthr">#REF!</definedName>
    <definedName name="trhrthrt">#REF!</definedName>
    <definedName name="trhrthrthtr">#REF!</definedName>
    <definedName name="trhrthrthtrhj">#REF!</definedName>
    <definedName name="trhrthrtththdh">#REF!</definedName>
    <definedName name="trhtrhrt">#REF!</definedName>
    <definedName name="TRI">#REF!</definedName>
    <definedName name="tri.9">#REF!</definedName>
    <definedName name="trip_mel">#REF!</definedName>
    <definedName name="trip110">#REF!</definedName>
    <definedName name="trip110_10">#REF!</definedName>
    <definedName name="trip110_2">#REF!</definedName>
    <definedName name="trip110_3">#REF!</definedName>
    <definedName name="trip110_4">#REF!</definedName>
    <definedName name="trip110_5">#REF!</definedName>
    <definedName name="trip110_6">#REF!</definedName>
    <definedName name="trip110_8">#REF!</definedName>
    <definedName name="TRIP12">#REF!</definedName>
    <definedName name="trip12_4x8">#REF!</definedName>
    <definedName name="trip120">#REF!</definedName>
    <definedName name="trip120_1">#REF!</definedName>
    <definedName name="trip120_10">#REF!</definedName>
    <definedName name="trip120_2">#REF!</definedName>
    <definedName name="trip120_3">#REF!</definedName>
    <definedName name="trip120_4">#REF!</definedName>
    <definedName name="trip120_5">#REF!</definedName>
    <definedName name="trip120_6">#REF!</definedName>
    <definedName name="trip120_8">#REF!</definedName>
    <definedName name="trip15_4x8">#REF!</definedName>
    <definedName name="TRIP19">#REF!</definedName>
    <definedName name="trip3">#REF!</definedName>
    <definedName name="trip4_3x7">#REF!</definedName>
    <definedName name="TRIP6">#REF!</definedName>
    <definedName name="trip6_3x7">#REF!</definedName>
    <definedName name="TRIP9">#REF!</definedName>
    <definedName name="trip9_4x8">#REF!</definedName>
    <definedName name="tripalm110">#REF!</definedName>
    <definedName name="tripalm110_10">#REF!</definedName>
    <definedName name="tripalm110_2">#REF!</definedName>
    <definedName name="tripalm110_3">#REF!</definedName>
    <definedName name="tripalm110_4">#REF!</definedName>
    <definedName name="tripalm110_5">#REF!</definedName>
    <definedName name="tripalm110_6">#REF!</definedName>
    <definedName name="tripalm110_8">#REF!</definedName>
    <definedName name="tripfor">#REF!</definedName>
    <definedName name="triplek">#N/A</definedName>
    <definedName name="triplek.2">#REF!</definedName>
    <definedName name="triplek.3">#REF!</definedName>
    <definedName name="triplek_12">#REF!</definedName>
    <definedName name="triplek_3">#REF!</definedName>
    <definedName name="Triplek_9_mm">#REF!</definedName>
    <definedName name="Triplek_tebal_4_mm_1_20_x_2_40_m">#REF!</definedName>
    <definedName name="Triplek_Uk.2_2_mm">#REF!</definedName>
    <definedName name="Triplek_Uk.3_0_mm">#REF!</definedName>
    <definedName name="Triplek_Uk.4_0_mm">#REF!</definedName>
    <definedName name="Triplek_Uk.6_0_mm">#REF!</definedName>
    <definedName name="Triplek_uk_110_x_210_x_4mm">#REF!</definedName>
    <definedName name="triplek120x240x4">#REF!</definedName>
    <definedName name="triplek18mm">#REF!</definedName>
    <definedName name="Triplek3">#REF!</definedName>
    <definedName name="triplek4">#REF!</definedName>
    <definedName name="triplek4_2">#REF!</definedName>
    <definedName name="Triplek4mm">#REF!</definedName>
    <definedName name="triplek5">#REF!</definedName>
    <definedName name="triplek6">#REF!</definedName>
    <definedName name="triplek6_2">#REF!</definedName>
    <definedName name="Triplek9">#REF!</definedName>
    <definedName name="triplek9mm">#REF!</definedName>
    <definedName name="TRIPLEKIII">#REF!</definedName>
    <definedName name="TRIPLEKIV">#REF!</definedName>
    <definedName name="TRIPLEKIX">#REF!</definedName>
    <definedName name="tripleks">#N/A</definedName>
    <definedName name="tripleks_4">#REF!</definedName>
    <definedName name="tripleks_4mm">#REF!</definedName>
    <definedName name="tripleks_9">#REF!</definedName>
    <definedName name="tripleks2">#REF!</definedName>
    <definedName name="tripleks3">#REF!</definedName>
    <definedName name="tripleks4mm">'[25]Bhn-Uph'!$G$64</definedName>
    <definedName name="tripleksAllumium">'[25]Bhn-Uph'!$G$62</definedName>
    <definedName name="TRIPLEKX">#REF!</definedName>
    <definedName name="triplex3">#REF!</definedName>
    <definedName name="triplex3_2">#REF!</definedName>
    <definedName name="triplex3mm">#REF!</definedName>
    <definedName name="triplex4">#REF!</definedName>
    <definedName name="triplex4_2">#REF!</definedName>
    <definedName name="TRIPLKS6">#REF!</definedName>
    <definedName name="Triport">#REF!</definedName>
    <definedName name="triport_pancang_beton">#REF!</definedName>
    <definedName name="TRIWULAN">#REF!</definedName>
    <definedName name="TRIX">#REF!</definedName>
    <definedName name="TRIX_37">"$#REF!.$I$141"</definedName>
    <definedName name="trjrthjrtjrt">#REF!</definedName>
    <definedName name="trjrthtrh">#REF!</definedName>
    <definedName name="trjtrhjrtj">#REF!</definedName>
    <definedName name="TRL">#REF!</definedName>
    <definedName name="TRL_37">"$#REF!.$BT$7:$BV$16"</definedName>
    <definedName name="tro">#REF!</definedName>
    <definedName name="TROMEN">#REF!</definedName>
    <definedName name="Trousz">#REF!</definedName>
    <definedName name="trp4mm">#REF!</definedName>
    <definedName name="trpt">#REF!</definedName>
    <definedName name="trrtet">#REF!</definedName>
    <definedName name="trrthrtj">#REF!</definedName>
    <definedName name="trtrhtrj">#REF!</definedName>
    <definedName name="truck.flat">#REF!</definedName>
    <definedName name="truck_prime_coat">#REF!</definedName>
    <definedName name="truck_tack_coat">#REF!</definedName>
    <definedName name="truck_tangki">#REF!</definedName>
    <definedName name="truck_tangki_air">#REF!</definedName>
    <definedName name="truckmixer">#REF!</definedName>
    <definedName name="trucuk_150">#REF!</definedName>
    <definedName name="trucuk_250">#REF!</definedName>
    <definedName name="trucuk_gelam">#REF!</definedName>
    <definedName name="trucuk_kayu">#REF!</definedName>
    <definedName name="truk">#REF!</definedName>
    <definedName name="truk_tangki">#REF!</definedName>
    <definedName name="truk_tangki_20000l">#REF!</definedName>
    <definedName name="truk_tangki_5000l">#REF!</definedName>
    <definedName name="truk_tangki_air">#REF!</definedName>
    <definedName name="trukbakkayu">#REF!</definedName>
    <definedName name="truktangki">#REF!</definedName>
    <definedName name="trush.">#REF!</definedName>
    <definedName name="trush_40x75">#REF!</definedName>
    <definedName name="Try">#REF!</definedName>
    <definedName name="TS">#REF!</definedName>
    <definedName name="TS_2">[40]bahan!$G$135</definedName>
    <definedName name="TS_3">#REF!</definedName>
    <definedName name="TS_4">#REF!</definedName>
    <definedName name="tsc">#REF!</definedName>
    <definedName name="tscb">#REF!</definedName>
    <definedName name="tscb_2">#REF!</definedName>
    <definedName name="tscb_23">"$#REF!.$J$80"</definedName>
    <definedName name="tscb_4">#REF!</definedName>
    <definedName name="tscb_5">#REF!</definedName>
    <definedName name="tscs3w">#REF!</definedName>
    <definedName name="tscs3w_2">#REF!</definedName>
    <definedName name="tscs3w_23">"$#REF!.$J$81"</definedName>
    <definedName name="tscs3w_4">#REF!</definedName>
    <definedName name="tscs3w_5">#REF!</definedName>
    <definedName name="tscs6w">#REF!</definedName>
    <definedName name="tscs6w_2">#REF!</definedName>
    <definedName name="tscs6w_23">"$#REF!.$J$100"</definedName>
    <definedName name="tscs6w_4">#REF!</definedName>
    <definedName name="tscs6w_5">#REF!</definedName>
    <definedName name="tshs15">#REF!</definedName>
    <definedName name="tshs15_2">#REF!</definedName>
    <definedName name="tshs15_23">"$#REF!.$J$104"</definedName>
    <definedName name="tshs15_4">#REF!</definedName>
    <definedName name="tshs15_5">#REF!</definedName>
    <definedName name="tshs6w">#REF!</definedName>
    <definedName name="tshs6w_2">#REF!</definedName>
    <definedName name="tshs6w_23">"$#REF!.$J$83"</definedName>
    <definedName name="tshs6w_4">#REF!</definedName>
    <definedName name="tshs6w_5">#REF!</definedName>
    <definedName name="tski">#REF!</definedName>
    <definedName name="tski_2">#REF!</definedName>
    <definedName name="tski_23">"$#REF!.$J$90"</definedName>
    <definedName name="tski_4">#REF!</definedName>
    <definedName name="tski_5">#REF!</definedName>
    <definedName name="tskie">#REF!</definedName>
    <definedName name="tskie_2">#REF!</definedName>
    <definedName name="tskie_23">"$#REF!.$J$91"</definedName>
    <definedName name="tskie_4">#REF!</definedName>
    <definedName name="tskie_5">#REF!</definedName>
    <definedName name="tsnya2x1.5">#REF!</definedName>
    <definedName name="tsnya2x1.5_2">#REF!</definedName>
    <definedName name="tsnya2x1.5_23">"$#REF!.$J$113"</definedName>
    <definedName name="tsnya2x1.5_4">#REF!</definedName>
    <definedName name="tsnya2x1.5_5">#REF!</definedName>
    <definedName name="tsnyafrc">#REF!</definedName>
    <definedName name="tsnyafrc_2">#REF!</definedName>
    <definedName name="tsnyafrc_23">"$#REF!.$J$88"</definedName>
    <definedName name="tsnyafrc_4">#REF!</definedName>
    <definedName name="tsnyafrc_5">#REF!</definedName>
    <definedName name="tso">#REF!</definedName>
    <definedName name="tso_2">#REF!</definedName>
    <definedName name="tso_23">"$#REF!.$J$86"</definedName>
    <definedName name="tso_4">#REF!</definedName>
    <definedName name="tso_5">#REF!</definedName>
    <definedName name="TSOI">#REF!</definedName>
    <definedName name="TSR">#REF!</definedName>
    <definedName name="tsv25_2">#REF!</definedName>
    <definedName name="tsv25_2_1">#REF!</definedName>
    <definedName name="tsv25_23">"$#REF!.$M$281"</definedName>
    <definedName name="tsv25_4">#REF!</definedName>
    <definedName name="tsv25_5">#REF!</definedName>
    <definedName name="tt">#REF!</definedName>
    <definedName name="TT_1P">#REF!</definedName>
    <definedName name="TT_3p">#REF!</definedName>
    <definedName name="ttk.lam">#REF!</definedName>
    <definedName name="ttkinst">#REF!</definedName>
    <definedName name="ttkinst_1">#REF!</definedName>
    <definedName name="ttkinst_1_10">#REF!</definedName>
    <definedName name="ttkinst_1_2">#REF!</definedName>
    <definedName name="ttkinst_1_3">#REF!</definedName>
    <definedName name="ttkinst_1_4">#REF!</definedName>
    <definedName name="ttkinst_1_5">#REF!</definedName>
    <definedName name="ttkinst_1_6">#REF!</definedName>
    <definedName name="ttkinst_1_8">#REF!</definedName>
    <definedName name="ttkinst_10">#REF!</definedName>
    <definedName name="ttkinst_2">#REF!</definedName>
    <definedName name="ttkinst_3">#REF!</definedName>
    <definedName name="ttkinst_4">#REF!</definedName>
    <definedName name="ttkinst_5">#REF!</definedName>
    <definedName name="ttkinst_6">#REF!</definedName>
    <definedName name="ttkinst_8">#REF!</definedName>
    <definedName name="ttklampu">#REF!</definedName>
    <definedName name="ttklampu_10">#REF!</definedName>
    <definedName name="ttklampu_2">#REF!</definedName>
    <definedName name="ttklampu_3">#REF!</definedName>
    <definedName name="ttklampu_4">#REF!</definedName>
    <definedName name="ttklampu_5">#REF!</definedName>
    <definedName name="ttklampu_6">#REF!</definedName>
    <definedName name="ttklampu_8">#REF!</definedName>
    <definedName name="ttkstop">#REF!</definedName>
    <definedName name="ttkstop_10">#REF!</definedName>
    <definedName name="ttkstop_2">#REF!</definedName>
    <definedName name="ttkstop_3">#REF!</definedName>
    <definedName name="ttkstop_4">#REF!</definedName>
    <definedName name="ttkstop_5">#REF!</definedName>
    <definedName name="ttkstop_6">#REF!</definedName>
    <definedName name="ttkstop_8">#REF!</definedName>
    <definedName name="ttlampu">#REF!</definedName>
    <definedName name="TTP">#N/A</definedName>
    <definedName name="ttronmk">#REF!</definedName>
    <definedName name="tttt">#REF!</definedName>
    <definedName name="ttttttttttttt">#REF!</definedName>
    <definedName name="tu">#REF!</definedName>
    <definedName name="TU.K300_t6">#REF!</definedName>
    <definedName name="tu_6">#REF!</definedName>
    <definedName name="tu_6k200">#REF!</definedName>
    <definedName name="tu_6k300">#REF!</definedName>
    <definedName name="TU_8cM">#REF!</definedName>
    <definedName name="tu_batu">#REF!</definedName>
    <definedName name="tu_besi">#REF!</definedName>
    <definedName name="tu_cat">#REF!</definedName>
    <definedName name="tu_galtan">#REF!</definedName>
    <definedName name="tu_k100_6L">#REF!</definedName>
    <definedName name="tu_k100_8L">#REF!</definedName>
    <definedName name="tu_k1006">#REF!</definedName>
    <definedName name="tu_k1008">#REF!</definedName>
    <definedName name="tu_k2006">#REF!</definedName>
    <definedName name="tu_k2008">#REF!</definedName>
    <definedName name="tu_kayu">#REF!</definedName>
    <definedName name="tu_las">#REF!</definedName>
    <definedName name="tu_lis">#REF!</definedName>
    <definedName name="tu_pipa">#REF!</definedName>
    <definedName name="TU_T6cm">#REF!</definedName>
    <definedName name="TUASPAL">#REF!</definedName>
    <definedName name="tuba">#REF!</definedName>
    <definedName name="tubatu">#REF!</definedName>
    <definedName name="TUBESI">#REF!</definedName>
    <definedName name="TUCAT">#REF!</definedName>
    <definedName name="TUGALI">#REF!</definedName>
    <definedName name="tuk">#REF!</definedName>
    <definedName name="tuk_batu">#REF!</definedName>
    <definedName name="tuk_batu_7">NA()</definedName>
    <definedName name="tuk_besi">#REF!</definedName>
    <definedName name="tuk_besi_7">NA()</definedName>
    <definedName name="tuk_cat">#REF!</definedName>
    <definedName name="tuk_cat_7">NA()</definedName>
    <definedName name="tuk_galtan">#REF!</definedName>
    <definedName name="tuk_kayu">#REF!</definedName>
    <definedName name="tuk_kayu_7">NA()</definedName>
    <definedName name="tuk_lis">#REF!</definedName>
    <definedName name="tuk_lump">#REF!</definedName>
    <definedName name="tuk_ma_aspl">#REF!</definedName>
    <definedName name="tuka">#REF!</definedName>
    <definedName name="tukang">#REF!</definedName>
    <definedName name="Tukang.kayu">#REF!</definedName>
    <definedName name="tukang_7">NA()</definedName>
    <definedName name="Tukang_Alumunium">#REF!</definedName>
    <definedName name="Tukang_b">#REF!</definedName>
    <definedName name="tukang_B_0">#REF!</definedName>
    <definedName name="tukang_batu">#REF!</definedName>
    <definedName name="Tukang_Batu_Hari">#REF!</definedName>
    <definedName name="Tukang_Batu_Jam">#REF!</definedName>
    <definedName name="tukang_batu_kali">#REF!</definedName>
    <definedName name="TUKANG_BATU_SETENGAH_TERAMPIL">#REF!</definedName>
    <definedName name="TUKANG_BATU_TERAMPIL">#REF!</definedName>
    <definedName name="tukang_begisting">#REF!</definedName>
    <definedName name="tukang_besi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">#REF!</definedName>
    <definedName name="TUKANG_CAT___PELITUR_SETENGAH_TERAMPIL">#REF!</definedName>
    <definedName name="TUKANG_CAT___PELITUR_TERAMPIL">#REF!</definedName>
    <definedName name="tukang_gali">#REF!</definedName>
    <definedName name="Tukang_Gali_tanah">#REF!</definedName>
    <definedName name="Tukang_gorong2_45sd75">#REF!</definedName>
    <definedName name="Tukang_gorong2_75sd120">#REF!</definedName>
    <definedName name="Tukang_gorong2_sd45">#REF!</definedName>
    <definedName name="tukang_K_1_2_5">#REF!</definedName>
    <definedName name="tukang_K_2_2_5">#REF!</definedName>
    <definedName name="Tukang_Kaca">#REF!</definedName>
    <definedName name="tukang_kayu">#REF!</definedName>
    <definedName name="TUKANG_KAYU_SETENGAH_TERAMPIL">#REF!</definedName>
    <definedName name="TUKANG_KAYU_TERAMPIL">#REF!</definedName>
    <definedName name="Tukang_las">#REF!</definedName>
    <definedName name="tukang_las_">#REF!</definedName>
    <definedName name="Tukang_Listrik">#REF!</definedName>
    <definedName name="tukang_marka">#REF!</definedName>
    <definedName name="tukang_marka_jalan">#REF!</definedName>
    <definedName name="tukang_memasak_aspal">#REF!</definedName>
    <definedName name="TUKANG_MEUBELAIR">#REF!</definedName>
    <definedName name="tukang_pancang_beton">#REF!</definedName>
    <definedName name="Tukang_PAsang_batu_mortar">#REF!</definedName>
    <definedName name="tukang_patok_hektometer">#REF!</definedName>
    <definedName name="tukang_patok_kilometer">#REF!</definedName>
    <definedName name="tukang_patok_pengarah">#REF!</definedName>
    <definedName name="tukang_pipa">#REF!</definedName>
    <definedName name="Tukang_Plitur">#REF!</definedName>
    <definedName name="tukang_sandaran">#REF!</definedName>
    <definedName name="TUKANG_TAMAN">#REF!</definedName>
    <definedName name="tukang_tulangan">#REF!</definedName>
    <definedName name="TUKANG753">#REF!</definedName>
    <definedName name="tukangbatu">#REF!</definedName>
    <definedName name="TUKANGBESI">#REF!</definedName>
    <definedName name="TUKANGBESIBETON">#REF!</definedName>
    <definedName name="TUKANGCAT">#REF!</definedName>
    <definedName name="tukanggali">#REF!</definedName>
    <definedName name="TUKANGKAYU">#REF!</definedName>
    <definedName name="TUKANGLAS">#REF!</definedName>
    <definedName name="TUKANGPIPA">#REF!</definedName>
    <definedName name="TUKANGPOLITUR">#REF!</definedName>
    <definedName name="TUKANMGKAYU">#REF!</definedName>
    <definedName name="TUKAYU">#REF!</definedName>
    <definedName name="TUKAYU_2">#REF!</definedName>
    <definedName name="tukbat">#REF!</definedName>
    <definedName name="tukbc">#REF!</definedName>
    <definedName name="tukbes">#REF!</definedName>
    <definedName name="tukbk">#REF!</definedName>
    <definedName name="tukbt">#REF!</definedName>
    <definedName name="tukcat">#REF!</definedName>
    <definedName name="tukka">#REF!</definedName>
    <definedName name="tukng">#REF!</definedName>
    <definedName name="tukur">#REF!</definedName>
    <definedName name="tul">#REF!</definedName>
    <definedName name="tul.polos">#REF!</definedName>
    <definedName name="tul.ulir">#REF!</definedName>
    <definedName name="TUL_U24">#REF!</definedName>
    <definedName name="TUL_U39">#REF!</definedName>
    <definedName name="tulang">#REF!</definedName>
    <definedName name="tulang24">#REF!</definedName>
    <definedName name="tulang39">#REF!</definedName>
    <definedName name="TULANGAN">#REF!</definedName>
    <definedName name="TULANGAN_1">#REF!</definedName>
    <definedName name="TULANGAN_1_6">"#REF!"</definedName>
    <definedName name="TULANGAN_1_7">"#REF!"</definedName>
    <definedName name="TULANGAN_2">#REF!</definedName>
    <definedName name="TULANGAN_2_6">"#REF!"</definedName>
    <definedName name="TULANGAN_2_7">"#REF!"</definedName>
    <definedName name="TULANGAN_6">"#REF!"</definedName>
    <definedName name="TULANGAN_7">"#REF!"</definedName>
    <definedName name="Tulangan_gorong2_45sd75">#REF!</definedName>
    <definedName name="tulangan_gorong2_75sd120">#REF!</definedName>
    <definedName name="tulangan1kg">[25]Analisa!#REF!</definedName>
    <definedName name="TULANGANBESIPOLOS">#REF!</definedName>
    <definedName name="TULANGANBESIULIR">#REF!</definedName>
    <definedName name="TULAS">#REF!</definedName>
    <definedName name="TULAS_2">#REF!</definedName>
    <definedName name="TULED">#REF!</definedName>
    <definedName name="TULED_2">#REF!</definedName>
    <definedName name="tulisan">#REF!</definedName>
    <definedName name="tulpolos">#REF!</definedName>
    <definedName name="tululir">#REF!</definedName>
    <definedName name="TULUNGA">#REF!</definedName>
    <definedName name="tumbuk">#REF!</definedName>
    <definedName name="tunggalIB">#REF!</definedName>
    <definedName name="tunggalOB">#REF!</definedName>
    <definedName name="turap">#REF!</definedName>
    <definedName name="turap15">#REF!</definedName>
    <definedName name="turap25">#REF!</definedName>
    <definedName name="turug">#REF!</definedName>
    <definedName name="TURUMPUT">#REF!</definedName>
    <definedName name="tusuk_bambu">#REF!</definedName>
    <definedName name="tutup_beton">#REF!</definedName>
    <definedName name="tutup_screen">#REF!</definedName>
    <definedName name="tv">#REF!</definedName>
    <definedName name="TV.Nas">#REF!</definedName>
    <definedName name="TV.Phil">#REF!</definedName>
    <definedName name="tv75nc">#REF!</definedName>
    <definedName name="tv75vl">#REF!</definedName>
    <definedName name="TWCR">#REF!</definedName>
    <definedName name="twlk">#N/A</definedName>
    <definedName name="TWO">#REF!</definedName>
    <definedName name="twood">#REF!</definedName>
    <definedName name="twood110">#REF!</definedName>
    <definedName name="twood110_10">#REF!</definedName>
    <definedName name="twood110_2">#REF!</definedName>
    <definedName name="twood110_3">#REF!</definedName>
    <definedName name="twood110_4">#REF!</definedName>
    <definedName name="twood110_5">#REF!</definedName>
    <definedName name="twood110_6">#REF!</definedName>
    <definedName name="twood110_8">#REF!</definedName>
    <definedName name="twood122">#REF!</definedName>
    <definedName name="twood122_10">#REF!</definedName>
    <definedName name="twood122_2">#REF!</definedName>
    <definedName name="twood122_3">#REF!</definedName>
    <definedName name="twood122_4">#REF!</definedName>
    <definedName name="twood122_5">#REF!</definedName>
    <definedName name="twood122_6">#REF!</definedName>
    <definedName name="twood122_8">#REF!</definedName>
    <definedName name="twoodalm">#REF!</definedName>
    <definedName name="TWR">#REF!</definedName>
    <definedName name="twroller">#REF!</definedName>
    <definedName name="tx">#REF!</definedName>
    <definedName name="TXIDR">#REF!</definedName>
    <definedName name="ty">#REF!</definedName>
    <definedName name="tye45pvc10">#REF!</definedName>
    <definedName name="tye90pvc10">#REF!</definedName>
    <definedName name="TYHTY">#REF!</definedName>
    <definedName name="TYHTY_3">#REF!</definedName>
    <definedName name="TYHTY_4">#REF!</definedName>
    <definedName name="TYHTY_6">#REF!</definedName>
    <definedName name="TYHTY_7">#REF!</definedName>
    <definedName name="tyjtyjty">#REF!</definedName>
    <definedName name="tyjytjty">#REF!</definedName>
    <definedName name="Tyler">#REF!</definedName>
    <definedName name="TYPE_C2" localSheetId="8">#REF!</definedName>
    <definedName name="TYPE_C2">#REF!</definedName>
    <definedName name="TYPE_C3" localSheetId="8">#REF!</definedName>
    <definedName name="TYPE_C3">#REF!</definedName>
    <definedName name="TYPE_ETUD">#N/A</definedName>
    <definedName name="typeA">#REF!</definedName>
    <definedName name="typeB">#REF!</definedName>
    <definedName name="typeC">#REF!</definedName>
    <definedName name="typeD">#REF!</definedName>
    <definedName name="typeE">#REF!</definedName>
    <definedName name="typeF">#REF!</definedName>
    <definedName name="TYPICAL_FLOOR___7_LEVEL">#REF!</definedName>
    <definedName name="TYPICAL_FLOOR___7_LEVEL_1">#REF!</definedName>
    <definedName name="TYPICAL_FLOOR___7_LEVEL_2">#REF!</definedName>
    <definedName name="TYPICAL_FLOOR___7_LEVEL_23">"$#REF!.$C$233"</definedName>
    <definedName name="TYPICAL_FLOOR___7_LEVEL_3">#REF!</definedName>
    <definedName name="TYPICAL_FLOOR___7_LEVEL_4">#REF!</definedName>
    <definedName name="TYPICAL_FLOOR___7_LEVEL_5">#REF!</definedName>
    <definedName name="TYPICAL_FLOOR___7_LEVEL_6">#REF!</definedName>
    <definedName name="TYPICAL_FLOOR___7_LEVEL_7">#REF!</definedName>
    <definedName name="tyre">#REF!</definedName>
    <definedName name="Tyre_roller">#REF!</definedName>
    <definedName name="tyreroller">#REF!</definedName>
    <definedName name="tyro">#REF!</definedName>
    <definedName name="tytr">#REF!</definedName>
    <definedName name="tyttere">#REF!</definedName>
    <definedName name="tyyyyyyyyyyyyy">#REF!</definedName>
    <definedName name="u">#N/A</definedName>
    <definedName name="U.01">#REF!</definedName>
    <definedName name="U.02">#REF!</definedName>
    <definedName name="U.03">#REF!</definedName>
    <definedName name="U.04">#REF!</definedName>
    <definedName name="U.05">#REF!</definedName>
    <definedName name="U.06">#REF!</definedName>
    <definedName name="U.07">#REF!</definedName>
    <definedName name="U.08">#REF!</definedName>
    <definedName name="U.09">#REF!</definedName>
    <definedName name="U.1">#REF!</definedName>
    <definedName name="U.10">#REF!</definedName>
    <definedName name="U.11">#REF!</definedName>
    <definedName name="U.12">#REF!</definedName>
    <definedName name="U.2">#REF!</definedName>
    <definedName name="U.Angkutbesi">#REF!</definedName>
    <definedName name="U.Batu">#REF!</definedName>
    <definedName name="u.bekisting">#REF!</definedName>
    <definedName name="u.besi">#REF!</definedName>
    <definedName name="U.BongkarBkst">#REF!</definedName>
    <definedName name="U.Conduit">#REF!</definedName>
    <definedName name="u.cor">#REF!</definedName>
    <definedName name="U.Cor1">#REF!</definedName>
    <definedName name="U.Cor2">#REF!</definedName>
    <definedName name="U.Curing">#REF!</definedName>
    <definedName name="U.Gelarbase">#REF!</definedName>
    <definedName name="U.Gelarps">#REF!</definedName>
    <definedName name="U.pabrikasibesi">#REF!</definedName>
    <definedName name="U.Siapcor">#REF!</definedName>
    <definedName name="U.Stelbesi">#REF!</definedName>
    <definedName name="u_1">#N/A</definedName>
    <definedName name="u_10">#N/A</definedName>
    <definedName name="u_11">#N/A</definedName>
    <definedName name="u_12">#REF!</definedName>
    <definedName name="u_13">#N/A</definedName>
    <definedName name="u_14">#REF!</definedName>
    <definedName name="u_15">#N/A</definedName>
    <definedName name="u_2">#N/A</definedName>
    <definedName name="U_21">#REF!</definedName>
    <definedName name="U_22">#REF!</definedName>
    <definedName name="U_23">#REF!</definedName>
    <definedName name="U_24">#REF!</definedName>
    <definedName name="u_3">#N/A</definedName>
    <definedName name="U_31">#REF!</definedName>
    <definedName name="U_32">#REF!</definedName>
    <definedName name="U_39">#REF!</definedName>
    <definedName name="u_4">#N/A</definedName>
    <definedName name="u_5">#N/A</definedName>
    <definedName name="u_6">#REF!</definedName>
    <definedName name="u_7">#N/A</definedName>
    <definedName name="u_8">#N/A</definedName>
    <definedName name="u_9">#N/A</definedName>
    <definedName name="U_bekisting">#REF!</definedName>
    <definedName name="u_besi">#REF!</definedName>
    <definedName name="U_beton123">#REF!</definedName>
    <definedName name="u_bksb">#REF!</definedName>
    <definedName name="u_bksk">#REF!</definedName>
    <definedName name="u_bkss">#REF!</definedName>
    <definedName name="u_channel">#REF!</definedName>
    <definedName name="u_gatter90100">#REF!</definedName>
    <definedName name="u_geter300200">#REF!</definedName>
    <definedName name="u_getter600700">#REF!</definedName>
    <definedName name="U_GG">#REF!</definedName>
    <definedName name="u_ins_out">#REF!</definedName>
    <definedName name="u_ins_pen">#REF!</definedName>
    <definedName name="u_lamp">#REF!</definedName>
    <definedName name="u_mrtr">#REF!</definedName>
    <definedName name="u_pasir_padat">#REF!</definedName>
    <definedName name="U_Pembesian_polos">#REF!</definedName>
    <definedName name="U_R_A_I_A_N">#REF!</definedName>
    <definedName name="u_scred">#REF!</definedName>
    <definedName name="u_se">#REF!</definedName>
    <definedName name="U_t_kembali">#REF!</definedName>
    <definedName name="ua2a">#REF!</definedName>
    <definedName name="ua2b">#REF!</definedName>
    <definedName name="UAHU">#REF!</definedName>
    <definedName name="uang">#REF!</definedName>
    <definedName name="UB_888">#REF!</definedName>
    <definedName name="ubak">#REF!</definedName>
    <definedName name="ubatu">#REF!</definedName>
    <definedName name="UBB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esi">#REF!</definedName>
    <definedName name="UBIN">#REF!</definedName>
    <definedName name="Ubin_abu_abu_20x20_cm">#REF!</definedName>
    <definedName name="Ubin_wafel__20x20_cm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BLKT">'[16]Sat~Bahu'!$H$18</definedName>
    <definedName name="UBLT">'[16]Sat~Bahu'!$H$19</definedName>
    <definedName name="UBLTT">'[16]Sat~Bahu'!$H$17</definedName>
    <definedName name="UBP2_3">#REF!</definedName>
    <definedName name="UBP2_4">#REF!</definedName>
    <definedName name="UBP5_6">#REF!</definedName>
    <definedName name="ubrav">#REF!</definedName>
    <definedName name="UBRS">#REF!</definedName>
    <definedName name="UBRS1">#REF!</definedName>
    <definedName name="ubttemp">#REF!</definedName>
    <definedName name="ucat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henk">#REF!</definedName>
    <definedName name="ucian">#REF!</definedName>
    <definedName name="ucor">#REF!</definedName>
    <definedName name="uditch.">#REF!</definedName>
    <definedName name="UFCU">#REF!</definedName>
    <definedName name="ugal">#REF!</definedName>
    <definedName name="ugfgf">#REF!</definedName>
    <definedName name="UGQGQUQB">#REF!</definedName>
    <definedName name="UH">#N/A</definedName>
    <definedName name="UI">#REF!</definedName>
    <definedName name="UIEJD">#REF!</definedName>
    <definedName name="uiiiiiiiiiiiiii">#REF!</definedName>
    <definedName name="UINSTKTAG">#N/A</definedName>
    <definedName name="UINSTPEN">#N/A</definedName>
    <definedName name="UINSTSK">#N/A</definedName>
    <definedName name="uitz">#REF!</definedName>
    <definedName name="uitzet">#REF!</definedName>
    <definedName name="uitzet_bouwplank">#REF!</definedName>
    <definedName name="Uitzet_Dengan_WaterPass___Theodolit_">#REF!</definedName>
    <definedName name="uitzet_teo">#REF!</definedName>
    <definedName name="UIU">#REF!</definedName>
    <definedName name="uj">#REF!</definedName>
    <definedName name="uji">#REF!</definedName>
    <definedName name="ujkmn">#REF!</definedName>
    <definedName name="ujn">#REF!</definedName>
    <definedName name="ujnb">#REF!</definedName>
    <definedName name="ujnn">#REF!</definedName>
    <definedName name="UJUNG_PANDANG_AIRPORT_DEVELOPMENT_PROJECT_37">"$#REF!.$A$81:$B$82"</definedName>
    <definedName name="UK">#REF!</definedName>
    <definedName name="ukayu">#REF!</definedName>
    <definedName name="ukepala">#REF!</definedName>
    <definedName name="UKepRegu">#REF!</definedName>
    <definedName name="uker20">#REF!</definedName>
    <definedName name="uker30">#REF!</definedName>
    <definedName name="ukir">#REF!</definedName>
    <definedName name="ukir_ornamen">#REF!</definedName>
    <definedName name="ukjn">#REF!</definedName>
    <definedName name="UKK">#REF!</definedName>
    <definedName name="ukn">#REF!</definedName>
    <definedName name="ukol15">#REF!</definedName>
    <definedName name="UKT">'[16]Sat~Bahu'!$H$9</definedName>
    <definedName name="UKTukang">#REF!</definedName>
    <definedName name="ukur_bowplank">#REF!</definedName>
    <definedName name="ukuran">#REF!</definedName>
    <definedName name="ulaker">#REF!</definedName>
    <definedName name="ulwp60">#REF!</definedName>
    <definedName name="uma_operator">#REF!</definedName>
    <definedName name="umadat">#REF!</definedName>
    <definedName name="UMAN">#REF!</definedName>
    <definedName name="umandor">#REF!</definedName>
    <definedName name="umeranti">#REF!</definedName>
    <definedName name="UML">'[16]Sat~Bahu'!$H$6</definedName>
    <definedName name="UMR">#REF!</definedName>
    <definedName name="umu">#REF!</definedName>
    <definedName name="umum">#N/A</definedName>
    <definedName name="umum_7">"#REF!.$F$65536"</definedName>
    <definedName name="umur">#REF!</definedName>
    <definedName name="UNDANG_1">#REF!</definedName>
    <definedName name="UNDANG_2">#REF!</definedName>
    <definedName name="UNDANG_3">#REF!</definedName>
    <definedName name="UNDANG_4">#REF!</definedName>
    <definedName name="undercoat">#REF!</definedName>
    <definedName name="Underwater_Welder">#REF!</definedName>
    <definedName name="Union.besar">#REF!</definedName>
    <definedName name="Union.kecil">#REF!</definedName>
    <definedName name="unionbesar">#REF!</definedName>
    <definedName name="UNIONKECIL1">#REF!</definedName>
    <definedName name="UNIONKECIL2">#REF!</definedName>
    <definedName name="Unit">#REF!</definedName>
    <definedName name="unn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KT">'[16]Sat~Bahu'!$H$12</definedName>
    <definedName name="UOpCrane">#REF!</definedName>
    <definedName name="UOPERATOR">#REF!</definedName>
    <definedName name="UOT">'[16]Sat~Bahu'!$H$11</definedName>
    <definedName name="UP">#REF!</definedName>
    <definedName name="UP.1">#REF!</definedName>
    <definedName name="up20d">#N/A</definedName>
    <definedName name="UPAH">#REF!</definedName>
    <definedName name="Upah.1">#REF!</definedName>
    <definedName name="upah.10001">#REF!</definedName>
    <definedName name="upah.II">#REF!</definedName>
    <definedName name="UPAH?">#REF!</definedName>
    <definedName name="UPAH___BAHAN">#REF!</definedName>
    <definedName name="Upah_1">#REF!</definedName>
    <definedName name="Upah_2">#REF!</definedName>
    <definedName name="UPAH_23">"$#REF!.$H$3"</definedName>
    <definedName name="Upah_3">#REF!</definedName>
    <definedName name="UPAH_4">#REF!</definedName>
    <definedName name="UPAH_5">#REF!</definedName>
    <definedName name="UPAH_6">"#REF!"</definedName>
    <definedName name="UPAH_7">"#REF!"</definedName>
    <definedName name="UPAH_BAHAN_1">#REF!</definedName>
    <definedName name="UPAH_BAHAN_2">#REF!</definedName>
    <definedName name="UPAH_BAHAN_CK">#REF!</definedName>
    <definedName name="upah_baja">#REF!</definedName>
    <definedName name="upah_bekisting">#REF!</definedName>
    <definedName name="Upah_BesiBeton">#REF!</definedName>
    <definedName name="Upah_BesiBtn">#REF!</definedName>
    <definedName name="Upah_Bgst">#REF!</definedName>
    <definedName name="Upah_cor">#REF!</definedName>
    <definedName name="upah_k1175">#REF!</definedName>
    <definedName name="UPAH_KERJA">#REF!</definedName>
    <definedName name="UPAH_KERJA_3">#REF!</definedName>
    <definedName name="UPAH_KERJA_4">'[55]BAHAN  lap'!#REF!</definedName>
    <definedName name="upah_kg">#REF!</definedName>
    <definedName name="upah_kusen_alumunium_4in">#REF!</definedName>
    <definedName name="Upah_List">#REF!</definedName>
    <definedName name="Upah_pasang_pipa_GI__ø_1_2">#REF!</definedName>
    <definedName name="Upah_pasang_pipa_GI__ø_3_4">#REF!</definedName>
    <definedName name="Upah_pasang_pipa_pvc__ø_2">#REF!</definedName>
    <definedName name="Upah_pasang_pipa_pvc__ø_4">#REF!</definedName>
    <definedName name="UPAH_PEKERJA">#REF!</definedName>
    <definedName name="upah_pembesian">#REF!</definedName>
    <definedName name="Upah_Pembesian_Kg">#REF!</definedName>
    <definedName name="Upah_Pengecoran_M3">#REF!</definedName>
    <definedName name="upah_slimar_jendela_alumunium">#REF!</definedName>
    <definedName name="upah_slimar_pintu_alumunium">#REF!</definedName>
    <definedName name="upah_spesi_beton_manual_1_1_5_3">#REF!</definedName>
    <definedName name="upah_spesi_beton_manual_1_2_3">#REF!</definedName>
    <definedName name="UPAH_U24">#REF!</definedName>
    <definedName name="UPAH_U39">#REF!</definedName>
    <definedName name="Upah_valve">#REF!</definedName>
    <definedName name="upah123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">#REF!</definedName>
    <definedName name="UpahBahan1">#REF!</definedName>
    <definedName name="UpahBahan2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ekisting">#REF!</definedName>
    <definedName name="upahbesi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dor">#REF!</definedName>
    <definedName name="upahclsddk">#REF!</definedName>
    <definedName name="upahclsjgk">#REF!</definedName>
    <definedName name="upahcor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el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inf">#REF!</definedName>
    <definedName name="UPAHJETPUMP">#REF!</definedName>
    <definedName name="UpahK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isdam">#REF!</definedName>
    <definedName name="upahkran">#REF!</definedName>
    <definedName name="upahkranktcs">#REF!</definedName>
    <definedName name="upahktcs">#REF!</definedName>
    <definedName name="upahmek">#REF!</definedName>
    <definedName name="UPAHMELETAKKAN100KG">#REF!</definedName>
    <definedName name="upahmulti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anel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olos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OWER">#REF!</definedName>
    <definedName name="upahtpthanduk">#REF!</definedName>
    <definedName name="upahtptsbn">#REF!</definedName>
    <definedName name="upahtpttisu">#REF!</definedName>
    <definedName name="upahulir">#REF!</definedName>
    <definedName name="upahurinal">#REF!</definedName>
    <definedName name="upahurugpasir">#REF!</definedName>
    <definedName name="upahwf">#REF!</definedName>
    <definedName name="upasbk5">#REF!</definedName>
    <definedName name="upasbm3">#REF!</definedName>
    <definedName name="upasbm5">#REF!</definedName>
    <definedName name="upc">#REF!</definedName>
    <definedName name="UPEKERJA">#REF!</definedName>
    <definedName name="UPEMBOPRT">#REF!</definedName>
    <definedName name="UPEMBSOPIR">#REF!</definedName>
    <definedName name="Uph">#REF!</definedName>
    <definedName name="uph.As">#REF!</definedName>
    <definedName name="uph.As_2">#REF!</definedName>
    <definedName name="uphbesi">#REF!</definedName>
    <definedName name="uphlantkrj">#REF!</definedName>
    <definedName name="UPL">#REF!</definedName>
    <definedName name="UPL_37">"$#REF!.A50:CA1"</definedName>
    <definedName name="uplest3">#REF!</definedName>
    <definedName name="uplest5">#REF!</definedName>
    <definedName name="UPO">'[16]Sat~Bahu'!$H$13</definedName>
    <definedName name="UPOpCrane">#REF!</definedName>
    <definedName name="UPP">#REF!</definedName>
    <definedName name="upurug">#REF!</definedName>
    <definedName name="Ur">#REF!</definedName>
    <definedName name="ur_pasir">#REF!</definedName>
    <definedName name="ur_tanah">#REF!</definedName>
    <definedName name="ur_tanah_baru">#REF!</definedName>
    <definedName name="ur_tanah_bekas_galian">#REF!</definedName>
    <definedName name="Ur_tanah_Biasa">#REF!</definedName>
    <definedName name="ur_tanah_kembali">#REF!</definedName>
    <definedName name="ur_tnh_kembali">#REF!</definedName>
    <definedName name="ura">#REF!</definedName>
    <definedName name="uraan">#REF!</definedName>
    <definedName name="urabat">#REF!</definedName>
    <definedName name="urai">#REF!</definedName>
    <definedName name="URAI.1">#REF!</definedName>
    <definedName name="URAI.1.5">#REF!</definedName>
    <definedName name="urai.10">#REF!</definedName>
    <definedName name="urai.10.3">#REF!</definedName>
    <definedName name="urai.10.4">#REF!</definedName>
    <definedName name="urai.11">#REF!</definedName>
    <definedName name="urai.12">#REF!</definedName>
    <definedName name="URAI.12.1">#REF!</definedName>
    <definedName name="urai.12.3">#REF!</definedName>
    <definedName name="urai.13">#REF!</definedName>
    <definedName name="urai.13.1.b">#REF!</definedName>
    <definedName name="urai.13.10">#REF!</definedName>
    <definedName name="urai.13.6">#REF!</definedName>
    <definedName name="urai.13.8">#REF!</definedName>
    <definedName name="urai.14">#REF!</definedName>
    <definedName name="urai.14.7">#REF!</definedName>
    <definedName name="urai.14.8">#REF!</definedName>
    <definedName name="urai.15">#REF!</definedName>
    <definedName name="urai.15.2">#REF!</definedName>
    <definedName name="urai.15.5">#REF!</definedName>
    <definedName name="urai.16">#REF!</definedName>
    <definedName name="urai.17">#REF!</definedName>
    <definedName name="urai.18">#REF!</definedName>
    <definedName name="urai.19">#REF!</definedName>
    <definedName name="urai.2">#REF!</definedName>
    <definedName name="URAI.2.4">#REF!</definedName>
    <definedName name="urai.20">#REF!</definedName>
    <definedName name="urai.21">#REF!</definedName>
    <definedName name="urai.22">#REF!</definedName>
    <definedName name="urai.23">#REF!</definedName>
    <definedName name="urai.24">#REF!</definedName>
    <definedName name="urai.25">#REF!</definedName>
    <definedName name="urai.26">#REF!</definedName>
    <definedName name="urai.27">#REF!</definedName>
    <definedName name="urai.28">#REF!</definedName>
    <definedName name="urai.29">#REF!</definedName>
    <definedName name="urai.3">#REF!</definedName>
    <definedName name="urai.30">#REF!</definedName>
    <definedName name="urai.31">#REF!</definedName>
    <definedName name="urai.32">#REF!</definedName>
    <definedName name="urai.33">#REF!</definedName>
    <definedName name="urai.34">#REF!</definedName>
    <definedName name="urai.35">#REF!</definedName>
    <definedName name="urai.36">#REF!</definedName>
    <definedName name="urai.37">#REF!</definedName>
    <definedName name="urai.38">#REF!</definedName>
    <definedName name="urai.39">#REF!</definedName>
    <definedName name="urai.4">#REF!</definedName>
    <definedName name="urai.4.8">#REF!</definedName>
    <definedName name="urai.40">#REF!</definedName>
    <definedName name="urai.41">#REF!</definedName>
    <definedName name="urai.42">#REF!</definedName>
    <definedName name="urai.43">#REF!</definedName>
    <definedName name="urai.44">#REF!</definedName>
    <definedName name="urai.45">#REF!</definedName>
    <definedName name="urai.46">#REF!</definedName>
    <definedName name="urai.47">#REF!</definedName>
    <definedName name="urai.48">#REF!</definedName>
    <definedName name="urai.49">#REF!</definedName>
    <definedName name="urai.5">#REF!</definedName>
    <definedName name="urai.5.3">#REF!</definedName>
    <definedName name="urai.5.5">#REF!</definedName>
    <definedName name="urai.5.7">#REF!</definedName>
    <definedName name="urai.50">#REF!</definedName>
    <definedName name="urai.51">#REF!</definedName>
    <definedName name="urai.52">#REF!</definedName>
    <definedName name="urai.53">#REF!</definedName>
    <definedName name="urai.54">#REF!</definedName>
    <definedName name="urai.55">#REF!</definedName>
    <definedName name="urai.6">#REF!</definedName>
    <definedName name="urai.7">#REF!</definedName>
    <definedName name="urai.8">#REF!</definedName>
    <definedName name="urai.9">#REF!</definedName>
    <definedName name="URAIAN">#REF!</definedName>
    <definedName name="URAIAN_1">#REF!</definedName>
    <definedName name="URAIAN_2">#REF!</definedName>
    <definedName name="URAIAN_3">#REF!</definedName>
    <definedName name="URAIAN_38">#REF!</definedName>
    <definedName name="URAIAN_39">#REF!</definedName>
    <definedName name="URAIAN_4">#REF!</definedName>
    <definedName name="URAIAN_44">#REF!</definedName>
    <definedName name="URAIAN_46">#REF!</definedName>
    <definedName name="URAIAN_48">#REF!</definedName>
    <definedName name="URAIAN_5">#REF!</definedName>
    <definedName name="URAIAN_6">#REF!</definedName>
    <definedName name="URAIAN_7">#REF!</definedName>
    <definedName name="Uraian_Pekerja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1_1">#REF!</definedName>
    <definedName name="URAIAN21_2">#REF!</definedName>
    <definedName name="URAIAN21_3">#REF!</definedName>
    <definedName name="URAIAN21_38">#REF!</definedName>
    <definedName name="URAIAN21_39">#REF!</definedName>
    <definedName name="URAIAN21_44">#REF!</definedName>
    <definedName name="URAIAN21_46">#REF!</definedName>
    <definedName name="URAIAN21_48">#REF!</definedName>
    <definedName name="URAIAN22E">#REF!</definedName>
    <definedName name="URAIAN22E_1">#REF!</definedName>
    <definedName name="URAIAN22E_2">#REF!</definedName>
    <definedName name="URAIAN22E_3">#REF!</definedName>
    <definedName name="URAIAN22E_38">#REF!</definedName>
    <definedName name="URAIAN22E_39">#REF!</definedName>
    <definedName name="URAIAN22E_4">#REF!</definedName>
    <definedName name="URAIAN22E_44">#REF!</definedName>
    <definedName name="URAIAN22E_46">#REF!</definedName>
    <definedName name="URAIAN22E_48">#REF!</definedName>
    <definedName name="URAIAN22E_5">#REF!</definedName>
    <definedName name="URAIAN22E_6">#REF!</definedName>
    <definedName name="URAIAN22E_7">#REF!</definedName>
    <definedName name="URAIAN22L">#REF!</definedName>
    <definedName name="URAIAN22L_1">#REF!</definedName>
    <definedName name="URAIAN22L_2">#REF!</definedName>
    <definedName name="URAIAN22L_3">#REF!</definedName>
    <definedName name="URAIAN22L_38">#REF!</definedName>
    <definedName name="URAIAN22L_39">#REF!</definedName>
    <definedName name="URAIAN22L_4">#REF!</definedName>
    <definedName name="URAIAN22L_44">#REF!</definedName>
    <definedName name="URAIAN22L_46">#REF!</definedName>
    <definedName name="URAIAN22L_48">#REF!</definedName>
    <definedName name="URAIAN22L_5">#REF!</definedName>
    <definedName name="URAIAN22L_6">#REF!</definedName>
    <definedName name="URAIAN22L_7">#REF!</definedName>
    <definedName name="URAIAN231">#REF!</definedName>
    <definedName name="URAIAN231_1">#REF!</definedName>
    <definedName name="URAIAN231_2">#REF!</definedName>
    <definedName name="URAIAN231_3">#REF!</definedName>
    <definedName name="URAIAN231_38">#REF!</definedName>
    <definedName name="URAIAN231_39">#REF!</definedName>
    <definedName name="URAIAN231_4">#REF!</definedName>
    <definedName name="URAIAN231_44">#REF!</definedName>
    <definedName name="URAIAN231_46">#REF!</definedName>
    <definedName name="URAIAN231_48">#REF!</definedName>
    <definedName name="URAIAN231_5">#REF!</definedName>
    <definedName name="URAIAN231_6">#REF!</definedName>
    <definedName name="URAIAN231_7">#REF!</definedName>
    <definedName name="URAIAN232">#REF!</definedName>
    <definedName name="URAIAN232_1">#REF!</definedName>
    <definedName name="URAIAN232_2">#REF!</definedName>
    <definedName name="URAIAN232_3">#REF!</definedName>
    <definedName name="URAIAN232_38">#REF!</definedName>
    <definedName name="URAIAN232_39">#REF!</definedName>
    <definedName name="URAIAN232_4">#REF!</definedName>
    <definedName name="URAIAN232_44">#REF!</definedName>
    <definedName name="URAIAN232_46">#REF!</definedName>
    <definedName name="URAIAN232_48">#REF!</definedName>
    <definedName name="URAIAN232_5">#REF!</definedName>
    <definedName name="URAIAN232_6">#REF!</definedName>
    <definedName name="URAIAN232_7">#REF!</definedName>
    <definedName name="URAIAN233">#REF!</definedName>
    <definedName name="URAIAN233_1">#REF!</definedName>
    <definedName name="URAIAN233_2">#REF!</definedName>
    <definedName name="URAIAN233_3">#REF!</definedName>
    <definedName name="URAIAN233_38">#REF!</definedName>
    <definedName name="URAIAN233_39">#REF!</definedName>
    <definedName name="URAIAN233_4">#REF!</definedName>
    <definedName name="URAIAN233_44">#REF!</definedName>
    <definedName name="URAIAN233_46">#REF!</definedName>
    <definedName name="URAIAN233_48">#REF!</definedName>
    <definedName name="URAIAN233_5">#REF!</definedName>
    <definedName name="URAIAN233_6">#REF!</definedName>
    <definedName name="URAIAN233_7">#REF!</definedName>
    <definedName name="Uraian234">#REF!</definedName>
    <definedName name="Uraian234_1">#REF!</definedName>
    <definedName name="Uraian234_2">#REF!</definedName>
    <definedName name="Uraian234_3">#REF!</definedName>
    <definedName name="Uraian234_38">#REF!</definedName>
    <definedName name="Uraian234_39">#REF!</definedName>
    <definedName name="Uraian234_4">#REF!</definedName>
    <definedName name="Uraian234_44">#REF!</definedName>
    <definedName name="Uraian234_46">#REF!</definedName>
    <definedName name="Uraian234_48">#REF!</definedName>
    <definedName name="Uraian234_5">#REF!</definedName>
    <definedName name="Uraian234_6">#REF!</definedName>
    <definedName name="Uraian234_7">#REF!</definedName>
    <definedName name="URAIAN234L">#REF!</definedName>
    <definedName name="Uraian235">#REF!</definedName>
    <definedName name="Uraian235_1">#REF!</definedName>
    <definedName name="Uraian235_2">#REF!</definedName>
    <definedName name="Uraian235_3">#REF!</definedName>
    <definedName name="Uraian235_38">#REF!</definedName>
    <definedName name="Uraian235_39">#REF!</definedName>
    <definedName name="Uraian235_4">#REF!</definedName>
    <definedName name="Uraian235_44">#REF!</definedName>
    <definedName name="Uraian235_46">#REF!</definedName>
    <definedName name="Uraian235_48">#REF!</definedName>
    <definedName name="Uraian235_5">#REF!</definedName>
    <definedName name="Uraian235_6">#REF!</definedName>
    <definedName name="Uraian235_7">#REF!</definedName>
    <definedName name="Uraian236">#REF!</definedName>
    <definedName name="Uraian236_1">#REF!</definedName>
    <definedName name="Uraian236_2">#REF!</definedName>
    <definedName name="Uraian236_28">#REF!</definedName>
    <definedName name="Uraian236_3">#REF!</definedName>
    <definedName name="Uraian236_38">#REF!</definedName>
    <definedName name="Uraian236_39">#REF!</definedName>
    <definedName name="Uraian236_4">#REF!</definedName>
    <definedName name="Uraian236_44">#REF!</definedName>
    <definedName name="Uraian236_46">#REF!</definedName>
    <definedName name="Uraian236_48">#REF!</definedName>
    <definedName name="Uraian236_5">#REF!</definedName>
    <definedName name="Uraian236_6">#REF!</definedName>
    <definedName name="Uraian236_7">#REF!</definedName>
    <definedName name="URAIAN241">#REF!</definedName>
    <definedName name="URAIAN241_1">#REF!</definedName>
    <definedName name="URAIAN241_2">#REF!</definedName>
    <definedName name="URAIAN241_3">#REF!</definedName>
    <definedName name="URAIAN241_38">#REF!</definedName>
    <definedName name="URAIAN241_39">#REF!</definedName>
    <definedName name="URAIAN241_4">#REF!</definedName>
    <definedName name="URAIAN241_44">#REF!</definedName>
    <definedName name="URAIAN241_46">#REF!</definedName>
    <definedName name="URAIAN241_48">#REF!</definedName>
    <definedName name="URAIAN241_5">#REF!</definedName>
    <definedName name="URAIAN241_6">#REF!</definedName>
    <definedName name="URAIAN241_7">#REF!</definedName>
    <definedName name="URAIAN242">#REF!</definedName>
    <definedName name="URAIAN242_1">#REF!</definedName>
    <definedName name="URAIAN242_2">#REF!</definedName>
    <definedName name="URAIAN242_3">#REF!</definedName>
    <definedName name="URAIAN242_38">#REF!</definedName>
    <definedName name="URAIAN242_39">#REF!</definedName>
    <definedName name="URAIAN242_4">#REF!</definedName>
    <definedName name="URAIAN242_44">#REF!</definedName>
    <definedName name="URAIAN242_46">#REF!</definedName>
    <definedName name="URAIAN242_48">#REF!</definedName>
    <definedName name="URAIAN242_5">#REF!</definedName>
    <definedName name="URAIAN242_6">#REF!</definedName>
    <definedName name="URAIAN242_7">#REF!</definedName>
    <definedName name="URAIAN243">#REF!</definedName>
    <definedName name="URAIAN243_1">#REF!</definedName>
    <definedName name="URAIAN243_2">#REF!</definedName>
    <definedName name="URAIAN243_3">#REF!</definedName>
    <definedName name="URAIAN243_38">#REF!</definedName>
    <definedName name="URAIAN243_39">#REF!</definedName>
    <definedName name="URAIAN243_4">#REF!</definedName>
    <definedName name="URAIAN243_44">#REF!</definedName>
    <definedName name="URAIAN243_46">#REF!</definedName>
    <definedName name="URAIAN243_48">#REF!</definedName>
    <definedName name="URAIAN243_5">#REF!</definedName>
    <definedName name="URAIAN243_6">#REF!</definedName>
    <definedName name="URAIAN243_7">#REF!</definedName>
    <definedName name="Uraian311">#REF!</definedName>
    <definedName name="Uraian311_2">#REF!</definedName>
    <definedName name="Uraian311_3">#REF!</definedName>
    <definedName name="Uraian311_44">#REF!</definedName>
    <definedName name="Uraian311_48">#REF!</definedName>
    <definedName name="Uraian312">#REF!</definedName>
    <definedName name="Uraian312_2">#REF!</definedName>
    <definedName name="Uraian312_3">#REF!</definedName>
    <definedName name="Uraian312_44">#REF!</definedName>
    <definedName name="Uraian312_48">#REF!</definedName>
    <definedName name="Uraian313">#REF!</definedName>
    <definedName name="Uraian313_2">#REF!</definedName>
    <definedName name="Uraian313_3">#REF!</definedName>
    <definedName name="Uraian313_4">#REF!</definedName>
    <definedName name="Uraian313_44">#REF!</definedName>
    <definedName name="Uraian313_48">#REF!</definedName>
    <definedName name="Uraian314">#REF!</definedName>
    <definedName name="Uraian314_2">#REF!</definedName>
    <definedName name="Uraian314_3">#REF!</definedName>
    <definedName name="Uraian314_4">#REF!</definedName>
    <definedName name="Uraian314_44">#REF!</definedName>
    <definedName name="Uraian314_48">#REF!</definedName>
    <definedName name="Uraian315">#REF!</definedName>
    <definedName name="Uraian315_2">#REF!</definedName>
    <definedName name="Uraian315_3">#REF!</definedName>
    <definedName name="Uraian315_4">#REF!</definedName>
    <definedName name="Uraian315_44">#REF!</definedName>
    <definedName name="Uraian315_48">#REF!</definedName>
    <definedName name="URAIAN316">#REF!</definedName>
    <definedName name="Uraian319">#REF!</definedName>
    <definedName name="Uraian319_1">#REF!</definedName>
    <definedName name="Uraian319_2">#REF!</definedName>
    <definedName name="Uraian319_29">#REF!</definedName>
    <definedName name="Uraian319_3">#REF!</definedName>
    <definedName name="Uraian319_4">#REF!</definedName>
    <definedName name="Uraian319_44">#REF!</definedName>
    <definedName name="Uraian319_48">#REF!</definedName>
    <definedName name="Uraian321">#REF!</definedName>
    <definedName name="Uraian322">#REF!</definedName>
    <definedName name="Uraian322_2">#REF!</definedName>
    <definedName name="Uraian322_3">#REF!</definedName>
    <definedName name="Uraian322_4">#REF!</definedName>
    <definedName name="Uraian322_44">#REF!</definedName>
    <definedName name="Uraian322_48">#REF!</definedName>
    <definedName name="Uraian323">#REF!</definedName>
    <definedName name="Uraian323_2">#REF!</definedName>
    <definedName name="Uraian323_3">#REF!</definedName>
    <definedName name="Uraian323_4">#REF!</definedName>
    <definedName name="URAIAN323_40">#REF!</definedName>
    <definedName name="URAIAN323_41">#REF!</definedName>
    <definedName name="URAIAN323_42">#REF!</definedName>
    <definedName name="Uraian323_44">#REF!</definedName>
    <definedName name="URAIAN323_46">#REF!</definedName>
    <definedName name="Uraian323_48">#REF!</definedName>
    <definedName name="URAIAN323_49">#REF!</definedName>
    <definedName name="URAIAN323L">#REF!</definedName>
    <definedName name="URAIAN323L_1">#REF!</definedName>
    <definedName name="URAIAN323L_13">#REF!</definedName>
    <definedName name="URAIAN323L_28">#REF!</definedName>
    <definedName name="URAIAN323L_36">#REF!</definedName>
    <definedName name="URAIAN323L_37">#REF!</definedName>
    <definedName name="URAIAN323L_38">#REF!</definedName>
    <definedName name="URAIAN323L_39">#REF!</definedName>
    <definedName name="URAIAN323L_40">#REF!</definedName>
    <definedName name="URAIAN323L_41">#REF!</definedName>
    <definedName name="URAIAN323L_42">#REF!</definedName>
    <definedName name="URAIAN323L_46">#REF!</definedName>
    <definedName name="URAIAN323L_49">#REF!</definedName>
    <definedName name="Uraian324">#REF!</definedName>
    <definedName name="Uraian324_2">#REF!</definedName>
    <definedName name="Uraian324_3">#REF!</definedName>
    <definedName name="Uraian324_4">#REF!</definedName>
    <definedName name="Uraian324_44">#REF!</definedName>
    <definedName name="Uraian324_48">#REF!</definedName>
    <definedName name="Uraian33">#REF!</definedName>
    <definedName name="Uraian331">#REF!</definedName>
    <definedName name="Uraian331_1">#REF!</definedName>
    <definedName name="Uraian331_2">#REF!</definedName>
    <definedName name="Uraian331_29">#REF!</definedName>
    <definedName name="Uraian331_3">#REF!</definedName>
    <definedName name="Uraian331_4">#REF!</definedName>
    <definedName name="Uraian331_44">#REF!</definedName>
    <definedName name="Uraian331_48">#REF!</definedName>
    <definedName name="Uraian346">#REF!</definedName>
    <definedName name="Uraian346_1">#REF!</definedName>
    <definedName name="Uraian346_2">#REF!</definedName>
    <definedName name="Uraian346_29">#REF!</definedName>
    <definedName name="Uraian346_3">#REF!</definedName>
    <definedName name="Uraian346_4">#REF!</definedName>
    <definedName name="Uraian346_44">#REF!</definedName>
    <definedName name="Uraian346_48">#REF!</definedName>
    <definedName name="URAIAN421">#REF!</definedName>
    <definedName name="URAIAN421_1">#REF!</definedName>
    <definedName name="URAIAN421_2">#REF!</definedName>
    <definedName name="URAIAN421_3">#REF!</definedName>
    <definedName name="URAIAN421_38">#REF!</definedName>
    <definedName name="URAIAN421_39">#REF!</definedName>
    <definedName name="URAIAN421_44">#REF!</definedName>
    <definedName name="URAIAN421_46">#REF!</definedName>
    <definedName name="URAIAN421_48">#REF!</definedName>
    <definedName name="URAIAN422">#REF!</definedName>
    <definedName name="URAIAN422_1">#REF!</definedName>
    <definedName name="URAIAN422_2">#REF!</definedName>
    <definedName name="URAIAN422_3">#REF!</definedName>
    <definedName name="URAIAN422_38">#REF!</definedName>
    <definedName name="URAIAN422_39">#REF!</definedName>
    <definedName name="URAIAN422_44">#REF!</definedName>
    <definedName name="URAIAN422_46">#REF!</definedName>
    <definedName name="URAIAN422_48">#REF!</definedName>
    <definedName name="URAIAN423">#REF!</definedName>
    <definedName name="URAIAN423_1">#REF!</definedName>
    <definedName name="URAIAN423_2">#REF!</definedName>
    <definedName name="URAIAN423_3">#REF!</definedName>
    <definedName name="URAIAN423_38">#REF!</definedName>
    <definedName name="URAIAN423_39">#REF!</definedName>
    <definedName name="URAIAN423_44">#REF!</definedName>
    <definedName name="URAIAN423_46">#REF!</definedName>
    <definedName name="URAIAN423_48">#REF!</definedName>
    <definedName name="URAIAN424">#REF!</definedName>
    <definedName name="URAIAN424_1">#REF!</definedName>
    <definedName name="URAIAN424_2">#REF!</definedName>
    <definedName name="URAIAN424_3">#REF!</definedName>
    <definedName name="URAIAN424_38">#REF!</definedName>
    <definedName name="URAIAN424_39">#REF!</definedName>
    <definedName name="URAIAN424_44">#REF!</definedName>
    <definedName name="URAIAN424_46">#REF!</definedName>
    <definedName name="URAIAN424_48">#REF!</definedName>
    <definedName name="URAIAN425">#REF!</definedName>
    <definedName name="URAIAN425_1">#REF!</definedName>
    <definedName name="URAIAN425_2">#REF!</definedName>
    <definedName name="URAIAN425_3">#REF!</definedName>
    <definedName name="URAIAN425_38">#REF!</definedName>
    <definedName name="URAIAN425_39">#REF!</definedName>
    <definedName name="URAIAN425_44">#REF!</definedName>
    <definedName name="URAIAN425_46">#REF!</definedName>
    <definedName name="URAIAN425_48">#REF!</definedName>
    <definedName name="URAIAN426">#REF!</definedName>
    <definedName name="URAIAN426_1">#REF!</definedName>
    <definedName name="URAIAN426_2">#REF!</definedName>
    <definedName name="URAIAN426_3">#REF!</definedName>
    <definedName name="URAIAN426_38">#REF!</definedName>
    <definedName name="URAIAN426_39">#REF!</definedName>
    <definedName name="URAIAN426_44">#REF!</definedName>
    <definedName name="URAIAN426_46">#REF!</definedName>
    <definedName name="URAIAN426_48">#REF!</definedName>
    <definedName name="URAIAN427">#REF!</definedName>
    <definedName name="URAIAN427_1">#REF!</definedName>
    <definedName name="URAIAN427_2">#REF!</definedName>
    <definedName name="URAIAN427_3">#REF!</definedName>
    <definedName name="URAIAN427_38">#REF!</definedName>
    <definedName name="URAIAN427_39">#REF!</definedName>
    <definedName name="URAIAN427_44">#REF!</definedName>
    <definedName name="URAIAN427_46">#REF!</definedName>
    <definedName name="URAIAN427_48">#REF!</definedName>
    <definedName name="URAIAN511">#REF!</definedName>
    <definedName name="URAIAN511_1">#REF!</definedName>
    <definedName name="URAIAN511_2">#REF!</definedName>
    <definedName name="URAIAN511_3">#REF!</definedName>
    <definedName name="URAIAN511_44">#REF!</definedName>
    <definedName name="URAIAN511_48">#REF!</definedName>
    <definedName name="URAIAN512">#REF!</definedName>
    <definedName name="URAIAN512_1">#REF!</definedName>
    <definedName name="URAIAN512_2">#REF!</definedName>
    <definedName name="URAIAN512_3">#REF!</definedName>
    <definedName name="URAIAN512_44">#REF!</definedName>
    <definedName name="URAIAN512_48">#REF!</definedName>
    <definedName name="URAIAN521">#REF!</definedName>
    <definedName name="URAIAN521_1">#REF!</definedName>
    <definedName name="URAIAN521_2">#REF!</definedName>
    <definedName name="URAIAN521_3">#REF!</definedName>
    <definedName name="URAIAN521_44">#REF!</definedName>
    <definedName name="URAIAN521_48">#REF!</definedName>
    <definedName name="URAIAN522">#REF!</definedName>
    <definedName name="URAIAN522_1">#REF!</definedName>
    <definedName name="URAIAN522_2">#REF!</definedName>
    <definedName name="URAIAN522_3">#REF!</definedName>
    <definedName name="URAIAN522_31">#REF!</definedName>
    <definedName name="URAIAN522_44">#REF!</definedName>
    <definedName name="URAIAN522_48">#REF!</definedName>
    <definedName name="URAIAN541">#REF!</definedName>
    <definedName name="URAIAN541_1">#REF!</definedName>
    <definedName name="URAIAN541_2">#REF!</definedName>
    <definedName name="URAIAN541_3">#REF!</definedName>
    <definedName name="URAIAN541_31">#REF!</definedName>
    <definedName name="URAIAN541_44">#REF!</definedName>
    <definedName name="URAIAN541_48">#REF!</definedName>
    <definedName name="URAIAN542">#REF!</definedName>
    <definedName name="URAIAN542_1">#REF!</definedName>
    <definedName name="URAIAN542_2">#REF!</definedName>
    <definedName name="URAIAN542_3">#REF!</definedName>
    <definedName name="URAIAN542_31">#REF!</definedName>
    <definedName name="URAIAN542_44">#REF!</definedName>
    <definedName name="URAIAN542_48">#REF!</definedName>
    <definedName name="URAIAN611">#REF!</definedName>
    <definedName name="URAIAN611_1">#REF!</definedName>
    <definedName name="URAIAN611_13">#REF!</definedName>
    <definedName name="URAIAN611_2">#REF!</definedName>
    <definedName name="URAIAN611_3">#REF!</definedName>
    <definedName name="URAIAN611_36">#REF!</definedName>
    <definedName name="URAIAN611_37">#REF!</definedName>
    <definedName name="URAIAN611_44">#REF!</definedName>
    <definedName name="URAIAN611_48">#REF!</definedName>
    <definedName name="URAIAN612">#REF!</definedName>
    <definedName name="URAIAN612_1">#REF!</definedName>
    <definedName name="URAIAN612_13">#REF!</definedName>
    <definedName name="URAIAN612_2">#REF!</definedName>
    <definedName name="URAIAN612_3">#REF!</definedName>
    <definedName name="URAIAN612_36">#REF!</definedName>
    <definedName name="URAIAN612_37">#REF!</definedName>
    <definedName name="URAIAN612_44">#REF!</definedName>
    <definedName name="URAIAN612_48">#REF!</definedName>
    <definedName name="URAIAN621">#REF!</definedName>
    <definedName name="URAIAN621_1">#REF!</definedName>
    <definedName name="URAIAN621_13">#REF!</definedName>
    <definedName name="URAIAN621_2">#REF!</definedName>
    <definedName name="URAIAN621_3">#REF!</definedName>
    <definedName name="URAIAN621_36">#REF!</definedName>
    <definedName name="URAIAN621_37">#REF!</definedName>
    <definedName name="URAIAN621_44">#REF!</definedName>
    <definedName name="URAIAN621_48">#REF!</definedName>
    <definedName name="URAIAN622">#REF!</definedName>
    <definedName name="URAIAN622_1">#REF!</definedName>
    <definedName name="URAIAN622_13">#REF!</definedName>
    <definedName name="URAIAN622_2">#REF!</definedName>
    <definedName name="URAIAN622_3">#REF!</definedName>
    <definedName name="URAIAN622_36">#REF!</definedName>
    <definedName name="URAIAN622_37">#REF!</definedName>
    <definedName name="URAIAN622_44">#REF!</definedName>
    <definedName name="URAIAN622_48">#REF!</definedName>
    <definedName name="URAIAN623">#REF!</definedName>
    <definedName name="URAIAN623_1">#REF!</definedName>
    <definedName name="URAIAN623_13">#REF!</definedName>
    <definedName name="URAIAN623_2">#REF!</definedName>
    <definedName name="URAIAN623_3">#REF!</definedName>
    <definedName name="URAIAN623_36">#REF!</definedName>
    <definedName name="URAIAN623_37">#REF!</definedName>
    <definedName name="URAIAN623_44">#REF!</definedName>
    <definedName name="URAIAN623_48">#REF!</definedName>
    <definedName name="URAIAN624">#REF!</definedName>
    <definedName name="URAIAN631">#REF!</definedName>
    <definedName name="URAIAN631_1">#REF!</definedName>
    <definedName name="URAIAN631_13">#REF!</definedName>
    <definedName name="URAIAN631_2">#REF!</definedName>
    <definedName name="URAIAN631_3">#REF!</definedName>
    <definedName name="URAIAN631_36">#REF!</definedName>
    <definedName name="URAIAN631_37">#REF!</definedName>
    <definedName name="URAIAN631_44">#REF!</definedName>
    <definedName name="URAIAN631_48">#REF!</definedName>
    <definedName name="URAIAN632">#REF!</definedName>
    <definedName name="URAIAN632_1">#REF!</definedName>
    <definedName name="URAIAN632_13">#REF!</definedName>
    <definedName name="URAIAN632_2">#REF!</definedName>
    <definedName name="URAIAN632_3">#REF!</definedName>
    <definedName name="URAIAN632_36">#REF!</definedName>
    <definedName name="URAIAN632_37">#REF!</definedName>
    <definedName name="URAIAN632_44">#REF!</definedName>
    <definedName name="URAIAN632_48">#REF!</definedName>
    <definedName name="URAIAN633">#REF!</definedName>
    <definedName name="URAIAN633_1">#REF!</definedName>
    <definedName name="URAIAN633_13">#REF!</definedName>
    <definedName name="URAIAN633_2">#REF!</definedName>
    <definedName name="URAIAN633_3">#REF!</definedName>
    <definedName name="URAIAN633_36">#REF!</definedName>
    <definedName name="URAIAN633_37">#REF!</definedName>
    <definedName name="URAIAN633_44">#REF!</definedName>
    <definedName name="URAIAN633_48">#REF!</definedName>
    <definedName name="URAIAN634">#REF!</definedName>
    <definedName name="URAIAN634_1">#REF!</definedName>
    <definedName name="URAIAN634_13">#REF!</definedName>
    <definedName name="URAIAN634_2">#REF!</definedName>
    <definedName name="URAIAN634_3">#REF!</definedName>
    <definedName name="URAIAN634_36">#REF!</definedName>
    <definedName name="URAIAN634_37">#REF!</definedName>
    <definedName name="URAIAN634_44">#REF!</definedName>
    <definedName name="URAIAN634_48">#REF!</definedName>
    <definedName name="URAIAN635">#REF!</definedName>
    <definedName name="URAIAN635_1">#REF!</definedName>
    <definedName name="URAIAN635_13">#REF!</definedName>
    <definedName name="URAIAN635_2">#REF!</definedName>
    <definedName name="URAIAN635_3">#REF!</definedName>
    <definedName name="URAIAN635_36">#REF!</definedName>
    <definedName name="URAIAN635_37">#REF!</definedName>
    <definedName name="URAIAN635_44">#REF!</definedName>
    <definedName name="URAIAN635_48">#REF!</definedName>
    <definedName name="URAIAN635A">#REF!</definedName>
    <definedName name="URAIAN635A_1">#REF!</definedName>
    <definedName name="URAIAN635A_13">#REF!</definedName>
    <definedName name="URAIAN635A_2">#REF!</definedName>
    <definedName name="URAIAN635A_3">#REF!</definedName>
    <definedName name="URAIAN635A_32">#REF!</definedName>
    <definedName name="URAIAN635A_36">#REF!</definedName>
    <definedName name="URAIAN635A_37">#REF!</definedName>
    <definedName name="URAIAN635A_44">#REF!</definedName>
    <definedName name="URAIAN635A_48">#REF!</definedName>
    <definedName name="URAIAN636">#REF!</definedName>
    <definedName name="URAIAN636_1">#REF!</definedName>
    <definedName name="URAIAN636_13">#REF!</definedName>
    <definedName name="URAIAN636_2">#REF!</definedName>
    <definedName name="URAIAN636_3">#REF!</definedName>
    <definedName name="URAIAN636_36">#REF!</definedName>
    <definedName name="URAIAN636_37">#REF!</definedName>
    <definedName name="URAIAN636_44">#REF!</definedName>
    <definedName name="URAIAN636_48">#REF!</definedName>
    <definedName name="URAIAN641L">#REF!</definedName>
    <definedName name="URAIAN641L_1">#REF!</definedName>
    <definedName name="URAIAN641L_2">#REF!</definedName>
    <definedName name="URAIAN641L_37">#REF!</definedName>
    <definedName name="URAIAN641L_40">#REF!</definedName>
    <definedName name="URAIAN642">#REF!</definedName>
    <definedName name="URAIAN642_1">#REF!</definedName>
    <definedName name="URAIAN642_2">#REF!</definedName>
    <definedName name="URAIAN642_37">#REF!</definedName>
    <definedName name="URAIAN642_40">#REF!</definedName>
    <definedName name="URAIAN65">#REF!</definedName>
    <definedName name="URAIAN65_1">#REF!</definedName>
    <definedName name="URAIAN65_13">#REF!</definedName>
    <definedName name="URAIAN65_2">#REF!</definedName>
    <definedName name="URAIAN65_3">#REF!</definedName>
    <definedName name="URAIAN65_36">#REF!</definedName>
    <definedName name="URAIAN65_37">#REF!</definedName>
    <definedName name="URAIAN65_44">#REF!</definedName>
    <definedName name="URAIAN65_48">#REF!</definedName>
    <definedName name="URAIAN651">#REF!</definedName>
    <definedName name="URAIAN66">#REF!</definedName>
    <definedName name="URAIAN661">#REF!</definedName>
    <definedName name="URAIAN662">#REF!</definedName>
    <definedName name="URAIAN66PERATA">#REF!</definedName>
    <definedName name="URAIAN66PERATA_1">#REF!</definedName>
    <definedName name="URAIAN66PERATA_13">#REF!</definedName>
    <definedName name="URAIAN66PERATA_2">#REF!</definedName>
    <definedName name="URAIAN66PERATA_3">#REF!</definedName>
    <definedName name="URAIAN66PERATA_36">#REF!</definedName>
    <definedName name="URAIAN66PERATA_37">#REF!</definedName>
    <definedName name="URAIAN66PERATA_44">#REF!</definedName>
    <definedName name="URAIAN66PERATA_48">#REF!</definedName>
    <definedName name="URAIAN66PERMUKAAN">#REF!</definedName>
    <definedName name="URAIAN66PERMUKAAN_1">#REF!</definedName>
    <definedName name="URAIAN66PERMUKAAN_13">#REF!</definedName>
    <definedName name="URAIAN66PERMUKAAN_2">#REF!</definedName>
    <definedName name="URAIAN66PERMUKAAN_3">#REF!</definedName>
    <definedName name="URAIAN66PERMUKAAN_36">#REF!</definedName>
    <definedName name="URAIAN66PERMUKAAN_37">#REF!</definedName>
    <definedName name="URAIAN66PERMUKAAN_44">#REF!</definedName>
    <definedName name="URAIAN66PERMUKAAN_48">#REF!</definedName>
    <definedName name="URAIAN7101">#REF!</definedName>
    <definedName name="URAIAN7101_1">#REF!</definedName>
    <definedName name="URAIAN7101_13">#REF!</definedName>
    <definedName name="URAIAN7101_36">#REF!</definedName>
    <definedName name="URAIAN7101_37">#REF!</definedName>
    <definedName name="URAIAN7101_46">#REF!</definedName>
    <definedName name="URAIAN7102">#REF!</definedName>
    <definedName name="URAIAN7102_1">#REF!</definedName>
    <definedName name="URAIAN7102_13">#REF!</definedName>
    <definedName name="URAIAN7102_36">#REF!</definedName>
    <definedName name="URAIAN7102_37">#REF!</definedName>
    <definedName name="URAIAN7102_46">#REF!</definedName>
    <definedName name="URAIAN7103">#REF!</definedName>
    <definedName name="URAIAN7103_1">#REF!</definedName>
    <definedName name="URAIAN7103_13">#REF!</definedName>
    <definedName name="URAIAN7103_36">#REF!</definedName>
    <definedName name="URAIAN7103_37">#REF!</definedName>
    <definedName name="URAIAN7103_46">#REF!</definedName>
    <definedName name="URAIAN711">#REF!</definedName>
    <definedName name="URAIAN711_1">#REF!</definedName>
    <definedName name="URAIAN711_13">#REF!</definedName>
    <definedName name="URAIAN711_36">#REF!</definedName>
    <definedName name="URAIAN711_37">#REF!</definedName>
    <definedName name="URAIAN712">#REF!</definedName>
    <definedName name="URAIAN712_1">#REF!</definedName>
    <definedName name="URAIAN712_13">#REF!</definedName>
    <definedName name="URAIAN712_36">#REF!</definedName>
    <definedName name="URAIAN712_37">#REF!</definedName>
    <definedName name="URAIAN712_43">#REF!</definedName>
    <definedName name="URAIAN712_46">#REF!</definedName>
    <definedName name="URAIAN713">#REF!</definedName>
    <definedName name="URAIAN713_1">#REF!</definedName>
    <definedName name="URAIAN713_13">#REF!</definedName>
    <definedName name="URAIAN713_36">#REF!</definedName>
    <definedName name="URAIAN713_37">#REF!</definedName>
    <definedName name="URAIAN713_43">#REF!</definedName>
    <definedName name="URAIAN713_46">#REF!</definedName>
    <definedName name="URAIAN714">#REF!</definedName>
    <definedName name="URAIAN714_1">#REF!</definedName>
    <definedName name="URAIAN714_13">#REF!</definedName>
    <definedName name="URAIAN714_36">#REF!</definedName>
    <definedName name="URAIAN714_37">#REF!</definedName>
    <definedName name="URAIAN715">#REF!</definedName>
    <definedName name="URAIAN715_1">#REF!</definedName>
    <definedName name="URAIAN715_13">#REF!</definedName>
    <definedName name="URAIAN715_36">#REF!</definedName>
    <definedName name="URAIAN715_37">#REF!</definedName>
    <definedName name="URAIAN715_43">#REF!</definedName>
    <definedName name="URAIAN715_46">#REF!</definedName>
    <definedName name="URAIAN716">#REF!</definedName>
    <definedName name="URAIAN716_1">#REF!</definedName>
    <definedName name="URAIAN716_13">#REF!</definedName>
    <definedName name="URAIAN716_36">#REF!</definedName>
    <definedName name="URAIAN716_37">#REF!</definedName>
    <definedName name="URAIAN716_43">#REF!</definedName>
    <definedName name="URAIAN716_46">#REF!</definedName>
    <definedName name="URAIAN717">#REF!</definedName>
    <definedName name="URAIAN717_1">#REF!</definedName>
    <definedName name="URAIAN717_13">#REF!</definedName>
    <definedName name="URAIAN717_36">#REF!</definedName>
    <definedName name="URAIAN717_37">#REF!</definedName>
    <definedName name="URAIAN717_43">#REF!</definedName>
    <definedName name="URAIAN717_46">#REF!</definedName>
    <definedName name="URAIAN718">#REF!</definedName>
    <definedName name="URAIAN718_1">#REF!</definedName>
    <definedName name="URAIAN718_13">#REF!</definedName>
    <definedName name="URAIAN718_36">#REF!</definedName>
    <definedName name="URAIAN718_37">#REF!</definedName>
    <definedName name="URAIAN718_43">#REF!</definedName>
    <definedName name="URAIAN718_46">#REF!</definedName>
    <definedName name="URAIAN721">#REF!</definedName>
    <definedName name="URAIAN721_37">#REF!</definedName>
    <definedName name="URAIAN731">#REF!</definedName>
    <definedName name="URAIAN731_1">#REF!</definedName>
    <definedName name="URAIAN731_13">#REF!</definedName>
    <definedName name="URAIAN731_36">#REF!</definedName>
    <definedName name="URAIAN731_37">#REF!</definedName>
    <definedName name="URAIAN732">#REF!</definedName>
    <definedName name="URAIAN732_1">#REF!</definedName>
    <definedName name="URAIAN732_13">#REF!</definedName>
    <definedName name="URAIAN732_36">#REF!</definedName>
    <definedName name="URAIAN732_37">#REF!</definedName>
    <definedName name="URAIAN733">#REF!</definedName>
    <definedName name="URAIAN733_13">#REF!</definedName>
    <definedName name="URAIAN733_36">#REF!</definedName>
    <definedName name="URAIAN733_37">#REF!</definedName>
    <definedName name="URAIAN734">#REF!</definedName>
    <definedName name="URAIAN734_37">#REF!</definedName>
    <definedName name="URAIAN735">#REF!</definedName>
    <definedName name="URAIAN735_37">#REF!</definedName>
    <definedName name="URAIAN73PL">#REF!</definedName>
    <definedName name="URAIAN73UL">#REF!</definedName>
    <definedName name="URAIAN744">#REF!</definedName>
    <definedName name="URAIAN744_1">#REF!</definedName>
    <definedName name="URAIAN744_13">#REF!</definedName>
    <definedName name="URAIAN744_36">#REF!</definedName>
    <definedName name="URAIAN744_37">#REF!</definedName>
    <definedName name="URAIAN744_43">#REF!</definedName>
    <definedName name="URAIAN744_46">#REF!</definedName>
    <definedName name="URAIAN745">#REF!</definedName>
    <definedName name="URAIAN745_1">#REF!</definedName>
    <definedName name="URAIAN745_13">#REF!</definedName>
    <definedName name="URAIAN745_36">#REF!</definedName>
    <definedName name="URAIAN745_37">#REF!</definedName>
    <definedName name="URAIAN745_43">#REF!</definedName>
    <definedName name="URAIAN745_46">#REF!</definedName>
    <definedName name="URAIAN751">#REF!</definedName>
    <definedName name="URAIAN752">#REF!</definedName>
    <definedName name="URAIAN7610">#REF!</definedName>
    <definedName name="URAIAN7610_1">#REF!</definedName>
    <definedName name="URAIAN7610_13">#REF!</definedName>
    <definedName name="URAIAN7610_36">#REF!</definedName>
    <definedName name="URAIAN7610_37">#REF!</definedName>
    <definedName name="URAIAN7610_43">#REF!</definedName>
    <definedName name="URAIAN7610_46">#REF!</definedName>
    <definedName name="URAIAN7611">#REF!</definedName>
    <definedName name="URAIAN7612">#REF!</definedName>
    <definedName name="URAIAN7612a">#REF!</definedName>
    <definedName name="URAIAN7612a_1">#REF!</definedName>
    <definedName name="URAIAN7612a_13">#REF!</definedName>
    <definedName name="URAIAN7612a_36">#REF!</definedName>
    <definedName name="URAIAN7612a_37">#REF!</definedName>
    <definedName name="URAIAN7612a_43">#REF!</definedName>
    <definedName name="URAIAN7612a_46">#REF!</definedName>
    <definedName name="URAIAN7612b">#REF!</definedName>
    <definedName name="URAIAN7612b_1">#REF!</definedName>
    <definedName name="URAIAN7612b_13">#REF!</definedName>
    <definedName name="URAIAN7612b_36">#REF!</definedName>
    <definedName name="URAIAN7612b_37">#REF!</definedName>
    <definedName name="URAIAN7612b_46">#REF!</definedName>
    <definedName name="URAIAN7612c">#REF!</definedName>
    <definedName name="URAIAN7612c_1">#REF!</definedName>
    <definedName name="URAIAN7612c_13">#REF!</definedName>
    <definedName name="URAIAN7612c_36">#REF!</definedName>
    <definedName name="URAIAN7612c_37">#REF!</definedName>
    <definedName name="URAIAN7612c_46">#REF!</definedName>
    <definedName name="URAIAN7613">#REF!</definedName>
    <definedName name="URAIAN7613a">#REF!</definedName>
    <definedName name="URAIAN7613a_1">#REF!</definedName>
    <definedName name="URAIAN7613a_13">#REF!</definedName>
    <definedName name="URAIAN7613a_36">#REF!</definedName>
    <definedName name="URAIAN7613a_37">#REF!</definedName>
    <definedName name="URAIAN7613a_43">#REF!</definedName>
    <definedName name="URAIAN7613a_46">#REF!</definedName>
    <definedName name="URAIAN7613b">#REF!</definedName>
    <definedName name="URAIAN7613b_1">#REF!</definedName>
    <definedName name="URAIAN7613b_13">#REF!</definedName>
    <definedName name="URAIAN7613b_36">#REF!</definedName>
    <definedName name="URAIAN7613b_37">#REF!</definedName>
    <definedName name="URAIAN7613b_46">#REF!</definedName>
    <definedName name="URAIAN7613c">#REF!</definedName>
    <definedName name="URAIAN7613c_1">#REF!</definedName>
    <definedName name="URAIAN7613c_13">#REF!</definedName>
    <definedName name="URAIAN7613c_36">#REF!</definedName>
    <definedName name="URAIAN7613c_37">#REF!</definedName>
    <definedName name="URAIAN7613c_46">#REF!</definedName>
    <definedName name="URAIAN7614">#REF!</definedName>
    <definedName name="URAIAN7614a">#REF!</definedName>
    <definedName name="URAIAN7614a_1">#REF!</definedName>
    <definedName name="URAIAN7614a_13">#REF!</definedName>
    <definedName name="URAIAN7614a_36">#REF!</definedName>
    <definedName name="URAIAN7614a_37">#REF!</definedName>
    <definedName name="URAIAN7614a_43">#REF!</definedName>
    <definedName name="URAIAN7614a_46">#REF!</definedName>
    <definedName name="URAIAN7614b">#REF!</definedName>
    <definedName name="URAIAN7614b_1">#REF!</definedName>
    <definedName name="URAIAN7614b_13">#REF!</definedName>
    <definedName name="URAIAN7614b_36">#REF!</definedName>
    <definedName name="URAIAN7614b_37">#REF!</definedName>
    <definedName name="URAIAN7614b_43">#REF!</definedName>
    <definedName name="URAIAN7614b_46">#REF!</definedName>
    <definedName name="URAIAN7614d">#REF!</definedName>
    <definedName name="URAIAN7614d_1">#REF!</definedName>
    <definedName name="URAIAN7614d_13">#REF!</definedName>
    <definedName name="URAIAN7614d_36">#REF!</definedName>
    <definedName name="URAIAN7614d_37">#REF!</definedName>
    <definedName name="URAIAN7614d_43">#REF!</definedName>
    <definedName name="URAIAN7614d_46">#REF!</definedName>
    <definedName name="URAIAN7614e">#REF!</definedName>
    <definedName name="URAIAN7614e_1">#REF!</definedName>
    <definedName name="URAIAN7614e_13">#REF!</definedName>
    <definedName name="URAIAN7614e_36">#REF!</definedName>
    <definedName name="URAIAN7614e_37">#REF!</definedName>
    <definedName name="URAIAN7614e_43">#REF!</definedName>
    <definedName name="URAIAN7614e_46">#REF!</definedName>
    <definedName name="URAIAN7615">#REF!</definedName>
    <definedName name="URAIAN7616">#REF!</definedName>
    <definedName name="URAIAN7617">#REF!</definedName>
    <definedName name="URAIAN7618">#REF!</definedName>
    <definedName name="URAIAN7618_1">#REF!</definedName>
    <definedName name="URAIAN7618_13">#REF!</definedName>
    <definedName name="URAIAN7618_36">#REF!</definedName>
    <definedName name="URAIAN7618_37">#REF!</definedName>
    <definedName name="URAIAN7618_43">#REF!</definedName>
    <definedName name="URAIAN7618_46">#REF!</definedName>
    <definedName name="URAIAN7619">#REF!</definedName>
    <definedName name="URAIAN7619_1">#REF!</definedName>
    <definedName name="URAIAN7619_13">#REF!</definedName>
    <definedName name="URAIAN7619_36">#REF!</definedName>
    <definedName name="URAIAN7619_37">#REF!</definedName>
    <definedName name="URAIAN7619_43">#REF!</definedName>
    <definedName name="URAIAN7619_46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8_1">#REF!</definedName>
    <definedName name="URAIAN768_13">#REF!</definedName>
    <definedName name="URAIAN768_36">#REF!</definedName>
    <definedName name="URAIAN768_37">#REF!</definedName>
    <definedName name="URAIAN768_43">#REF!</definedName>
    <definedName name="URAIAN768_46">#REF!</definedName>
    <definedName name="URAIAN769">#REF!</definedName>
    <definedName name="URAIAN769_1">#REF!</definedName>
    <definedName name="URAIAN769_13">#REF!</definedName>
    <definedName name="URAIAN769_36">#REF!</definedName>
    <definedName name="URAIAN769_37">#REF!</definedName>
    <definedName name="URAIAN769_43">#REF!</definedName>
    <definedName name="URAIAN769_46">#REF!</definedName>
    <definedName name="URAIAN76x">#REF!</definedName>
    <definedName name="URAIAN76x_1">#REF!</definedName>
    <definedName name="URAIAN76x_13">#REF!</definedName>
    <definedName name="URAIAN76x_36">#REF!</definedName>
    <definedName name="URAIAN76x_37">#REF!</definedName>
    <definedName name="URAIAN76x_43">#REF!</definedName>
    <definedName name="URAIAN76x_46">#REF!</definedName>
    <definedName name="URAIAN771">#REF!</definedName>
    <definedName name="URAIAN771a">#REF!</definedName>
    <definedName name="URAIAN771a_1">#REF!</definedName>
    <definedName name="URAIAN771a_13">#REF!</definedName>
    <definedName name="URAIAN771a_36">#REF!</definedName>
    <definedName name="URAIAN771a_37">#REF!</definedName>
    <definedName name="URAIAN771b">#REF!</definedName>
    <definedName name="URAIAN771b_1">#REF!</definedName>
    <definedName name="URAIAN771b_13">#REF!</definedName>
    <definedName name="URAIAN771b_36">#REF!</definedName>
    <definedName name="URAIAN771b_37">#REF!</definedName>
    <definedName name="URAIAN771c">#REF!</definedName>
    <definedName name="URAIAN771c_1">#REF!</definedName>
    <definedName name="URAIAN771c_13">#REF!</definedName>
    <definedName name="URAIAN771c_36">#REF!</definedName>
    <definedName name="URAIAN771c_37">#REF!</definedName>
    <definedName name="URAIAN771d">#REF!</definedName>
    <definedName name="URAIAN771d_1">#REF!</definedName>
    <definedName name="URAIAN771d_13">#REF!</definedName>
    <definedName name="URAIAN771d_36">#REF!</definedName>
    <definedName name="URAIAN771d_37">#REF!</definedName>
    <definedName name="URAIAN772a">#REF!</definedName>
    <definedName name="URAIAN772a_1">#REF!</definedName>
    <definedName name="URAIAN772a_13">#REF!</definedName>
    <definedName name="URAIAN772a_36">#REF!</definedName>
    <definedName name="URAIAN772a_37">#REF!</definedName>
    <definedName name="URAIAN772b">#REF!</definedName>
    <definedName name="URAIAN772b_1">#REF!</definedName>
    <definedName name="URAIAN772b_13">#REF!</definedName>
    <definedName name="URAIAN772b_36">#REF!</definedName>
    <definedName name="URAIAN772b_37">#REF!</definedName>
    <definedName name="URAIAN772c">#REF!</definedName>
    <definedName name="URAIAN772c_1">#REF!</definedName>
    <definedName name="URAIAN772c_13">#REF!</definedName>
    <definedName name="URAIAN772c_36">#REF!</definedName>
    <definedName name="URAIAN772c_37">#REF!</definedName>
    <definedName name="URAIAN772d">#REF!</definedName>
    <definedName name="URAIAN772d_1">#REF!</definedName>
    <definedName name="URAIAN772d_13">#REF!</definedName>
    <definedName name="URAIAN772d_36">#REF!</definedName>
    <definedName name="URAIAN772d_37">#REF!</definedName>
    <definedName name="URAIAN775">#REF!</definedName>
    <definedName name="URAIAN79">#REF!</definedName>
    <definedName name="URAIAN79L">#REF!</definedName>
    <definedName name="URAIAN79manual">#REF!</definedName>
    <definedName name="URAIAN79manual_1">#REF!</definedName>
    <definedName name="URAIAN79manual_13">#REF!</definedName>
    <definedName name="URAIAN79manual_36">#REF!</definedName>
    <definedName name="URAIAN79manual_37">#REF!</definedName>
    <definedName name="URAIAN79manual_46">#REF!</definedName>
    <definedName name="URAIAN79mekanis">#REF!</definedName>
    <definedName name="URAIAN79mekanis_1">#REF!</definedName>
    <definedName name="URAIAN79mekanis_13">#REF!</definedName>
    <definedName name="URAIAN79mekanis_36">#REF!</definedName>
    <definedName name="URAIAN79mekanis_37">#REF!</definedName>
    <definedName name="URAIAN79mekanis_46">#REF!</definedName>
    <definedName name="URAIAN811">#REF!</definedName>
    <definedName name="URAIAN811_1">#REF!</definedName>
    <definedName name="URAIAN811_13">#REF!</definedName>
    <definedName name="URAIAN811_36">#REF!</definedName>
    <definedName name="URAIAN811_37">#REF!</definedName>
    <definedName name="URAIAN812">#REF!</definedName>
    <definedName name="URAIAN812_1">#REF!</definedName>
    <definedName name="URAIAN812_13">#REF!</definedName>
    <definedName name="URAIAN812_36">#REF!</definedName>
    <definedName name="URAIAN812_37">#REF!</definedName>
    <definedName name="URAIAN813">#REF!</definedName>
    <definedName name="URAIAN813_1">#REF!</definedName>
    <definedName name="URAIAN813_13">#REF!</definedName>
    <definedName name="URAIAN813_36">#REF!</definedName>
    <definedName name="URAIAN813_37">#REF!</definedName>
    <definedName name="URAIAN814">#REF!</definedName>
    <definedName name="URAIAN814_1">#REF!</definedName>
    <definedName name="URAIAN814_13">#REF!</definedName>
    <definedName name="URAIAN814_36">#REF!</definedName>
    <definedName name="URAIAN814_37">#REF!</definedName>
    <definedName name="URAIAN815">#REF!</definedName>
    <definedName name="URAIAN815_1">#REF!</definedName>
    <definedName name="URAIAN815_13">#REF!</definedName>
    <definedName name="URAIAN815_36">#REF!</definedName>
    <definedName name="URAIAN815_37">#REF!</definedName>
    <definedName name="URAIAN817">#REF!</definedName>
    <definedName name="URAIAN817_1">#REF!</definedName>
    <definedName name="URAIAN817_13">#REF!</definedName>
    <definedName name="URAIAN817_36">#REF!</definedName>
    <definedName name="URAIAN817_37">#REF!</definedName>
    <definedName name="URAIAN818">#REF!</definedName>
    <definedName name="URAIAN818_1">#REF!</definedName>
    <definedName name="URAIAN818_13">#REF!</definedName>
    <definedName name="URAIAN818_36">#REF!</definedName>
    <definedName name="URAIAN818_37">#REF!</definedName>
    <definedName name="URAIAN819">#REF!</definedName>
    <definedName name="URAIAN819_1">#REF!</definedName>
    <definedName name="URAIAN819_13">#REF!</definedName>
    <definedName name="URAIAN819_36">#REF!</definedName>
    <definedName name="URAIAN819_37">#REF!</definedName>
    <definedName name="URAIAN82">#REF!</definedName>
    <definedName name="URAIAN82_1">#REF!</definedName>
    <definedName name="URAIAN82_13">#REF!</definedName>
    <definedName name="URAIAN82_36">#REF!</definedName>
    <definedName name="URAIAN82_37">#REF!</definedName>
    <definedName name="URAIAN83">#REF!</definedName>
    <definedName name="Uraian841">#REF!</definedName>
    <definedName name="Uraian841_1">#REF!</definedName>
    <definedName name="Uraian841_13">#REF!</definedName>
    <definedName name="Uraian841_2">#REF!</definedName>
    <definedName name="Uraian841_36">#REF!</definedName>
    <definedName name="Uraian841_37">#REF!</definedName>
    <definedName name="Uraian841_47">#REF!</definedName>
    <definedName name="Uraian8410">#REF!</definedName>
    <definedName name="Uraian8410_1">#REF!</definedName>
    <definedName name="Uraian8410_13">#REF!</definedName>
    <definedName name="Uraian8410_2">#REF!</definedName>
    <definedName name="Uraian8410_36">#REF!</definedName>
    <definedName name="Uraian8410_37">#REF!</definedName>
    <definedName name="Uraian8410_47">#REF!</definedName>
    <definedName name="Uraian842">#REF!</definedName>
    <definedName name="Uraian842_1">#REF!</definedName>
    <definedName name="Uraian842_13">#REF!</definedName>
    <definedName name="Uraian842_2">#REF!</definedName>
    <definedName name="Uraian842_36">#REF!</definedName>
    <definedName name="Uraian842_37">#REF!</definedName>
    <definedName name="Uraian842_47">#REF!</definedName>
    <definedName name="Uraian843">#REF!</definedName>
    <definedName name="Uraian844">#REF!</definedName>
    <definedName name="Uraian844_1">#REF!</definedName>
    <definedName name="Uraian844_13">#REF!</definedName>
    <definedName name="Uraian844_2">#REF!</definedName>
    <definedName name="Uraian844_36">#REF!</definedName>
    <definedName name="Uraian844_37">#REF!</definedName>
    <definedName name="Uraian844_47">#REF!</definedName>
    <definedName name="Uraian845">#REF!</definedName>
    <definedName name="Uraian845_1">#REF!</definedName>
    <definedName name="Uraian845_13">#REF!</definedName>
    <definedName name="Uraian845_2">#REF!</definedName>
    <definedName name="Uraian845_36">#REF!</definedName>
    <definedName name="Uraian845_37">#REF!</definedName>
    <definedName name="Uraian845_47">#REF!</definedName>
    <definedName name="Uraian846">#REF!</definedName>
    <definedName name="Uraian846_1">#REF!</definedName>
    <definedName name="Uraian846_13">#REF!</definedName>
    <definedName name="Uraian846_2">#REF!</definedName>
    <definedName name="Uraian846_36">#REF!</definedName>
    <definedName name="Uraian846_37">#REF!</definedName>
    <definedName name="Uraian846_47">#REF!</definedName>
    <definedName name="Uraian847">#REF!</definedName>
    <definedName name="Uraian847_1">#REF!</definedName>
    <definedName name="Uraian847_13">#REF!</definedName>
    <definedName name="Uraian847_2">#REF!</definedName>
    <definedName name="Uraian847_36">#REF!</definedName>
    <definedName name="Uraian847_37">#REF!</definedName>
    <definedName name="Uraian847_47">#REF!</definedName>
    <definedName name="URAIAN910">#REF!</definedName>
    <definedName name="URAIAN910_38">#REF!</definedName>
    <definedName name="URAIAN910_39">#REF!</definedName>
    <definedName name="URAIAN910_46">#REF!</definedName>
    <definedName name="URAIAN911">#REF!</definedName>
    <definedName name="URAIAN911_38">#REF!</definedName>
    <definedName name="URAIAN911_39">#REF!</definedName>
    <definedName name="URAIAN911_46">#REF!</definedName>
    <definedName name="URAIAN912">#REF!</definedName>
    <definedName name="URAIAN912_38">#REF!</definedName>
    <definedName name="URAIAN912_39">#REF!</definedName>
    <definedName name="URAIAN912_46">#REF!</definedName>
    <definedName name="URAIAN913">#REF!</definedName>
    <definedName name="URAIAN913_38">#REF!</definedName>
    <definedName name="URAIAN913_39">#REF!</definedName>
    <definedName name="URAIAN913_46">#REF!</definedName>
    <definedName name="URAIAN914">#REF!</definedName>
    <definedName name="URAIAN914_38">#REF!</definedName>
    <definedName name="URAIAN914_39">#REF!</definedName>
    <definedName name="URAIAN914_46">#REF!</definedName>
    <definedName name="URAIAN915">#REF!</definedName>
    <definedName name="URAIAN915_38">#REF!</definedName>
    <definedName name="URAIAN915_39">#REF!</definedName>
    <definedName name="URAIAN915_46">#REF!</definedName>
    <definedName name="URAIAN916">#REF!</definedName>
    <definedName name="URAIAN916_38">#REF!</definedName>
    <definedName name="URAIAN916_39">#REF!</definedName>
    <definedName name="URAIAN916_46">#REF!</definedName>
    <definedName name="URAIAN917">#REF!</definedName>
    <definedName name="URAIAN917_38">#REF!</definedName>
    <definedName name="URAIAN917_39">#REF!</definedName>
    <definedName name="URAIAN917_46">#REF!</definedName>
    <definedName name="URAIAN918">#REF!</definedName>
    <definedName name="URAIAN918_38">#REF!</definedName>
    <definedName name="URAIAN918_39">#REF!</definedName>
    <definedName name="URAIAN918_46">#REF!</definedName>
    <definedName name="URAIAN919">#REF!</definedName>
    <definedName name="URAIAN919_38">#REF!</definedName>
    <definedName name="URAIAN919_39">#REF!</definedName>
    <definedName name="URAIAN919_46">#REF!</definedName>
    <definedName name="URAIAN920">#REF!</definedName>
    <definedName name="URAIAN920_38">#REF!</definedName>
    <definedName name="URAIAN920_39">#REF!</definedName>
    <definedName name="URAIAN920_46">#REF!</definedName>
    <definedName name="URAIAN94">#REF!</definedName>
    <definedName name="URAIAN94_38">#REF!</definedName>
    <definedName name="URAIAN94_39">#REF!</definedName>
    <definedName name="URAIAN94_46">#REF!</definedName>
    <definedName name="URAIAN95">#REF!</definedName>
    <definedName name="URAIAN95_38">#REF!</definedName>
    <definedName name="URAIAN95_39">#REF!</definedName>
    <definedName name="URAIAN95_46">#REF!</definedName>
    <definedName name="URAIAN96">#REF!</definedName>
    <definedName name="URAIAN96_38">#REF!</definedName>
    <definedName name="URAIAN96_39">#REF!</definedName>
    <definedName name="URAIAN96_46">#REF!</definedName>
    <definedName name="URAIAN97">#REF!</definedName>
    <definedName name="URAIAN97_38">#REF!</definedName>
    <definedName name="URAIAN97_39">#REF!</definedName>
    <definedName name="URAIAN97_46">#REF!</definedName>
    <definedName name="URAIAN98">#REF!</definedName>
    <definedName name="URAIAN98_38">#REF!</definedName>
    <definedName name="URAIAN98_39">#REF!</definedName>
    <definedName name="URAIAN98_46">#REF!</definedName>
    <definedName name="URAIAN99">#REF!</definedName>
    <definedName name="URAIAN99_38">#REF!</definedName>
    <definedName name="URAIAN99_39">#REF!</definedName>
    <definedName name="URAIAN99_46">#REF!</definedName>
    <definedName name="URAIANGEOTEKSTIL">#REF!</definedName>
    <definedName name="URAIANGEOTEKSTIL_1">#REF!</definedName>
    <definedName name="URAIANGEOTEKSTIL_13">#REF!</definedName>
    <definedName name="URAIANGEOTEKSTIL_36">#REF!</definedName>
    <definedName name="URAIANGEOTEKSTIL_37">#REF!</definedName>
    <definedName name="URAIANGEOTEKSTIL_46">#REF!</definedName>
    <definedName name="URAIANLatasirK">#REF!</definedName>
    <definedName name="URAIANLatasirKL">#REF!</definedName>
    <definedName name="ureserv">#REF!</definedName>
    <definedName name="URG_BIASA">#REF!</definedName>
    <definedName name="URG_BIASA_1">#REF!</definedName>
    <definedName name="URG_BIASA_1_6">"#REF!"</definedName>
    <definedName name="URG_BIASA_1_7">"#REF!"</definedName>
    <definedName name="URG_BIASA_2">#REF!</definedName>
    <definedName name="URG_BIASA_2_7">"#REF!"</definedName>
    <definedName name="URG_BIASA_6">"#REF!"</definedName>
    <definedName name="URG_BIASA_7">"#REF!"</definedName>
    <definedName name="URG_PILIHAN">#REF!</definedName>
    <definedName name="URG_PILIHAN_1">#REF!</definedName>
    <definedName name="URG_PILIHAN_1_7">"#REF!"</definedName>
    <definedName name="URG_PILIHAN_2">#REF!</definedName>
    <definedName name="URG_PILIHAN_2_7">"#REF!"</definedName>
    <definedName name="URG_PILIHAN_7">"#REF!"</definedName>
    <definedName name="urg_psr">#REF!</definedName>
    <definedName name="urg_sirtu">#REF!</definedName>
    <definedName name="urg_tnh">#REF!</definedName>
    <definedName name="urgs">#REF!</definedName>
    <definedName name="URIN">#REF!</definedName>
    <definedName name="urinalU57M">#REF!</definedName>
    <definedName name="urinoie">#REF!</definedName>
    <definedName name="urinoie_2">#REF!</definedName>
    <definedName name="urinoir">#REF!</definedName>
    <definedName name="urinoir_biasa">#REF!</definedName>
    <definedName name="urinoir_kelas_baik_">#REF!</definedName>
    <definedName name="urinoir_toto">#REF!</definedName>
    <definedName name="urkem">#REF!</definedName>
    <definedName name="Urkem_">#REF!</definedName>
    <definedName name="urkemb">#REF!</definedName>
    <definedName name="URPAS">#REF!</definedName>
    <definedName name="urpasir">#REF!</definedName>
    <definedName name="urpedel">#REF!</definedName>
    <definedName name="urpil">#REF!</definedName>
    <definedName name="URPIL_1">#REF!</definedName>
    <definedName name="URPIL_2">#REF!</definedName>
    <definedName name="URPIL_3">#REF!</definedName>
    <definedName name="URSIR">#REF!</definedName>
    <definedName name="ursirtu">#REF!</definedName>
    <definedName name="URTAN">#REF!</definedName>
    <definedName name="URTANBIS_1">#REF!</definedName>
    <definedName name="URTANBIS_2">#REF!</definedName>
    <definedName name="URTANBIS_3">#REF!</definedName>
    <definedName name="urug">#REF!</definedName>
    <definedName name="Urug.pasir">#REF!</definedName>
    <definedName name="Urug_Biasa">#REF!</definedName>
    <definedName name="URUG_KEMBALI">#REF!</definedName>
    <definedName name="urug_kembali_1">#REF!</definedName>
    <definedName name="urug_kembali_2">#REF!</definedName>
    <definedName name="urug_kembali_3">#REF!</definedName>
    <definedName name="urug_kembali_gedung">#REF!</definedName>
    <definedName name="urug_kembali_jembatan">#REF!</definedName>
    <definedName name="urug_kembali_keras_1">#REF!</definedName>
    <definedName name="urug_pasir">#REF!</definedName>
    <definedName name="urug_pasir_urug">#REF!</definedName>
    <definedName name="urug_pedel">#REF!</definedName>
    <definedName name="Urug_Pilihan">#REF!</definedName>
    <definedName name="urug_puddel">#REF!</definedName>
    <definedName name="urug_sirtu">#REF!</definedName>
    <definedName name="urug_sirtu_padat">#REF!</definedName>
    <definedName name="urug_t_k2">#REF!</definedName>
    <definedName name="Urug_t_kembali">#REF!</definedName>
    <definedName name="urug_tanah">#REF!</definedName>
    <definedName name="urug_tanah_baru">#REF!</definedName>
    <definedName name="urug_tanah_kembali">#REF!</definedName>
    <definedName name="urugan">#REF!</definedName>
    <definedName name="urugan_1">#REF!</definedName>
    <definedName name="urugan_abu">#REF!</definedName>
    <definedName name="urugan_bekas_dinding">#REF!</definedName>
    <definedName name="Urugan_Biasa">#REF!</definedName>
    <definedName name="urugan_grosok">#REF!</definedName>
    <definedName name="urugan_humus">#REF!</definedName>
    <definedName name="urugan_kembali">#REF!</definedName>
    <definedName name="URUGAN_P">#REF!</definedName>
    <definedName name="urugan_pasir">#REF!</definedName>
    <definedName name="urugan_pasir_">#REF!</definedName>
    <definedName name="urugan_pasir_2">#REF!</definedName>
    <definedName name="urugan_pasir_bawahlantai">#REF!</definedName>
    <definedName name="URUGAN_PASIR_PADAT">#REF!</definedName>
    <definedName name="urugan_paving">#REF!</definedName>
    <definedName name="urugan_pedel">#REF!</definedName>
    <definedName name="Urugan_Pilihan">#REF!</definedName>
    <definedName name="urugan_puddel">#REF!</definedName>
    <definedName name="urugan_puddel1.3.7">#REF!</definedName>
    <definedName name="URUGAN_SIRTU">#REF!</definedName>
    <definedName name="urugan_t_baru">#REF!</definedName>
    <definedName name="urugan_tanah">#REF!</definedName>
    <definedName name="urugan_tanah.">#REF!</definedName>
    <definedName name="urugan_tanah_baru">#REF!</definedName>
    <definedName name="urugan_tanah_biasa">#REF!</definedName>
    <definedName name="urugan_tanah_kembali">#REF!</definedName>
    <definedName name="urugan_tanah_kembali_">#REF!</definedName>
    <definedName name="Urugan_tanah_Kembali_1m3_">#REF!</definedName>
    <definedName name="urugan_tnh_kmbali">#REF!</definedName>
    <definedName name="URUGANKEMBALI">#REF!</definedName>
    <definedName name="URUGANPASIR">#REF!</definedName>
    <definedName name="uruganpasirii">#REF!</definedName>
    <definedName name="uruganpasiriii">#REF!</definedName>
    <definedName name="uruganpasirpasang">[32]Analisa!$L$23</definedName>
    <definedName name="URUGANSIRTU">#REF!</definedName>
    <definedName name="URUGANTANAH">#REF!</definedName>
    <definedName name="urugantanahbaru">#REF!</definedName>
    <definedName name="URUGANTANAHBEKASGALIAN">#REF!</definedName>
    <definedName name="urugantanahkembali">#REF!</definedName>
    <definedName name="URUGANTNH">#REF!</definedName>
    <definedName name="urugatnh.bhpilih">#REF!</definedName>
    <definedName name="urugbekasgalian">#REF!</definedName>
    <definedName name="urugbiasa">#REF!</definedName>
    <definedName name="urugkembali">#REF!</definedName>
    <definedName name="urugpasir">#REF!</definedName>
    <definedName name="urugpasir_2">#REF!</definedName>
    <definedName name="urugpasir_3">#REF!</definedName>
    <definedName name="urugpasir_4">#REF!</definedName>
    <definedName name="urugpasir_5">#REF!</definedName>
    <definedName name="urugpasir_6">#REF!</definedName>
    <definedName name="urugpasir_7">#REF!</definedName>
    <definedName name="urugpedel">#REF!</definedName>
    <definedName name="URUGPS">#REF!</definedName>
    <definedName name="urugsirtu">#REF!</definedName>
    <definedName name="Urugtan">#REF!</definedName>
    <definedName name="urugtanah">#REF!</definedName>
    <definedName name="urugtanahkembali">#REF!</definedName>
    <definedName name="urugtanahx">#REF!</definedName>
    <definedName name="Urukan_Pasir">#REF!</definedName>
    <definedName name="Urukan_Sirtu">#REF!</definedName>
    <definedName name="Urupas">#REF!</definedName>
    <definedName name="ururgan_pasir">#REF!</definedName>
    <definedName name="URUT">#REF!</definedName>
    <definedName name="uruugan_tanah_bawahlantai">#REF!</definedName>
    <definedName name="us">#REF!</definedName>
    <definedName name="us.Reng">#REF!</definedName>
    <definedName name="usa" hidden="1">#N/A</definedName>
    <definedName name="USD">#REF!</definedName>
    <definedName name="usd_37">"$#REF!.$#REF!$#REF!"</definedName>
    <definedName name="usd_eur_17jan03">#REF!</definedName>
    <definedName name="usd_eur_19jul02">#REF!</definedName>
    <definedName name="usd_eur_20nov02">#REF!</definedName>
    <definedName name="usd_eur_jul02">#REF!</definedName>
    <definedName name="usd_eur_oct02">#REF!</definedName>
    <definedName name="usd_eur93">#REF!</definedName>
    <definedName name="usd_eur95">#REF!</definedName>
    <definedName name="usd_eur97">#REF!</definedName>
    <definedName name="usd_eur99">#REF!</definedName>
    <definedName name="usd_frf">#REF!</definedName>
    <definedName name="usd_frf93">#REF!</definedName>
    <definedName name="usd_frf95">#REF!</definedName>
    <definedName name="usd_frf97">#REF!</definedName>
    <definedName name="usd_frf98">#REF!</definedName>
    <definedName name="usd_idr_17jan03">#REF!</definedName>
    <definedName name="usd_idr_20nov02">#REF!</definedName>
    <definedName name="usd_idr93">#REF!</definedName>
    <definedName name="usd_idr95">#REF!</definedName>
    <definedName name="usd_idr97">#REF!</definedName>
    <definedName name="usd_idr99">#REF!</definedName>
    <definedName name="usd_yen97">#REF!</definedName>
    <definedName name="usds">#REF!</definedName>
    <definedName name="Used">#REF!</definedName>
    <definedName name="useptick">#REF!</definedName>
    <definedName name="usk">#REF!</definedName>
    <definedName name="uskup">#REF!</definedName>
    <definedName name="USLAM">#REF!</definedName>
    <definedName name="USLAMA">#REF!</definedName>
    <definedName name="usmran">#REF!</definedName>
    <definedName name="USOPIR">#REF!</definedName>
    <definedName name="UST">'[16]Sat~Bahu'!$H$14</definedName>
    <definedName name="ustamp">#REF!</definedName>
    <definedName name="usuk">#REF!</definedName>
    <definedName name="Usuk_2">#REF!</definedName>
    <definedName name="usuk_57">#REF!</definedName>
    <definedName name="usuk_b">#N/A</definedName>
    <definedName name="usuk_bang">#N/A</definedName>
    <definedName name="usuk_bangkirai">#REF!</definedName>
    <definedName name="usuk_bengkirai">#REF!</definedName>
    <definedName name="usuk_bowplank">#REF!</definedName>
    <definedName name="Usuk_jati">#REF!</definedName>
    <definedName name="usuk_k">#REF!</definedName>
    <definedName name="usuk_kal">#N/A</definedName>
    <definedName name="usuk_kamper">#REF!</definedName>
    <definedName name="usuk_kruing">#N/A</definedName>
    <definedName name="usuk_lama">#REF!</definedName>
    <definedName name="usuk_lama2">#REF!</definedName>
    <definedName name="usuk_m">#N/A</definedName>
    <definedName name="usuk_meranti">#N/A</definedName>
    <definedName name="usuk_meranti.">#REF!</definedName>
    <definedName name="Usuk_Meranti_Reng_Jati">#REF!</definedName>
    <definedName name="usuk_meranti2">#REF!</definedName>
    <definedName name="USUK_MRANTI">#REF!</definedName>
    <definedName name="usuk_reng">#REF!</definedName>
    <definedName name="usuk_reng_galvalume">#REF!</definedName>
    <definedName name="usuk_reng2x3">#REF!</definedName>
    <definedName name="usuk_tb">#REF!</definedName>
    <definedName name="usuk_trush">#REF!</definedName>
    <definedName name="Usuk1">#REF!</definedName>
    <definedName name="Usuk1m">#REF!</definedName>
    <definedName name="Usuk2">#REF!</definedName>
    <definedName name="Usuk2m">#REF!</definedName>
    <definedName name="Usuk4">#REF!</definedName>
    <definedName name="usukbangkirai57">'[25]Bhn-Uph'!#REF!</definedName>
    <definedName name="usukbengkir">#REF!</definedName>
    <definedName name="USUKBKR">#REF!</definedName>
    <definedName name="usukbou">#REF!</definedName>
    <definedName name="USUKEX">#REF!</definedName>
    <definedName name="UsukKamper">#REF!</definedName>
    <definedName name="usukkanfer57">'[25]Bhn-Uph'!#REF!</definedName>
    <definedName name="USUKKRUING">#REF!</definedName>
    <definedName name="usukkruing57">'[25]Bhn-Uph'!$G$60</definedName>
    <definedName name="USUKKRUINGRENGBANGKIRAI">#REF!</definedName>
    <definedName name="USUKLAMA">#REF!</definedName>
    <definedName name="usukmer">#REF!</definedName>
    <definedName name="usukmer_1">#REF!</definedName>
    <definedName name="usukmer_1_10">#REF!</definedName>
    <definedName name="usukmer_1_2">#REF!</definedName>
    <definedName name="usukmer_1_3">#REF!</definedName>
    <definedName name="usukmer_1_4">#REF!</definedName>
    <definedName name="usukmer_1_5">#REF!</definedName>
    <definedName name="usukmer_1_6">#REF!</definedName>
    <definedName name="usukmer_1_8">#REF!</definedName>
    <definedName name="usukmeranti">#REF!</definedName>
    <definedName name="UsukMeranti46">#REF!</definedName>
    <definedName name="UsukMeranti57">#REF!</definedName>
    <definedName name="usukmerantibatu">#REF!</definedName>
    <definedName name="usukreng">#REF!</definedName>
    <definedName name="USULAN_CALON_1">#REF!</definedName>
    <definedName name="USULAN_CALON_2">#REF!</definedName>
    <definedName name="UTAIAN7614c">#REF!</definedName>
    <definedName name="UTAIAN7614c_1">#REF!</definedName>
    <definedName name="UTAIAN7614c_13">#REF!</definedName>
    <definedName name="UTAIAN7614c_36">#REF!</definedName>
    <definedName name="UTAIAN7614c_37">#REF!</definedName>
    <definedName name="UTAIAN7614c_43">#REF!</definedName>
    <definedName name="UTAIAN7614c_46">#REF!</definedName>
    <definedName name="UTAMA">#REF!</definedName>
    <definedName name="utd0.75">#REF!</definedName>
    <definedName name="utd1.25">#REF!</definedName>
    <definedName name="utd1.5">#REF!</definedName>
    <definedName name="UTILITIES">#REF!</definedName>
    <definedName name="UTK">#REF!</definedName>
    <definedName name="utma">#REF!</definedName>
    <definedName name="UTukang">#REF!</definedName>
    <definedName name="utul24">#REF!</definedName>
    <definedName name="utul39">#REF!</definedName>
    <definedName name="uu">#REF!</definedName>
    <definedName name="uurugan_pedel">#REF!</definedName>
    <definedName name="uuuuuuuuuuu">#REF!</definedName>
    <definedName name="uuuuuuuuuuuuu">'[25]Bhn-Uph'!#REF!</definedName>
    <definedName name="uuuuuuuuuuuuuu">#REF!</definedName>
    <definedName name="uuuuuuuuuuuuuustrus">#REF!</definedName>
    <definedName name="uuuuuuuuuuuuuuuu">#REF!</definedName>
    <definedName name="uuuuuuuuuuuuuuuuu">#REF!</definedName>
    <definedName name="uv">#REF!</definedName>
    <definedName name="uwater">#REF!</definedName>
    <definedName name="uy">#REF!</definedName>
    <definedName name="uyuietd">#REF!</definedName>
    <definedName name="v">#N/A</definedName>
    <definedName name="V.">#REF!</definedName>
    <definedName name="V.1">#REF!</definedName>
    <definedName name="V.2">#REF!</definedName>
    <definedName name="V.3">#REF!</definedName>
    <definedName name="V.6">#REF!</definedName>
    <definedName name="V.7">#REF!</definedName>
    <definedName name="V.8">#REF!</definedName>
    <definedName name="V_2">#REF!</definedName>
    <definedName name="V_6">#REF!</definedName>
    <definedName name="V_7">#REF!</definedName>
    <definedName name="V_8">#REF!</definedName>
    <definedName name="V_A">#REF!</definedName>
    <definedName name="V_B">#REF!</definedName>
    <definedName name="V_C">#REF!</definedName>
    <definedName name="V_D">#REF!</definedName>
    <definedName name="V_ROLLER">#REF!</definedName>
    <definedName name="v_shape">#REF!</definedName>
    <definedName name="v_shape_136">#REF!</definedName>
    <definedName name="v_shape_236">#REF!</definedName>
    <definedName name="V735asic">#REF!</definedName>
    <definedName name="V735B8">#REF!</definedName>
    <definedName name="VA">#REF!</definedName>
    <definedName name="vaas">#REF!</definedName>
    <definedName name="vadg">#N/A</definedName>
    <definedName name="vadg_15">"STOP:STOPE"</definedName>
    <definedName name="vadg_16">"STOP:STOPE"</definedName>
    <definedName name="vadg_2">"STOP:STOPE"</definedName>
    <definedName name="vadg_22">"STOP:STOPE"</definedName>
    <definedName name="vadg_37">"STOP_37:STOPE_37"</definedName>
    <definedName name="vadg_48">"STOP:STOPE"</definedName>
    <definedName name="vadg_8">"STOP:STOPE"</definedName>
    <definedName name="val">#REF!</definedName>
    <definedName name="Valid1">#REF!</definedName>
    <definedName name="VALIDASIJUR">#REF!</definedName>
    <definedName name="VALUE">#REF!</definedName>
    <definedName name="Valve">#REF!</definedName>
    <definedName name="vanil_kayu">#REF!</definedName>
    <definedName name="VarACF">#REF!</definedName>
    <definedName name="VarACI">#REF!</definedName>
    <definedName name="VarACX">#REF!</definedName>
    <definedName name="VarAHT">#REF!</definedName>
    <definedName name="VarBHT">#REF!</definedName>
    <definedName name="VarDSE">#REF!</definedName>
    <definedName name="VarDSEI">#REF!</definedName>
    <definedName name="VarERE">#REF!</definedName>
    <definedName name="VarERED">#REF!</definedName>
    <definedName name="VarERET">#REF!</definedName>
    <definedName name="VarIBP">#REF!</definedName>
    <definedName name="VarIBPMat">#REF!</definedName>
    <definedName name="VarMONT">#REF!</definedName>
    <definedName name="VarRMF">#REF!</definedName>
    <definedName name="VarTRPT">#REF!</definedName>
    <definedName name="VarTSO">#REF!</definedName>
    <definedName name="VarTSOI">#REF!</definedName>
    <definedName name="VASDCF">#REF!</definedName>
    <definedName name="vavavvv">#REF!</definedName>
    <definedName name="VAXVDVDV">#REF!</definedName>
    <definedName name="VB">#REF!</definedName>
    <definedName name="vb_roller">#REF!</definedName>
    <definedName name="vbvb">#REF!</definedName>
    <definedName name="vc">#REF!</definedName>
    <definedName name="vcap">#REF!</definedName>
    <definedName name="vcd0.5">#REF!</definedName>
    <definedName name="vcd1.25">#REF!</definedName>
    <definedName name="vcd1.5">#REF!</definedName>
    <definedName name="vcd2.5">#REF!</definedName>
    <definedName name="VCHT">#REF!</definedName>
    <definedName name="VCTT">#REF!</definedName>
    <definedName name="vd">#REF!</definedName>
    <definedName name="vd_37">"$#REF!.$#REF!$#REF!"</definedName>
    <definedName name="vd106_37">"$#REF!.$#REF!$#REF!"</definedName>
    <definedName name="vd148_37">"$#REF!.$#REF!$#REF!"</definedName>
    <definedName name="vd1810_37">"$#REF!.$#REF!$#REF!"</definedName>
    <definedName name="vd2012_37">"$#REF!.$#REF!$#REF!"</definedName>
    <definedName name="vd2014_37">"$#REF!.$L$1614"</definedName>
    <definedName name="vd2212_37">"$#REF!.$L$1613"</definedName>
    <definedName name="vd2612_37">"$#REF!.$#REF!$#REF!"</definedName>
    <definedName name="vd3p">#REF!</definedName>
    <definedName name="vd44_37">"$#REF!.$#REF!$#REF!"</definedName>
    <definedName name="vd66_37">"$#REF!.$#REF!$#REF!"</definedName>
    <definedName name="vd86_37">"$#REF!.$#REF!$#REF!"</definedName>
    <definedName name="vdamper">#REF!</definedName>
    <definedName name="VDrain">#REF!</definedName>
    <definedName name="vegetasi_develop">#REF!</definedName>
    <definedName name="vegetation">#REF!</definedName>
    <definedName name="VEHICLES">#REF!</definedName>
    <definedName name="venstack">#REF!</definedName>
    <definedName name="VENT">#REF!</definedName>
    <definedName name="VENT.75">#REF!</definedName>
    <definedName name="vent1">#REF!</definedName>
    <definedName name="ver">#REF!</definedName>
    <definedName name="vernis">#REF!</definedName>
    <definedName name="vertical">#REF!</definedName>
    <definedName name="Vertical_Blind_">#REF!</definedName>
    <definedName name="vertical_drain">#REF!</definedName>
    <definedName name="VET">#REF!</definedName>
    <definedName name="vfd">#REF!</definedName>
    <definedName name="vghvhgvjhvmnbm">#REF!</definedName>
    <definedName name="vi">#REF!</definedName>
    <definedName name="vibrator">#REF!</definedName>
    <definedName name="vibrator.roller">#REF!</definedName>
    <definedName name="vibrator.roller.">#REF!</definedName>
    <definedName name="vibrator_roller">#REF!</definedName>
    <definedName name="vibratory">#REF!</definedName>
    <definedName name="vibro">#REF!</definedName>
    <definedName name="vibro_1">#REF!</definedName>
    <definedName name="vibro_7">NA()</definedName>
    <definedName name="Vibro_roller">#REF!</definedName>
    <definedName name="vibro_roller__agregat_A_pelebaran">#REF!</definedName>
    <definedName name="vibro_roller_2.5">#REF!</definedName>
    <definedName name="vibro_roller_agregat_A_peninggian">#REF!</definedName>
    <definedName name="vibro_roller_agregat_B_pelebaran">#REF!</definedName>
    <definedName name="vibro_roller_agregat_B_peninggian">#REF!</definedName>
    <definedName name="vibro_roller_bahu_jalan">#REF!</definedName>
    <definedName name="vibro_roller_penyiapan_badan_jalan">#REF!</definedName>
    <definedName name="VIBRO_ROLLER_URUG_TANAH_BIASA">#REF!</definedName>
    <definedName name="vibro_roller_URUGAN_TANAH_PILIHAN">#REF!</definedName>
    <definedName name="Vibro_tandem">#REF!</definedName>
    <definedName name="VIBROROLLER">#REF!</definedName>
    <definedName name="VIBROROLLER321">#REF!</definedName>
    <definedName name="VIBROROLLER33">#REF!</definedName>
    <definedName name="VIBROROLLER511">#REF!</definedName>
    <definedName name="VIBROROLLER512">#REF!</definedName>
    <definedName name="VIBROROLLER521">#REF!</definedName>
    <definedName name="video">#REF!</definedName>
    <definedName name="vii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ii">#REF!</definedName>
    <definedName name="viking_v3">#REF!</definedName>
    <definedName name="VIN">#REF!</definedName>
    <definedName name="VINIL">#REF!</definedName>
    <definedName name="Vinilex">#REF!</definedName>
    <definedName name="vinylacrylic">#REF!</definedName>
    <definedName name="vinylWoodline">#REF!</definedName>
    <definedName name="viro">#REF!</definedName>
    <definedName name="VL">#REF!</definedName>
    <definedName name="vl1p">#REF!</definedName>
    <definedName name="vl3p">#REF!</definedName>
    <definedName name="vlaampress">#REF!</definedName>
    <definedName name="vldn400">#REF!</definedName>
    <definedName name="vldn600">#REF!</definedName>
    <definedName name="vltram">#REF!</definedName>
    <definedName name="VLV">#REF!</definedName>
    <definedName name="vnt100_2">#REF!</definedName>
    <definedName name="vnt100_2_1">#REF!</definedName>
    <definedName name="vnt100_23">"$#REF!.$#REF!$#REF!"</definedName>
    <definedName name="vnt100_4">#REF!</definedName>
    <definedName name="vnt100_5">#REF!</definedName>
    <definedName name="vnt40_2">#REF!</definedName>
    <definedName name="vnt40_2_1">#REF!</definedName>
    <definedName name="vnt40_23">"$#REF!.$V$107"</definedName>
    <definedName name="vnt40_4">#REF!</definedName>
    <definedName name="vnt40_5">#REF!</definedName>
    <definedName name="vnt50_2">#REF!</definedName>
    <definedName name="vnt50_2_1">#REF!</definedName>
    <definedName name="vnt50_23">"$#REF!.$#REF!$#REF!"</definedName>
    <definedName name="vnt50_4">#REF!</definedName>
    <definedName name="vnt50_5">#REF!</definedName>
    <definedName name="vnt80_2">#REF!</definedName>
    <definedName name="vnt80_2_1">#REF!</definedName>
    <definedName name="vnt80_23">"$#REF!.$#REF!$#REF!"</definedName>
    <definedName name="vnt80_4">#REF!</definedName>
    <definedName name="vnt80_5">#REF!</definedName>
    <definedName name="vntf100">#REF!</definedName>
    <definedName name="vntf100_2">#REF!</definedName>
    <definedName name="vntf100_2_1">#REF!</definedName>
    <definedName name="vntf100_23">"$#REF!.$#REF!$#REF!"</definedName>
    <definedName name="vntf100_4">#REF!</definedName>
    <definedName name="vntf100_5">#REF!</definedName>
    <definedName name="vntf80">#REF!</definedName>
    <definedName name="vntf80_2">#REF!</definedName>
    <definedName name="vntf80_2_1">#REF!</definedName>
    <definedName name="vntf80_23">"$#REF!.$#REF!$#REF!"</definedName>
    <definedName name="vntf80_4">#REF!</definedName>
    <definedName name="vntf80_5">#REF!</definedName>
    <definedName name="vo">#REF!</definedName>
    <definedName name="vol">#REF!</definedName>
    <definedName name="vol_bq">#REF!</definedName>
    <definedName name="vol_kontrol">#REF!</definedName>
    <definedName name="Vol_kusen">#REF!</definedName>
    <definedName name="vol_PC_50">#REF!</definedName>
    <definedName name="Vol_tembok">#REF!</definedName>
    <definedName name="vol_trasram">#REF!</definedName>
    <definedName name="VolExt">#REF!</definedName>
    <definedName name="volt_mtr">#REF!</definedName>
    <definedName name="voltmeter">#REF!</definedName>
    <definedName name="VOLUME">#REF!</definedName>
    <definedName name="vp">#REF!</definedName>
    <definedName name="VR">#REF!</definedName>
    <definedName name="vr3p">#REF!</definedName>
    <definedName name="VS.1.5">#REF!</definedName>
    <definedName name="vs.2">#REF!</definedName>
    <definedName name="vs.3">#REF!</definedName>
    <definedName name="vs.4">#REF!</definedName>
    <definedName name="vshape_1_18">#REF!</definedName>
    <definedName name="vshape_1_36">#REF!</definedName>
    <definedName name="vshape_2_36">#REF!</definedName>
    <definedName name="vshape_2_36nicad">#REF!</definedName>
    <definedName name="vshape1_36">#REF!</definedName>
    <definedName name="vshape2_36">#REF!</definedName>
    <definedName name="vshape2_36nicad">#REF!</definedName>
    <definedName name="VSV">#N/A</definedName>
    <definedName name="VSV_15">"STOP2:STOP2E"</definedName>
    <definedName name="VSV_16">"STOP2:STOP2E"</definedName>
    <definedName name="VSV_2">"STOP2:STOP2E"</definedName>
    <definedName name="VSV_22">"STOP2:STOP2E"</definedName>
    <definedName name="VSV_37">"STOP2_37:STOP2E_37"</definedName>
    <definedName name="VSV_48">"STOP2:STOP2E"</definedName>
    <definedName name="VSV_8">"STOP2:STOP2E"</definedName>
    <definedName name="VULVI">#REF!</definedName>
    <definedName name="VUP">#REF!</definedName>
    <definedName name="VUP_37">"$#REF!.$AR$6:$BF$25"</definedName>
    <definedName name="VV">{"Book1","4.09 FLORA DAN FAUNA.xls","4.22 PERLENGKAPAN SEKOLAH.xls"}</definedName>
    <definedName name="VVAVAV" hidden="1">#REF!</definedName>
    <definedName name="VVVQVVQ" hidden="1">#REF!</definedName>
    <definedName name="VVVVJV" hidden="1">{"'A'!$A$1:$W$63"}</definedName>
    <definedName name="vvvvvvv" hidden="1">[61]H.Satuan!#REF!</definedName>
    <definedName name="VVVVWVW">#REF!</definedName>
    <definedName name="VXC">#REF!</definedName>
    <definedName name="w">#N/A</definedName>
    <definedName name="W.01">#REF!</definedName>
    <definedName name="W.0104">#REF!</definedName>
    <definedName name="W.02">#REF!</definedName>
    <definedName name="W.03">#REF!</definedName>
    <definedName name="W.0346">#REF!</definedName>
    <definedName name="W.03a">#REF!</definedName>
    <definedName name="W.03b">#REF!</definedName>
    <definedName name="W.04">#REF!</definedName>
    <definedName name="W.04a">#REF!</definedName>
    <definedName name="W.05">#REF!</definedName>
    <definedName name="W.05a">#REF!</definedName>
    <definedName name="W.05b">#REF!</definedName>
    <definedName name="W.06">#REF!</definedName>
    <definedName name="W.07">#REF!</definedName>
    <definedName name="w.1">#REF!</definedName>
    <definedName name="w.1.a">#REF!</definedName>
    <definedName name="w.1.b">#REF!</definedName>
    <definedName name="w.10">#REF!</definedName>
    <definedName name="W.11">#REF!</definedName>
    <definedName name="W.11a">#REF!</definedName>
    <definedName name="w.15">#REF!</definedName>
    <definedName name="w.1a">#REF!</definedName>
    <definedName name="w.1b">#REF!</definedName>
    <definedName name="W.1c">#REF!</definedName>
    <definedName name="W.1d">#REF!</definedName>
    <definedName name="W.1e">#REF!</definedName>
    <definedName name="w.3">#REF!</definedName>
    <definedName name="W.4">#REF!</definedName>
    <definedName name="w.5">#REF!</definedName>
    <definedName name="w.6">#REF!</definedName>
    <definedName name="W.7">#REF!</definedName>
    <definedName name="w.m">#REF!</definedName>
    <definedName name="W.O5B">#REF!</definedName>
    <definedName name="w.stain">#REF!</definedName>
    <definedName name="w_1">#REF!</definedName>
    <definedName name="w_10">#REF!</definedName>
    <definedName name="W_16">#REF!</definedName>
    <definedName name="W_2">#REF!</definedName>
    <definedName name="w_23">"$#REF!.$#REF!#REF!"</definedName>
    <definedName name="w_3">#REF!</definedName>
    <definedName name="W_3_5">#REF!</definedName>
    <definedName name="W_3_6">#REF!</definedName>
    <definedName name="W_4">#REF!</definedName>
    <definedName name="w_7">#REF!</definedName>
    <definedName name="w_73">#REF!</definedName>
    <definedName name="w_loader_agregat_A_pelebaran">#REF!</definedName>
    <definedName name="w_loader_agregat_A_peninggian">#REF!</definedName>
    <definedName name="w_loader_agregat_B_pelebaran">#REF!</definedName>
    <definedName name="w_loader_agregat_B_peninggian">#REF!</definedName>
    <definedName name="w_loader_bahu_jalan">#REF!</definedName>
    <definedName name="w_loader_lapen">#REF!</definedName>
    <definedName name="w_loader_macadam">#REF!</definedName>
    <definedName name="w_loader_telford">#REF!</definedName>
    <definedName name="W1639H2450">#REF!</definedName>
    <definedName name="wa">#REF!</definedName>
    <definedName name="waaasa">#REF!</definedName>
    <definedName name="wac">#REF!</definedName>
    <definedName name="wac_37">#REF!</definedName>
    <definedName name="wacker">#REF!</definedName>
    <definedName name="wadatp1000">#REF!</definedName>
    <definedName name="wadatp1000_37">#REF!</definedName>
    <definedName name="wadatp600">#REF!</definedName>
    <definedName name="wadatp600_37">#REF!</definedName>
    <definedName name="waeg" hidden="1">#REF!</definedName>
    <definedName name="wafel2020">#REF!</definedName>
    <definedName name="wafel2020_10">#REF!</definedName>
    <definedName name="wafel2020_2">#REF!</definedName>
    <definedName name="wafel2020_3">#REF!</definedName>
    <definedName name="wafel2020_4">#REF!</definedName>
    <definedName name="wafel2020_5">#REF!</definedName>
    <definedName name="wafel2020_6">#REF!</definedName>
    <definedName name="wafel2020_8">#REF!</definedName>
    <definedName name="WAKTU">#REF!</definedName>
    <definedName name="WAKTU_8">#REF!</definedName>
    <definedName name="WAL">#REF!</definedName>
    <definedName name="wales">#REF!</definedName>
    <definedName name="wall">#REF!</definedName>
    <definedName name="wall_lpa">#REF!</definedName>
    <definedName name="wall_panel">#REF!</definedName>
    <definedName name="Wall_Paper_lebar_55_cm">#REF!</definedName>
    <definedName name="walles">#REF!</definedName>
    <definedName name="walles_7">NA()</definedName>
    <definedName name="WALLES_HAMPAR_AC">#REF!</definedName>
    <definedName name="WALLES_HAMPAR_ATB">#REF!</definedName>
    <definedName name="walles_hampar_ATB6">#REF!</definedName>
    <definedName name="walles_LPB_A">#REF!</definedName>
    <definedName name="walles_LPB_B">#REF!</definedName>
    <definedName name="WALLP">#REF!</definedName>
    <definedName name="Wallpaper">#REF!</definedName>
    <definedName name="waltermur16">'[25]Bhn-Uph'!#REF!</definedName>
    <definedName name="WAPU23" hidden="1">#REF!</definedName>
    <definedName name="waremeshm8">#REF!</definedName>
    <definedName name="was">#REF!</definedName>
    <definedName name="WASH.75">#REF!</definedName>
    <definedName name="washbak">'[25]Bhn-Uph'!#REF!</definedName>
    <definedName name="washtafel">#REF!</definedName>
    <definedName name="wast">#REF!</definedName>
    <definedName name="wastafel">#REF!</definedName>
    <definedName name="wastafel.">#REF!</definedName>
    <definedName name="wastafel_1">#REF!</definedName>
    <definedName name="wastafel_1_10">#REF!</definedName>
    <definedName name="wastafel_1_2">#REF!</definedName>
    <definedName name="wastafel_1_3">#REF!</definedName>
    <definedName name="wastafel_1_4">#REF!</definedName>
    <definedName name="wastafel_1_5">#REF!</definedName>
    <definedName name="wastafel_1_6">#REF!</definedName>
    <definedName name="wastafel_1_8">#REF!</definedName>
    <definedName name="wastafel_2">#REF!</definedName>
    <definedName name="wastafel_besar_">#REF!</definedName>
    <definedName name="Wastafel_Besar_Warna">#REF!</definedName>
    <definedName name="Wastafel_komplit_INA">#REF!</definedName>
    <definedName name="wastafel_marble">#REF!</definedName>
    <definedName name="Wastafel_Sedang">#REF!</definedName>
    <definedName name="wastafel_toto">#REF!</definedName>
    <definedName name="wastafelbesarwarna">#REF!</definedName>
    <definedName name="wastafelgantung">'[25]Bhn-Uph'!#REF!</definedName>
    <definedName name="wastafelkaca">#REF!</definedName>
    <definedName name="wastavel">#REF!</definedName>
    <definedName name="Wastf">#REF!</definedName>
    <definedName name="wat_pump">#REF!</definedName>
    <definedName name="wat_pump_7">NA()</definedName>
    <definedName name="Water">#REF!</definedName>
    <definedName name="water.prof">#REF!</definedName>
    <definedName name="water.pump">#REF!</definedName>
    <definedName name="water.pump.">#REF!</definedName>
    <definedName name="water.tanker">#REF!</definedName>
    <definedName name="water.tanker.">#REF!</definedName>
    <definedName name="water_drain">#REF!</definedName>
    <definedName name="water_heater">#REF!</definedName>
    <definedName name="Water_Prof">#REF!</definedName>
    <definedName name="water_profing">#REF!</definedName>
    <definedName name="water_profing_2">#REF!</definedName>
    <definedName name="WATER_PROFING_ATAP">#REF!</definedName>
    <definedName name="WATER_PROFING_LT.2">#REF!</definedName>
    <definedName name="WATER_PROFING_LT.3">#REF!</definedName>
    <definedName name="Water_Proofing">#REF!</definedName>
    <definedName name="water_proofing_membran">#REF!</definedName>
    <definedName name="Water_Pump">#REF!</definedName>
    <definedName name="Water_Pump_4">#REF!</definedName>
    <definedName name="water_pump_pengeringan">#REF!</definedName>
    <definedName name="water_stop_15">#REF!</definedName>
    <definedName name="water_stop_20">#REF!</definedName>
    <definedName name="water_stop_23">#REF!</definedName>
    <definedName name="water_stop_25">#REF!</definedName>
    <definedName name="water_stop_30">#REF!</definedName>
    <definedName name="water_stop_32">#REF!</definedName>
    <definedName name="Water_tank">#REF!</definedName>
    <definedName name="water_tank_2000l">#REF!</definedName>
    <definedName name="water_tank_agregat_A_pelebaran">#REF!</definedName>
    <definedName name="water_tank_agregat_A_peninggian">#REF!</definedName>
    <definedName name="water_tank_agregat_B_pelebaran">#REF!</definedName>
    <definedName name="water_tank_agregat_B_peninggian">#REF!</definedName>
    <definedName name="water_tank_B_0">#REF!</definedName>
    <definedName name="water_tank_bahu_jalan">#REF!</definedName>
    <definedName name="water_tank_batu_kali">#REF!</definedName>
    <definedName name="water_tank_ctsb">#REF!</definedName>
    <definedName name="water_tank_K_1_2_5">#REF!</definedName>
    <definedName name="water_tank_K_2_2_5">#REF!</definedName>
    <definedName name="Water_tank_truck">#REF!</definedName>
    <definedName name="water_tank_truck_LPB_A">#REF!</definedName>
    <definedName name="water_tank_truck_LPB_B">#REF!</definedName>
    <definedName name="Water_tank_truck_PAsang_batu_mortar">#REF!</definedName>
    <definedName name="water_tank_truck_penyiapan_badan_jalan">#REF!</definedName>
    <definedName name="WATER_TANK_TRUCK_URUG_TANAH_BIASA">#REF!</definedName>
    <definedName name="water_tank_truck_URUGAN_TANAH_PILIHAN">#REF!</definedName>
    <definedName name="waterDrain">#REF!</definedName>
    <definedName name="watermeter.315">#REF!</definedName>
    <definedName name="Watermur">#REF!</definedName>
    <definedName name="watermur_1">#REF!</definedName>
    <definedName name="watermur_1_10">#REF!</definedName>
    <definedName name="watermur_1_2">#REF!</definedName>
    <definedName name="watermur_1_3">#REF!</definedName>
    <definedName name="watermur_1_4">#REF!</definedName>
    <definedName name="watermur_1_5">#REF!</definedName>
    <definedName name="watermur_1_6">#REF!</definedName>
    <definedName name="watermur_1_8">#REF!</definedName>
    <definedName name="waterpass">#REF!</definedName>
    <definedName name="waterprof">#REF!</definedName>
    <definedName name="waterprofing">#REF!</definedName>
    <definedName name="waterprofing_screed">#REF!</definedName>
    <definedName name="waterproof">#REF!</definedName>
    <definedName name="waterproofing">#REF!</definedName>
    <definedName name="waterproofing_1">#REF!</definedName>
    <definedName name="waterproofing_1_10">#REF!</definedName>
    <definedName name="waterproofing_1_2">#REF!</definedName>
    <definedName name="waterproofing_1_3">#REF!</definedName>
    <definedName name="waterproofing_1_4">#REF!</definedName>
    <definedName name="waterproofing_1_5">#REF!</definedName>
    <definedName name="waterproofing_1_6">#REF!</definedName>
    <definedName name="waterproofing_1_8">#REF!</definedName>
    <definedName name="Waterproofliquit">#REF!</definedName>
    <definedName name="WATERPUMP">#REF!</definedName>
    <definedName name="waterstop">#REF!</definedName>
    <definedName name="waterstop_1">#REF!</definedName>
    <definedName name="waterstop_1_10">#REF!</definedName>
    <definedName name="waterstop_1_2">#REF!</definedName>
    <definedName name="waterstop_1_3">#REF!</definedName>
    <definedName name="waterstop_1_4">#REF!</definedName>
    <definedName name="waterstop_1_5">#REF!</definedName>
    <definedName name="waterstop_1_6">#REF!</definedName>
    <definedName name="waterstop_1_8">#REF!</definedName>
    <definedName name="Watertank">#REF!</definedName>
    <definedName name="watertank_agregat_A_pelebaran">#REF!</definedName>
    <definedName name="WATERTANK33">#REF!</definedName>
    <definedName name="WATERTANK511">#REF!</definedName>
    <definedName name="WATERTANK512">#REF!</definedName>
    <definedName name="WATERTANK521">#REF!</definedName>
    <definedName name="WATERTANKER">#REF!</definedName>
    <definedName name="watproof">#REF!</definedName>
    <definedName name="Wavin">#REF!</definedName>
    <definedName name="wbacuanair">#REF!</definedName>
    <definedName name="wbacuanair_37">#REF!</definedName>
    <definedName name="wbahu">#REF!</definedName>
    <definedName name="wbahu_37">#REF!</definedName>
    <definedName name="wbase">#REF!</definedName>
    <definedName name="wbase_37">#REF!</definedName>
    <definedName name="wbbekist">#REF!</definedName>
    <definedName name="wbbekist_37">#REF!</definedName>
    <definedName name="wbesiulir40">#REF!</definedName>
    <definedName name="wbesiulir40_37">#REF!</definedName>
    <definedName name="wbk300tp">#REF!</definedName>
    <definedName name="wbk300tp_37">#REF!</definedName>
    <definedName name="wbk350tp">#REF!</definedName>
    <definedName name="wbk350tp_37">#REF!</definedName>
    <definedName name="wbtam5">#REF!</definedName>
    <definedName name="wbtam5_37">#REF!</definedName>
    <definedName name="wbtamair">#REF!</definedName>
    <definedName name="wbtamair_37">#REF!</definedName>
    <definedName name="wbtamper5">#REF!</definedName>
    <definedName name="wbtamper5_37">#REF!</definedName>
    <definedName name="wc">#REF!</definedName>
    <definedName name="wc.jongkok">#REF!</definedName>
    <definedName name="wcoaltar">#REF!</definedName>
    <definedName name="wcoaltar_37">#REF!</definedName>
    <definedName name="wcpaste">#REF!</definedName>
    <definedName name="wcpaste_37">#REF!</definedName>
    <definedName name="wctapes">#REF!</definedName>
    <definedName name="wctapes_37">#REF!</definedName>
    <definedName name="wd">#REF!</definedName>
    <definedName name="wd.k">#REF!</definedName>
    <definedName name="wdgg">#REF!</definedName>
    <definedName name="wds">#REF!</definedName>
    <definedName name="wdsdsdsd">#REF!</definedName>
    <definedName name="wdwdw">#REF!</definedName>
    <definedName name="WE">#REF!</definedName>
    <definedName name="WEAR">#REF!</definedName>
    <definedName name="weath">#REF!</definedName>
    <definedName name="weathershield">#REF!</definedName>
    <definedName name="weathershild">#REF!</definedName>
    <definedName name="wedus" hidden="1">#REF!</definedName>
    <definedName name="WEERERE">#REF!</definedName>
    <definedName name="WEF">#REF!</definedName>
    <definedName name="wel_loder_1.7">#REF!</definedName>
    <definedName name="wel_loder_1.7_7">NA()</definedName>
    <definedName name="WELD">#REF!</definedName>
    <definedName name="welding">#REF!</definedName>
    <definedName name="welding.set">#REF!</definedName>
    <definedName name="welding_set">#REF!</definedName>
    <definedName name="welgen">#REF!</definedName>
    <definedName name="weqweqwe">#REF!</definedName>
    <definedName name="wer">#REF!</definedName>
    <definedName name="wermesh">#REF!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u">#REF!</definedName>
    <definedName name="wew">#REF!</definedName>
    <definedName name="wewewe">#REF!</definedName>
    <definedName name="wewewewe">#REF!</definedName>
    <definedName name="wf">#REF!</definedName>
    <definedName name="wf_1">#REF!</definedName>
    <definedName name="wf_1_10">#REF!</definedName>
    <definedName name="wf_1_2">#REF!</definedName>
    <definedName name="wf_1_3">#REF!</definedName>
    <definedName name="wf_1_4">#REF!</definedName>
    <definedName name="wf_1_5">#REF!</definedName>
    <definedName name="wf_1_6">#REF!</definedName>
    <definedName name="wf_1_8">#REF!</definedName>
    <definedName name="wf_10">#REF!</definedName>
    <definedName name="wf_2">#REF!</definedName>
    <definedName name="wf_200">#REF!</definedName>
    <definedName name="wf_200_400">#REF!</definedName>
    <definedName name="wf_3">#REF!</definedName>
    <definedName name="wf_300">#REF!</definedName>
    <definedName name="wf_4">#REF!</definedName>
    <definedName name="wf_5">#REF!</definedName>
    <definedName name="wf_6">#REF!</definedName>
    <definedName name="wf_8">#REF!</definedName>
    <definedName name="WF_GG">#REF!</definedName>
    <definedName name="WF300.150">#REF!</definedName>
    <definedName name="wfabembed">#REF!</definedName>
    <definedName name="wfabembed_37">#REF!</definedName>
    <definedName name="wfabtower">#REF!</definedName>
    <definedName name="wfabtower_37">#REF!</definedName>
    <definedName name="wfdtfab">#REF!</definedName>
    <definedName name="wfmcob">#REF!</definedName>
    <definedName name="wfprof">#REF!</definedName>
    <definedName name="wgal02">#REF!</definedName>
    <definedName name="wgal02_37">#REF!</definedName>
    <definedName name="wgal24">#REF!</definedName>
    <definedName name="wgal24_37">#REF!</definedName>
    <definedName name="wgal46">#REF!</definedName>
    <definedName name="wgal46_37">#REF!</definedName>
    <definedName name="wgroutower">#REF!</definedName>
    <definedName name="wgroutower_37">#REF!</definedName>
    <definedName name="wgtiang">#REF!</definedName>
    <definedName name="wgtiang_37">#REF!</definedName>
    <definedName name="whales">#REF!</definedName>
    <definedName name="wheel.loader">#REF!</definedName>
    <definedName name="wheel.loader.">#REF!</definedName>
    <definedName name="wheel_loader">#REF!</definedName>
    <definedName name="WHEEL_LOADER_AC">#REF!</definedName>
    <definedName name="wheel_loader_aspal_minor">#REF!</definedName>
    <definedName name="WHEEL_LOADER_ATB">#REF!</definedName>
    <definedName name="Wheel_loader_URUGAN_TANAH_PILIHAN">#REF!</definedName>
    <definedName name="wheelbar">#REF!</definedName>
    <definedName name="wheelbar_2">#REF!</definedName>
    <definedName name="WHEELLOADER">#REF!</definedName>
    <definedName name="whell_Loader">#REF!</definedName>
    <definedName name="Whell_Roller">#REF!</definedName>
    <definedName name="WHELLLOADER511">#REF!</definedName>
    <definedName name="WHELLLOADER512">#REF!</definedName>
    <definedName name="WHELLLOADER521">#REF!</definedName>
    <definedName name="white_board">#REF!</definedName>
    <definedName name="whiteBoard1muka">#REF!</definedName>
    <definedName name="whiteBoard2muka">#REF!</definedName>
    <definedName name="whutan">#REF!</definedName>
    <definedName name="whutan_37">#REF!</definedName>
    <definedName name="WIDE">#REF!</definedName>
    <definedName name="WILAYAH">#REF!</definedName>
    <definedName name="wilding_set">#REF!</definedName>
    <definedName name="win">#REF!</definedName>
    <definedName name="win_6">"#REF!"</definedName>
    <definedName name="win_7">"#REF!"</definedName>
    <definedName name="windak">#REF!</definedName>
    <definedName name="windak_10">#REF!</definedName>
    <definedName name="windak_2">#REF!</definedName>
    <definedName name="windak_3">#REF!</definedName>
    <definedName name="windak_4">#REF!</definedName>
    <definedName name="windak_5">#REF!</definedName>
    <definedName name="windak_6">#REF!</definedName>
    <definedName name="windak_8">#REF!</definedName>
    <definedName name="wing_nut">#REF!</definedName>
    <definedName name="wing_nut_2">#REF!</definedName>
    <definedName name="wire_mesh">#REF!</definedName>
    <definedName name="wire_mesh_2">#REF!</definedName>
    <definedName name="WIREMESH">#REF!</definedName>
    <definedName name="wiremesh_6">#REF!</definedName>
    <definedName name="Wiremesh_MB">#REF!</definedName>
    <definedName name="WIRSBO">#REF!</definedName>
    <definedName name="WITARA">#REF!</definedName>
    <definedName name="wkantor">#REF!</definedName>
    <definedName name="wkantor_37">#REF!</definedName>
    <definedName name="WL">#REF!</definedName>
    <definedName name="WL.636C">#REF!</definedName>
    <definedName name="wl.80hp">'[16]Sat~Bahu'!$C$94</definedName>
    <definedName name="wlc">#REF!</definedName>
    <definedName name="wlg">#REF!</definedName>
    <definedName name="wll_set">#REF!</definedName>
    <definedName name="WLOAD">#REF!</definedName>
    <definedName name="wlr">#REF!</definedName>
    <definedName name="wls">#REF!</definedName>
    <definedName name="wls_23">"'file:///F:/DOCUME~1/MARKET~1/LOCALS~1/Temp/lamp-d.XLS'#$SAP.$#REF!$#REF!"</definedName>
    <definedName name="wm_2200">#REF!</definedName>
    <definedName name="wm_3000">#REF!</definedName>
    <definedName name="WMESH">#REF!</definedName>
    <definedName name="WN">#REF!</definedName>
    <definedName name="WN_17">#REF!</definedName>
    <definedName name="WO.100">#REF!</definedName>
    <definedName name="wo.110">#REF!</definedName>
    <definedName name="WO.315">#REF!</definedName>
    <definedName name="wo.63">#REF!</definedName>
    <definedName name="wo.90">#REF!</definedName>
    <definedName name="wod_filler">#REF!</definedName>
    <definedName name="wonder">#REF!</definedName>
    <definedName name="wood.">#REF!</definedName>
    <definedName name="wood.f">#REF!</definedName>
    <definedName name="wood.s">#REF!</definedName>
    <definedName name="Wood_Filler">#REF!</definedName>
    <definedName name="wood_filter">#REF!</definedName>
    <definedName name="wood_stain">#REF!</definedName>
    <definedName name="woodfiler">#REF!</definedName>
    <definedName name="woodfiler_2">#REF!</definedName>
    <definedName name="woodplank">#REF!</definedName>
    <definedName name="WORDART">#REF!</definedName>
    <definedName name="WP">#REF!</definedName>
    <definedName name="Wp.5">'[16]Sat~Bahu'!$C$112</definedName>
    <definedName name="wp_1">#REF!</definedName>
    <definedName name="wp_c">#REF!</definedName>
    <definedName name="wpanc1000">#REF!</definedName>
    <definedName name="wpanc1000_37">#REF!</definedName>
    <definedName name="wpanc600">#REF!</definedName>
    <definedName name="wpanc600_37">#REF!</definedName>
    <definedName name="wpancair">#REF!</definedName>
    <definedName name="wpancair_37">#REF!</definedName>
    <definedName name="wpasbatu">#REF!</definedName>
    <definedName name="wpasbatu_37">#REF!</definedName>
    <definedName name="wpasembed">#REF!</definedName>
    <definedName name="wpasembed_37">#REF!</definedName>
    <definedName name="wpasirisi">#REF!</definedName>
    <definedName name="wpasirisit">#REF!</definedName>
    <definedName name="wpass">#REF!</definedName>
    <definedName name="wpastower">#REF!</definedName>
    <definedName name="wpastower_37">#REF!</definedName>
    <definedName name="wpencar">#REF!</definedName>
    <definedName name="wpencar_37">#REF!</definedName>
    <definedName name="WPF">#REF!</definedName>
    <definedName name="wpm_sc">#REF!</definedName>
    <definedName name="wprime">#REF!</definedName>
    <definedName name="wprime_37">#REF!</definedName>
    <definedName name="WPUMP">#REF!</definedName>
    <definedName name="wq">#REF!</definedName>
    <definedName name="WQEQW">#REF!</definedName>
    <definedName name="wqw">#REF!</definedName>
    <definedName name="WR">#REF!</definedName>
    <definedName name="wrewwe">#REF!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AA." hidden="1">{#N/A,#N/A,FALSE,"REK";#N/A,#N/A,FALSE,"Bq-ARS"}</definedName>
    <definedName name="wrn.chi._.tiÆt." hidden="1">{#N/A,#N/A,FALSE,"Chi tiÆt"}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rn.ts." hidden="1">{"tabel plat",#N/A,TRUE,"Kontrol";"pembebanan portal",#N/A,TRUE,"balok tinggi"}</definedName>
    <definedName name="wrwwwwwwwwwww">#REF!</definedName>
    <definedName name="ws">#REF!</definedName>
    <definedName name="ws_d">#REF!</definedName>
    <definedName name="wsheetp">#REF!</definedName>
    <definedName name="wsheetp_37">#REF!</definedName>
    <definedName name="wsubbase">#REF!</definedName>
    <definedName name="wsubbase_37">#REF!</definedName>
    <definedName name="wsx" hidden="1">#N/A</definedName>
    <definedName name="WT">#REF!</definedName>
    <definedName name="wt.60hp">'[16]Sat~Bahu'!$C$95</definedName>
    <definedName name="WTANK">#REF!</definedName>
    <definedName name="wtanker">#REF!</definedName>
    <definedName name="wtc">#REF!</definedName>
    <definedName name="wtc_2">#REF!</definedName>
    <definedName name="wtc_23">"$#REF!.$AF$14"</definedName>
    <definedName name="wtc_3">#REF!</definedName>
    <definedName name="wtc_4">#REF!</definedName>
    <definedName name="wtc_5">#REF!</definedName>
    <definedName name="wtc_6">#REF!</definedName>
    <definedName name="wtc_7">#REF!</definedName>
    <definedName name="wtflw230j">#REF!</definedName>
    <definedName name="wtflw830j">#REF!</definedName>
    <definedName name="wtgalair">#REF!</definedName>
    <definedName name="wtgalair_37">#REF!</definedName>
    <definedName name="wtimb">#REF!</definedName>
    <definedName name="wtimb_37">#REF!</definedName>
    <definedName name="wtimpil">#REF!</definedName>
    <definedName name="wtimpil_37">#REF!</definedName>
    <definedName name="wtp">#REF!</definedName>
    <definedName name="wtprf">#REF!</definedName>
    <definedName name="wtrpr">#REF!</definedName>
    <definedName name="wtrst">#REF!</definedName>
    <definedName name="wukur">#REF!</definedName>
    <definedName name="wukur_37">#REF!</definedName>
    <definedName name="wumum">#REF!</definedName>
    <definedName name="wumum_37">#REF!</definedName>
    <definedName name="wuwung">#REF!</definedName>
    <definedName name="wuwung_asbes">#REF!</definedName>
    <definedName name="Wuwung_Genteng">#REF!</definedName>
    <definedName name="wuwung_Gjawa">#REF!</definedName>
    <definedName name="wuwung_glasur">#REF!</definedName>
    <definedName name="wuwungasbes">'[25]Bhn-Uph'!$G$92</definedName>
    <definedName name="wuwungasbesbesar">#REF!</definedName>
    <definedName name="wuwungbeton">'[25]Bhn-Uph'!#REF!</definedName>
    <definedName name="wuwungglatzur">'[25]Bhn-Uph'!$G$84</definedName>
    <definedName name="wuwungkrpilang">#REF!</definedName>
    <definedName name="wuwungmetal">#REF!</definedName>
    <definedName name="wuwungmorando">'[25]Bhn-Uph'!#REF!</definedName>
    <definedName name="wuwungpelentong">#REF!</definedName>
    <definedName name="wuwungplentong">'[25]Bhn-Uph'!#REF!</definedName>
    <definedName name="ww">#REF!</definedName>
    <definedName name="wwasdadsdsds">#REF!</definedName>
    <definedName name="WWB" hidden="1">#REF!</definedName>
    <definedName name="WWW">#REF!</definedName>
    <definedName name="wwww">#REF!</definedName>
    <definedName name="wwwww">#REF!</definedName>
    <definedName name="wwwwwwwwwwwww">#REF!</definedName>
    <definedName name="wwwwwwwwwwwwww">#REF!</definedName>
    <definedName name="wwwwwwwwwwwwwww">#REF!</definedName>
    <definedName name="wwwwwwwwwwwwwwwwww">#REF!</definedName>
    <definedName name="wwwwwwwwwwwwwwwwwwww">#REF!</definedName>
    <definedName name="wwwwwwwwwwwwwwwwwwwwwwww">#REF!</definedName>
    <definedName name="x">#N/A</definedName>
    <definedName name="X.02">#REF!</definedName>
    <definedName name="X.03">#REF!</definedName>
    <definedName name="X.04">#REF!</definedName>
    <definedName name="X.05">#REF!</definedName>
    <definedName name="X.06">#REF!</definedName>
    <definedName name="X.07">#REF!</definedName>
    <definedName name="X.08">#REF!</definedName>
    <definedName name="X.09">#REF!</definedName>
    <definedName name="X.1">#REF!</definedName>
    <definedName name="X.10">#REF!</definedName>
    <definedName name="X.11">#REF!</definedName>
    <definedName name="X.12">#REF!</definedName>
    <definedName name="X.13">#REF!</definedName>
    <definedName name="X.13a">#REF!</definedName>
    <definedName name="X.14">#REF!</definedName>
    <definedName name="X.15">#REF!</definedName>
    <definedName name="X.17">#REF!</definedName>
    <definedName name="X.18">#REF!</definedName>
    <definedName name="X.18a">#REF!</definedName>
    <definedName name="X.18b">#REF!</definedName>
    <definedName name="X.18c">#REF!</definedName>
    <definedName name="X.18d">#REF!</definedName>
    <definedName name="X.19">#REF!</definedName>
    <definedName name="X.2">#REF!</definedName>
    <definedName name="X.20">#REF!</definedName>
    <definedName name="X.20a">#REF!</definedName>
    <definedName name="X.21">#REF!</definedName>
    <definedName name="X.21a">#REF!</definedName>
    <definedName name="X.21b">#REF!</definedName>
    <definedName name="X.22">#REF!</definedName>
    <definedName name="X.24a">#REF!</definedName>
    <definedName name="X.24b">#REF!</definedName>
    <definedName name="X.25">#REF!</definedName>
    <definedName name="X.26">#REF!</definedName>
    <definedName name="X.27">#REF!</definedName>
    <definedName name="X.28">#REF!</definedName>
    <definedName name="X.29">#REF!</definedName>
    <definedName name="X.3">#REF!</definedName>
    <definedName name="X.30">#REF!</definedName>
    <definedName name="X.4">#REF!</definedName>
    <definedName name="X.5">#REF!</definedName>
    <definedName name="x1a1">#REF!</definedName>
    <definedName name="x1a2">#REF!</definedName>
    <definedName name="x1a3">#REF!</definedName>
    <definedName name="x1a4">#REF!</definedName>
    <definedName name="x1a5">#REF!</definedName>
    <definedName name="x1a6">#REF!</definedName>
    <definedName name="x1pind">#REF!</definedName>
    <definedName name="x1ping">#REF!</definedName>
    <definedName name="x1pint">#REF!</definedName>
    <definedName name="xa">#REF!</definedName>
    <definedName name="xa_7">NA()</definedName>
    <definedName name="XAXXXAX" hidden="1">#REF!</definedName>
    <definedName name="xc">#REF!</definedName>
    <definedName name="XC_16">#REF!</definedName>
    <definedName name="XCCT">0.5</definedName>
    <definedName name="xdyx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hx">#REF!</definedName>
    <definedName name="xi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I">#REF!</definedName>
    <definedName name="XIII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jointA40">#REF!</definedName>
    <definedName name="xjointA60">#REF!</definedName>
    <definedName name="xjointA90">#REF!</definedName>
    <definedName name="xjointob">#REF!</definedName>
    <definedName name="XLR_ERRNAMESTR" hidden="1">#REF!</definedName>
    <definedName name="XLR_VERSION" hidden="1">#REF!</definedName>
    <definedName name="xswte">#REF!</definedName>
    <definedName name="xvcbmbmn">#REF!</definedName>
    <definedName name="XX">#REF!</definedName>
    <definedName name="XXA">#N/A</definedName>
    <definedName name="XXA_15">"STOP:STOPE"</definedName>
    <definedName name="XXA_16">"STOP:STOPE"</definedName>
    <definedName name="XXA_2">"STOP:STOPE"</definedName>
    <definedName name="XXA_22">"STOP:STOPE"</definedName>
    <definedName name="XXA_37">"STOP_37:STOPE_37"</definedName>
    <definedName name="XXA_48">"STOP:STOPE"</definedName>
    <definedName name="XXA_8">"STOP:STOPE"</definedName>
    <definedName name="xxvv">#REF!</definedName>
    <definedName name="xxx">#REF!</definedName>
    <definedName name="XXXX">#REF!</definedName>
    <definedName name="xxxxxx">#REF!</definedName>
    <definedName name="xyhxd">#REF!</definedName>
    <definedName name="xzz">#REF!</definedName>
    <definedName name="y">#N/A</definedName>
    <definedName name="Y.01">#REF!</definedName>
    <definedName name="Y.02">#REF!</definedName>
    <definedName name="Y.03">#REF!</definedName>
    <definedName name="Y.04">#REF!</definedName>
    <definedName name="Y.04a">#REF!</definedName>
    <definedName name="Y.09">#REF!</definedName>
    <definedName name="Y.09a">#REF!</definedName>
    <definedName name="Y.1">#REF!</definedName>
    <definedName name="Y.10">#REF!</definedName>
    <definedName name="Y.11">#REF!</definedName>
    <definedName name="Y.2">#REF!</definedName>
    <definedName name="Y.4">#REF!</definedName>
    <definedName name="Y.Q">#REF!</definedName>
    <definedName name="ya">#REF!</definedName>
    <definedName name="YA1E">#REF!</definedName>
    <definedName name="YA21E">#REF!</definedName>
    <definedName name="YA22E">#REF!</definedName>
    <definedName name="Yale.besar">#REF!</definedName>
    <definedName name="Yale.kecil">#REF!</definedName>
    <definedName name="yaya">#REF!</definedName>
    <definedName name="yayuk" hidden="1">#REF!</definedName>
    <definedName name="yedy">#REF!</definedName>
    <definedName name="yen">#REF!</definedName>
    <definedName name="yen_idr">#REF!</definedName>
    <definedName name="yen_idr_Fev01">#REF!</definedName>
    <definedName name="yen_idr97">#REF!</definedName>
    <definedName name="yery">#REF!</definedName>
    <definedName name="yes">{"Book1","4.09 FLORA DAN FAUNA.xls","4.22 PERLENGKAPAN SEKOLAH.xls"}</definedName>
    <definedName name="yety">#REF!</definedName>
    <definedName name="yfff">#REF!</definedName>
    <definedName name="yh">#REF!</definedName>
    <definedName name="yhb">#REF!</definedName>
    <definedName name="yhbg">#REF!</definedName>
    <definedName name="yhbhg">#REF!</definedName>
    <definedName name="yhhghv">#REF!</definedName>
    <definedName name="yhhh">#REF!</definedName>
    <definedName name="yhhhhhhhhhhhhhhhh">#REF!</definedName>
    <definedName name="yhjhj">#REF!</definedName>
    <definedName name="yhkhkhk">#REF!</definedName>
    <definedName name="yhn">#REF!</definedName>
    <definedName name="yiyitan">#REF!</definedName>
    <definedName name="YJGJHGFJ">#REF!</definedName>
    <definedName name="yk">#REF!</definedName>
    <definedName name="you">{"Book1","4.09 FLORA DAN FAUNA.xls","4.22 PERLENGKAPAN SEKOLAH.xls"}</definedName>
    <definedName name="ystrain">#REF!</definedName>
    <definedName name="YT5Y">#REF!</definedName>
    <definedName name="YT5Y_3">#REF!</definedName>
    <definedName name="YT5Y_4">#REF!</definedName>
    <definedName name="YT5Y_6">#REF!</definedName>
    <definedName name="YT5Y_7">#REF!</definedName>
    <definedName name="ytmty">#REF!</definedName>
    <definedName name="YTRYTR">#REF!</definedName>
    <definedName name="ytuyr">#REF!</definedName>
    <definedName name="ytytj">#REF!</definedName>
    <definedName name="ytytj_3">#REF!</definedName>
    <definedName name="ytytj_4">#REF!</definedName>
    <definedName name="yuj">#REF!</definedName>
    <definedName name="yukanan">#REF!</definedName>
    <definedName name="YUNI">#REF!</definedName>
    <definedName name="yuy">{"Book1","RAB PASAR 30 AUG SCRAB.xls"}</definedName>
    <definedName name="YUY_3">#REF!</definedName>
    <definedName name="YUY_4">#REF!</definedName>
    <definedName name="YUY_6">#REF!</definedName>
    <definedName name="YUY_7">#REF!</definedName>
    <definedName name="yuyam">{"Book1","RAB PASAR 30 AUG SCRAB.xls"}</definedName>
    <definedName name="yuyu">#REF!</definedName>
    <definedName name="YUYUY">#REF!</definedName>
    <definedName name="YW">#REF!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#REF!</definedName>
    <definedName name="yym">{"Book1","RAB PASAR 30 AUG SCRAB.xls"}</definedName>
    <definedName name="yymd">#REF!</definedName>
    <definedName name="yyy">#REF!</definedName>
    <definedName name="yyyy">#REF!</definedName>
    <definedName name="yyyyyyyyyyyyy">#REF!</definedName>
    <definedName name="yyyyyyyyyyyyyy">#REF!</definedName>
    <definedName name="z">#N/A</definedName>
    <definedName name="Z.01">#REF!</definedName>
    <definedName name="Z.02">#REF!</definedName>
    <definedName name="Z.02a">#REF!</definedName>
    <definedName name="Z.02b">#REF!</definedName>
    <definedName name="Z.03">#REF!</definedName>
    <definedName name="Z.04">#REF!</definedName>
    <definedName name="Z.05">#REF!</definedName>
    <definedName name="Z.06">#REF!</definedName>
    <definedName name="Z.07">#REF!</definedName>
    <definedName name="Z.08">#REF!</definedName>
    <definedName name="Z.09">#REF!</definedName>
    <definedName name="Z.09a">#REF!</definedName>
    <definedName name="Z.1">#REF!</definedName>
    <definedName name="Z.10">#REF!</definedName>
    <definedName name="Z.10a">#REF!</definedName>
    <definedName name="Z.10b">#REF!</definedName>
    <definedName name="Z.10c">#REF!</definedName>
    <definedName name="Z.10d">#REF!</definedName>
    <definedName name="Z.10e">#REF!</definedName>
    <definedName name="Z.10f">#REF!</definedName>
    <definedName name="Z.12a">#REF!</definedName>
    <definedName name="Z.13">#REF!</definedName>
    <definedName name="Z.14">#REF!</definedName>
    <definedName name="Z.15">#REF!</definedName>
    <definedName name="Z.16">#REF!</definedName>
    <definedName name="Z.17">#REF!</definedName>
    <definedName name="Z.18">#REF!</definedName>
    <definedName name="Z.19">#REF!</definedName>
    <definedName name="Z.2">#REF!</definedName>
    <definedName name="Z.20">#REF!</definedName>
    <definedName name="Z.21">#REF!</definedName>
    <definedName name="Z.22">#REF!</definedName>
    <definedName name="Z.23">#REF!</definedName>
    <definedName name="Z.24">#REF!</definedName>
    <definedName name="Z.25">#REF!</definedName>
    <definedName name="Z.26">#REF!</definedName>
    <definedName name="Z.27">#REF!</definedName>
    <definedName name="Z.28">#REF!</definedName>
    <definedName name="Z.29">#REF!</definedName>
    <definedName name="Z.3">#REF!</definedName>
    <definedName name="Z.30">#REF!</definedName>
    <definedName name="Z.31">#REF!</definedName>
    <definedName name="Z.32">#REF!</definedName>
    <definedName name="Z.33">#REF!</definedName>
    <definedName name="Z.34">#REF!</definedName>
    <definedName name="Z.35">#REF!</definedName>
    <definedName name="Z.36">#REF!</definedName>
    <definedName name="Z.37">#REF!</definedName>
    <definedName name="Z.38">#REF!</definedName>
    <definedName name="Z.39">#REF!</definedName>
    <definedName name="Z.4">#REF!</definedName>
    <definedName name="Z.40">#REF!</definedName>
    <definedName name="Z.41">#REF!</definedName>
    <definedName name="Z.42">#REF!</definedName>
    <definedName name="Z.43">#REF!</definedName>
    <definedName name="Z.43a">#REF!</definedName>
    <definedName name="Z.43b">#REF!</definedName>
    <definedName name="Z.43c">#REF!</definedName>
    <definedName name="Z.43d">#REF!</definedName>
    <definedName name="Z.43e">#REF!</definedName>
    <definedName name="Z.43f">#REF!</definedName>
    <definedName name="Z.43g">#REF!</definedName>
    <definedName name="Z.43h">#REF!</definedName>
    <definedName name="Z.43i">#REF!</definedName>
    <definedName name="Z.43j">#REF!</definedName>
    <definedName name="Z.44">#REF!</definedName>
    <definedName name="Z.44a">#REF!</definedName>
    <definedName name="Z.44b">#REF!</definedName>
    <definedName name="Z.44c">#REF!</definedName>
    <definedName name="Z.44d">#REF!</definedName>
    <definedName name="Z.45">#REF!</definedName>
    <definedName name="Z.46">#REF!</definedName>
    <definedName name="Z.47">#REF!</definedName>
    <definedName name="Z.47a">#REF!</definedName>
    <definedName name="Z.47b">#REF!</definedName>
    <definedName name="Z.47c">#REF!</definedName>
    <definedName name="Z.47d">#REF!</definedName>
    <definedName name="Z.47e">#REF!</definedName>
    <definedName name="Z.47f">#REF!</definedName>
    <definedName name="Z.47g">#REF!</definedName>
    <definedName name="Z.47h">#REF!</definedName>
    <definedName name="Z.47i">#REF!</definedName>
    <definedName name="Z.47j">#REF!</definedName>
    <definedName name="Z.48">#REF!</definedName>
    <definedName name="Z.48a">#REF!</definedName>
    <definedName name="Z.48b">#REF!</definedName>
    <definedName name="Z.48c">#REF!</definedName>
    <definedName name="Z.48d">#REF!</definedName>
    <definedName name="Z.48e">#REF!</definedName>
    <definedName name="Z.48f">#REF!</definedName>
    <definedName name="Z.48g">#REF!</definedName>
    <definedName name="Z.48h">#REF!</definedName>
    <definedName name="Z.48i">#REF!</definedName>
    <definedName name="Z.48j">#REF!</definedName>
    <definedName name="Z.49">#REF!</definedName>
    <definedName name="Z.5">#REF!</definedName>
    <definedName name="Z.6">#REF!</definedName>
    <definedName name="Z_03101428_1225_4292_862F_03EFF19A0CA4_.wvu.PrintArea" hidden="1">#REF!</definedName>
    <definedName name="Z_03101428_1225_4292_862F_03EFF19A0CA4_.wvu.PrintTitles" hidden="1">#REF!</definedName>
    <definedName name="Z_062F37CF_EA4D_4E44_8A25_30F7F8EE07FB_.wvu.PrintArea">#REF!</definedName>
    <definedName name="Z_062F37CF_EA4D_4E44_8A25_30F7F8EE07FB_.wvu.Rows">#REF!,#REF!</definedName>
    <definedName name="Z_062F37CF_EA4D_4E44_8A25_30F7F8EE07FB__wvu_PrintArea">#REF!</definedName>
    <definedName name="Z_062F37CF_EA4D_4E44_8A25_30F7F8EE07FB__wvu_Rows">(#REF!,#REF!)</definedName>
    <definedName name="Z_2">#REF!</definedName>
    <definedName name="Z_23">"$#REF!.$G$66"</definedName>
    <definedName name="Z_4900D912_D400_4A61_8DD9_12CD5711EDE2_.wvu.FilterData">#REF!</definedName>
    <definedName name="Z_4900D912_D400_4A61_8DD9_12CD5711EDE2__wvu_FilterData">#REF!</definedName>
    <definedName name="Z_4A4DBCF5_6E02_43D6_8F4D_223D21633DB8_.wvu.PrintArea">#REF!</definedName>
    <definedName name="Z_4A4DBCF5_6E02_43D6_8F4D_223D21633DB8_.wvu.Rows">#REF!,#REF!</definedName>
    <definedName name="Z_4A4DBCF5_6E02_43D6_8F4D_223D21633DB8__wvu_PrintArea">#REF!</definedName>
    <definedName name="Z_4A4DBCF5_6E02_43D6_8F4D_223D21633DB8__wvu_Rows">(#REF!,#REF!)</definedName>
    <definedName name="Z_5107985B_0AF1_481E_8B01_41E5AE471770_.wvu.FilterData">#REF!</definedName>
    <definedName name="Z_5107985B_0AF1_481E_8B01_41E5AE471770__wvu_FilterData">#REF!</definedName>
    <definedName name="Z_579C6866_27D7_4D76_AFB4_0265FFFA8617_.wvu.Rows" hidden="1">#REF!,#REF!,#REF!,#REF!,#REF!,#REF!,#REF!,#REF!,#REF!</definedName>
    <definedName name="Z_5E4338DB_0000_47B7_801C_FD302927C5A0_.wvu.Rows" hidden="1">#REF!</definedName>
    <definedName name="Z_60C09D59_E1B8_4DE0_84A5_C4D52EC877AC_.wvu.Rows">#REF!,#REF!,#REF!,#REF!,#REF!,#REF!,#REF!,#REF!,#REF!</definedName>
    <definedName name="Z_60C09D59_E1B8_4DE0_84A5_C4D52EC877AC__wvu_Rows">(#REF!,#REF!,#REF!,#REF!,#REF!,#REF!,#REF!,#REF!,#REF!)</definedName>
    <definedName name="Z_8A65AEEF_2720_423E_8097_8F96864863B5_.wvu.Rows" hidden="1">#REF!</definedName>
    <definedName name="Z_905CC869_795C_4E5E_B879_52BB42470404_.wvu.FilterData">#REF!</definedName>
    <definedName name="Z_905CC869_795C_4E5E_B879_52BB42470404__wvu_FilterData">#REF!</definedName>
    <definedName name="Z_951381D6_C6D1_4C6C_A572_59CAF1F656FA_.wvu.Rows">#REF!</definedName>
    <definedName name="Z_951381D6_C6D1_4C6C_A572_59CAF1F656FA__wvu_Rows">#REF!</definedName>
    <definedName name="Z_AC529ED4_DF0F_413E_9164_C398997036C3_.wvu.PrintTitles" hidden="1">#REF!</definedName>
    <definedName name="Z_ASBES_BU2NG">#REF!</definedName>
    <definedName name="Z_BENANGAN">#REF!</definedName>
    <definedName name="Z_BERSIH_LAP">#REF!</definedName>
    <definedName name="Z_BOR_STROUS">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PrintArea" hidden="1">#REF!</definedName>
    <definedName name="Z_C68F7E66_DBEE_4C62_8CE7_6B99B31303FC_.wvu.PrintTitles" hidden="1">#REF!</definedName>
    <definedName name="Z_C68F7E66_DBEE_4C62_8CE7_6B99B31303FC_.wvu.Rows">#REF!,#REF!,#REF!</definedName>
    <definedName name="Z_C68F7E66_DBEE_4C62_8CE7_6B99B31303FC__wvu_Rows">(#REF!,#REF!,#REF!)</definedName>
    <definedName name="Z_CAT_KAYU">#REF!</definedName>
    <definedName name="Z_CAT_PLAFON">#REF!</definedName>
    <definedName name="Z_CAT_TEMBOK">#REF!</definedName>
    <definedName name="Z_COL_COLAN">#REF!</definedName>
    <definedName name="Z_COR_BTN_RABAT">#REF!</definedName>
    <definedName name="Z_COR_BTN_TLG">#REF!</definedName>
    <definedName name="Z_D442FA02_3BCA_4749_B856_94E19F913F3A_.wvu.Rows" hidden="1">#REF!,#REF!,#REF!,#REF!,#REF!,#REF!,#REF!,#REF!,#REF!,#REF!,#REF!,#REF!,#REF!,#REF!,#REF!,#REF!,#REF!</definedName>
    <definedName name="Z_D86151A1_DA90_11D5_A2BA_000021D4E035_.wvu.Rows" hidden="1">#REF!,#REF!</definedName>
    <definedName name="Z_D8DC1CE1_47A9_11DA_B604_00C04F803305_.wvu.PrintArea" hidden="1">#REF!</definedName>
    <definedName name="Z_DIND_KER_POR">#REF!</definedName>
    <definedName name="Z_DOOR_STOP">#REF!</definedName>
    <definedName name="Z_E59B93DB_2A69_47DC_BCEC_8687447A6518_.wvu.Rows" hidden="1">#REF!</definedName>
    <definedName name="Z_ENGSEL_JEND">#REF!</definedName>
    <definedName name="Z_ENGSEL_PINTU">#REF!</definedName>
    <definedName name="Z_ETERNIT">#REF!</definedName>
    <definedName name="Z_GRENDEL_INJAK">#REF!</definedName>
    <definedName name="Z_GRENDEL_TNM">#REF!</definedName>
    <definedName name="Z_HAK_GRD_JEND">#REF!</definedName>
    <definedName name="Z_HANDLE_JEND">#REF!</definedName>
    <definedName name="Z_HANDLE_PINTU">#REF!</definedName>
    <definedName name="Z_INSTALASI_LIS">#REF!</definedName>
    <definedName name="Z_JEND_KACA">#REF!</definedName>
    <definedName name="Z_KABEL_OVER_SP">#REF!</definedName>
    <definedName name="Z_KACA">#REF!</definedName>
    <definedName name="Z_KAPUR_DINDING">#REF!</definedName>
    <definedName name="Z_KAPUR_PLAFON">#REF!</definedName>
    <definedName name="Z_KER_PORSELIN">#REF!</definedName>
    <definedName name="Z_KOMPRES">#REF!</definedName>
    <definedName name="Z_KOSEN">#REF!</definedName>
    <definedName name="Z_KREPYAK">#REF!</definedName>
    <definedName name="Z_KUDA_KUDA">#REF!</definedName>
    <definedName name="Z_KUNCI">#REF!</definedName>
    <definedName name="Z_LISPLANG">#REF!</definedName>
    <definedName name="Z_LIST_KACA">#REF!</definedName>
    <definedName name="Z_LIST_PLAFON">#REF!</definedName>
    <definedName name="Z_MANDOR">#REF!</definedName>
    <definedName name="Z_MENI">#REF!</definedName>
    <definedName name="Z_NEUT_KOSEN">#REF!</definedName>
    <definedName name="Z_PAS_ANSTAMP">#REF!</definedName>
    <definedName name="Z_PAS_ASBES">#REF!</definedName>
    <definedName name="Z_PAS_BEKISTING">#REF!</definedName>
    <definedName name="Z_PAS_BOWPLANK">#REF!</definedName>
    <definedName name="Z_PAS_BTMRH_RLG">#REF!</definedName>
    <definedName name="Z_PAS_BUBUNG">#REF!</definedName>
    <definedName name="Z_PAS_GENTENG">#REF!</definedName>
    <definedName name="Z_PAS_PPN_REUTE">#REF!</definedName>
    <definedName name="Z_PAS_PPN_TALG">#REF!</definedName>
    <definedName name="Z_PAS_RENG_USUK">#REF!</definedName>
    <definedName name="Z_PATLAH">#REF!</definedName>
    <definedName name="Z_PAVING_STONE">#REF!</definedName>
    <definedName name="Z_PEMBESIAN">#REF!</definedName>
    <definedName name="Z_PINTU_PANIL">#REF!</definedName>
    <definedName name="Z_PINTU_TEAKWOO">#REF!</definedName>
    <definedName name="Z_PLESTERAN">#REF!</definedName>
    <definedName name="Z_PLITURAN">#REF!</definedName>
    <definedName name="Z_POND_BT_KALI">#REF!</definedName>
    <definedName name="Z_RK_PLAFON">#REF!</definedName>
    <definedName name="Z_TALANG_TRITIS">#REF!</definedName>
    <definedName name="Z_TEBAR_KERIKIL">#REF!</definedName>
    <definedName name="Z_TEER_KUDA">#REF!</definedName>
    <definedName name="Z_TEG_ABU">#REF!</definedName>
    <definedName name="Z_TK_BATU">#REF!</definedName>
    <definedName name="Z_TK_BESI">#REF!</definedName>
    <definedName name="Z_TK_CAT">#REF!</definedName>
    <definedName name="Z_TK_KAYU">#REF!</definedName>
    <definedName name="Z_TNG_BANTU">#REF!</definedName>
    <definedName name="Z_URUG_PS">#REF!</definedName>
    <definedName name="Z_URUG_PUDEL">#REF!</definedName>
    <definedName name="Z_URUG_TNH">#REF!</definedName>
    <definedName name="za">#REF!</definedName>
    <definedName name="zak.pc">#REF!</definedName>
    <definedName name="zam">{"Book1","4.09 FLORA DAN FAUNA.xls","4.22 PERLENGKAPAN SEKOLAH.xls"}</definedName>
    <definedName name="ZAO">#REF!</definedName>
    <definedName name="zczxzxczxczx">#REF!</definedName>
    <definedName name="zdfhxfgh">#REF!</definedName>
    <definedName name="zebo.1">#REF!</definedName>
    <definedName name="zebo.2">#REF!</definedName>
    <definedName name="zebo.3">#REF!</definedName>
    <definedName name="zebra">#REF!</definedName>
    <definedName name="zekering">#REF!</definedName>
    <definedName name="zekering_box">#REF!</definedName>
    <definedName name="ZEKRING">#REF!</definedName>
    <definedName name="zenk">#REF!</definedName>
    <definedName name="zh" hidden="1">#N/A</definedName>
    <definedName name="ZINCROMATE">#REF!</definedName>
    <definedName name="zink">#REF!</definedName>
    <definedName name="Zip">#REF!</definedName>
    <definedName name="zmnmnmnm">#REF!</definedName>
    <definedName name="zs">#REF!</definedName>
    <definedName name="zsgr" hidden="1">#REF!</definedName>
    <definedName name="zsgrINGITLES_MI">"Error"</definedName>
    <definedName name="ZVDSGERGS">#REF!</definedName>
    <definedName name="ZVZXVCX">#REF!</definedName>
    <definedName name="ZW">#REF!</definedName>
    <definedName name="zxsa">#REF!</definedName>
    <definedName name="zxzxzx">#REF!</definedName>
    <definedName name="zxzxzxz">#REF!</definedName>
    <definedName name="ZZ">{"Book1","4.09 FLORA DAN FAUNA.xls","4.22 PERLENGKAPAN SEKOLAH.xls"}</definedName>
    <definedName name="ZZ_37">"$#REF!.$D$41"</definedName>
    <definedName name="zzzz">#REF!</definedName>
    <definedName name="zzzzzz">#REF!</definedName>
    <definedName name="zzz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5" l="1"/>
  <c r="D12" i="25" s="1"/>
  <c r="D13" i="25" s="1"/>
  <c r="D14" i="25" s="1"/>
  <c r="D15" i="25" s="1"/>
  <c r="D16" i="25" s="1"/>
  <c r="D17" i="25" s="1"/>
  <c r="H14" i="26" l="1"/>
  <c r="H16" i="22"/>
  <c r="J18" i="25"/>
  <c r="H13" i="22"/>
  <c r="H13" i="26" s="1"/>
  <c r="M14" i="25"/>
  <c r="M15" i="25"/>
  <c r="M16" i="25"/>
  <c r="M17" i="25"/>
  <c r="E38" i="30" l="1"/>
  <c r="E7" i="29"/>
  <c r="E5" i="31" s="1"/>
  <c r="E29" i="33" l="1"/>
  <c r="E28" i="33"/>
  <c r="L23" i="33"/>
  <c r="J25" i="22"/>
  <c r="F20" i="22" l="1"/>
  <c r="J14" i="29"/>
  <c r="L28" i="33"/>
  <c r="L14" i="33"/>
  <c r="E31" i="31"/>
  <c r="J30" i="31"/>
  <c r="E30" i="31"/>
  <c r="J16" i="31"/>
  <c r="K16" i="31" s="1"/>
  <c r="J13" i="31"/>
  <c r="J12" i="31"/>
  <c r="E4" i="31"/>
  <c r="J16" i="14"/>
  <c r="K21" i="30"/>
  <c r="K20" i="30"/>
  <c r="K19" i="30"/>
  <c r="K18" i="30"/>
  <c r="K17" i="30"/>
  <c r="K16" i="30"/>
  <c r="K36" i="30" s="1"/>
  <c r="K37" i="30"/>
  <c r="K24" i="30"/>
  <c r="H39" i="30" s="1"/>
  <c r="K39" i="30" s="1"/>
  <c r="K38" i="30"/>
  <c r="F27" i="26"/>
  <c r="F43" i="26" s="1"/>
  <c r="F59" i="26" s="1"/>
  <c r="F75" i="26" s="1"/>
  <c r="I27" i="26"/>
  <c r="I43" i="26" s="1"/>
  <c r="I59" i="26" s="1"/>
  <c r="I75" i="26" s="1"/>
  <c r="H22" i="26"/>
  <c r="H17" i="26"/>
  <c r="H25" i="26" s="1"/>
  <c r="H15" i="26"/>
  <c r="AA211" i="30"/>
  <c r="AB211" i="30" s="1"/>
  <c r="AB212" i="30" s="1"/>
  <c r="AB207" i="30"/>
  <c r="AB209" i="30" s="1"/>
  <c r="AB204" i="30"/>
  <c r="AB203" i="30"/>
  <c r="AB202" i="30"/>
  <c r="AB205" i="30" s="1"/>
  <c r="AB213" i="30" s="1"/>
  <c r="AB214" i="30" s="1"/>
  <c r="AB215" i="30" s="1"/>
  <c r="AB216" i="30" s="1"/>
  <c r="AB178" i="30"/>
  <c r="AB179" i="30" s="1"/>
  <c r="AA174" i="30"/>
  <c r="Y174" i="30"/>
  <c r="X174" i="30"/>
  <c r="AB171" i="30"/>
  <c r="AB170" i="30"/>
  <c r="J147" i="30"/>
  <c r="J141" i="30"/>
  <c r="M137" i="30"/>
  <c r="J132" i="30"/>
  <c r="J133" i="30" s="1"/>
  <c r="AB127" i="30"/>
  <c r="AB126" i="30"/>
  <c r="AA122" i="30"/>
  <c r="Y122" i="30"/>
  <c r="X122" i="30"/>
  <c r="AA119" i="30"/>
  <c r="AB119" i="30" s="1"/>
  <c r="AA118" i="30"/>
  <c r="AB118" i="30" s="1"/>
  <c r="AB120" i="30" s="1"/>
  <c r="AB97" i="30"/>
  <c r="AB98" i="30" s="1"/>
  <c r="Z94" i="30"/>
  <c r="AB91" i="30"/>
  <c r="Z86" i="30"/>
  <c r="K42" i="30"/>
  <c r="Q22" i="30"/>
  <c r="Q21" i="30"/>
  <c r="Q20" i="30"/>
  <c r="X19" i="30"/>
  <c r="Q18" i="30"/>
  <c r="X17" i="30"/>
  <c r="Q17" i="30"/>
  <c r="Q16" i="30"/>
  <c r="X15" i="30"/>
  <c r="X14" i="30"/>
  <c r="Q14" i="30"/>
  <c r="X13" i="30"/>
  <c r="Q13" i="30"/>
  <c r="X12" i="30"/>
  <c r="Q12" i="30"/>
  <c r="X11" i="30"/>
  <c r="Q10" i="30"/>
  <c r="M18" i="29"/>
  <c r="M14" i="29"/>
  <c r="M13" i="29"/>
  <c r="E6" i="29"/>
  <c r="E4" i="29"/>
  <c r="E3" i="29"/>
  <c r="I72" i="26"/>
  <c r="I56" i="26"/>
  <c r="I40" i="26"/>
  <c r="I24" i="26"/>
  <c r="I16" i="26"/>
  <c r="H39" i="13"/>
  <c r="K39" i="13" s="1"/>
  <c r="K38" i="13"/>
  <c r="K36" i="13"/>
  <c r="Q12" i="13"/>
  <c r="Q13" i="13"/>
  <c r="Q14" i="13"/>
  <c r="Q16" i="13"/>
  <c r="Q17" i="13"/>
  <c r="Q18" i="13"/>
  <c r="Q20" i="13"/>
  <c r="Q21" i="13"/>
  <c r="Q22" i="13"/>
  <c r="Q10" i="13"/>
  <c r="K25" i="13"/>
  <c r="M20" i="25"/>
  <c r="M21" i="25" s="1"/>
  <c r="B4" i="25"/>
  <c r="B3" i="25"/>
  <c r="B2" i="25"/>
  <c r="E6" i="4"/>
  <c r="E7" i="19" s="1"/>
  <c r="E4" i="4"/>
  <c r="E6" i="19" s="1"/>
  <c r="E3" i="4"/>
  <c r="E4" i="19" s="1"/>
  <c r="I16" i="22"/>
  <c r="H71" i="26" l="1"/>
  <c r="H16" i="26"/>
  <c r="H38" i="26"/>
  <c r="H24" i="26"/>
  <c r="E4" i="33"/>
  <c r="H41" i="26"/>
  <c r="H57" i="26" s="1"/>
  <c r="H73" i="26" s="1"/>
  <c r="H21" i="26"/>
  <c r="E7" i="33"/>
  <c r="E6" i="33"/>
  <c r="E7" i="31"/>
  <c r="E6" i="31"/>
  <c r="K33" i="13"/>
  <c r="J13" i="29"/>
  <c r="K25" i="30"/>
  <c r="K26" i="30" s="1"/>
  <c r="K33" i="30"/>
  <c r="N10" i="26"/>
  <c r="E52" i="26" s="1"/>
  <c r="H39" i="26"/>
  <c r="H55" i="26"/>
  <c r="D2" i="25"/>
  <c r="D3" i="25"/>
  <c r="D4" i="26" s="1"/>
  <c r="D4" i="25"/>
  <c r="D5" i="26" s="1"/>
  <c r="J138" i="30"/>
  <c r="J137" i="30"/>
  <c r="J135" i="30"/>
  <c r="J134" i="30"/>
  <c r="J148" i="30" s="1"/>
  <c r="J143" i="30"/>
  <c r="J149" i="30" s="1"/>
  <c r="J142" i="30"/>
  <c r="E7" i="14"/>
  <c r="E4" i="14"/>
  <c r="E6" i="14"/>
  <c r="H54" i="26" l="1"/>
  <c r="H40" i="26"/>
  <c r="H53" i="26"/>
  <c r="H37" i="26"/>
  <c r="H9" i="25"/>
  <c r="I9" i="25" s="1"/>
  <c r="H10" i="25"/>
  <c r="F9" i="25"/>
  <c r="G9" i="25" s="1"/>
  <c r="F10" i="25"/>
  <c r="E20" i="26"/>
  <c r="E12" i="26"/>
  <c r="E5" i="33"/>
  <c r="I12" i="31"/>
  <c r="I13" i="31"/>
  <c r="L13" i="31" s="1"/>
  <c r="E68" i="26"/>
  <c r="E36" i="26"/>
  <c r="N23" i="26"/>
  <c r="F28" i="26" s="1"/>
  <c r="K34" i="30"/>
  <c r="K35" i="30"/>
  <c r="Z93" i="30" s="1"/>
  <c r="AB93" i="30" s="1"/>
  <c r="AB95" i="30" s="1"/>
  <c r="AB99" i="30" s="1"/>
  <c r="AB100" i="30" s="1"/>
  <c r="AB101" i="30" s="1"/>
  <c r="K27" i="30"/>
  <c r="I17" i="29" s="1"/>
  <c r="K28" i="30"/>
  <c r="L14" i="29"/>
  <c r="L13" i="29"/>
  <c r="K16" i="14"/>
  <c r="J13" i="14"/>
  <c r="J12" i="14"/>
  <c r="L28" i="19"/>
  <c r="L14" i="19"/>
  <c r="H70" i="26" l="1"/>
  <c r="H56" i="26"/>
  <c r="F11" i="25"/>
  <c r="G10" i="25"/>
  <c r="H11" i="25"/>
  <c r="I10" i="25"/>
  <c r="K10" i="25" s="1"/>
  <c r="N39" i="26"/>
  <c r="J49" i="26" s="1"/>
  <c r="J33" i="26"/>
  <c r="AB102" i="30"/>
  <c r="L13" i="33"/>
  <c r="M13" i="33" s="1"/>
  <c r="N55" i="26"/>
  <c r="K14" i="33"/>
  <c r="N14" i="33" s="1"/>
  <c r="L12" i="31"/>
  <c r="K30" i="30"/>
  <c r="Z169" i="30" s="1"/>
  <c r="AB169" i="30" s="1"/>
  <c r="AB172" i="30" s="1"/>
  <c r="Z122" i="30"/>
  <c r="AB122" i="30" s="1"/>
  <c r="AB124" i="30" s="1"/>
  <c r="AB128" i="30" s="1"/>
  <c r="AB129" i="30" s="1"/>
  <c r="AB130" i="30" s="1"/>
  <c r="AB131" i="30" s="1"/>
  <c r="K44" i="30"/>
  <c r="Z174" i="30"/>
  <c r="AB174" i="30" s="1"/>
  <c r="AB176" i="30" s="1"/>
  <c r="K43" i="30"/>
  <c r="O13" i="29"/>
  <c r="A19" i="7"/>
  <c r="A21" i="7"/>
  <c r="A23" i="7"/>
  <c r="A25" i="7"/>
  <c r="A27" i="7"/>
  <c r="A29" i="7"/>
  <c r="A31" i="7"/>
  <c r="A33" i="7"/>
  <c r="A35" i="7"/>
  <c r="A37" i="7"/>
  <c r="A39" i="7"/>
  <c r="A41" i="7"/>
  <c r="A43" i="7"/>
  <c r="A45" i="7"/>
  <c r="A47" i="7"/>
  <c r="A49" i="7"/>
  <c r="A51" i="7"/>
  <c r="A53" i="7"/>
  <c r="A55" i="7"/>
  <c r="A57" i="7"/>
  <c r="A59" i="7"/>
  <c r="A61" i="7"/>
  <c r="A63" i="7"/>
  <c r="A65" i="7"/>
  <c r="A67" i="7"/>
  <c r="A69" i="7"/>
  <c r="A71" i="7"/>
  <c r="A73" i="7"/>
  <c r="A75" i="7"/>
  <c r="A77" i="7"/>
  <c r="A79" i="7"/>
  <c r="A81" i="7"/>
  <c r="A83" i="7"/>
  <c r="A85" i="7"/>
  <c r="A87" i="7"/>
  <c r="A89" i="7"/>
  <c r="A91" i="7"/>
  <c r="A93" i="7"/>
  <c r="A95" i="7"/>
  <c r="A97" i="7"/>
  <c r="A99" i="7"/>
  <c r="A101" i="7"/>
  <c r="A103" i="7"/>
  <c r="X122" i="13"/>
  <c r="Y122" i="13"/>
  <c r="AA122" i="13"/>
  <c r="AB126" i="13"/>
  <c r="AB127" i="13" s="1"/>
  <c r="J132" i="13"/>
  <c r="J133" i="13" s="1"/>
  <c r="M137" i="13"/>
  <c r="J141" i="13"/>
  <c r="J142" i="13" s="1"/>
  <c r="E31" i="14"/>
  <c r="J30" i="14"/>
  <c r="E30" i="14"/>
  <c r="AA174" i="13"/>
  <c r="Y174" i="13"/>
  <c r="X174" i="13"/>
  <c r="AB178" i="13"/>
  <c r="AB179" i="13" s="1"/>
  <c r="AB207" i="13"/>
  <c r="AB209" i="13" s="1"/>
  <c r="AB204" i="13"/>
  <c r="AB203" i="13"/>
  <c r="AB202" i="13"/>
  <c r="J147" i="13"/>
  <c r="AB97" i="13"/>
  <c r="AB98" i="13" s="1"/>
  <c r="Z94" i="13"/>
  <c r="Z86" i="13"/>
  <c r="K26" i="13"/>
  <c r="X19" i="13"/>
  <c r="X17" i="13"/>
  <c r="X15" i="13"/>
  <c r="X14" i="13"/>
  <c r="X13" i="13"/>
  <c r="X12" i="13"/>
  <c r="X11" i="13"/>
  <c r="H72" i="26" l="1"/>
  <c r="H69" i="26"/>
  <c r="H12" i="25"/>
  <c r="I11" i="25"/>
  <c r="K11" i="25" s="1"/>
  <c r="G11" i="25"/>
  <c r="F12" i="25"/>
  <c r="F44" i="26"/>
  <c r="F60" i="26"/>
  <c r="J65" i="26"/>
  <c r="N71" i="26"/>
  <c r="AB180" i="30"/>
  <c r="AB181" i="30" s="1"/>
  <c r="AB182" i="30" s="1"/>
  <c r="AB183" i="30" s="1"/>
  <c r="K35" i="13"/>
  <c r="J135" i="13"/>
  <c r="J134" i="13"/>
  <c r="J148" i="13" s="1"/>
  <c r="J138" i="13"/>
  <c r="J137" i="13"/>
  <c r="AB205" i="13"/>
  <c r="J143" i="13"/>
  <c r="J149" i="13" s="1"/>
  <c r="K27" i="13"/>
  <c r="I17" i="4" s="1"/>
  <c r="K28" i="13"/>
  <c r="K34" i="13"/>
  <c r="E192" i="7"/>
  <c r="E190" i="7"/>
  <c r="E188" i="7"/>
  <c r="E186" i="7"/>
  <c r="E184" i="7"/>
  <c r="E182" i="7"/>
  <c r="E180" i="7"/>
  <c r="E178" i="7"/>
  <c r="E176" i="7"/>
  <c r="E130" i="7"/>
  <c r="E128" i="7"/>
  <c r="E126" i="7"/>
  <c r="E124" i="7"/>
  <c r="K132" i="7"/>
  <c r="K131" i="7"/>
  <c r="E208" i="7"/>
  <c r="E206" i="7"/>
  <c r="E204" i="7"/>
  <c r="E202" i="7"/>
  <c r="E200" i="7"/>
  <c r="E198" i="7"/>
  <c r="E196" i="7"/>
  <c r="E194" i="7"/>
  <c r="E132" i="7"/>
  <c r="C121" i="7"/>
  <c r="C123" i="7" s="1"/>
  <c r="D122" i="7" s="1"/>
  <c r="F122" i="7" s="1"/>
  <c r="F13" i="25" l="1"/>
  <c r="G12" i="25"/>
  <c r="H13" i="25"/>
  <c r="I12" i="25"/>
  <c r="K12" i="25" s="1"/>
  <c r="F76" i="26"/>
  <c r="J81" i="26"/>
  <c r="Z93" i="13"/>
  <c r="Z122" i="13" s="1"/>
  <c r="AB122" i="13" s="1"/>
  <c r="AB124" i="13" s="1"/>
  <c r="D120" i="7"/>
  <c r="F120" i="7" s="1"/>
  <c r="C125" i="7"/>
  <c r="A7" i="12"/>
  <c r="G10" i="12"/>
  <c r="H10" i="12" s="1"/>
  <c r="G11" i="12"/>
  <c r="H11" i="12" s="1"/>
  <c r="G12" i="12"/>
  <c r="H12" i="12" s="1"/>
  <c r="G13" i="12"/>
  <c r="H13" i="12" s="1"/>
  <c r="G14" i="12"/>
  <c r="H14" i="12" s="1"/>
  <c r="G15" i="12"/>
  <c r="H15" i="12" s="1"/>
  <c r="G16" i="12"/>
  <c r="H16" i="12" s="1"/>
  <c r="G17" i="12"/>
  <c r="H17" i="12" s="1"/>
  <c r="G18" i="12"/>
  <c r="H18" i="12" s="1"/>
  <c r="G19" i="12"/>
  <c r="H19" i="12" s="1"/>
  <c r="G20" i="12"/>
  <c r="H20" i="12" s="1"/>
  <c r="G21" i="12"/>
  <c r="H21" i="12" s="1"/>
  <c r="G22" i="12"/>
  <c r="H22" i="12" s="1"/>
  <c r="G23" i="12"/>
  <c r="H23" i="12" s="1"/>
  <c r="G24" i="12"/>
  <c r="H24" i="12" s="1"/>
  <c r="G25" i="12"/>
  <c r="H25" i="12" s="1"/>
  <c r="G26" i="12"/>
  <c r="H26" i="12" s="1"/>
  <c r="G27" i="12"/>
  <c r="H27" i="12" s="1"/>
  <c r="G28" i="12"/>
  <c r="H28" i="12" s="1"/>
  <c r="G29" i="12"/>
  <c r="H29" i="12" s="1"/>
  <c r="G30" i="12"/>
  <c r="H30" i="12" s="1"/>
  <c r="G31" i="12"/>
  <c r="H31" i="12" s="1"/>
  <c r="G32" i="12"/>
  <c r="H32" i="12" s="1"/>
  <c r="G33" i="12"/>
  <c r="H33" i="12" s="1"/>
  <c r="G34" i="12"/>
  <c r="H34" i="12" s="1"/>
  <c r="G35" i="12"/>
  <c r="H35" i="12" s="1"/>
  <c r="G36" i="12"/>
  <c r="G37" i="12"/>
  <c r="H37" i="12" s="1"/>
  <c r="G38" i="12"/>
  <c r="H38" i="12" s="1"/>
  <c r="G39" i="12"/>
  <c r="H39" i="12" s="1"/>
  <c r="G40" i="12"/>
  <c r="H40" i="12" s="1"/>
  <c r="G41" i="12"/>
  <c r="H41" i="12" s="1"/>
  <c r="G42" i="12"/>
  <c r="H42" i="12" s="1"/>
  <c r="G43" i="12"/>
  <c r="H43" i="12" s="1"/>
  <c r="G44" i="12"/>
  <c r="H44" i="12" s="1"/>
  <c r="G45" i="12"/>
  <c r="H45" i="12" s="1"/>
  <c r="G46" i="12"/>
  <c r="H46" i="12" s="1"/>
  <c r="G47" i="12"/>
  <c r="H47" i="12" s="1"/>
  <c r="G48" i="12"/>
  <c r="H48" i="12" s="1"/>
  <c r="G49" i="12"/>
  <c r="H49" i="12" s="1"/>
  <c r="G50" i="12"/>
  <c r="H50" i="12" s="1"/>
  <c r="G51" i="12"/>
  <c r="H51" i="12" s="1"/>
  <c r="G52" i="12"/>
  <c r="H52" i="12" s="1"/>
  <c r="G53" i="12"/>
  <c r="H53" i="12" s="1"/>
  <c r="H36" i="12"/>
  <c r="C9" i="12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A6" i="12"/>
  <c r="A12" i="7"/>
  <c r="A11" i="7"/>
  <c r="H14" i="25" l="1"/>
  <c r="I13" i="25"/>
  <c r="K13" i="25" s="1"/>
  <c r="G13" i="25"/>
  <c r="F14" i="25"/>
  <c r="AB93" i="13"/>
  <c r="AB95" i="13" s="1"/>
  <c r="Z174" i="13"/>
  <c r="AB174" i="13" s="1"/>
  <c r="AB176" i="13" s="1"/>
  <c r="D124" i="7"/>
  <c r="F124" i="7" s="1"/>
  <c r="C127" i="7"/>
  <c r="A8" i="7"/>
  <c r="A7" i="7"/>
  <c r="L12" i="7"/>
  <c r="G14" i="25" l="1"/>
  <c r="F15" i="25"/>
  <c r="H15" i="25"/>
  <c r="I14" i="25"/>
  <c r="K14" i="25" s="1"/>
  <c r="C129" i="7"/>
  <c r="D126" i="7"/>
  <c r="F126" i="7" s="1"/>
  <c r="R105" i="11"/>
  <c r="Q105" i="11"/>
  <c r="H105" i="11"/>
  <c r="G105" i="11"/>
  <c r="F105" i="11"/>
  <c r="E105" i="11"/>
  <c r="R103" i="11"/>
  <c r="Q103" i="11"/>
  <c r="H103" i="11"/>
  <c r="G103" i="11"/>
  <c r="F103" i="11"/>
  <c r="I103" i="11" s="1"/>
  <c r="E103" i="11"/>
  <c r="R101" i="11"/>
  <c r="Q101" i="11"/>
  <c r="S101" i="11" s="1"/>
  <c r="H101" i="11"/>
  <c r="G101" i="11"/>
  <c r="F101" i="11"/>
  <c r="E101" i="11"/>
  <c r="R99" i="11"/>
  <c r="Q99" i="11"/>
  <c r="S99" i="11" s="1"/>
  <c r="H99" i="11"/>
  <c r="G99" i="11"/>
  <c r="F99" i="11"/>
  <c r="E99" i="11"/>
  <c r="R97" i="11"/>
  <c r="Q97" i="11"/>
  <c r="H97" i="11"/>
  <c r="G97" i="11"/>
  <c r="F97" i="11"/>
  <c r="I97" i="11" s="1"/>
  <c r="E97" i="11"/>
  <c r="R95" i="11"/>
  <c r="Q95" i="11"/>
  <c r="H95" i="11"/>
  <c r="G95" i="11"/>
  <c r="F95" i="11"/>
  <c r="I95" i="11" s="1"/>
  <c r="E95" i="11"/>
  <c r="R93" i="11"/>
  <c r="Q93" i="11"/>
  <c r="S93" i="11" s="1"/>
  <c r="H93" i="11"/>
  <c r="G93" i="11"/>
  <c r="F93" i="11"/>
  <c r="I93" i="11" s="1"/>
  <c r="E93" i="11"/>
  <c r="R91" i="11"/>
  <c r="Q91" i="11"/>
  <c r="S91" i="11" s="1"/>
  <c r="H91" i="11"/>
  <c r="G91" i="11"/>
  <c r="F91" i="11"/>
  <c r="E91" i="11"/>
  <c r="R89" i="11"/>
  <c r="Q89" i="11"/>
  <c r="H89" i="11"/>
  <c r="G89" i="11"/>
  <c r="F89" i="11"/>
  <c r="E89" i="11"/>
  <c r="R87" i="11"/>
  <c r="Q87" i="11"/>
  <c r="S87" i="11" s="1"/>
  <c r="H87" i="11"/>
  <c r="G87" i="11"/>
  <c r="F87" i="11"/>
  <c r="E87" i="11"/>
  <c r="R85" i="11"/>
  <c r="Q85" i="11"/>
  <c r="H85" i="11"/>
  <c r="G85" i="11"/>
  <c r="I85" i="11" s="1"/>
  <c r="F85" i="11"/>
  <c r="E85" i="11"/>
  <c r="R83" i="11"/>
  <c r="Q83" i="11"/>
  <c r="S83" i="11" s="1"/>
  <c r="H83" i="11"/>
  <c r="G83" i="11"/>
  <c r="F83" i="11"/>
  <c r="I83" i="11" s="1"/>
  <c r="E83" i="11"/>
  <c r="R81" i="11"/>
  <c r="Q81" i="11"/>
  <c r="H81" i="11"/>
  <c r="G81" i="11"/>
  <c r="F81" i="11"/>
  <c r="E81" i="11"/>
  <c r="R79" i="11"/>
  <c r="Q79" i="11"/>
  <c r="H79" i="11"/>
  <c r="G79" i="11"/>
  <c r="F79" i="11"/>
  <c r="I79" i="11" s="1"/>
  <c r="E79" i="11"/>
  <c r="R77" i="11"/>
  <c r="Q77" i="11"/>
  <c r="S77" i="11" s="1"/>
  <c r="H77" i="11"/>
  <c r="G77" i="11"/>
  <c r="F77" i="11"/>
  <c r="I77" i="11" s="1"/>
  <c r="E77" i="11"/>
  <c r="R75" i="11"/>
  <c r="Q75" i="11"/>
  <c r="S75" i="11" s="1"/>
  <c r="H75" i="11"/>
  <c r="G75" i="11"/>
  <c r="F75" i="11"/>
  <c r="E75" i="11"/>
  <c r="R73" i="11"/>
  <c r="S73" i="11" s="1"/>
  <c r="Q73" i="11"/>
  <c r="H73" i="11"/>
  <c r="G73" i="11"/>
  <c r="F73" i="11"/>
  <c r="E73" i="11"/>
  <c r="R71" i="11"/>
  <c r="Q71" i="11"/>
  <c r="S71" i="11" s="1"/>
  <c r="H71" i="11"/>
  <c r="G71" i="11"/>
  <c r="F71" i="11"/>
  <c r="I71" i="11" s="1"/>
  <c r="E71" i="11"/>
  <c r="R69" i="11"/>
  <c r="Q69" i="11"/>
  <c r="S69" i="11" s="1"/>
  <c r="H69" i="11"/>
  <c r="G69" i="11"/>
  <c r="F69" i="11"/>
  <c r="E69" i="11"/>
  <c r="R67" i="11"/>
  <c r="Q67" i="11"/>
  <c r="H67" i="11"/>
  <c r="G67" i="11"/>
  <c r="F67" i="11"/>
  <c r="E67" i="11"/>
  <c r="R65" i="11"/>
  <c r="Q65" i="11"/>
  <c r="H65" i="11"/>
  <c r="G65" i="11"/>
  <c r="F65" i="11"/>
  <c r="E65" i="11"/>
  <c r="S63" i="11"/>
  <c r="R63" i="11"/>
  <c r="Q63" i="11"/>
  <c r="H63" i="11"/>
  <c r="G63" i="11"/>
  <c r="F63" i="11"/>
  <c r="E63" i="11"/>
  <c r="R61" i="11"/>
  <c r="Q61" i="11"/>
  <c r="S61" i="11" s="1"/>
  <c r="H61" i="11"/>
  <c r="G61" i="11"/>
  <c r="F61" i="11"/>
  <c r="E61" i="11"/>
  <c r="R59" i="11"/>
  <c r="Q59" i="11"/>
  <c r="S59" i="11" s="1"/>
  <c r="H59" i="11"/>
  <c r="G59" i="11"/>
  <c r="F59" i="11"/>
  <c r="E59" i="11"/>
  <c r="R57" i="11"/>
  <c r="Q57" i="11"/>
  <c r="H57" i="11"/>
  <c r="G57" i="11"/>
  <c r="F57" i="11"/>
  <c r="E57" i="11"/>
  <c r="R55" i="11"/>
  <c r="Q55" i="11"/>
  <c r="H55" i="11"/>
  <c r="G55" i="11"/>
  <c r="F55" i="11"/>
  <c r="I55" i="11" s="1"/>
  <c r="E55" i="11"/>
  <c r="R53" i="11"/>
  <c r="Q53" i="11"/>
  <c r="I53" i="11"/>
  <c r="H53" i="11"/>
  <c r="G53" i="11"/>
  <c r="F53" i="11"/>
  <c r="E53" i="11"/>
  <c r="R51" i="11"/>
  <c r="Q51" i="11"/>
  <c r="S51" i="11" s="1"/>
  <c r="H51" i="11"/>
  <c r="G51" i="11"/>
  <c r="F51" i="11"/>
  <c r="E51" i="11"/>
  <c r="R49" i="11"/>
  <c r="Q49" i="11"/>
  <c r="H49" i="11"/>
  <c r="G49" i="11"/>
  <c r="F49" i="11"/>
  <c r="E49" i="11"/>
  <c r="R47" i="11"/>
  <c r="Q47" i="11"/>
  <c r="S47" i="11" s="1"/>
  <c r="H47" i="11"/>
  <c r="G47" i="11"/>
  <c r="F47" i="11"/>
  <c r="E47" i="11"/>
  <c r="R45" i="11"/>
  <c r="Q45" i="11"/>
  <c r="H45" i="11"/>
  <c r="G45" i="11"/>
  <c r="F45" i="11"/>
  <c r="E45" i="11"/>
  <c r="R43" i="11"/>
  <c r="Q43" i="11"/>
  <c r="S43" i="11" s="1"/>
  <c r="H43" i="11"/>
  <c r="G43" i="11"/>
  <c r="F43" i="11"/>
  <c r="E43" i="11"/>
  <c r="R41" i="11"/>
  <c r="Q41" i="11"/>
  <c r="H41" i="11"/>
  <c r="G41" i="11"/>
  <c r="F41" i="11"/>
  <c r="E41" i="11"/>
  <c r="R39" i="11"/>
  <c r="Q39" i="11"/>
  <c r="S39" i="11" s="1"/>
  <c r="H39" i="11"/>
  <c r="G39" i="11"/>
  <c r="F39" i="11"/>
  <c r="I39" i="11" s="1"/>
  <c r="E39" i="11"/>
  <c r="R37" i="11"/>
  <c r="Q37" i="11"/>
  <c r="H37" i="11"/>
  <c r="G37" i="11"/>
  <c r="F37" i="11"/>
  <c r="I37" i="11" s="1"/>
  <c r="E37" i="11"/>
  <c r="R35" i="11"/>
  <c r="Q35" i="11"/>
  <c r="H35" i="11"/>
  <c r="G35" i="11"/>
  <c r="F35" i="11"/>
  <c r="E35" i="11"/>
  <c r="R33" i="11"/>
  <c r="Q33" i="11"/>
  <c r="H33" i="11"/>
  <c r="G33" i="11"/>
  <c r="F33" i="11"/>
  <c r="E33" i="11"/>
  <c r="R31" i="11"/>
  <c r="Q31" i="11"/>
  <c r="S31" i="11" s="1"/>
  <c r="H31" i="11"/>
  <c r="G31" i="11"/>
  <c r="F31" i="11"/>
  <c r="E31" i="11"/>
  <c r="R29" i="11"/>
  <c r="Q29" i="11"/>
  <c r="H29" i="11"/>
  <c r="G29" i="11"/>
  <c r="F29" i="11"/>
  <c r="E29" i="11"/>
  <c r="R27" i="11"/>
  <c r="Q27" i="11"/>
  <c r="S27" i="11" s="1"/>
  <c r="H27" i="11"/>
  <c r="G27" i="11"/>
  <c r="F27" i="11"/>
  <c r="E27" i="11"/>
  <c r="R25" i="11"/>
  <c r="Q25" i="11"/>
  <c r="H25" i="11"/>
  <c r="G25" i="11"/>
  <c r="F25" i="11"/>
  <c r="E25" i="11"/>
  <c r="R23" i="11"/>
  <c r="Q23" i="11"/>
  <c r="H23" i="11"/>
  <c r="G23" i="11"/>
  <c r="F23" i="11"/>
  <c r="I23" i="11" s="1"/>
  <c r="E23" i="11"/>
  <c r="R21" i="11"/>
  <c r="Q21" i="11"/>
  <c r="H21" i="11"/>
  <c r="G21" i="11"/>
  <c r="F21" i="11"/>
  <c r="I21" i="11" s="1"/>
  <c r="E21" i="11"/>
  <c r="R19" i="11"/>
  <c r="Q19" i="11"/>
  <c r="S19" i="11" s="1"/>
  <c r="H19" i="11"/>
  <c r="G19" i="11"/>
  <c r="F19" i="11"/>
  <c r="E19" i="11"/>
  <c r="O18" i="11"/>
  <c r="P17" i="11" s="1"/>
  <c r="C18" i="11"/>
  <c r="C20" i="11" s="1"/>
  <c r="R17" i="11"/>
  <c r="Q17" i="11"/>
  <c r="S17" i="11" s="1"/>
  <c r="H17" i="11"/>
  <c r="G17" i="11"/>
  <c r="F17" i="11"/>
  <c r="E17" i="11"/>
  <c r="N15" i="7"/>
  <c r="N17" i="7" s="1"/>
  <c r="H219" i="10"/>
  <c r="AA119" i="13" s="1"/>
  <c r="AB119" i="13" s="1"/>
  <c r="H218" i="10"/>
  <c r="H217" i="10"/>
  <c r="H216" i="10"/>
  <c r="H215" i="10"/>
  <c r="AB170" i="13" s="1"/>
  <c r="H214" i="10"/>
  <c r="AA118" i="13" s="1"/>
  <c r="AB118" i="13" s="1"/>
  <c r="H213" i="10"/>
  <c r="H212" i="10"/>
  <c r="H211" i="10"/>
  <c r="H210" i="10"/>
  <c r="H209" i="10"/>
  <c r="H208" i="10"/>
  <c r="G183" i="10"/>
  <c r="C178" i="10"/>
  <c r="C179" i="10" s="1"/>
  <c r="C180" i="10" s="1"/>
  <c r="C181" i="10" s="1"/>
  <c r="C182" i="10" s="1"/>
  <c r="C183" i="10" s="1"/>
  <c r="C184" i="10" s="1"/>
  <c r="C185" i="10" s="1"/>
  <c r="C186" i="10" s="1"/>
  <c r="G173" i="10"/>
  <c r="C172" i="10"/>
  <c r="C173" i="10" s="1"/>
  <c r="C174" i="10" s="1"/>
  <c r="C175" i="10" s="1"/>
  <c r="C176" i="10" s="1"/>
  <c r="C177" i="10" s="1"/>
  <c r="G164" i="10"/>
  <c r="G160" i="10"/>
  <c r="H157" i="10"/>
  <c r="G153" i="10"/>
  <c r="H151" i="10"/>
  <c r="G150" i="10"/>
  <c r="G144" i="10"/>
  <c r="H143" i="10"/>
  <c r="G143" i="10"/>
  <c r="G142" i="10"/>
  <c r="G141" i="10"/>
  <c r="H140" i="10"/>
  <c r="G140" i="10" s="1"/>
  <c r="G139" i="10"/>
  <c r="H139" i="10" s="1"/>
  <c r="H138" i="10"/>
  <c r="H137" i="10"/>
  <c r="H136" i="10"/>
  <c r="H135" i="10"/>
  <c r="H134" i="10"/>
  <c r="H133" i="10"/>
  <c r="H132" i="10"/>
  <c r="H131" i="10"/>
  <c r="H130" i="10"/>
  <c r="G129" i="10"/>
  <c r="G128" i="10"/>
  <c r="H128" i="10" s="1"/>
  <c r="H127" i="10"/>
  <c r="AA211" i="13" s="1"/>
  <c r="AB211" i="13" s="1"/>
  <c r="AB212" i="13" s="1"/>
  <c r="AB213" i="13" s="1"/>
  <c r="AB214" i="13" s="1"/>
  <c r="AB215" i="13" s="1"/>
  <c r="AB216" i="13" s="1"/>
  <c r="H126" i="10"/>
  <c r="H125" i="10"/>
  <c r="H124" i="10"/>
  <c r="H123" i="10"/>
  <c r="H122" i="10"/>
  <c r="H121" i="10"/>
  <c r="G119" i="10"/>
  <c r="G118" i="10"/>
  <c r="G109" i="10"/>
  <c r="H108" i="10"/>
  <c r="G108" i="10" s="1"/>
  <c r="O87" i="10"/>
  <c r="G86" i="10"/>
  <c r="G85" i="10"/>
  <c r="G84" i="10"/>
  <c r="O83" i="10"/>
  <c r="G83" i="10" s="1"/>
  <c r="G82" i="10"/>
  <c r="G81" i="10"/>
  <c r="G80" i="10"/>
  <c r="G79" i="10"/>
  <c r="G78" i="10"/>
  <c r="G77" i="10"/>
  <c r="G76" i="10"/>
  <c r="G75" i="10"/>
  <c r="G74" i="10"/>
  <c r="H74" i="10" s="1"/>
  <c r="G73" i="10"/>
  <c r="H73" i="10" s="1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H10" i="10" s="1"/>
  <c r="G9" i="10"/>
  <c r="F16" i="25" l="1"/>
  <c r="G15" i="25"/>
  <c r="H16" i="25"/>
  <c r="I15" i="25"/>
  <c r="K15" i="25" s="1"/>
  <c r="AB120" i="13"/>
  <c r="AB128" i="13" s="1"/>
  <c r="AB129" i="13" s="1"/>
  <c r="AB130" i="13" s="1"/>
  <c r="AB131" i="13" s="1"/>
  <c r="I45" i="11"/>
  <c r="I73" i="11"/>
  <c r="S97" i="11"/>
  <c r="S103" i="11"/>
  <c r="I17" i="11"/>
  <c r="I69" i="11"/>
  <c r="I101" i="11"/>
  <c r="I29" i="11"/>
  <c r="S35" i="11"/>
  <c r="S21" i="11"/>
  <c r="I59" i="11"/>
  <c r="S95" i="11"/>
  <c r="S23" i="11"/>
  <c r="I61" i="11"/>
  <c r="I19" i="11"/>
  <c r="S55" i="11"/>
  <c r="I49" i="11"/>
  <c r="S53" i="11"/>
  <c r="S79" i="11"/>
  <c r="T17" i="11"/>
  <c r="S33" i="11"/>
  <c r="S89" i="11"/>
  <c r="O20" i="11"/>
  <c r="I27" i="11"/>
  <c r="I47" i="11"/>
  <c r="S65" i="11"/>
  <c r="I25" i="11"/>
  <c r="S29" i="11"/>
  <c r="I35" i="11"/>
  <c r="S41" i="11"/>
  <c r="I57" i="11"/>
  <c r="I81" i="11"/>
  <c r="S85" i="11"/>
  <c r="I91" i="11"/>
  <c r="I105" i="11"/>
  <c r="I33" i="11"/>
  <c r="S37" i="11"/>
  <c r="I43" i="11"/>
  <c r="S49" i="11"/>
  <c r="I67" i="11"/>
  <c r="I89" i="11"/>
  <c r="AB171" i="13"/>
  <c r="I31" i="11"/>
  <c r="I65" i="11"/>
  <c r="I87" i="11"/>
  <c r="I99" i="11"/>
  <c r="S25" i="11"/>
  <c r="I41" i="11"/>
  <c r="S45" i="11"/>
  <c r="I51" i="11"/>
  <c r="S57" i="11"/>
  <c r="I63" i="11"/>
  <c r="S67" i="11"/>
  <c r="I75" i="11"/>
  <c r="S81" i="11"/>
  <c r="S105" i="11"/>
  <c r="C131" i="7"/>
  <c r="D128" i="7"/>
  <c r="F128" i="7" s="1"/>
  <c r="D19" i="11"/>
  <c r="C22" i="11"/>
  <c r="D17" i="11"/>
  <c r="J17" i="11" s="1"/>
  <c r="O14" i="7"/>
  <c r="O16" i="7"/>
  <c r="N19" i="7"/>
  <c r="I16" i="25" l="1"/>
  <c r="K16" i="25" s="1"/>
  <c r="H17" i="25"/>
  <c r="G16" i="25"/>
  <c r="F17" i="25"/>
  <c r="J19" i="11"/>
  <c r="P19" i="11"/>
  <c r="T19" i="11" s="1"/>
  <c r="O22" i="11"/>
  <c r="D130" i="7"/>
  <c r="F130" i="7" s="1"/>
  <c r="C133" i="7"/>
  <c r="Q14" i="7"/>
  <c r="Q16" i="7"/>
  <c r="C24" i="11"/>
  <c r="D21" i="11"/>
  <c r="J21" i="11" s="1"/>
  <c r="O18" i="7"/>
  <c r="Q18" i="7" s="1"/>
  <c r="N21" i="7"/>
  <c r="I17" i="25" l="1"/>
  <c r="K17" i="25" s="1"/>
  <c r="G17" i="25"/>
  <c r="O24" i="11"/>
  <c r="P21" i="11"/>
  <c r="T21" i="11" s="1"/>
  <c r="D132" i="7"/>
  <c r="F132" i="7" s="1"/>
  <c r="C135" i="7"/>
  <c r="C26" i="11"/>
  <c r="D23" i="11"/>
  <c r="J23" i="11" s="1"/>
  <c r="O20" i="7"/>
  <c r="Q20" i="7" s="1"/>
  <c r="N23" i="7"/>
  <c r="O26" i="11" l="1"/>
  <c r="P23" i="11"/>
  <c r="T23" i="11" s="1"/>
  <c r="D134" i="7"/>
  <c r="F134" i="7" s="1"/>
  <c r="C137" i="7"/>
  <c r="C28" i="11"/>
  <c r="D25" i="11"/>
  <c r="J25" i="11" s="1"/>
  <c r="O22" i="7"/>
  <c r="Q22" i="7" s="1"/>
  <c r="N25" i="7"/>
  <c r="P25" i="11" l="1"/>
  <c r="T25" i="11" s="1"/>
  <c r="O28" i="11"/>
  <c r="C139" i="7"/>
  <c r="D136" i="7"/>
  <c r="F136" i="7" s="1"/>
  <c r="D27" i="11"/>
  <c r="J27" i="11" s="1"/>
  <c r="C30" i="11"/>
  <c r="O24" i="7"/>
  <c r="Q24" i="7" s="1"/>
  <c r="N27" i="7"/>
  <c r="O30" i="11" l="1"/>
  <c r="P27" i="11"/>
  <c r="T27" i="11" s="1"/>
  <c r="D138" i="7"/>
  <c r="F138" i="7" s="1"/>
  <c r="C141" i="7"/>
  <c r="C32" i="11"/>
  <c r="D29" i="11"/>
  <c r="J29" i="11" s="1"/>
  <c r="O26" i="7"/>
  <c r="Q26" i="7" s="1"/>
  <c r="N29" i="7"/>
  <c r="P29" i="11" l="1"/>
  <c r="T29" i="11" s="1"/>
  <c r="O32" i="11"/>
  <c r="D140" i="7"/>
  <c r="F140" i="7" s="1"/>
  <c r="C143" i="7"/>
  <c r="C34" i="11"/>
  <c r="D31" i="11"/>
  <c r="J31" i="11" s="1"/>
  <c r="O28" i="7"/>
  <c r="Q28" i="7" s="1"/>
  <c r="N31" i="7"/>
  <c r="P31" i="11" l="1"/>
  <c r="T31" i="11" s="1"/>
  <c r="O34" i="11"/>
  <c r="C145" i="7"/>
  <c r="D142" i="7"/>
  <c r="F142" i="7" s="1"/>
  <c r="C36" i="11"/>
  <c r="D33" i="11"/>
  <c r="J33" i="11" s="1"/>
  <c r="O30" i="7"/>
  <c r="Q30" i="7" s="1"/>
  <c r="N33" i="7"/>
  <c r="O36" i="11" l="1"/>
  <c r="P33" i="11"/>
  <c r="T33" i="11" s="1"/>
  <c r="D144" i="7"/>
  <c r="F144" i="7" s="1"/>
  <c r="C147" i="7"/>
  <c r="D35" i="11"/>
  <c r="J35" i="11" s="1"/>
  <c r="C38" i="11"/>
  <c r="O32" i="7"/>
  <c r="Q32" i="7" s="1"/>
  <c r="N35" i="7"/>
  <c r="P35" i="11" l="1"/>
  <c r="T35" i="11" s="1"/>
  <c r="O38" i="11"/>
  <c r="D146" i="7"/>
  <c r="F146" i="7" s="1"/>
  <c r="C149" i="7"/>
  <c r="C40" i="11"/>
  <c r="D37" i="11"/>
  <c r="J37" i="11" s="1"/>
  <c r="O34" i="7"/>
  <c r="Q34" i="7" s="1"/>
  <c r="N37" i="7"/>
  <c r="O40" i="11" l="1"/>
  <c r="P37" i="11"/>
  <c r="T37" i="11" s="1"/>
  <c r="C151" i="7"/>
  <c r="D148" i="7"/>
  <c r="F148" i="7" s="1"/>
  <c r="C42" i="11"/>
  <c r="D39" i="11"/>
  <c r="J39" i="11" s="1"/>
  <c r="O36" i="7"/>
  <c r="Q36" i="7" s="1"/>
  <c r="N39" i="7"/>
  <c r="P39" i="11" l="1"/>
  <c r="T39" i="11" s="1"/>
  <c r="O42" i="11"/>
  <c r="C153" i="7"/>
  <c r="D150" i="7"/>
  <c r="F150" i="7" s="1"/>
  <c r="C44" i="11"/>
  <c r="D41" i="11"/>
  <c r="J41" i="11" s="1"/>
  <c r="O38" i="7"/>
  <c r="Q38" i="7" s="1"/>
  <c r="N41" i="7"/>
  <c r="O44" i="11" l="1"/>
  <c r="P41" i="11"/>
  <c r="T41" i="11" s="1"/>
  <c r="D152" i="7"/>
  <c r="F152" i="7" s="1"/>
  <c r="C155" i="7"/>
  <c r="D43" i="11"/>
  <c r="J43" i="11" s="1"/>
  <c r="C46" i="11"/>
  <c r="O40" i="7"/>
  <c r="Q40" i="7" s="1"/>
  <c r="N43" i="7"/>
  <c r="O46" i="11" l="1"/>
  <c r="P43" i="11"/>
  <c r="T43" i="11" s="1"/>
  <c r="D154" i="7"/>
  <c r="F154" i="7" s="1"/>
  <c r="C157" i="7"/>
  <c r="C48" i="11"/>
  <c r="D45" i="11"/>
  <c r="J45" i="11" s="1"/>
  <c r="O42" i="7"/>
  <c r="Q42" i="7" s="1"/>
  <c r="N45" i="7"/>
  <c r="O48" i="11" l="1"/>
  <c r="P45" i="11"/>
  <c r="T45" i="11" s="1"/>
  <c r="D156" i="7"/>
  <c r="F156" i="7" s="1"/>
  <c r="C159" i="7"/>
  <c r="C50" i="11"/>
  <c r="D47" i="11"/>
  <c r="J47" i="11" s="1"/>
  <c r="O44" i="7"/>
  <c r="Q44" i="7" s="1"/>
  <c r="N47" i="7"/>
  <c r="O50" i="11" l="1"/>
  <c r="P47" i="11"/>
  <c r="T47" i="11" s="1"/>
  <c r="C161" i="7"/>
  <c r="D158" i="7"/>
  <c r="F158" i="7" s="1"/>
  <c r="C52" i="11"/>
  <c r="D49" i="11"/>
  <c r="J49" i="11" s="1"/>
  <c r="O46" i="7"/>
  <c r="Q46" i="7" s="1"/>
  <c r="N49" i="7"/>
  <c r="O52" i="11" l="1"/>
  <c r="P49" i="11"/>
  <c r="T49" i="11" s="1"/>
  <c r="D160" i="7"/>
  <c r="F160" i="7" s="1"/>
  <c r="C163" i="7"/>
  <c r="D51" i="11"/>
  <c r="J51" i="11" s="1"/>
  <c r="C54" i="11"/>
  <c r="O48" i="7"/>
  <c r="Q48" i="7" s="1"/>
  <c r="N51" i="7"/>
  <c r="P51" i="11" l="1"/>
  <c r="T51" i="11" s="1"/>
  <c r="O54" i="11"/>
  <c r="D162" i="7"/>
  <c r="F162" i="7" s="1"/>
  <c r="C165" i="7"/>
  <c r="C56" i="11"/>
  <c r="D53" i="11"/>
  <c r="J53" i="11" s="1"/>
  <c r="O50" i="7"/>
  <c r="Q50" i="7" s="1"/>
  <c r="N53" i="7"/>
  <c r="O56" i="11" l="1"/>
  <c r="P53" i="11"/>
  <c r="T53" i="11" s="1"/>
  <c r="C167" i="7"/>
  <c r="D164" i="7"/>
  <c r="F164" i="7" s="1"/>
  <c r="C58" i="11"/>
  <c r="D55" i="11"/>
  <c r="J55" i="11" s="1"/>
  <c r="O52" i="7"/>
  <c r="Q52" i="7" s="1"/>
  <c r="N55" i="7"/>
  <c r="O58" i="11" l="1"/>
  <c r="P55" i="11"/>
  <c r="T55" i="11" s="1"/>
  <c r="D166" i="7"/>
  <c r="F166" i="7" s="1"/>
  <c r="C169" i="7"/>
  <c r="C60" i="11"/>
  <c r="D57" i="11"/>
  <c r="J57" i="11" s="1"/>
  <c r="O54" i="7"/>
  <c r="Q54" i="7" s="1"/>
  <c r="N57" i="7"/>
  <c r="P57" i="11" l="1"/>
  <c r="T57" i="11" s="1"/>
  <c r="O60" i="11"/>
  <c r="C171" i="7"/>
  <c r="D168" i="7"/>
  <c r="F168" i="7" s="1"/>
  <c r="D59" i="11"/>
  <c r="J59" i="11" s="1"/>
  <c r="C62" i="11"/>
  <c r="O56" i="7"/>
  <c r="Q56" i="7" s="1"/>
  <c r="N59" i="7"/>
  <c r="P59" i="11" l="1"/>
  <c r="T59" i="11" s="1"/>
  <c r="O62" i="11"/>
  <c r="D170" i="7"/>
  <c r="F170" i="7" s="1"/>
  <c r="C173" i="7"/>
  <c r="C64" i="11"/>
  <c r="D61" i="11"/>
  <c r="J61" i="11" s="1"/>
  <c r="O58" i="7"/>
  <c r="Q58" i="7" s="1"/>
  <c r="N61" i="7"/>
  <c r="O64" i="11" l="1"/>
  <c r="P61" i="11"/>
  <c r="T61" i="11" s="1"/>
  <c r="D172" i="7"/>
  <c r="F172" i="7" s="1"/>
  <c r="C175" i="7"/>
  <c r="C66" i="11"/>
  <c r="D63" i="11"/>
  <c r="J63" i="11" s="1"/>
  <c r="O60" i="7"/>
  <c r="Q60" i="7" s="1"/>
  <c r="N63" i="7"/>
  <c r="O66" i="11" l="1"/>
  <c r="P63" i="11"/>
  <c r="T63" i="11" s="1"/>
  <c r="C177" i="7"/>
  <c r="D174" i="7"/>
  <c r="F174" i="7" s="1"/>
  <c r="C68" i="11"/>
  <c r="D65" i="11"/>
  <c r="J65" i="11" s="1"/>
  <c r="O62" i="7"/>
  <c r="Q62" i="7" s="1"/>
  <c r="N65" i="7"/>
  <c r="O68" i="11" l="1"/>
  <c r="P65" i="11"/>
  <c r="T65" i="11" s="1"/>
  <c r="C179" i="7"/>
  <c r="D176" i="7"/>
  <c r="F176" i="7" s="1"/>
  <c r="D67" i="11"/>
  <c r="J67" i="11" s="1"/>
  <c r="C70" i="11"/>
  <c r="O64" i="7"/>
  <c r="Q64" i="7" s="1"/>
  <c r="N67" i="7"/>
  <c r="P67" i="11" l="1"/>
  <c r="T67" i="11" s="1"/>
  <c r="O70" i="11"/>
  <c r="D178" i="7"/>
  <c r="F178" i="7" s="1"/>
  <c r="C181" i="7"/>
  <c r="C72" i="11"/>
  <c r="D69" i="11"/>
  <c r="J69" i="11" s="1"/>
  <c r="O66" i="7"/>
  <c r="Q66" i="7" s="1"/>
  <c r="N69" i="7"/>
  <c r="O72" i="11" l="1"/>
  <c r="P69" i="11"/>
  <c r="T69" i="11" s="1"/>
  <c r="D180" i="7"/>
  <c r="F180" i="7" s="1"/>
  <c r="C183" i="7"/>
  <c r="C74" i="11"/>
  <c r="D71" i="11"/>
  <c r="J71" i="11" s="1"/>
  <c r="O68" i="7"/>
  <c r="Q68" i="7" s="1"/>
  <c r="N71" i="7"/>
  <c r="O74" i="11" l="1"/>
  <c r="P71" i="11"/>
  <c r="T71" i="11" s="1"/>
  <c r="D182" i="7"/>
  <c r="F182" i="7" s="1"/>
  <c r="C185" i="7"/>
  <c r="C76" i="11"/>
  <c r="D73" i="11"/>
  <c r="J73" i="11" s="1"/>
  <c r="O70" i="7"/>
  <c r="Q70" i="7" s="1"/>
  <c r="N73" i="7"/>
  <c r="P73" i="11" l="1"/>
  <c r="T73" i="11" s="1"/>
  <c r="O76" i="11"/>
  <c r="C187" i="7"/>
  <c r="D184" i="7"/>
  <c r="F184" i="7" s="1"/>
  <c r="D75" i="11"/>
  <c r="J75" i="11" s="1"/>
  <c r="C78" i="11"/>
  <c r="O72" i="7"/>
  <c r="Q72" i="7" s="1"/>
  <c r="N75" i="7"/>
  <c r="O78" i="11" l="1"/>
  <c r="P75" i="11"/>
  <c r="T75" i="11" s="1"/>
  <c r="D186" i="7"/>
  <c r="F186" i="7" s="1"/>
  <c r="C189" i="7"/>
  <c r="C80" i="11"/>
  <c r="D77" i="11"/>
  <c r="J77" i="11" s="1"/>
  <c r="O74" i="7"/>
  <c r="Q74" i="7" s="1"/>
  <c r="N77" i="7"/>
  <c r="O80" i="11" l="1"/>
  <c r="P77" i="11"/>
  <c r="T77" i="11" s="1"/>
  <c r="D188" i="7"/>
  <c r="F188" i="7" s="1"/>
  <c r="C191" i="7"/>
  <c r="C82" i="11"/>
  <c r="D79" i="11"/>
  <c r="J79" i="11" s="1"/>
  <c r="O76" i="7"/>
  <c r="Q76" i="7" s="1"/>
  <c r="N79" i="7"/>
  <c r="P79" i="11" l="1"/>
  <c r="T79" i="11" s="1"/>
  <c r="O82" i="11"/>
  <c r="C193" i="7"/>
  <c r="D190" i="7"/>
  <c r="F190" i="7" s="1"/>
  <c r="C84" i="11"/>
  <c r="D81" i="11"/>
  <c r="J81" i="11" s="1"/>
  <c r="O78" i="7"/>
  <c r="Q78" i="7" s="1"/>
  <c r="N81" i="7"/>
  <c r="G18" i="25" l="1"/>
  <c r="O37" i="13" s="1"/>
  <c r="J19" i="25"/>
  <c r="P81" i="11"/>
  <c r="T81" i="11" s="1"/>
  <c r="O84" i="11"/>
  <c r="D192" i="7"/>
  <c r="F192" i="7" s="1"/>
  <c r="C195" i="7"/>
  <c r="D83" i="11"/>
  <c r="J83" i="11" s="1"/>
  <c r="C86" i="11"/>
  <c r="O80" i="7"/>
  <c r="Q80" i="7" s="1"/>
  <c r="N83" i="7"/>
  <c r="I18" i="25" l="1"/>
  <c r="O86" i="11"/>
  <c r="P83" i="11"/>
  <c r="T83" i="11" s="1"/>
  <c r="D194" i="7"/>
  <c r="F194" i="7" s="1"/>
  <c r="C197" i="7"/>
  <c r="C88" i="11"/>
  <c r="D85" i="11"/>
  <c r="J85" i="11" s="1"/>
  <c r="O82" i="7"/>
  <c r="Q82" i="7" s="1"/>
  <c r="N85" i="7"/>
  <c r="O88" i="11" l="1"/>
  <c r="P85" i="11"/>
  <c r="T85" i="11" s="1"/>
  <c r="C199" i="7"/>
  <c r="D196" i="7"/>
  <c r="F196" i="7" s="1"/>
  <c r="C90" i="11"/>
  <c r="D87" i="11"/>
  <c r="J87" i="11" s="1"/>
  <c r="O84" i="7"/>
  <c r="Q84" i="7" s="1"/>
  <c r="N87" i="7"/>
  <c r="O90" i="11" l="1"/>
  <c r="P87" i="11"/>
  <c r="T87" i="11" s="1"/>
  <c r="C201" i="7"/>
  <c r="D198" i="7"/>
  <c r="F198" i="7" s="1"/>
  <c r="C92" i="11"/>
  <c r="D89" i="11"/>
  <c r="J89" i="11" s="1"/>
  <c r="O86" i="7"/>
  <c r="Q86" i="7" s="1"/>
  <c r="N89" i="7"/>
  <c r="O92" i="11" l="1"/>
  <c r="P89" i="11"/>
  <c r="T89" i="11" s="1"/>
  <c r="D200" i="7"/>
  <c r="F200" i="7" s="1"/>
  <c r="C203" i="7"/>
  <c r="D91" i="11"/>
  <c r="J91" i="11" s="1"/>
  <c r="C94" i="11"/>
  <c r="O88" i="7"/>
  <c r="Q88" i="7" s="1"/>
  <c r="N91" i="7"/>
  <c r="P91" i="11" l="1"/>
  <c r="T91" i="11" s="1"/>
  <c r="O94" i="11"/>
  <c r="D202" i="7"/>
  <c r="F202" i="7" s="1"/>
  <c r="C205" i="7"/>
  <c r="C96" i="11"/>
  <c r="D93" i="11"/>
  <c r="J93" i="11" s="1"/>
  <c r="O90" i="7"/>
  <c r="Q90" i="7" s="1"/>
  <c r="N93" i="7"/>
  <c r="O96" i="11" l="1"/>
  <c r="P93" i="11"/>
  <c r="T93" i="11" s="1"/>
  <c r="C207" i="7"/>
  <c r="D204" i="7"/>
  <c r="F204" i="7" s="1"/>
  <c r="C98" i="11"/>
  <c r="D95" i="11"/>
  <c r="J95" i="11" s="1"/>
  <c r="O92" i="7"/>
  <c r="Q92" i="7" s="1"/>
  <c r="N95" i="7"/>
  <c r="P95" i="11" l="1"/>
  <c r="T95" i="11" s="1"/>
  <c r="O98" i="11"/>
  <c r="C209" i="7"/>
  <c r="D208" i="7" s="1"/>
  <c r="F208" i="7" s="1"/>
  <c r="D206" i="7"/>
  <c r="F206" i="7" s="1"/>
  <c r="C100" i="11"/>
  <c r="D97" i="11"/>
  <c r="J97" i="11" s="1"/>
  <c r="O94" i="7"/>
  <c r="Q94" i="7" s="1"/>
  <c r="N97" i="7"/>
  <c r="O100" i="11" l="1"/>
  <c r="P97" i="11"/>
  <c r="T97" i="11" s="1"/>
  <c r="F210" i="7"/>
  <c r="D99" i="11"/>
  <c r="J99" i="11" s="1"/>
  <c r="C102" i="11"/>
  <c r="O96" i="7"/>
  <c r="Q96" i="7" s="1"/>
  <c r="N99" i="7"/>
  <c r="P99" i="11" l="1"/>
  <c r="T99" i="11" s="1"/>
  <c r="O102" i="11"/>
  <c r="C104" i="11"/>
  <c r="D101" i="11"/>
  <c r="J101" i="11" s="1"/>
  <c r="O98" i="7"/>
  <c r="Q98" i="7" s="1"/>
  <c r="N101" i="7"/>
  <c r="O104" i="11" l="1"/>
  <c r="P101" i="11"/>
  <c r="T101" i="11" s="1"/>
  <c r="C106" i="11"/>
  <c r="D105" i="11" s="1"/>
  <c r="J105" i="11" s="1"/>
  <c r="D103" i="11"/>
  <c r="J103" i="11" s="1"/>
  <c r="O100" i="7"/>
  <c r="Q100" i="7" s="1"/>
  <c r="N103" i="7"/>
  <c r="O102" i="7" s="1"/>
  <c r="Q102" i="7" s="1"/>
  <c r="O106" i="11" l="1"/>
  <c r="P105" i="11" s="1"/>
  <c r="T105" i="11" s="1"/>
  <c r="P103" i="11"/>
  <c r="T103" i="11" s="1"/>
  <c r="T107" i="11" s="1"/>
  <c r="Q104" i="7"/>
  <c r="J107" i="11"/>
  <c r="C15" i="7" l="1"/>
  <c r="D14" i="7" s="1"/>
  <c r="F14" i="7" l="1"/>
  <c r="C17" i="7"/>
  <c r="O37" i="22" l="1"/>
  <c r="R32" i="22" s="1"/>
  <c r="Q17" i="26"/>
  <c r="C19" i="7"/>
  <c r="D16" i="7"/>
  <c r="F16" i="7" s="1"/>
  <c r="C21" i="7" l="1"/>
  <c r="D18" i="7"/>
  <c r="F18" i="7" l="1"/>
  <c r="A18" i="7"/>
  <c r="C23" i="7"/>
  <c r="D20" i="7"/>
  <c r="A20" i="7" l="1"/>
  <c r="F20" i="7"/>
  <c r="C25" i="7"/>
  <c r="D22" i="7"/>
  <c r="F22" i="7" l="1"/>
  <c r="A22" i="7"/>
  <c r="C27" i="7"/>
  <c r="D24" i="7"/>
  <c r="F24" i="7" l="1"/>
  <c r="A24" i="7"/>
  <c r="C29" i="7"/>
  <c r="D26" i="7"/>
  <c r="F26" i="7" l="1"/>
  <c r="A26" i="7"/>
  <c r="C31" i="7"/>
  <c r="D28" i="7"/>
  <c r="F28" i="7" l="1"/>
  <c r="A28" i="7"/>
  <c r="C33" i="7"/>
  <c r="D30" i="7"/>
  <c r="F30" i="7" l="1"/>
  <c r="A30" i="7"/>
  <c r="C35" i="7"/>
  <c r="D32" i="7"/>
  <c r="A32" i="7" l="1"/>
  <c r="F32" i="7"/>
  <c r="C37" i="7"/>
  <c r="D34" i="7"/>
  <c r="A34" i="7" l="1"/>
  <c r="F34" i="7"/>
  <c r="C39" i="7"/>
  <c r="D36" i="7"/>
  <c r="A36" i="7" l="1"/>
  <c r="F36" i="7"/>
  <c r="C41" i="7"/>
  <c r="D38" i="7"/>
  <c r="A38" i="7" l="1"/>
  <c r="F38" i="7"/>
  <c r="C43" i="7"/>
  <c r="D40" i="7"/>
  <c r="F40" i="7" l="1"/>
  <c r="A40" i="7"/>
  <c r="C45" i="7"/>
  <c r="D42" i="7"/>
  <c r="A42" i="7" l="1"/>
  <c r="F42" i="7"/>
  <c r="C47" i="7"/>
  <c r="D44" i="7"/>
  <c r="A44" i="7" l="1"/>
  <c r="F44" i="7"/>
  <c r="C49" i="7"/>
  <c r="D46" i="7"/>
  <c r="F46" i="7" l="1"/>
  <c r="A46" i="7"/>
  <c r="C51" i="7"/>
  <c r="D50" i="7" s="1"/>
  <c r="D48" i="7"/>
  <c r="F48" i="7" l="1"/>
  <c r="A48" i="7"/>
  <c r="A50" i="7"/>
  <c r="F50" i="7"/>
  <c r="C53" i="7"/>
  <c r="C55" i="7" l="1"/>
  <c r="D52" i="7"/>
  <c r="A52" i="7" l="1"/>
  <c r="F52" i="7"/>
  <c r="C57" i="7"/>
  <c r="D54" i="7"/>
  <c r="A54" i="7" l="1"/>
  <c r="F54" i="7"/>
  <c r="C59" i="7"/>
  <c r="D56" i="7"/>
  <c r="A56" i="7" l="1"/>
  <c r="F56" i="7"/>
  <c r="C61" i="7"/>
  <c r="D58" i="7"/>
  <c r="A58" i="7" l="1"/>
  <c r="F58" i="7"/>
  <c r="C63" i="7"/>
  <c r="D60" i="7"/>
  <c r="A60" i="7" l="1"/>
  <c r="F60" i="7"/>
  <c r="C65" i="7"/>
  <c r="D62" i="7"/>
  <c r="F62" i="7" l="1"/>
  <c r="A62" i="7"/>
  <c r="C67" i="7"/>
  <c r="D64" i="7"/>
  <c r="A64" i="7" l="1"/>
  <c r="F64" i="7"/>
  <c r="C69" i="7"/>
  <c r="D66" i="7"/>
  <c r="A66" i="7" l="1"/>
  <c r="F66" i="7"/>
  <c r="D68" i="7"/>
  <c r="C71" i="7"/>
  <c r="A68" i="7" l="1"/>
  <c r="F68" i="7"/>
  <c r="C73" i="7"/>
  <c r="D70" i="7"/>
  <c r="F70" i="7" l="1"/>
  <c r="A70" i="7"/>
  <c r="C75" i="7"/>
  <c r="D72" i="7"/>
  <c r="F72" i="7" l="1"/>
  <c r="A72" i="7"/>
  <c r="C77" i="7"/>
  <c r="D74" i="7"/>
  <c r="F74" i="7" l="1"/>
  <c r="A74" i="7"/>
  <c r="C79" i="7"/>
  <c r="D76" i="7"/>
  <c r="F76" i="7" l="1"/>
  <c r="A76" i="7"/>
  <c r="C81" i="7"/>
  <c r="D78" i="7"/>
  <c r="F78" i="7" l="1"/>
  <c r="A78" i="7"/>
  <c r="C83" i="7"/>
  <c r="D80" i="7"/>
  <c r="F80" i="7" l="1"/>
  <c r="A80" i="7"/>
  <c r="C85" i="7"/>
  <c r="D82" i="7"/>
  <c r="F82" i="7" l="1"/>
  <c r="A82" i="7"/>
  <c r="C87" i="7"/>
  <c r="D84" i="7"/>
  <c r="F84" i="7" l="1"/>
  <c r="A84" i="7"/>
  <c r="C89" i="7"/>
  <c r="D86" i="7"/>
  <c r="F86" i="7" l="1"/>
  <c r="A86" i="7"/>
  <c r="C91" i="7"/>
  <c r="D88" i="7"/>
  <c r="M18" i="4"/>
  <c r="M14" i="4"/>
  <c r="M13" i="4"/>
  <c r="F88" i="7" l="1"/>
  <c r="A88" i="7"/>
  <c r="C93" i="7"/>
  <c r="D90" i="7"/>
  <c r="F90" i="7" l="1"/>
  <c r="A90" i="7"/>
  <c r="C95" i="7"/>
  <c r="D92" i="7"/>
  <c r="F92" i="7" l="1"/>
  <c r="A92" i="7"/>
  <c r="C97" i="7"/>
  <c r="D94" i="7"/>
  <c r="F94" i="7" l="1"/>
  <c r="A94" i="7"/>
  <c r="C99" i="7"/>
  <c r="D96" i="7"/>
  <c r="F96" i="7" l="1"/>
  <c r="A96" i="7"/>
  <c r="C101" i="7"/>
  <c r="D98" i="7"/>
  <c r="F98" i="7" l="1"/>
  <c r="A98" i="7"/>
  <c r="C103" i="7"/>
  <c r="D102" i="7" s="1"/>
  <c r="D100" i="7"/>
  <c r="F102" i="7" l="1"/>
  <c r="F104" i="7" s="1"/>
  <c r="A102" i="7"/>
  <c r="A104" i="7" s="1"/>
  <c r="F100" i="7"/>
  <c r="A100" i="7"/>
  <c r="K42" i="13" l="1"/>
  <c r="K44" i="13" s="1"/>
  <c r="K30" i="13"/>
  <c r="K43" i="13" l="1"/>
  <c r="Z169" i="13"/>
  <c r="AB169" i="13" s="1"/>
  <c r="AB172" i="13" s="1"/>
  <c r="AB180" i="13" s="1"/>
  <c r="AB181" i="13" s="1"/>
  <c r="AB182" i="13" s="1"/>
  <c r="AB183" i="13" s="1"/>
  <c r="AB91" i="13" l="1"/>
  <c r="AB99" i="13" s="1"/>
  <c r="AB100" i="13" s="1"/>
  <c r="AB101" i="13" s="1"/>
  <c r="L13" i="19" s="1"/>
  <c r="M13" i="19" s="1"/>
  <c r="AB102" i="13" l="1"/>
  <c r="J24" i="22" l="1"/>
  <c r="J31" i="22" s="1"/>
  <c r="O15" i="22" l="1"/>
  <c r="O32" i="22" s="1"/>
  <c r="K13" i="19" s="1"/>
  <c r="L24" i="26"/>
  <c r="J32" i="26"/>
  <c r="O23" i="26" s="1"/>
  <c r="E5" i="4" l="1"/>
  <c r="G18" i="4" s="1"/>
  <c r="O39" i="13"/>
  <c r="L40" i="26"/>
  <c r="J48" i="26"/>
  <c r="O39" i="26" s="1"/>
  <c r="G13" i="4"/>
  <c r="U93" i="13"/>
  <c r="N13" i="19"/>
  <c r="U93" i="30"/>
  <c r="J14" i="4" l="1"/>
  <c r="L14" i="4" s="1"/>
  <c r="I13" i="14" s="1"/>
  <c r="L13" i="14" s="1"/>
  <c r="G14" i="4"/>
  <c r="J13" i="4"/>
  <c r="L13" i="4" s="1"/>
  <c r="L56" i="26"/>
  <c r="J64" i="26"/>
  <c r="O55" i="26" s="1"/>
  <c r="J18" i="4"/>
  <c r="O17" i="4"/>
  <c r="L72" i="26" l="1"/>
  <c r="J80" i="26"/>
  <c r="O71" i="26" s="1"/>
  <c r="O85" i="26" s="1"/>
  <c r="I16" i="14"/>
  <c r="L16" i="14" s="1"/>
  <c r="O13" i="19" s="1"/>
  <c r="L18" i="4"/>
  <c r="I12" i="14"/>
  <c r="O13" i="4"/>
  <c r="E7" i="4"/>
  <c r="E5" i="19" l="1"/>
  <c r="E5" i="14"/>
  <c r="K14" i="19"/>
  <c r="N14" i="19" s="1"/>
  <c r="N15" i="19" s="1"/>
  <c r="L12" i="14"/>
  <c r="L18" i="14" s="1"/>
  <c r="E5" i="29"/>
  <c r="Q18" i="26"/>
  <c r="G18" i="29" l="1"/>
  <c r="G13" i="29"/>
  <c r="G14" i="29" s="1"/>
  <c r="K13" i="33"/>
  <c r="N13" i="33" s="1"/>
  <c r="N16" i="19"/>
  <c r="N17" i="19" s="1"/>
  <c r="Q15" i="19"/>
  <c r="O18" i="14"/>
  <c r="L19" i="14"/>
  <c r="O13" i="14" s="1"/>
  <c r="N18" i="19" l="1"/>
  <c r="Q14" i="19"/>
  <c r="J61" i="7" s="1"/>
  <c r="N15" i="33"/>
  <c r="O13" i="33"/>
  <c r="J18" i="29"/>
  <c r="O17" i="29"/>
  <c r="I16" i="31" l="1"/>
  <c r="L16" i="31" s="1"/>
  <c r="L18" i="31" s="1"/>
  <c r="L18" i="29"/>
  <c r="Q15" i="33"/>
  <c r="N16" i="33"/>
  <c r="N17" i="33" s="1"/>
  <c r="Q14" i="33" l="1"/>
  <c r="O17" i="33"/>
  <c r="O18" i="31"/>
  <c r="L19" i="31"/>
  <c r="O13" i="31" s="1"/>
</calcChain>
</file>

<file path=xl/sharedStrings.xml><?xml version="1.0" encoding="utf-8"?>
<sst xmlns="http://schemas.openxmlformats.org/spreadsheetml/2006/main" count="2176" uniqueCount="741">
  <si>
    <t>ANALISA HARGA SATUAN</t>
  </si>
  <si>
    <t>GALIAN TANAH DENGAN EXCAVATOR</t>
  </si>
  <si>
    <t>No.</t>
  </si>
  <si>
    <t>URAIAN</t>
  </si>
  <si>
    <t>Kode</t>
  </si>
  <si>
    <t>Koef</t>
  </si>
  <si>
    <t>Satuan</t>
  </si>
  <si>
    <t>Ket</t>
  </si>
  <si>
    <t>I</t>
  </si>
  <si>
    <t>URAIAN PERALATAN</t>
  </si>
  <si>
    <t>Tenaga</t>
  </si>
  <si>
    <t>Pw</t>
  </si>
  <si>
    <t>A</t>
  </si>
  <si>
    <t>Jam</t>
  </si>
  <si>
    <t>B</t>
  </si>
  <si>
    <t>Q1</t>
  </si>
  <si>
    <t>II</t>
  </si>
  <si>
    <t>III</t>
  </si>
  <si>
    <t>C</t>
  </si>
  <si>
    <t>D</t>
  </si>
  <si>
    <t>E</t>
  </si>
  <si>
    <t>F</t>
  </si>
  <si>
    <t>IV</t>
  </si>
  <si>
    <t>H</t>
  </si>
  <si>
    <t>SE-DBJK-NO.68-2024</t>
  </si>
  <si>
    <t>`</t>
  </si>
  <si>
    <t>ASUMSI</t>
  </si>
  <si>
    <t>Faktor Pengembangan Material jenuh air</t>
  </si>
  <si>
    <t>Jam Kerja efektif per hari</t>
  </si>
  <si>
    <t>Tk</t>
  </si>
  <si>
    <t>Fk</t>
  </si>
  <si>
    <t>-</t>
  </si>
  <si>
    <t>URUTAN KERJA</t>
  </si>
  <si>
    <t>a. Excavator (longarm) pada sungai,menggali,urug talud menggunakan tanah bekas galian dan perataan oleh alat berat</t>
  </si>
  <si>
    <t>b.setiap 5m, excavator pindah lokasi maju ke depan, maka 30 menit pindah tempat berakibat hilang waktu kurang lebih 10 menit (tanah biasa basah) dan 30 menit (rawa)</t>
  </si>
  <si>
    <t>Kapasitas Bucket</t>
  </si>
  <si>
    <t>Excavator Long Arm (Lebar &lt;= 12 m urug/gali dekat)</t>
  </si>
  <si>
    <t>Faktor Bucket (tabel 9)</t>
  </si>
  <si>
    <t>Faktor Efisiensi Alat (Tabel 4)</t>
  </si>
  <si>
    <t>Faktor Konversi Galian (Tabel 11); Normal</t>
  </si>
  <si>
    <r>
      <rPr>
        <b/>
        <sz val="10"/>
        <rFont val="Arial"/>
        <family val="2"/>
      </rPr>
      <t>Waktu Siklus</t>
    </r>
    <r>
      <rPr>
        <sz val="10"/>
        <rFont val="Arial"/>
        <family val="2"/>
      </rPr>
      <t>(tanah biasa)</t>
    </r>
  </si>
  <si>
    <t>Kap.Produksi/Jam = (V x Fb x Fa x 60)/ (Ts.1 x Fv x Fk)</t>
  </si>
  <si>
    <t>Koefisien Alat/m3=1/Q1</t>
  </si>
  <si>
    <t>Bucket</t>
  </si>
  <si>
    <t>( Caterpillar 320D Long Arm )</t>
  </si>
  <si>
    <t>( Caterpillar 307E Mini Hydraulic )</t>
  </si>
  <si>
    <t>( Caterpillar 313D Series 2 )</t>
  </si>
  <si>
    <t>( Caterpillar 320D Standart )</t>
  </si>
  <si>
    <t>( Komatsu Pc 200 Standart )</t>
  </si>
  <si>
    <t>( Komatsu Pc 45 MR )</t>
  </si>
  <si>
    <t>cattepillar 305.5</t>
  </si>
  <si>
    <t>E.15.i</t>
  </si>
  <si>
    <t>Fb</t>
  </si>
  <si>
    <t>Fa</t>
  </si>
  <si>
    <t>Fv</t>
  </si>
  <si>
    <t>Ts1</t>
  </si>
  <si>
    <t>T. 1</t>
  </si>
  <si>
    <t>Ts.1</t>
  </si>
  <si>
    <t>Tabel 6.2</t>
  </si>
  <si>
    <t>Kapasitas Bucket (Fb)</t>
  </si>
  <si>
    <t>Pasir, Tanah Berpasir</t>
  </si>
  <si>
    <t>1,0-0.8</t>
  </si>
  <si>
    <t>mudah</t>
  </si>
  <si>
    <t>Tanah Biasa Kering</t>
  </si>
  <si>
    <t>0.8-0.6</t>
  </si>
  <si>
    <t>sedang</t>
  </si>
  <si>
    <t>Tanah Biasa Berbatu</t>
  </si>
  <si>
    <t>0.6-0.5</t>
  </si>
  <si>
    <t>agak sulit</t>
  </si>
  <si>
    <t>Tanah Berbatu</t>
  </si>
  <si>
    <t>0.5-0.4</t>
  </si>
  <si>
    <t>sulit</t>
  </si>
  <si>
    <t>Tabel 4.1</t>
  </si>
  <si>
    <t>Efisian Alat (Fa)</t>
  </si>
  <si>
    <t>Pemeliharaan Mesin</t>
  </si>
  <si>
    <t>Kondisi</t>
  </si>
  <si>
    <t>Baik sekali</t>
  </si>
  <si>
    <t>:0.83--0.81--0.76</t>
  </si>
  <si>
    <t>Baik Sekali, Baik, Sedang</t>
  </si>
  <si>
    <t>Operasi</t>
  </si>
  <si>
    <t>Baik</t>
  </si>
  <si>
    <t>:0.78--0.75--0.71</t>
  </si>
  <si>
    <t>Sedang</t>
  </si>
  <si>
    <t>:0.72--0.69--0.65</t>
  </si>
  <si>
    <t>Waktu Menggali</t>
  </si>
  <si>
    <t>4 &lt; lebih</t>
  </si>
  <si>
    <t>2 - 4 m</t>
  </si>
  <si>
    <t>0 - 2 m</t>
  </si>
  <si>
    <t>ringan</t>
  </si>
  <si>
    <t>Waktu swing</t>
  </si>
  <si>
    <t>45+90</t>
  </si>
  <si>
    <t>4 - 7'</t>
  </si>
  <si>
    <t>90+180</t>
  </si>
  <si>
    <t>5 - 8'</t>
  </si>
  <si>
    <t>m3</t>
  </si>
  <si>
    <t>menit</t>
  </si>
  <si>
    <t>m3/jam</t>
  </si>
  <si>
    <t>jam</t>
  </si>
  <si>
    <t>Normal , &gt;75%</t>
  </si>
  <si>
    <t>Koefisien Penjaga Malam</t>
  </si>
  <si>
    <t>-Penjaga Malam Alat Berat</t>
  </si>
  <si>
    <t>hari</t>
  </si>
  <si>
    <t xml:space="preserve">ANALISA HARGA SATUAN PEKERJAAN </t>
  </si>
  <si>
    <t>DINAS PEKERJAAN UMUM SUMBER DAYA AIR KABUPATEN BOJONEGORO</t>
  </si>
  <si>
    <t>1 m3 Menggali Menggunakan Excavator</t>
  </si>
  <si>
    <t>Uraian</t>
  </si>
  <si>
    <t>Koefisien</t>
  </si>
  <si>
    <t>Harga Satuan (Rp)</t>
  </si>
  <si>
    <t>Jumlah Harga                     (Rp)</t>
  </si>
  <si>
    <t>A.</t>
  </si>
  <si>
    <t>TENAGA</t>
  </si>
  <si>
    <t>Penjaga Malam 1</t>
  </si>
  <si>
    <t>OH</t>
  </si>
  <si>
    <t>Penjaga Malam 2</t>
  </si>
  <si>
    <t>JUMLAH TENAGA KERJA</t>
  </si>
  <si>
    <t>B.</t>
  </si>
  <si>
    <t>BAHAN</t>
  </si>
  <si>
    <t xml:space="preserve">Solar </t>
  </si>
  <si>
    <t>Ltr</t>
  </si>
  <si>
    <t>Olie Pelumas</t>
  </si>
  <si>
    <t>JUMLAH HARGA BAHAN</t>
  </si>
  <si>
    <t>C.</t>
  </si>
  <si>
    <t>PERALATAN</t>
  </si>
  <si>
    <t>Excavator</t>
  </si>
  <si>
    <t>JUMLAH HARGA PERALATAN</t>
  </si>
  <si>
    <t>D.</t>
  </si>
  <si>
    <t>Jumlah harga tenaga, bahan dan peralatan ( A + B + C )</t>
  </si>
  <si>
    <t>Overhead &amp; profit</t>
  </si>
  <si>
    <t>% x D</t>
  </si>
  <si>
    <t>E.</t>
  </si>
  <si>
    <t>Harga satuan pekerjaan ( D )</t>
  </si>
  <si>
    <t xml:space="preserve">Harga satuan pekerjaan dibulatkan </t>
  </si>
  <si>
    <t>Biaya Operasi Per Jam Kerja</t>
  </si>
  <si>
    <t>V (Cp)</t>
  </si>
  <si>
    <t>Jam Operasi dalam 1 Tahun</t>
  </si>
  <si>
    <t>w</t>
  </si>
  <si>
    <t>Liter/jam</t>
  </si>
  <si>
    <t>Milik Sendiri</t>
  </si>
  <si>
    <t>KEGIATAN</t>
  </si>
  <si>
    <t>:</t>
  </si>
  <si>
    <t>PEKERJAAN</t>
  </si>
  <si>
    <t>LOKASI</t>
  </si>
  <si>
    <t>Uraian Pekerjaan</t>
  </si>
  <si>
    <t>Sat</t>
  </si>
  <si>
    <t>Volume</t>
  </si>
  <si>
    <t>Harga Satuan (Rp.)</t>
  </si>
  <si>
    <t>Jumlah Harga                     (Rp.)</t>
  </si>
  <si>
    <t>a</t>
  </si>
  <si>
    <t>b</t>
  </si>
  <si>
    <t>d</t>
  </si>
  <si>
    <t>e</t>
  </si>
  <si>
    <t>f</t>
  </si>
  <si>
    <t>Mengetahui :</t>
  </si>
  <si>
    <t>Menyetujui :</t>
  </si>
  <si>
    <t>KUASA PENGGUNA ANGGARAN</t>
  </si>
  <si>
    <t>PEJABAT PELAKSANA TEKNIS KEGIATAN</t>
  </si>
  <si>
    <t>DINAS PEKERJAAN UMUM SDA KAB. BOJONEGORO</t>
  </si>
  <si>
    <t>NIP. 19790511 200312 1 006</t>
  </si>
  <si>
    <t>PERHITUNGAN TENAGA DAN BAHAN</t>
  </si>
  <si>
    <t>SUB KEGIATAN</t>
  </si>
  <si>
    <t>VOLUME</t>
  </si>
  <si>
    <t>Koofisien</t>
  </si>
  <si>
    <t>Vol x Koofisien</t>
  </si>
  <si>
    <t>Pembulatan</t>
  </si>
  <si>
    <t>Keterangan</t>
  </si>
  <si>
    <t>c</t>
  </si>
  <si>
    <t>TENAGA KERJA</t>
  </si>
  <si>
    <t>Solar</t>
  </si>
  <si>
    <t>ltr</t>
  </si>
  <si>
    <t>Total Biaya (Tanpa PPn)</t>
  </si>
  <si>
    <t>DIBULATKAN</t>
  </si>
  <si>
    <t>GALUH SETIAWAN ROSMI, ST</t>
  </si>
  <si>
    <t>NIP. 19780410 200901 1 011</t>
  </si>
  <si>
    <t>Luas Galian/Timbunan :</t>
  </si>
  <si>
    <t>Jarak</t>
  </si>
  <si>
    <t>m</t>
  </si>
  <si>
    <t>TOTAL</t>
  </si>
  <si>
    <t xml:space="preserve">Bahan Bakar = (10%-14%) x Pw </t>
  </si>
  <si>
    <t>Ltr/hari</t>
  </si>
  <si>
    <t>Kebutuhan Liter/Hari</t>
  </si>
  <si>
    <t>Liter/Hr</t>
  </si>
  <si>
    <t>Kap.Produksi/Hari</t>
  </si>
  <si>
    <t>Q.2</t>
  </si>
  <si>
    <t>m3/hari</t>
  </si>
  <si>
    <t>Estimasi Waktu Pekerjaan (Q2 x Volume Rencana)</t>
  </si>
  <si>
    <t>T.pek</t>
  </si>
  <si>
    <t>Hari</t>
  </si>
  <si>
    <t xml:space="preserve">Volume Rencana Pekerjaan </t>
  </si>
  <si>
    <t>Vol</t>
  </si>
  <si>
    <t>Total Rencana Kebutuhan Solar</t>
  </si>
  <si>
    <t>Ks</t>
  </si>
  <si>
    <t>Liter</t>
  </si>
  <si>
    <t>V</t>
  </si>
  <si>
    <t>Estimasi Pekerjaan</t>
  </si>
  <si>
    <t>Koef Bahan Bakar perjam(H/Q.1)</t>
  </si>
  <si>
    <t>h2</t>
  </si>
  <si>
    <t>Orang/hari</t>
  </si>
  <si>
    <t>ESTIMASI WAKTU</t>
  </si>
  <si>
    <t>-Menggali saluran lebar lebih dari 10m, swing dan urug talud dekat</t>
  </si>
  <si>
    <t>Harga Setelah PPN</t>
  </si>
  <si>
    <t>SUB KEGIATAN NORMALISASI/RESTORASI SUNGAI</t>
  </si>
  <si>
    <t>PEKERJAAN TANAH</t>
  </si>
  <si>
    <t>Galian tanah menggunakan alat berat (secara mekanis)</t>
  </si>
  <si>
    <t>Striping, penghamparan dan pemadatan badan tanggul tanah</t>
  </si>
  <si>
    <t>BACK UP GALIAN</t>
  </si>
  <si>
    <t>STA</t>
  </si>
  <si>
    <t>tinggi eksisting (h' )=</t>
  </si>
  <si>
    <t>Lebar (b1) =</t>
  </si>
  <si>
    <t>Lebar (b2) =</t>
  </si>
  <si>
    <t>tinggi galian (h) =</t>
  </si>
  <si>
    <t>h' (m)</t>
  </si>
  <si>
    <t>b1 (m)</t>
  </si>
  <si>
    <t>b2 (m)</t>
  </si>
  <si>
    <t>h (m)</t>
  </si>
  <si>
    <t>Luasan (m2)</t>
  </si>
  <si>
    <t>Volume (m3)</t>
  </si>
  <si>
    <t>Pekerjaan :</t>
  </si>
  <si>
    <t>Satuan :</t>
  </si>
  <si>
    <t>M3</t>
  </si>
  <si>
    <t>A.3.01.2b.1</t>
  </si>
  <si>
    <t>TKDN</t>
  </si>
  <si>
    <t>(%)</t>
  </si>
  <si>
    <t>Pekerja</t>
  </si>
  <si>
    <t>OJ</t>
  </si>
  <si>
    <t>Mandor</t>
  </si>
  <si>
    <t>Paket</t>
  </si>
  <si>
    <t>Pembuatan Dokumen RKK</t>
  </si>
  <si>
    <t>Set</t>
  </si>
  <si>
    <t>Pembuatan prosedur dan instruksi kerja</t>
  </si>
  <si>
    <t>Penyusunan pelaporan penerapan SMKK</t>
  </si>
  <si>
    <t>Pengarahan Keselamatan Konstruksi (Safety Briefing)</t>
  </si>
  <si>
    <t>Keg</t>
  </si>
  <si>
    <t>Papan Informasi Keselamatan konstruksi</t>
  </si>
  <si>
    <t>Buah</t>
  </si>
  <si>
    <t xml:space="preserve">Pelindung mata (Goggles, Spectacles)  </t>
  </si>
  <si>
    <t>Box</t>
  </si>
  <si>
    <t>Ls</t>
  </si>
  <si>
    <t>Petugas K3</t>
  </si>
  <si>
    <t xml:space="preserve">Rambu petunjuk  </t>
  </si>
  <si>
    <t xml:space="preserve">Rambu informasi  </t>
  </si>
  <si>
    <t xml:space="preserve">Lampu/alat penerangan sementara  </t>
  </si>
  <si>
    <t xml:space="preserve">Rambu/ alat pemberi isyarat lalu lintas sementara  </t>
  </si>
  <si>
    <t>Bendera K3</t>
  </si>
  <si>
    <t>kg</t>
  </si>
  <si>
    <t>Kg</t>
  </si>
  <si>
    <t>m2</t>
  </si>
  <si>
    <t>Lembar</t>
  </si>
  <si>
    <t>Air</t>
  </si>
  <si>
    <t>Bh</t>
  </si>
  <si>
    <t>m'</t>
  </si>
  <si>
    <t>Isolasi (Sealtape)</t>
  </si>
  <si>
    <t>buah</t>
  </si>
  <si>
    <t>Unit</t>
  </si>
  <si>
    <t>Check Valve 10 K ; Dia. 2“ (50 mm) + Material Bantu</t>
  </si>
  <si>
    <t>Kabel NYY 1x300 mm²</t>
  </si>
  <si>
    <t>Kabel NYY 1x95 mm²</t>
  </si>
  <si>
    <t>Kabel NYY 1x70 mm²</t>
  </si>
  <si>
    <t>Kabel NYY 4x35 mm²</t>
  </si>
  <si>
    <t>Kabel NYYHY 4x2,5 mm²</t>
  </si>
  <si>
    <t>Pcs</t>
  </si>
  <si>
    <t>Skun Kabel 300 mm²</t>
  </si>
  <si>
    <t>Skun Kabel 95 mm²</t>
  </si>
  <si>
    <t>Skun Kabel 70 mm²</t>
  </si>
  <si>
    <t>Skun Kabel 35 mm²</t>
  </si>
  <si>
    <t>Sewa Magger (min 1 hari)</t>
  </si>
  <si>
    <t>Sewa Multitester (min 1 hari)</t>
  </si>
  <si>
    <t>Junction Box Stainless Steel</t>
  </si>
  <si>
    <t>Wiring Junction Box</t>
  </si>
  <si>
    <t>Lot</t>
  </si>
  <si>
    <t>Tenaga Ahli Elektrikal</t>
  </si>
  <si>
    <t>Tenaga Ahli Mekanikal</t>
  </si>
  <si>
    <t>Minyak Pelumas</t>
  </si>
  <si>
    <t>Sewa Mesin Blender/ Potong Las</t>
  </si>
  <si>
    <t>Sewa Mesin Bor</t>
  </si>
  <si>
    <t>Sewa Mesin Potong</t>
  </si>
  <si>
    <t>Sewa Peralatan Bantu</t>
  </si>
  <si>
    <t>Plat Sheet Metal</t>
  </si>
  <si>
    <t>Ongkos Konstruksi (Rakit)</t>
  </si>
  <si>
    <t>Ongkos Pasang</t>
  </si>
  <si>
    <t>Hot DIP Galvanished</t>
  </si>
  <si>
    <t>Rolling plate, rakit, kerja mesin</t>
  </si>
  <si>
    <t>Ongkos Kerja Mesin</t>
  </si>
  <si>
    <t>Pengadaan Pompa Sludge 0,5 M³/Detik + Panel Inverter &amp; Kelengkapannya</t>
  </si>
  <si>
    <t>Sewa Crane</t>
  </si>
  <si>
    <t>Alat bantu dan toolkit 1 set /hari</t>
  </si>
  <si>
    <t>Pipa Besi Sch 40 Hitam Dia. 16" Tb. 12,7 mm</t>
  </si>
  <si>
    <t>L-Bow Besi Pipa Sch 40 Hitam Dia. 16" Tb. 12,7 mm</t>
  </si>
  <si>
    <t>Sewa Welding Set</t>
  </si>
  <si>
    <t>Rubber Tb. 20 mm</t>
  </si>
  <si>
    <t>Sewa Tang Ampere</t>
  </si>
  <si>
    <t>Penetrant Aplikator</t>
  </si>
  <si>
    <t>Kaleng</t>
  </si>
  <si>
    <t>Penetrant Cleaner</t>
  </si>
  <si>
    <t>Penetrant Remover</t>
  </si>
  <si>
    <t>Material Bantu Pentrant Test</t>
  </si>
  <si>
    <t>Visual Inspection</t>
  </si>
  <si>
    <t>Function Test</t>
  </si>
  <si>
    <t>Perfomance Test (Mode Manual &amp; Test)</t>
  </si>
  <si>
    <t>PMI Test</t>
  </si>
  <si>
    <t>Operator</t>
  </si>
  <si>
    <t>Gate valve Ø0,75"</t>
  </si>
  <si>
    <t>Pipa PVC ø 6"</t>
  </si>
  <si>
    <t>Bentonit</t>
  </si>
  <si>
    <t>Flange spigot dia 63 mm</t>
  </si>
  <si>
    <t>bh</t>
  </si>
  <si>
    <t>Seng Gelombang</t>
  </si>
  <si>
    <t>Pasir Beton</t>
  </si>
  <si>
    <t>Pipa PVC ø 2"</t>
  </si>
  <si>
    <t>Pasir Pasang</t>
  </si>
  <si>
    <t>DAFTAR HARGA SATUAN DASAR BAHAN DAN ALAT</t>
  </si>
  <si>
    <t>SAT</t>
  </si>
  <si>
    <t xml:space="preserve">HARGA </t>
  </si>
  <si>
    <t>KETERANGAN</t>
  </si>
  <si>
    <t>Sertifikat</t>
  </si>
  <si>
    <t>Link</t>
  </si>
  <si>
    <t>SATUAN ( Rp )</t>
  </si>
  <si>
    <t>HARGA BINAMARGA 2025</t>
  </si>
  <si>
    <t>HARGA LEBAKSARI 2024</t>
  </si>
  <si>
    <t>Air Lokal</t>
  </si>
  <si>
    <t>Batu Pecah 2 - 3 cm</t>
  </si>
  <si>
    <t>Include Galian C</t>
  </si>
  <si>
    <t>Lokal</t>
  </si>
  <si>
    <t>Besi Polos</t>
  </si>
  <si>
    <t>2951/SJ-IND.8/TKDN/7/2022</t>
  </si>
  <si>
    <t>https://tkdn.kemenperin.go.id/sertifikat.php?id=pdvHhTXytRgoPIa-2oCGftCKZXxdzdscW4BMG8o7YW8</t>
  </si>
  <si>
    <t>Besi Ulir</t>
  </si>
  <si>
    <t>Banner plastik ukuran 1,2 x 0,8 m2</t>
  </si>
  <si>
    <t>2031/SJ-IND.8/TKDN/3/2023</t>
  </si>
  <si>
    <t>https://tkdn.kemenperin.go.id/sertifikat.php?id=aHl2_F7GrXYbJB6QMwOcknNkmAo9Kk5d5VW1Mgj9_4U,</t>
  </si>
  <si>
    <t>Bronjong Kawat Galvanis (Pabrikasi 2 X 1 X 0.5 m lubang 8 x 10 cm kawat 2.7 mmx3,4 mm)</t>
  </si>
  <si>
    <t>6704/SJ-IND.8/TKDN/11/2022</t>
  </si>
  <si>
    <t>https://tkdn.kemenperin.go.id/sertifikat.php?id=mLJ1kGSrlkO-SW2J_MKOIrS6ojiEHk07GrwEwm9MGIk,</t>
  </si>
  <si>
    <t>Batu Kali belah hitam (Batu Andesit)</t>
  </si>
  <si>
    <t>Lokal Pamotan</t>
  </si>
  <si>
    <t>Beton Ready Mix B0</t>
  </si>
  <si>
    <t>648/SJ-IND.8/TKDN/1/2023</t>
  </si>
  <si>
    <t>https://tkdn.kemenperin.go.id/sertifikat.php?id=RR3TDR_dS_oHhi_Uca2wavMHgS_RRHSVO5IEtLSlWCQ,</t>
  </si>
  <si>
    <t>Beton Ready Mix Fc' 10 Mpa</t>
  </si>
  <si>
    <t>Beton Ready Mix Fc' 15 Mpa</t>
  </si>
  <si>
    <t>Beton Ready Mix Fc' 17 Mpa</t>
  </si>
  <si>
    <t>Beton Ready Mix Fc' 20 Mpa</t>
  </si>
  <si>
    <t>Beton Ready Mix Fc' 25 Mpa</t>
  </si>
  <si>
    <t>Beton Ready Mix Fc' 30 Mpa</t>
  </si>
  <si>
    <t>Beton Ready Mix Fc' 35 Mpa</t>
  </si>
  <si>
    <t>Box panel 180 x 120 x 60 cm dengan Isi Lengkap</t>
  </si>
  <si>
    <t>https://tkdn.kemenperin.go.id/sertifikat_perush.php?id=v36TaTPoCmAn_ImaBYOilzlMdAyBz-6XgDS1iSG1POY,</t>
  </si>
  <si>
    <t>Box Culvert 200x200x 120 x 20 cm K-300</t>
  </si>
  <si>
    <t>Bio Filter Septictank kaps. 2m3</t>
  </si>
  <si>
    <t>4927/SJ-IND.8/TKDN/10/2022</t>
  </si>
  <si>
    <t>https://tkdn.kemenperin.go.id/sertifikat.php?id=JsQBIMOwTCxciWAeWPbnMQ9xD6wRFFonnPwbU2BCc5s</t>
  </si>
  <si>
    <t>https://tkdn.kemenperin.go.id/sertifikat_perush.php?id=_m0WzcNftQiVRuiLCZLDCfYxq8m087SsglPvUgprQ9c,</t>
  </si>
  <si>
    <t>Aditif Pengeras Beton</t>
  </si>
  <si>
    <t>L</t>
  </si>
  <si>
    <t>https://tkdn.kemenperin.go.id/sertifikat_perush.php?id=AJG1czt-f8v91ffw3UboHPweW6zEouDjHRzI_uI5T1M,</t>
  </si>
  <si>
    <t>Cat Dasar</t>
  </si>
  <si>
    <t>6618/SJ-IND.8/TKDN/7/2021</t>
  </si>
  <si>
    <t>https://tkdn.kemenperin.go.id/sertifikat.php?id=v-zTLESpHiO-bgsgXYzAdlvWPvAyO2s38AVUm0Vo9tE,</t>
  </si>
  <si>
    <t>Cat Tembok Interior</t>
  </si>
  <si>
    <t>8272/SJ-IND.8/TKDN/9/2023</t>
  </si>
  <si>
    <t>https://tkdn.kemenperin.go.id/sertifikat.php?id=-ZxxIzk_t1SkoZ9jJJMm5_quTq1cTOCB6HV6AOK9znk,</t>
  </si>
  <si>
    <t>Cat Tembok Eksterior</t>
  </si>
  <si>
    <t>Cat kayu</t>
  </si>
  <si>
    <t>2231/SJ-IND.8/TKDN/6/2022</t>
  </si>
  <si>
    <t>https://tkdn.kemenperin.go.id/sertifikat.php?id=JyyXnL7XXoAZotIUPqdg4QbA2dOVv-o6z-VTRCXmTj4,</t>
  </si>
  <si>
    <t>Cerucuk Bambu dia. 8-10 cm</t>
  </si>
  <si>
    <t>Bambu Lokal</t>
  </si>
  <si>
    <t>uniit</t>
  </si>
  <si>
    <t>1600/SJ-IND.8/TKDN/12/2020</t>
  </si>
  <si>
    <t>https://tkdn.kemenperin.go.id/sertifikat.php?id=mtU7k04AY78ky_kg3DeYeOYahfroAv1ycDvTy0Q7GqI</t>
  </si>
  <si>
    <t>Check valve dia 2"</t>
  </si>
  <si>
    <t>Cover U-DICTH  60.120 t.12cm mesh 10 K300</t>
  </si>
  <si>
    <t>6183/SJ-IND.8/TKDN/7/2021</t>
  </si>
  <si>
    <t>https://tkdn.kemenperin.go.id/sertifikat_perush.php?id=xT-17pqs3DvKP3AbsSTlC0rFMaEJJqBWx7lkIc9eH48,</t>
  </si>
  <si>
    <t>Dokumen Review</t>
  </si>
  <si>
    <t>Elektrode Las (Kawat Las)</t>
  </si>
  <si>
    <t>2225/SJ-IND.8/TKDN/6/2022</t>
  </si>
  <si>
    <t>https://tkdn.kemenperin.go.id/sertifikat.php?id=FGVk3MCGK29Y1usTFmfM4opVLl-h3vLdsp7OxOuR3l0,</t>
  </si>
  <si>
    <t>Exhaust Fan</t>
  </si>
  <si>
    <t>1338/SJ-IND.8/TKDN/4/2022</t>
  </si>
  <si>
    <t>https://tkdn.kemenperin.go.id/sertifikat.php?id=EXAGsAdOZDM3cWiid2QtuJjuMkeSh-YuQUSbbK_CSZs</t>
  </si>
  <si>
    <t>Exhaust Fan kap.1920 cmh type industrial</t>
  </si>
  <si>
    <t>9741/SJ-IND.8/TKDN/9/2021
Tanggal</t>
  </si>
  <si>
    <t>8354/SJ-IND.8/TKDN/8/2021</t>
  </si>
  <si>
    <t>https://tkdn.kemenperin.go.id/sertifikat.php?id=Wg9oH6g-nVR7L-NZHefb_xq90ZMXYS1XuQEGQaZHhRk,</t>
  </si>
  <si>
    <t>6792/SJ-IND.8/TKDN/8/2021</t>
  </si>
  <si>
    <t>https://tkdn.kemenperin.go.id/sertifikat.php?id=mXObu1dIjjQ0HU2etyrVwMzBWYGkGK_TLO4dJn6J1zo,</t>
  </si>
  <si>
    <t>Gate Valve Dia. 3/4“</t>
  </si>
  <si>
    <t>Gate Valve, Dia. 2" (50 mm)</t>
  </si>
  <si>
    <t>Ground Tank 2 m3</t>
  </si>
  <si>
    <t>5545/SJ-IND.8/TKDN/7/2021</t>
  </si>
  <si>
    <t>https://tkdn.kemenperin.go.id/sertifikat.php?id=3lVCYo9g9CiycC28MU0JTcmkES9EfR9P1EYEUXCKdR8,</t>
  </si>
  <si>
    <t>1070/SJ-IND.8/TKDN/4/2022</t>
  </si>
  <si>
    <t>https://tkdn.kemenperin.go.id/sertifikat.php?id=LLvRfjMw8mS2vgqPspokKYbJVGIXMoRVRoB8FJzovV8,</t>
  </si>
  <si>
    <t>2529/SJ-IND.8/TKDN/6/2021</t>
  </si>
  <si>
    <t>https://tkdn.kemenperin.go.id/sertifikat.php?id=5BF-4v-Jv7Z_Wnmj18StEUaTF7GROIeA4JXT2Nml7D0</t>
  </si>
  <si>
    <t>UNit</t>
  </si>
  <si>
    <t>8802/SJ-IND.8/TKDN/9/2021</t>
  </si>
  <si>
    <t>https://tkdn.kemenperin.go.id/sertifikat.php?id=pra8EYtn4wfuRTYHqWMAQ9lh8k9N9NckazaLJvjgloE,</t>
  </si>
  <si>
    <t>Geotextile Non Woven 300gr</t>
  </si>
  <si>
    <t>1200/SJ-IND.8/TKDN/2/2023</t>
  </si>
  <si>
    <t>https://tkdn.kemenperin.go.id/sertifikat.php?id=qnBmhVNndvIhqWiZsUn84e8aJs6j96v11Yt_Rk8WxHU2FwQNRxZeFgT2cqS0ePV6zlf8FNavj5YGLUwCkKFaeQ,,</t>
  </si>
  <si>
    <t>Kawat Ikat</t>
  </si>
  <si>
    <t>822/SJ-IND.8/TKDN/1/2023</t>
  </si>
  <si>
    <t>https://tkdn.kemenperin.go.id/sertifikat.php?id=nApEBKYDEmZ1hWQovvwkmiM5M4502tvL5jR6rwGnyaI</t>
  </si>
  <si>
    <t>Kawat Las Listrik</t>
  </si>
  <si>
    <t>2337/SJ-IND.8/TKDN/6/2021</t>
  </si>
  <si>
    <t>https://tkdn.kemenperin.go.id/sertifikat.php?id=Tck8FalIb4o_iqUZ_lRG__QbWJDfcSRhH0M7C_mxKlk,</t>
  </si>
  <si>
    <t>https://shopee.co.id/Kawat-Las-Listrik-Elektroda-Nikko-Steel-2.6mm-x-350mm-kemasan-isi-1kg-i.173928696.12344973329?sp_atk=6af5875c-393b-4121-b766-dcfc72416ced&amp;xptdk=6af5875c-393b-4121-b766-dcfc72416ced</t>
  </si>
  <si>
    <t>Kaso 5/7 cm</t>
  </si>
  <si>
    <t>Meranti Lokal</t>
  </si>
  <si>
    <t>m1</t>
  </si>
  <si>
    <t>4681/SJ-IND.8/TKDN/9/2022</t>
  </si>
  <si>
    <t>https://tkdn.kemenperin.go.id/sertifikat.php?id=YXLCumhOSj-GR2rm-hpKPsLKEJgFUghZEhOuz1KFZR8</t>
  </si>
  <si>
    <t>Kabel NYY 185 mm²</t>
  </si>
  <si>
    <t>880/SJ-IND.8/TKDN/9/2020</t>
  </si>
  <si>
    <t>https://tkdn.kemenperin.go.id/sertifikat.php?id=nrlpGomz7jzpvMEg35xtocxgy-u65fmHAt-B7wBIXBI,</t>
  </si>
  <si>
    <t>4089/SJ-IND.8/TKDN/7/2021</t>
  </si>
  <si>
    <t>https://tkdn.kemenperin.go.id/sertifikat.php?id=Ovm9PGs_Z0q_uRuGw-Yvjd8Ji3gXMy1vadHtYTAFynw,</t>
  </si>
  <si>
    <t>Kabel NYY 1x240 mm²</t>
  </si>
  <si>
    <t>2135/SJ-IND.8/TKDN/6/2022</t>
  </si>
  <si>
    <t>https://tkdn.kemenperin.go.id/sertifikat.php?id=VlCTSUCLW6d_yMgdw8XqMWGJOTQkl5xBh8PUvpPQNiM,</t>
  </si>
  <si>
    <t>4517/SJ-IND.8/TKDN/7/2021</t>
  </si>
  <si>
    <t>https://tkdn.kemenperin.go.id/sertifikat.php?id=O_DW0hskBquD_keRj5AsoQ_WvI43iQQQfeAeuTecnoA,</t>
  </si>
  <si>
    <t>Kabel NYFGBY 4x50 mm²</t>
  </si>
  <si>
    <t>Kable NYY 4 x 4 mm² dan aksesori</t>
  </si>
  <si>
    <t>Kable NYY 3 x 2,5 mm² dan aksesori</t>
  </si>
  <si>
    <t>835/SJ-IND.8/TKDN/4/2022</t>
  </si>
  <si>
    <t>https://tkdn.kemenperin.go.id/sertifikat.php?id=R7pN3g48HCsqeuvOv9T2lvQwfscweEhB0D3K98SDWM4,</t>
  </si>
  <si>
    <t>Multiplek 9 mm</t>
  </si>
  <si>
    <t>Lbr</t>
  </si>
  <si>
    <t>5601/SJ-IND.8/TKDN/10/2022</t>
  </si>
  <si>
    <t>https://tkdn.kemenperin.go.id/sertifikat.php?id=Iz2AacSGDJmLJbspI817Njw8fb1hmrJyM9I-1xhnYGU,</t>
  </si>
  <si>
    <t>Multiplek 12 mm</t>
  </si>
  <si>
    <t>Minyak Begesting</t>
  </si>
  <si>
    <t>940/SJ-IND.8/TKDN/4/2022</t>
  </si>
  <si>
    <t>https://tkdn.kemenperin.go.id/sertifikat.php?id=Hq9oRaP0cyKp5389wXmGV2XGOhAFzLFp7Wkmw3SLwG8,</t>
  </si>
  <si>
    <t>941/SJ-IND.8/TKDN/4/2022</t>
  </si>
  <si>
    <t>https://tkdn.kemenperin.go.id/sertifikat.php?id=2fNKVBNMJT4B2USd_Ksi8chgdsABWjykowcxlCrMzxw,</t>
  </si>
  <si>
    <t>Tenaga Lokal</t>
  </si>
  <si>
    <t>Pagar Brc Panjang 2,4 dia 6mm dan Aksesoris</t>
  </si>
  <si>
    <t>2049/SJ-IND.8/TKDN/3/2023</t>
  </si>
  <si>
    <t>https://tkdn.kemenperin.go.id/sertifikat.php?id=xFSGFq3Jvt5N2cJIBxzxOEPi9X1jThFSvvV41rMBjEQ,</t>
  </si>
  <si>
    <t>1038/SJ-IND.8/TKDN/4/2021</t>
  </si>
  <si>
    <t>https://tkdn.kemenperin.go.id/sertifikat.php?id=BbqRGsTapLYNzjwaUZqn6_eO7yCZAOa3URonWPm2-LQ,</t>
  </si>
  <si>
    <t>Pipa PVC ø 3/4"</t>
  </si>
  <si>
    <t>Pipa PVC ø 4"</t>
  </si>
  <si>
    <t>Pipa GI Medium ø  2"</t>
  </si>
  <si>
    <t>435/SJ-IND.8/TKDN/3/2021</t>
  </si>
  <si>
    <t>https://tkdn.kemenperin.go.id/sertifikat.php?id=WUrenJwgEu5qcXU6KmDdPseBj3oLjkchsqysBHRBaKI,</t>
  </si>
  <si>
    <t>Papan 2/20</t>
  </si>
  <si>
    <t>Paku 5 - 10 cm</t>
  </si>
  <si>
    <t>9879/SJ-IND.8/TKDN/9/2021</t>
  </si>
  <si>
    <t>https://tkdn.kemenperin.go.id/sertifikat.php?id=BU2jH154SUgb1Qw_nph6PEUkERBj8Y6UoFnptoYmwHg,</t>
  </si>
  <si>
    <t>Plastik Cor 0,3mm</t>
  </si>
  <si>
    <t>5218/SJ-IND.8/TKDN/10/2022</t>
  </si>
  <si>
    <t>https://tkdn.kemenperin.go.id/sertifikat.php?id=hkmKEGqbdEHvJJb92GQweKUp3zIqfnch8mTFaTlFqvQ,</t>
  </si>
  <si>
    <t>Plat Sheet Metal 3mm</t>
  </si>
  <si>
    <t>8098/SJ-IND.8/TKDN/12/2022</t>
  </si>
  <si>
    <t>https://tkdn.kemenperin.go.id/sertifikat.php?id=YqrJQtpGC3nkcapixHdeJvtgVvP8r29meU43ZIwcXzM,</t>
  </si>
  <si>
    <t>11255/SJ-IND.8/TKDN/12/2021</t>
  </si>
  <si>
    <t>https://tkdn.kemenperin.go.id/sertifikat.php?id=bhEbcC7HO8Dzu2OuEeWx1bJSjN9G-tPnBCS7wUi2rD4,</t>
  </si>
  <si>
    <t>2212/SJ-IND.8/TKDN/6/2021</t>
  </si>
  <si>
    <t>https://tkdn.kemenperin.go.id/sertifikat.php?id=c_NRYwN-dT7-0VcdRphN3urQHQLYB2ZhqhJKeyc0Pkg,</t>
  </si>
  <si>
    <t>Pengujian Mutu Beton</t>
  </si>
  <si>
    <t>Pengujian Besi Tulangan</t>
  </si>
  <si>
    <t>set</t>
  </si>
  <si>
    <t>Pompa Banjir Kapasitas 2 m3/Detik , total head 8 m with VSD + Panel Inventer &amp; Kelengkapannya</t>
  </si>
  <si>
    <t>4322/SJ-IND.8/TKDN/7/2021</t>
  </si>
  <si>
    <t>https://tkdn.kemenperin.go.id/sertifikat.php?id=LXVdETpFaqWtfarQqZnR-s2136xvGpWni8vLE7jWIJs</t>
  </si>
  <si>
    <t>https://tkdn.kemenperin.go.id/sertifikat_perush.php?id=KHt6ByP6gdqS5qWosqPYgLx-wsew2seqq8L4YRFG6ms,</t>
  </si>
  <si>
    <t>2160/SJ-IND.8/TKDN/6/2021</t>
  </si>
  <si>
    <t>https://tkdn.kemenperin.go.id/sertifikat.php?id=hQIpqBJ-vi09Ap1VsydFYfZRPRCGkQQCBrVVcbw60bY,</t>
  </si>
  <si>
    <t>PVC conduit 20 mm²</t>
  </si>
  <si>
    <t>4753/SJ-IND.8/TKDN/7/2021</t>
  </si>
  <si>
    <t>https://tkdn.kemenperin.go.id/sertifikat.php?id=1Gc-Sjat0ESQxETAOw9tg1RQ2G540x95gnXmUL19fmM</t>
  </si>
  <si>
    <t xml:space="preserve">pompa submersible 3 phase kaps 8m3/jam lengkap </t>
  </si>
  <si>
    <t>https://tkdn.kemenperin.go.id/sertifikat_perush.php?id=nesv5x0NoL_xqOFCEClVOh-TH9Hp4VF_o6uN_S_P2A4,</t>
  </si>
  <si>
    <t>Pompa Transfer kap.125 watt (lengkap dengan pressure tank, foot valve)</t>
  </si>
  <si>
    <t>Panel Kontrol Pompa Transfer termasuk 
material bantu / aksesoris</t>
  </si>
  <si>
    <t>3080/SJ-IND.8/TKDN/6/2021</t>
  </si>
  <si>
    <t>https://tkdn.kemenperin.go.id/sertifikat.php?id=KDpG9mwZXQ0fJwx4QkRfWsvobc06q-Ppa4voeNL-e2g,</t>
  </si>
  <si>
    <t>Panel Kontrol pompa (Komplit)</t>
  </si>
  <si>
    <t>5652/SJ-IND.8/TKDN/10/2022</t>
  </si>
  <si>
    <t>https://tkdn.kemenperin.go.id/sertifikat.php?id=MGjI-aUCyZmNDOw8NpsiuGVgeE1ecIMANpdV_M2rFjg,</t>
  </si>
  <si>
    <t>2439/SJ-IND.8/TKDN/6/2021</t>
  </si>
  <si>
    <t>https://tkdn.kemenperin.go.id/sertifikat.php?id=ABp7DdwE1xjN_Regnn2AqzQeaOkbdr2rKihQ5gsPtDE,</t>
  </si>
  <si>
    <t>Semen</t>
  </si>
  <si>
    <t>sak</t>
  </si>
  <si>
    <t>3999/SJ-IND.8/TKDN/8/2022</t>
  </si>
  <si>
    <t>https://tkdn.kemenperin.go.id/sertifikat.php?id=JKvCjwrciuzIAwzl-snJa7PiN3WOnLrMgbV6oCS9jZs,</t>
  </si>
  <si>
    <t>2748/SJ-IND.8/TKDN/6/2021</t>
  </si>
  <si>
    <t>https://tkdn.kemenperin.go.id/sertifikat.php?id=6Hdq3Pu3J-WyxIq92ZxgVAogDGavj3Dzu541HyGkoAU,</t>
  </si>
  <si>
    <t>Shock PVC 6"</t>
  </si>
  <si>
    <t>1036/SJ-IND.8/TKDN/4/2021</t>
  </si>
  <si>
    <t>https://tkdn.kemenperin.go.id/sertifikat.php?id=4Gz7r3jEyA8xWRT8ORT2NdfK-FUNB18qRVm3tmOhKiE,</t>
  </si>
  <si>
    <t>Shock GI 2"</t>
  </si>
  <si>
    <t>9156/SJ-IND.8/TKDN/9/2021</t>
  </si>
  <si>
    <t>https://tkdn.kemenperin.go.id/sertifikat.php?id=yCsJjqbsDNB3wrxkyLQJJWy9B6H4OyVrFtoIj9athos,</t>
  </si>
  <si>
    <t>2111/SJ-IND.8/TKDN/3/2023</t>
  </si>
  <si>
    <t>https://tkdn.kemenperin.go.id/sertifikat.php?id=YohBkvs7DRF6XBmO1cSFIqscIXmx9xC2uSNcuKeiZGg,</t>
  </si>
  <si>
    <t>Skun Kabel185 mm²</t>
  </si>
  <si>
    <t>Sumur Resapan Kap 1m3 Fiber</t>
  </si>
  <si>
    <t>398/SJ-IND.8/TKDN/3/2021</t>
  </si>
  <si>
    <t>https://tkdn.kemenperin.go.id/sertifikat.php?id=h99UrOOn9KYGA_qwfFSWQP8mkzFND655Ejhodv22wII</t>
  </si>
  <si>
    <t>Sling Baja</t>
  </si>
  <si>
    <t>1713/SJ-IND.8/TKDN/5/2022</t>
  </si>
  <si>
    <t>https://tkdn.kemenperin.go.id/sertifikat.php?id=k0LzjET8nnvaF3dexZaNm0FI1OEY5U-nMNq5usFW5k0</t>
  </si>
  <si>
    <t>Sheet Pile Beton "CCSP (Corrugated Cancrete Sheet Pile) Tipe W 500 B mm "</t>
  </si>
  <si>
    <t>https://tkdn.kemenperin.go.id/sertifikat_perush.php?id=GEv8yi6hBj7qaIoiC0pSY1sVzOkQ0KQlAnPPf3SSIzk,&amp;hal=YBSkfmOOVYlx7YS_0ga1yxOlwp0UM52EqEfIxApKuws,</t>
  </si>
  <si>
    <t>Sewa Waterpass</t>
  </si>
  <si>
    <t>Sewa/Hr</t>
  </si>
  <si>
    <t>Sewa</t>
  </si>
  <si>
    <t>Sewa Tripod tinggi 7 m, B_Max. 3 ton</t>
  </si>
  <si>
    <t>Sewa Kerekan beban 2 Ton + 30 m' T. Nylon 12 mm</t>
  </si>
  <si>
    <t>Sewa Bandul pancang 1,0 ton (manual)</t>
  </si>
  <si>
    <t>Sewa Las listrik 500 A diesel</t>
  </si>
  <si>
    <t>Sewa Pompa air (D)  5 s.d 7,5 KW; Q= 10 L/s s.d 50 L/s; ∅out 4".</t>
  </si>
  <si>
    <t xml:space="preserve">Sewa Exavator (Standar) - 155 HP </t>
  </si>
  <si>
    <t>Sewa Dump Truck  7 Ton - 130 HP</t>
  </si>
  <si>
    <t>Sewa Stang bor, batang bor diameter 1 1/4"</t>
  </si>
  <si>
    <t>Sewa Bor: Auger ∅ 30 cm</t>
  </si>
  <si>
    <t>Sewa Vibrator beton; 52 mm; 3,5 m3/jam; 1 HP</t>
  </si>
  <si>
    <t>Sewa Molen (Concrete Mixer 0,35 m3 )</t>
  </si>
  <si>
    <t>Sewa Cutter baja beton</t>
  </si>
  <si>
    <t>Sewa Bender baja beton</t>
  </si>
  <si>
    <t>Sewa Concrete Pump (D) 13,5 KW, 14 bar, T = 10 m'  +Conveyor</t>
  </si>
  <si>
    <t>Sewa Clamp / Catok / Steel Clamp 40 cm</t>
  </si>
  <si>
    <t>Sewa Slepan atau gerinda asah logam</t>
  </si>
  <si>
    <t>Sewa Slepan atau gerinda potong logam</t>
  </si>
  <si>
    <t>Sewa Bor: Auger ∅ 50 cm s.d ∅ 60 cm</t>
  </si>
  <si>
    <t>Sewa Steel Sheet pile (SSP) 400.100.10,5 mm Pj. 12 m (3 Bulan)</t>
  </si>
  <si>
    <t>Sewa Tandem Roller  6-8 T</t>
  </si>
  <si>
    <t>Sewa Crawler Crane 20 Ton + Leader 14 Ton</t>
  </si>
  <si>
    <t>https://buanamikon.co.id/produk/harga-sewa-crawler-crane/</t>
  </si>
  <si>
    <t>Sewa Alat Pancang Hidraulik Pile Driver 3 Ton</t>
  </si>
  <si>
    <t>Sewa Peralatan Injectsi Semen</t>
  </si>
  <si>
    <t>Sewa Alat Sumur Bor Air</t>
  </si>
  <si>
    <t>Sewa Truk Crane 10 -15 Ton</t>
  </si>
  <si>
    <t>Sewa Stemper Kodok 70 Kg</t>
  </si>
  <si>
    <t>Solar Dexlite</t>
  </si>
  <si>
    <t>3222/SJ-IND.8/TKDN/7/2022</t>
  </si>
  <si>
    <t>https://tkdn.kemenperin.go.id/sertifikat.php?id=dwYD-l3h26FA8XM_IWun8PM7KWVNv2KKnHYVq3hx1to,</t>
  </si>
  <si>
    <t>Tutup Sumur (Well Cap)</t>
  </si>
  <si>
    <t>7633/SJ-IND.8/TKDN/12/2022</t>
  </si>
  <si>
    <t>https://tkdn.kemenperin.go.id/sertifikat.php?id=o1CHL8y5cdrIz239MxDuWpUatTBv6Db76_y4w5dxUPE,</t>
  </si>
  <si>
    <t>Thrus block</t>
  </si>
  <si>
    <t>6696/SJ-IND.8/TKDN/8/2021</t>
  </si>
  <si>
    <t>https://tkdn.kemenperin.go.id/sertifikat.php?id=5ha5iv4263yCfLmgHngBPbJ_Gs8HtW8z9m596a-zRzM</t>
  </si>
  <si>
    <t>Urugan Pedel</t>
  </si>
  <si>
    <t>U-DICTH  60.60.120 t.8cm mesh 6 K300</t>
  </si>
  <si>
    <t>unit</t>
  </si>
  <si>
    <t>5086/SJ-IND.8/TKDN/10/2022</t>
  </si>
  <si>
    <t>https://tkdn.kemenperin.go.id/sertifikat.php?id=yigFBQrJsW7NItSrj4u3CyVDMjlbwVcOrecDm05_whU,</t>
  </si>
  <si>
    <t>Urugan Tanah Biasa</t>
  </si>
  <si>
    <t>Jumbo Bag</t>
  </si>
  <si>
    <t>https://e-katalog.lkpp.go.id/katalog/produk/detail/3932199</t>
  </si>
  <si>
    <t>DAFTAR HARGA SATUAN DASAR KESELAMATAN KERJA</t>
  </si>
  <si>
    <t>HARGA SATUAN</t>
  </si>
  <si>
    <t>Penyusunan Pelaporan Penerapan SMKK</t>
  </si>
  <si>
    <t>Poster/Leaflet</t>
  </si>
  <si>
    <t>Lb</t>
  </si>
  <si>
    <t>8076/SJ-IND.8/TKDN/8/2021</t>
  </si>
  <si>
    <t>https://tkdn.kemenperin.go.id/sertifikat.php?id=B6nmcPWHVyseewYYROJrjVzX9eqzOVOYXHRf43X1uds,</t>
  </si>
  <si>
    <t>Pembatas Area (Restricted Area)</t>
  </si>
  <si>
    <t>Roll</t>
  </si>
  <si>
    <t>1867/SJ-IND.8/TKDN/5/2021</t>
  </si>
  <si>
    <t>Topi pelindung (Safety Helmet)</t>
  </si>
  <si>
    <t>6062/SJ-IND.8/TKDN/11/2022</t>
  </si>
  <si>
    <t>3732/SJ-IND.8/TKDN/8/2022</t>
  </si>
  <si>
    <t>https://tkdn.kemenperin.go.id/sertifikat.php?id=CvsK1NMj4M0lkvxiTy2l8z3U_3cZkIMpFKFNemtFv90,</t>
  </si>
  <si>
    <t xml:space="preserve">Pelindung Pernafasan Dan Mulut (Masker, Masker Respirator) </t>
  </si>
  <si>
    <t>4985/SJ-IND.8/TKDN/7/2021</t>
  </si>
  <si>
    <t>Sarung Tangan (Safety Gloves)</t>
  </si>
  <si>
    <t>Psg</t>
  </si>
  <si>
    <t>3600/SJ-IND.8/TKDN/6/2021</t>
  </si>
  <si>
    <t>Sepatu Keselamatan (Safety Shoes, Rubber Safety Shoes And Toe Cap)</t>
  </si>
  <si>
    <t>6728/SJ-IND.8/TKDN/8/2021</t>
  </si>
  <si>
    <t xml:space="preserve">Rompi Keselamatan (Safety Vest) </t>
  </si>
  <si>
    <t>1988/SJ-IND.8/TKDN/3/2023</t>
  </si>
  <si>
    <t>Asuransi (Construction All Risk/CAR)</t>
  </si>
  <si>
    <t>Peralatan P3K</t>
  </si>
  <si>
    <t>1587/SJ-IND.8/TKDN/5/2021</t>
  </si>
  <si>
    <t>https://tkdn.kemenperin.go.id/sertifikat.php?id=A8hf6hZL6syk3ofrQ1JBlqpwTpBeeYu5Li-b_6HwknA,</t>
  </si>
  <si>
    <t>Rambu lalu lintas (Petunjuk dan Rambu Peringatan)</t>
  </si>
  <si>
    <t>157/SJ-IND.8/TKDN/1/2023</t>
  </si>
  <si>
    <t>https://tkdn.kemenperin.go.id/sertifikat.php?id=qQza6rRwKadmkOQrAzvxK6FLhuDdH0NXc0mowIYHBd8,</t>
  </si>
  <si>
    <t>Lampu Darurat (Emergency Lamp)</t>
  </si>
  <si>
    <t>3501/SJ-IND.8/TKDN/4/2023</t>
  </si>
  <si>
    <t>https://tkdn.kemenperin.go.id/sertifikat.php?id=c_RTmX1ZSX6o3lVl_87LcSTh7hM18zgwL5LuM-O6Eug,</t>
  </si>
  <si>
    <t>157/SJ-IND.8/TKDN/1/2024</t>
  </si>
  <si>
    <t>https://tkdn.kemenperin.go.id/sertifikat_perush.php?id=n6ew3Dxfr3pI-IBKi1SG99_dP2_hrvpxwR5Wq2YP6BE,</t>
  </si>
  <si>
    <t>Apar 25 kg</t>
  </si>
  <si>
    <t>1572/SJ-IND.8/TKDN/2/2023</t>
  </si>
  <si>
    <t>https://tkdn.kemenperin.go.id/sertifikat.php?id=bfT0LswSxGEFYRkpwAovDTj370fhZ0P7QhWIW8Kdsrc,</t>
  </si>
  <si>
    <t>Sirine</t>
  </si>
  <si>
    <t>4644/SJ-IND.8/TKDN/9/2022</t>
  </si>
  <si>
    <t>https://tkdn.kemenperin.go.id/sertifikat.php?id=SxEzD1E5cwRh_qvmjbeLnuBXvMdW3hGi6V7es-a-65M</t>
  </si>
  <si>
    <t>1951/SJ-IND.8/TKDN/6/2022</t>
  </si>
  <si>
    <t>https://tkdn.kemenperin.go.id/sertifikat.php?id=6ba0ocVSdK_5BE0M-HJ10TnJfYOy9GE2dq2g3kxthng,</t>
  </si>
  <si>
    <t>DAFTAR HARGA SATUAN DASAR UPAH</t>
  </si>
  <si>
    <t>Spesifikasi</t>
  </si>
  <si>
    <t>PER-HARI (Rp.)</t>
  </si>
  <si>
    <t>PER-JAM (Rp.)</t>
  </si>
  <si>
    <t>Ahli K3</t>
  </si>
  <si>
    <t>WNI</t>
  </si>
  <si>
    <t>Pemb. Operator</t>
  </si>
  <si>
    <t>Warga Lokal</t>
  </si>
  <si>
    <t>Tukang (Gali Tanah, Batu, Plitur, Aspal)</t>
  </si>
  <si>
    <t>Tukang (Kayu, Besi, Cat, Pipa, Listrik)</t>
  </si>
  <si>
    <t>Kepala Tukang (Gali, Batu, Besi, Cat, Pipa, Listrik)</t>
  </si>
  <si>
    <t>Kepala Tukang (Kayu)</t>
  </si>
  <si>
    <t>hal 97</t>
  </si>
  <si>
    <t>HAL 94-101</t>
  </si>
  <si>
    <t>Lebar (b) =</t>
  </si>
  <si>
    <t>Tinggi (h) =</t>
  </si>
  <si>
    <t>BACK UP STRIPING</t>
  </si>
  <si>
    <t>b (m)</t>
  </si>
  <si>
    <t>Item Pekerjaan :</t>
  </si>
  <si>
    <t>Kode Pembayaran :</t>
  </si>
  <si>
    <t>Acuan Peraturan :</t>
  </si>
  <si>
    <t>SE Dirjen Binkon No. 68 Tahun 2024 Lampiran IV SDA</t>
  </si>
  <si>
    <t>1 m3 Galian dan Urug Posisi Dekat</t>
  </si>
  <si>
    <t>- Pekerja</t>
  </si>
  <si>
    <t>- Mandor</t>
  </si>
  <si>
    <t>( TkxP ):Q.1'</t>
  </si>
  <si>
    <t>(TkxM ):Q.1'</t>
  </si>
  <si>
    <t>Finishing Badan Tanggul</t>
  </si>
  <si>
    <t>Excavator Bucket 0,9 m3</t>
  </si>
  <si>
    <t>Memuat dan angkut tanah biasa menggunakan DT untuk Jarak 1 Km</t>
  </si>
  <si>
    <t>Dump Truck 7 Tonn ; 130 HP</t>
  </si>
  <si>
    <t>hal 63</t>
  </si>
  <si>
    <t>SUB TOTAL  A</t>
  </si>
  <si>
    <t xml:space="preserve">A.3. 2.3a </t>
  </si>
  <si>
    <t>PAGU</t>
  </si>
  <si>
    <t>RENCANA</t>
  </si>
  <si>
    <t xml:space="preserve">ELEVASI DATUM </t>
  </si>
  <si>
    <t>DASAR SUNGAI HILIR EXISTING 1+125</t>
  </si>
  <si>
    <t>DASAR SUNGAI HULU EXISTING 0+050</t>
  </si>
  <si>
    <t>ELEVASI EKSISTING</t>
  </si>
  <si>
    <t>ELEVASI RENCANA</t>
  </si>
  <si>
    <t>BEDA ELEVASI</t>
  </si>
  <si>
    <t>CEK MULAI 525</t>
  </si>
  <si>
    <t>timbunan</t>
  </si>
  <si>
    <t>catatan hasil survey masuk ke punden</t>
  </si>
  <si>
    <t>DATA ELEVASI</t>
  </si>
  <si>
    <t>https://solarindustri.com/produk/biodiesel-b40/</t>
  </si>
  <si>
    <t>menggali dan menimbun menggunakan Excavator</t>
  </si>
  <si>
    <t>Jasa Keamanan</t>
  </si>
  <si>
    <t>nama</t>
  </si>
  <si>
    <t>harga</t>
  </si>
  <si>
    <t>solar</t>
  </si>
  <si>
    <t>liter</t>
  </si>
  <si>
    <t>penjaga alat</t>
  </si>
  <si>
    <t xml:space="preserve"> ( c / d )</t>
  </si>
  <si>
    <t>DURASI PEKERJAAN</t>
  </si>
  <si>
    <t>g = e x f</t>
  </si>
  <si>
    <t xml:space="preserve">Hari </t>
  </si>
  <si>
    <t>RENCANA ANGGARAN BIAYA PER BAHAN</t>
  </si>
  <si>
    <t>g = d x f</t>
  </si>
  <si>
    <t>f = (e x 12% ) x e</t>
  </si>
  <si>
    <t>TOTAL PEMBULATAN</t>
  </si>
  <si>
    <t>SUB TOTAL  A + B</t>
  </si>
  <si>
    <t>TOTAL PEKERJAAN TANAH</t>
  </si>
  <si>
    <t>=</t>
  </si>
  <si>
    <t>BACK UP VOLUME PEKERJAAN</t>
  </si>
  <si>
    <t>GAMBAR PELAKSANAAN</t>
  </si>
  <si>
    <t xml:space="preserve">Galian </t>
  </si>
  <si>
    <t>RINCIAN PERHITUNGAN VOLUME</t>
  </si>
  <si>
    <t>Alat Berat</t>
  </si>
  <si>
    <t>(m3)</t>
  </si>
  <si>
    <t>Perhitungan Galian</t>
  </si>
  <si>
    <t>tinggi eksisting</t>
  </si>
  <si>
    <t>h'</t>
  </si>
  <si>
    <t>Lebar</t>
  </si>
  <si>
    <t>b1</t>
  </si>
  <si>
    <t>P1</t>
  </si>
  <si>
    <t>P0</t>
  </si>
  <si>
    <t>lebar</t>
  </si>
  <si>
    <t>b2</t>
  </si>
  <si>
    <t>tinggi galian</t>
  </si>
  <si>
    <t>h</t>
  </si>
  <si>
    <t>Luas Stripping</t>
  </si>
  <si>
    <t xml:space="preserve">lebar </t>
  </si>
  <si>
    <t>kedalaman</t>
  </si>
  <si>
    <t>vol stripp</t>
  </si>
  <si>
    <t>Volume Galian</t>
  </si>
  <si>
    <t>Galian</t>
  </si>
  <si>
    <t>Stripping</t>
  </si>
  <si>
    <t>SUB TOTAL</t>
  </si>
  <si>
    <t>Diperiksa</t>
  </si>
  <si>
    <t>RINCIAN KEBUTUHAN DAN HASIL PELAKSANAAN</t>
  </si>
  <si>
    <t>No</t>
  </si>
  <si>
    <t>TANGGAL</t>
  </si>
  <si>
    <t xml:space="preserve">JAM </t>
  </si>
  <si>
    <t>HASIL GALIAN (m3)</t>
  </si>
  <si>
    <t>KEBUTUHAN BAHAN BAKAR (liter)</t>
  </si>
  <si>
    <t>KERJA</t>
  </si>
  <si>
    <t>Perjam</t>
  </si>
  <si>
    <t>dlm 1 hari</t>
  </si>
  <si>
    <t>Diterima</t>
  </si>
  <si>
    <t>Sisa</t>
  </si>
  <si>
    <t>NORMALISASI / RESTORASI SUNGAI</t>
  </si>
  <si>
    <t>Horse Power</t>
  </si>
  <si>
    <t>Hp</t>
  </si>
  <si>
    <t>Jam Operasi dalam 1 Tahun (Perkiraan)</t>
  </si>
  <si>
    <t xml:space="preserve">sumber: </t>
  </si>
  <si>
    <t>https://www.researchgate.net/publication/296573614_Fuel_consumption_and_engine_load_factors_of_equipment_in_quarrying_of_crushed_stone</t>
  </si>
  <si>
    <t>KiloWatt</t>
  </si>
  <si>
    <t>Load Spesific Rata Rata</t>
  </si>
  <si>
    <t>Tenaga Alat berat konversi (kW)</t>
  </si>
  <si>
    <t>Load Factor</t>
  </si>
  <si>
    <t>kW</t>
  </si>
  <si>
    <t>L/kWh</t>
  </si>
  <si>
    <t>Faktor efisiensi waktu</t>
  </si>
  <si>
    <t>Konsumsi Bahan Bakar Fd x Fe x kW xLoad Factor</t>
  </si>
  <si>
    <t>Fe</t>
  </si>
  <si>
    <t>Faktor Daya</t>
  </si>
  <si>
    <t>detik</t>
  </si>
  <si>
    <t>dari</t>
  </si>
  <si>
    <t>Fd</t>
  </si>
  <si>
    <t xml:space="preserve">RENCANA ANGGARAN BIAYA </t>
  </si>
  <si>
    <t>BACK UP VOLUME RENCANA PEKERJAAN</t>
  </si>
  <si>
    <t>JARAK TOTAL</t>
  </si>
  <si>
    <t>JARAK ANTAR STA</t>
  </si>
  <si>
    <t>vol real</t>
  </si>
  <si>
    <t>vol rencana</t>
  </si>
  <si>
    <t>PERHITUNGAN RENCANA TENAGA DAN BAHAN</t>
  </si>
  <si>
    <t>REALISASI ANGGARAN PELAKSANAAN PER BAHAN</t>
  </si>
  <si>
    <t>REALISASI ANGGARAN PELAKSANAAN</t>
  </si>
  <si>
    <t>REALISASI</t>
  </si>
  <si>
    <t>BACKUP</t>
  </si>
  <si>
    <t>JAFAR SODIQ, ST, MM</t>
  </si>
  <si>
    <t>NIP.19760818 200312 1 005</t>
  </si>
  <si>
    <t>P[</t>
  </si>
  <si>
    <t>luasan</t>
  </si>
  <si>
    <t>b3</t>
  </si>
  <si>
    <t xml:space="preserve">lebar atas </t>
  </si>
  <si>
    <t>Lebar Atas</t>
  </si>
  <si>
    <t>NORMALISASI AVFOER DESA KARANGDAYU KEC. BAURENO</t>
  </si>
  <si>
    <t>DESA KARANGDAYU KEC. BAURENO</t>
  </si>
  <si>
    <t>Januari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</si>
</sst>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_(* #,##0_);_(* \(#,##0\);_(* &quot;-&quot;??_);_(@_)"/>
    <numFmt numFmtId="168" formatCode="_(* #,##0.00_);_(* \(#,##0.00\);_(* &quot;-&quot;_);_(@_)"/>
    <numFmt numFmtId="169" formatCode="_(* #,##0.0000_);_(* \(#,##0.0000\);_(* &quot;-&quot;??_);_(@_)"/>
    <numFmt numFmtId="170" formatCode="#,##0.000_);\-#,##0.000"/>
    <numFmt numFmtId="171" formatCode="#,##0_);\-#,##0"/>
    <numFmt numFmtId="172" formatCode="#,##0.00000_);\-#,##0.00000"/>
    <numFmt numFmtId="173" formatCode="_(* #,##0.000_);_(* \(#,##0.000\);_(* &quot;-&quot;??_);_(@_)"/>
    <numFmt numFmtId="174" formatCode="_(* #,##0.00000_);_(* \(#,##0.00000\);_(* &quot;-&quot;??_);_(@_)"/>
    <numFmt numFmtId="175" formatCode="0.000"/>
    <numFmt numFmtId="176" formatCode="_(* #,##0.0000000_);_(* \(#,##0.0000000\);_(* &quot;-&quot;??_);_(@_)"/>
    <numFmt numFmtId="177" formatCode="0\+000"/>
    <numFmt numFmtId="178" formatCode="&quot;Rp&quot;#,##0"/>
    <numFmt numFmtId="179" formatCode="#,##0.000"/>
    <numFmt numFmtId="180" formatCode="#,##0.0000"/>
    <numFmt numFmtId="181" formatCode="_(* #,##0.000_);_(* \(#,##0.000\);_(* &quot;-&quot;_);_(@_)"/>
    <numFmt numFmtId="182" formatCode="0.0"/>
    <numFmt numFmtId="183" formatCode="_(* #,##0.0_);_(* \(#,##0.0\);_(* &quot;-&quot;_);_(@_)"/>
    <numFmt numFmtId="184" formatCode="#,##0.000_);\(#,##0.000\)"/>
    <numFmt numFmtId="185" formatCode="_(* #,##0.000_);_(* \(#,##0.000\);_(* &quot;-&quot;???_);_(@_)"/>
    <numFmt numFmtId="186" formatCode="_(* #,##0.0_);_(* \(#,##0.0\);_(* &quot;-&quot;??_);_(@_)"/>
    <numFmt numFmtId="187" formatCode="_(* #,##0.0000_);_(* \(#,##0.0000\);_(* &quot;-&quot;_);_(@_)"/>
  </numFmts>
  <fonts count="5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Times New Roman"/>
      <family val="1"/>
      <charset val="204"/>
    </font>
    <font>
      <b/>
      <sz val="20"/>
      <color theme="1"/>
      <name val="Calibri"/>
      <family val="2"/>
      <scheme val="minor"/>
    </font>
    <font>
      <b/>
      <u/>
      <sz val="12"/>
      <name val="Arial"/>
      <family val="2"/>
    </font>
    <font>
      <b/>
      <u/>
      <sz val="14"/>
      <color indexed="8"/>
      <name val="Tahoma"/>
      <family val="2"/>
    </font>
    <font>
      <sz val="11"/>
      <color indexed="8"/>
      <name val="Tahoma"/>
      <family val="2"/>
    </font>
    <font>
      <b/>
      <sz val="11"/>
      <color indexed="8"/>
      <name val="Tahoma"/>
      <family val="2"/>
    </font>
    <font>
      <sz val="11"/>
      <name val="Tahoma"/>
      <family val="2"/>
    </font>
    <font>
      <b/>
      <i/>
      <sz val="11"/>
      <color indexed="8"/>
      <name val="Tahoma"/>
      <family val="2"/>
    </font>
    <font>
      <b/>
      <i/>
      <sz val="11"/>
      <color indexed="9"/>
      <name val="Tahoma"/>
      <family val="2"/>
    </font>
    <font>
      <b/>
      <i/>
      <sz val="11"/>
      <name val="Tahoma"/>
      <family val="2"/>
    </font>
    <font>
      <b/>
      <sz val="11"/>
      <name val="Tahoma"/>
      <family val="2"/>
    </font>
    <font>
      <b/>
      <u/>
      <sz val="1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Swis721 LtCn BT"/>
      <family val="2"/>
    </font>
    <font>
      <sz val="12"/>
      <color theme="1"/>
      <name val="Swis721 LtCn BT"/>
      <family val="2"/>
    </font>
    <font>
      <sz val="11"/>
      <color indexed="8"/>
      <name val="Calibri"/>
      <family val="2"/>
    </font>
    <font>
      <sz val="12"/>
      <name val="Swis721 LtCn BT"/>
      <family val="2"/>
    </font>
    <font>
      <sz val="12"/>
      <color rgb="FFFF0000"/>
      <name val="Swis721 LtCn BT"/>
      <family val="2"/>
    </font>
    <font>
      <b/>
      <u/>
      <sz val="12"/>
      <name val="Swis721 LtCn BT"/>
      <family val="2"/>
    </font>
    <font>
      <b/>
      <sz val="12"/>
      <name val="Swis721 LtCn BT"/>
      <family val="2"/>
    </font>
    <font>
      <b/>
      <i/>
      <sz val="12"/>
      <name val="Swis721 LtCn BT"/>
      <family val="2"/>
    </font>
    <font>
      <sz val="12"/>
      <name val="Times New Roman"/>
      <family val="1"/>
    </font>
    <font>
      <sz val="12"/>
      <color theme="1" tint="4.9989318521683403E-2"/>
      <name val="Swis721 LtCn BT"/>
      <family val="2"/>
    </font>
    <font>
      <i/>
      <sz val="12"/>
      <color theme="1" tint="4.9989318521683403E-2"/>
      <name val="Swis721 LtCn BT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Swis721 LtCn BT"/>
      <family val="2"/>
    </font>
    <font>
      <sz val="8"/>
      <name val="Arial"/>
      <family val="2"/>
    </font>
    <font>
      <sz val="12"/>
      <color indexed="9"/>
      <name val="Swis721 LtCn BT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1"/>
      <color rgb="FF000000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u/>
      <sz val="10"/>
      <color indexed="8"/>
      <name val="Tahoma"/>
      <family val="2"/>
    </font>
    <font>
      <i/>
      <sz val="10"/>
      <color indexed="8"/>
      <name val="Tahoma"/>
      <family val="2"/>
    </font>
    <font>
      <sz val="10"/>
      <color theme="0"/>
      <name val="Tahoma"/>
      <family val="2"/>
    </font>
    <font>
      <b/>
      <i/>
      <sz val="10"/>
      <name val="Tahoma"/>
      <family val="2"/>
    </font>
    <font>
      <sz val="8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</fills>
  <borders count="1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hair">
        <color indexed="8"/>
      </bottom>
      <diagonal/>
    </border>
    <border>
      <left/>
      <right/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3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0" fillId="0" borderId="0" applyNumberFormat="0" applyFill="0" applyBorder="0" applyProtection="0">
      <alignment vertical="top" wrapText="1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0" fillId="0" borderId="0" applyFont="0" applyFill="0" applyBorder="0" applyAlignment="0" applyProtection="0"/>
    <xf numFmtId="0" fontId="25" fillId="0" borderId="0"/>
    <xf numFmtId="166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2" fillId="0" borderId="0"/>
    <xf numFmtId="0" fontId="36" fillId="0" borderId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43" fontId="30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44" fillId="0" borderId="0" applyNumberFormat="0" applyFill="0" applyBorder="0" applyAlignment="0" applyProtection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5">
    <xf numFmtId="0" fontId="0" fillId="0" borderId="0" xfId="0"/>
    <xf numFmtId="0" fontId="3" fillId="2" borderId="0" xfId="1" applyFill="1"/>
    <xf numFmtId="0" fontId="3" fillId="2" borderId="1" xfId="1" applyFill="1" applyBorder="1"/>
    <xf numFmtId="0" fontId="3" fillId="2" borderId="2" xfId="1" applyFill="1" applyBorder="1"/>
    <xf numFmtId="0" fontId="3" fillId="2" borderId="3" xfId="1" applyFill="1" applyBorder="1"/>
    <xf numFmtId="0" fontId="5" fillId="2" borderId="5" xfId="1" applyFont="1" applyFill="1" applyBorder="1" applyAlignment="1">
      <alignment horizontal="center"/>
    </xf>
    <xf numFmtId="0" fontId="5" fillId="2" borderId="8" xfId="1" applyFont="1" applyFill="1" applyBorder="1" applyAlignment="1">
      <alignment horizontal="center"/>
    </xf>
    <xf numFmtId="0" fontId="3" fillId="2" borderId="9" xfId="1" applyFill="1" applyBorder="1"/>
    <xf numFmtId="0" fontId="3" fillId="2" borderId="10" xfId="1" applyFill="1" applyBorder="1"/>
    <xf numFmtId="0" fontId="3" fillId="2" borderId="11" xfId="1" applyFill="1" applyBorder="1"/>
    <xf numFmtId="0" fontId="3" fillId="2" borderId="12" xfId="1" applyFill="1" applyBorder="1"/>
    <xf numFmtId="0" fontId="3" fillId="2" borderId="13" xfId="1" applyFill="1" applyBorder="1"/>
    <xf numFmtId="0" fontId="5" fillId="2" borderId="0" xfId="1" applyFont="1" applyFill="1" applyAlignment="1">
      <alignment horizontal="center"/>
    </xf>
    <xf numFmtId="2" fontId="3" fillId="2" borderId="0" xfId="1" applyNumberFormat="1" applyFill="1"/>
    <xf numFmtId="0" fontId="3" fillId="2" borderId="15" xfId="1" applyFill="1" applyBorder="1" applyAlignment="1">
      <alignment vertical="center"/>
    </xf>
    <xf numFmtId="0" fontId="5" fillId="2" borderId="16" xfId="1" applyFont="1" applyFill="1" applyBorder="1" applyAlignment="1">
      <alignment vertical="center"/>
    </xf>
    <xf numFmtId="0" fontId="3" fillId="2" borderId="17" xfId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6" xfId="1" applyFill="1" applyBorder="1"/>
    <xf numFmtId="0" fontId="3" fillId="2" borderId="7" xfId="1" applyFill="1" applyBorder="1"/>
    <xf numFmtId="0" fontId="3" fillId="2" borderId="8" xfId="1" applyFill="1" applyBorder="1"/>
    <xf numFmtId="0" fontId="7" fillId="2" borderId="5" xfId="1" applyFont="1" applyFill="1" applyBorder="1" applyAlignment="1">
      <alignment horizontal="center"/>
    </xf>
    <xf numFmtId="0" fontId="7" fillId="2" borderId="6" xfId="1" applyFont="1" applyFill="1" applyBorder="1"/>
    <xf numFmtId="167" fontId="5" fillId="2" borderId="8" xfId="2" applyNumberFormat="1" applyFont="1" applyFill="1" applyBorder="1"/>
    <xf numFmtId="0" fontId="5" fillId="2" borderId="8" xfId="1" applyFont="1" applyFill="1" applyBorder="1"/>
    <xf numFmtId="0" fontId="3" fillId="2" borderId="6" xfId="1" quotePrefix="1" applyFill="1" applyBorder="1"/>
    <xf numFmtId="0" fontId="5" fillId="3" borderId="0" xfId="1" applyFont="1" applyFill="1"/>
    <xf numFmtId="0" fontId="5" fillId="3" borderId="0" xfId="1" applyFont="1" applyFill="1" applyAlignment="1">
      <alignment horizontal="center"/>
    </xf>
    <xf numFmtId="2" fontId="3" fillId="3" borderId="0" xfId="1" applyNumberFormat="1" applyFill="1"/>
    <xf numFmtId="0" fontId="5" fillId="2" borderId="0" xfId="1" applyFont="1" applyFill="1"/>
    <xf numFmtId="0" fontId="3" fillId="2" borderId="8" xfId="1" applyFill="1" applyBorder="1" applyAlignment="1">
      <alignment horizontal="center"/>
    </xf>
    <xf numFmtId="0" fontId="5" fillId="2" borderId="13" xfId="1" applyFont="1" applyFill="1" applyBorder="1" applyAlignment="1">
      <alignment horizontal="center"/>
    </xf>
    <xf numFmtId="0" fontId="5" fillId="2" borderId="13" xfId="1" applyFont="1" applyFill="1" applyBorder="1"/>
    <xf numFmtId="0" fontId="3" fillId="4" borderId="0" xfId="1" applyFill="1"/>
    <xf numFmtId="0" fontId="3" fillId="3" borderId="0" xfId="1" applyFill="1"/>
    <xf numFmtId="0" fontId="3" fillId="2" borderId="0" xfId="1" applyFill="1" applyAlignment="1">
      <alignment horizontal="center"/>
    </xf>
    <xf numFmtId="43" fontId="3" fillId="2" borderId="0" xfId="1" applyNumberFormat="1" applyFill="1"/>
    <xf numFmtId="0" fontId="3" fillId="5" borderId="0" xfId="1" applyFill="1"/>
    <xf numFmtId="16" fontId="3" fillId="2" borderId="0" xfId="1" applyNumberFormat="1" applyFill="1" applyAlignment="1">
      <alignment horizontal="center"/>
    </xf>
    <xf numFmtId="16" fontId="3" fillId="2" borderId="0" xfId="1" quotePrefix="1" applyNumberFormat="1" applyFill="1"/>
    <xf numFmtId="0" fontId="11" fillId="0" borderId="0" xfId="0" applyFont="1"/>
    <xf numFmtId="43" fontId="5" fillId="2" borderId="8" xfId="2" applyFont="1" applyFill="1" applyBorder="1"/>
    <xf numFmtId="43" fontId="5" fillId="2" borderId="13" xfId="2" applyFont="1" applyFill="1" applyBorder="1"/>
    <xf numFmtId="169" fontId="5" fillId="2" borderId="8" xfId="2" applyNumberFormat="1" applyFont="1" applyFill="1" applyBorder="1"/>
    <xf numFmtId="0" fontId="5" fillId="2" borderId="6" xfId="1" applyFont="1" applyFill="1" applyBorder="1"/>
    <xf numFmtId="0" fontId="3" fillId="2" borderId="0" xfId="4" applyFont="1" applyFill="1">
      <alignment vertical="top" wrapText="1"/>
    </xf>
    <xf numFmtId="0" fontId="5" fillId="2" borderId="0" xfId="4" quotePrefix="1" applyFont="1" applyFill="1" applyAlignment="1">
      <alignment horizontal="center" vertical="top"/>
    </xf>
    <xf numFmtId="0" fontId="5" fillId="2" borderId="0" xfId="4" applyFont="1" applyFill="1" applyAlignment="1">
      <alignment vertical="top"/>
    </xf>
    <xf numFmtId="0" fontId="3" fillId="2" borderId="0" xfId="4" applyFont="1" applyFill="1" applyAlignment="1">
      <alignment horizontal="center" vertical="top" wrapText="1"/>
    </xf>
    <xf numFmtId="168" fontId="3" fillId="2" borderId="0" xfId="5" applyNumberFormat="1" applyFont="1" applyFill="1" applyAlignment="1">
      <alignment vertical="top" wrapText="1"/>
    </xf>
    <xf numFmtId="0" fontId="5" fillId="2" borderId="22" xfId="4" applyFont="1" applyFill="1" applyBorder="1" applyAlignment="1">
      <alignment horizontal="center" vertical="center" wrapText="1"/>
    </xf>
    <xf numFmtId="0" fontId="5" fillId="2" borderId="23" xfId="4" applyFont="1" applyFill="1" applyBorder="1" applyAlignment="1">
      <alignment horizontal="center" vertical="center" wrapText="1"/>
    </xf>
    <xf numFmtId="168" fontId="5" fillId="2" borderId="23" xfId="5" applyNumberFormat="1" applyFont="1" applyFill="1" applyBorder="1" applyAlignment="1">
      <alignment horizontal="center" vertical="top" wrapText="1"/>
    </xf>
    <xf numFmtId="168" fontId="5" fillId="2" borderId="24" xfId="5" applyNumberFormat="1" applyFont="1" applyFill="1" applyBorder="1" applyAlignment="1">
      <alignment horizontal="center" vertical="center" wrapText="1"/>
    </xf>
    <xf numFmtId="170" fontId="5" fillId="2" borderId="25" xfId="4" applyNumberFormat="1" applyFont="1" applyFill="1" applyBorder="1" applyAlignment="1">
      <alignment horizontal="center" vertical="top" wrapText="1"/>
    </xf>
    <xf numFmtId="0" fontId="5" fillId="2" borderId="26" xfId="4" applyFont="1" applyFill="1" applyBorder="1" applyAlignment="1">
      <alignment horizontal="left" vertical="top" wrapText="1"/>
    </xf>
    <xf numFmtId="0" fontId="3" fillId="2" borderId="26" xfId="4" applyFont="1" applyFill="1" applyBorder="1" applyAlignment="1">
      <alignment horizontal="center" vertical="top" wrapText="1"/>
    </xf>
    <xf numFmtId="0" fontId="3" fillId="2" borderId="26" xfId="4" applyFont="1" applyFill="1" applyBorder="1">
      <alignment vertical="top" wrapText="1"/>
    </xf>
    <xf numFmtId="168" fontId="3" fillId="2" borderId="26" xfId="5" applyNumberFormat="1" applyFont="1" applyFill="1" applyBorder="1" applyAlignment="1">
      <alignment horizontal="right" vertical="top" wrapText="1"/>
    </xf>
    <xf numFmtId="168" fontId="3" fillId="2" borderId="27" xfId="5" applyNumberFormat="1" applyFont="1" applyFill="1" applyBorder="1" applyAlignment="1">
      <alignment horizontal="left" vertical="top" wrapText="1"/>
    </xf>
    <xf numFmtId="167" fontId="3" fillId="2" borderId="28" xfId="6" applyNumberFormat="1" applyFont="1" applyFill="1" applyBorder="1" applyAlignment="1">
      <alignment horizontal="right" vertical="top"/>
    </xf>
    <xf numFmtId="171" fontId="3" fillId="2" borderId="29" xfId="4" applyNumberFormat="1" applyFont="1" applyFill="1" applyBorder="1" applyAlignment="1">
      <alignment horizontal="left" vertical="top" wrapText="1"/>
    </xf>
    <xf numFmtId="171" fontId="3" fillId="2" borderId="29" xfId="4" applyNumberFormat="1" applyFont="1" applyFill="1" applyBorder="1" applyAlignment="1">
      <alignment horizontal="center" vertical="top" wrapText="1"/>
    </xf>
    <xf numFmtId="172" fontId="3" fillId="2" borderId="29" xfId="4" applyNumberFormat="1" applyFont="1" applyFill="1" applyBorder="1">
      <alignment vertical="top" wrapText="1"/>
    </xf>
    <xf numFmtId="167" fontId="3" fillId="2" borderId="0" xfId="6" applyNumberFormat="1" applyFont="1" applyFill="1" applyAlignment="1">
      <alignment vertical="top" wrapText="1"/>
    </xf>
    <xf numFmtId="170" fontId="5" fillId="2" borderId="33" xfId="4" applyNumberFormat="1" applyFont="1" applyFill="1" applyBorder="1" applyAlignment="1">
      <alignment horizontal="center" vertical="top" wrapText="1"/>
    </xf>
    <xf numFmtId="171" fontId="5" fillId="2" borderId="34" xfId="4" applyNumberFormat="1" applyFont="1" applyFill="1" applyBorder="1" applyAlignment="1">
      <alignment horizontal="left" vertical="top" wrapText="1"/>
    </xf>
    <xf numFmtId="171" fontId="3" fillId="2" borderId="34" xfId="4" applyNumberFormat="1" applyFont="1" applyFill="1" applyBorder="1" applyAlignment="1">
      <alignment horizontal="center" vertical="top" wrapText="1"/>
    </xf>
    <xf numFmtId="171" fontId="3" fillId="2" borderId="34" xfId="4" applyNumberFormat="1" applyFont="1" applyFill="1" applyBorder="1">
      <alignment vertical="top" wrapText="1"/>
    </xf>
    <xf numFmtId="168" fontId="3" fillId="2" borderId="34" xfId="5" applyNumberFormat="1" applyFont="1" applyFill="1" applyBorder="1" applyAlignment="1">
      <alignment horizontal="right" vertical="top" wrapText="1"/>
    </xf>
    <xf numFmtId="171" fontId="3" fillId="2" borderId="36" xfId="4" applyNumberFormat="1" applyFont="1" applyFill="1" applyBorder="1" applyAlignment="1">
      <alignment horizontal="left" vertical="top"/>
    </xf>
    <xf numFmtId="171" fontId="3" fillId="2" borderId="36" xfId="4" applyNumberFormat="1" applyFont="1" applyFill="1" applyBorder="1" applyAlignment="1">
      <alignment horizontal="center" vertical="top" wrapText="1"/>
    </xf>
    <xf numFmtId="170" fontId="3" fillId="2" borderId="36" xfId="4" applyNumberFormat="1" applyFont="1" applyFill="1" applyBorder="1">
      <alignment vertical="top" wrapText="1"/>
    </xf>
    <xf numFmtId="170" fontId="5" fillId="2" borderId="33" xfId="4" quotePrefix="1" applyNumberFormat="1" applyFont="1" applyFill="1" applyBorder="1" applyAlignment="1">
      <alignment horizontal="center" vertical="top" wrapText="1"/>
    </xf>
    <xf numFmtId="170" fontId="5" fillId="2" borderId="31" xfId="4" quotePrefix="1" applyNumberFormat="1" applyFont="1" applyFill="1" applyBorder="1" applyAlignment="1">
      <alignment horizontal="center" vertical="top" wrapText="1"/>
    </xf>
    <xf numFmtId="171" fontId="3" fillId="2" borderId="14" xfId="4" applyNumberFormat="1" applyFont="1" applyFill="1" applyBorder="1" applyAlignment="1">
      <alignment horizontal="left" vertical="top" wrapText="1"/>
    </xf>
    <xf numFmtId="171" fontId="3" fillId="2" borderId="14" xfId="4" applyNumberFormat="1" applyFont="1" applyFill="1" applyBorder="1" applyAlignment="1">
      <alignment horizontal="center" vertical="top" wrapText="1"/>
    </xf>
    <xf numFmtId="0" fontId="3" fillId="2" borderId="15" xfId="4" applyFont="1" applyFill="1" applyBorder="1">
      <alignment vertical="top" wrapText="1"/>
    </xf>
    <xf numFmtId="168" fontId="3" fillId="2" borderId="0" xfId="5" applyNumberFormat="1" applyFont="1" applyFill="1" applyAlignment="1">
      <alignment horizontal="right" vertical="top" wrapText="1"/>
    </xf>
    <xf numFmtId="173" fontId="5" fillId="2" borderId="8" xfId="2" applyNumberFormat="1" applyFont="1" applyFill="1" applyBorder="1"/>
    <xf numFmtId="168" fontId="3" fillId="2" borderId="36" xfId="5" applyNumberFormat="1" applyFont="1" applyFill="1" applyBorder="1" applyAlignment="1">
      <alignment horizontal="left" vertical="top" wrapText="1"/>
    </xf>
    <xf numFmtId="168" fontId="3" fillId="2" borderId="30" xfId="5" applyNumberFormat="1" applyFont="1" applyFill="1" applyBorder="1" applyAlignment="1">
      <alignment horizontal="left" vertical="top" wrapText="1"/>
    </xf>
    <xf numFmtId="168" fontId="5" fillId="2" borderId="32" xfId="5" applyNumberFormat="1" applyFont="1" applyFill="1" applyBorder="1" applyAlignment="1">
      <alignment horizontal="left" vertical="top" wrapText="1"/>
    </xf>
    <xf numFmtId="168" fontId="3" fillId="2" borderId="35" xfId="5" applyNumberFormat="1" applyFont="1" applyFill="1" applyBorder="1" applyAlignment="1">
      <alignment horizontal="left" vertical="top" wrapText="1"/>
    </xf>
    <xf numFmtId="171" fontId="3" fillId="2" borderId="28" xfId="4" applyNumberFormat="1" applyFont="1" applyFill="1" applyBorder="1" applyAlignment="1">
      <alignment horizontal="right" vertical="top"/>
    </xf>
    <xf numFmtId="43" fontId="3" fillId="2" borderId="36" xfId="6" applyFont="1" applyFill="1" applyBorder="1" applyAlignment="1">
      <alignment vertical="top" wrapText="1"/>
    </xf>
    <xf numFmtId="168" fontId="3" fillId="2" borderId="37" xfId="5" applyNumberFormat="1" applyFont="1" applyFill="1" applyBorder="1" applyAlignment="1">
      <alignment horizontal="left" vertical="top" wrapText="1"/>
    </xf>
    <xf numFmtId="168" fontId="3" fillId="2" borderId="32" xfId="5" applyNumberFormat="1" applyFont="1" applyFill="1" applyBorder="1" applyAlignment="1">
      <alignment horizontal="left" vertical="top" wrapText="1"/>
    </xf>
    <xf numFmtId="168" fontId="3" fillId="2" borderId="29" xfId="5" applyNumberFormat="1" applyFont="1" applyFill="1" applyBorder="1" applyAlignment="1">
      <alignment horizontal="right" vertical="top" wrapText="1"/>
    </xf>
    <xf numFmtId="43" fontId="5" fillId="2" borderId="20" xfId="6" applyFont="1" applyFill="1" applyBorder="1" applyAlignment="1" applyProtection="1"/>
    <xf numFmtId="0" fontId="14" fillId="0" borderId="0" xfId="0" applyFont="1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21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41" fontId="15" fillId="0" borderId="48" xfId="0" applyNumberFormat="1" applyFont="1" applyBorder="1" applyAlignment="1">
      <alignment vertical="center"/>
    </xf>
    <xf numFmtId="41" fontId="15" fillId="0" borderId="49" xfId="0" applyNumberFormat="1" applyFont="1" applyBorder="1" applyAlignment="1">
      <alignment vertical="center"/>
    </xf>
    <xf numFmtId="41" fontId="15" fillId="0" borderId="49" xfId="0" applyNumberFormat="1" applyFont="1" applyBorder="1" applyAlignment="1">
      <alignment horizontal="left" vertical="center"/>
    </xf>
    <xf numFmtId="43" fontId="14" fillId="0" borderId="29" xfId="0" applyNumberFormat="1" applyFont="1" applyBorder="1" applyAlignment="1">
      <alignment vertical="center"/>
    </xf>
    <xf numFmtId="43" fontId="14" fillId="0" borderId="50" xfId="0" applyNumberFormat="1" applyFont="1" applyBorder="1" applyAlignment="1">
      <alignment vertical="center"/>
    </xf>
    <xf numFmtId="0" fontId="14" fillId="0" borderId="47" xfId="0" applyFont="1" applyBorder="1" applyAlignment="1">
      <alignment horizontal="center" vertical="center"/>
    </xf>
    <xf numFmtId="41" fontId="14" fillId="0" borderId="48" xfId="0" applyNumberFormat="1" applyFont="1" applyBorder="1" applyAlignment="1">
      <alignment vertical="center"/>
    </xf>
    <xf numFmtId="41" fontId="14" fillId="0" borderId="49" xfId="0" applyNumberFormat="1" applyFont="1" applyBorder="1" applyAlignment="1">
      <alignment vertical="center"/>
    </xf>
    <xf numFmtId="41" fontId="14" fillId="0" borderId="49" xfId="0" applyNumberFormat="1" applyFont="1" applyBorder="1" applyAlignment="1">
      <alignment horizontal="left" vertical="center"/>
    </xf>
    <xf numFmtId="0" fontId="14" fillId="0" borderId="51" xfId="0" applyFont="1" applyBorder="1" applyAlignment="1">
      <alignment vertical="center"/>
    </xf>
    <xf numFmtId="41" fontId="15" fillId="0" borderId="52" xfId="0" applyNumberFormat="1" applyFont="1" applyBorder="1" applyAlignment="1">
      <alignment vertical="center"/>
    </xf>
    <xf numFmtId="41" fontId="15" fillId="0" borderId="53" xfId="0" applyNumberFormat="1" applyFont="1" applyBorder="1" applyAlignment="1">
      <alignment vertical="center"/>
    </xf>
    <xf numFmtId="41" fontId="15" fillId="0" borderId="53" xfId="0" applyNumberFormat="1" applyFont="1" applyBorder="1" applyAlignment="1">
      <alignment horizontal="left" vertical="center"/>
    </xf>
    <xf numFmtId="0" fontId="14" fillId="0" borderId="53" xfId="0" applyFont="1" applyBorder="1" applyAlignment="1">
      <alignment vertical="center"/>
    </xf>
    <xf numFmtId="0" fontId="14" fillId="0" borderId="57" xfId="0" applyFont="1" applyBorder="1" applyAlignment="1">
      <alignment vertical="center"/>
    </xf>
    <xf numFmtId="41" fontId="15" fillId="0" borderId="58" xfId="0" applyNumberFormat="1" applyFont="1" applyBorder="1" applyAlignment="1">
      <alignment vertical="center"/>
    </xf>
    <xf numFmtId="41" fontId="15" fillId="0" borderId="59" xfId="0" applyNumberFormat="1" applyFont="1" applyBorder="1" applyAlignment="1">
      <alignment vertical="center"/>
    </xf>
    <xf numFmtId="41" fontId="15" fillId="0" borderId="21" xfId="0" applyNumberFormat="1" applyFont="1" applyBorder="1" applyAlignment="1">
      <alignment horizontal="left" vertical="center"/>
    </xf>
    <xf numFmtId="4" fontId="15" fillId="0" borderId="62" xfId="0" applyNumberFormat="1" applyFont="1" applyBorder="1" applyAlignment="1">
      <alignment vertical="center"/>
    </xf>
    <xf numFmtId="0" fontId="17" fillId="0" borderId="3" xfId="0" applyFont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4" fontId="20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3" fontId="15" fillId="0" borderId="42" xfId="6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4" fillId="0" borderId="63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41" fontId="15" fillId="0" borderId="48" xfId="0" applyNumberFormat="1" applyFont="1" applyBorder="1" applyAlignment="1">
      <alignment horizontal="left" vertical="center"/>
    </xf>
    <xf numFmtId="43" fontId="14" fillId="0" borderId="64" xfId="0" applyNumberFormat="1" applyFont="1" applyBorder="1" applyAlignment="1">
      <alignment vertical="center"/>
    </xf>
    <xf numFmtId="43" fontId="14" fillId="0" borderId="48" xfId="0" applyNumberFormat="1" applyFont="1" applyBorder="1" applyAlignment="1">
      <alignment vertical="center"/>
    </xf>
    <xf numFmtId="0" fontId="14" fillId="0" borderId="47" xfId="0" applyFont="1" applyBorder="1" applyAlignment="1">
      <alignment horizontal="right" vertical="center"/>
    </xf>
    <xf numFmtId="43" fontId="14" fillId="0" borderId="48" xfId="6" applyFont="1" applyBorder="1" applyAlignment="1">
      <alignment horizontal="left" vertical="center"/>
    </xf>
    <xf numFmtId="173" fontId="14" fillId="0" borderId="64" xfId="0" applyNumberFormat="1" applyFont="1" applyBorder="1" applyAlignment="1">
      <alignment vertical="center"/>
    </xf>
    <xf numFmtId="174" fontId="14" fillId="0" borderId="29" xfId="0" applyNumberFormat="1" applyFont="1" applyBorder="1" applyAlignment="1">
      <alignment vertical="center"/>
    </xf>
    <xf numFmtId="173" fontId="14" fillId="0" borderId="48" xfId="0" applyNumberFormat="1" applyFont="1" applyBorder="1" applyAlignment="1">
      <alignment vertical="center"/>
    </xf>
    <xf numFmtId="43" fontId="14" fillId="0" borderId="64" xfId="0" applyNumberFormat="1" applyFont="1" applyBorder="1" applyAlignment="1">
      <alignment horizontal="center" vertical="center"/>
    </xf>
    <xf numFmtId="43" fontId="14" fillId="0" borderId="49" xfId="0" applyNumberFormat="1" applyFont="1" applyBorder="1" applyAlignment="1">
      <alignment horizontal="center" vertical="center"/>
    </xf>
    <xf numFmtId="43" fontId="14" fillId="0" borderId="50" xfId="6" applyFont="1" applyBorder="1" applyAlignment="1">
      <alignment vertical="center"/>
    </xf>
    <xf numFmtId="43" fontId="15" fillId="0" borderId="48" xfId="6" applyFont="1" applyBorder="1" applyAlignment="1">
      <alignment horizontal="left" vertical="center"/>
    </xf>
    <xf numFmtId="173" fontId="14" fillId="0" borderId="29" xfId="0" applyNumberFormat="1" applyFont="1" applyBorder="1" applyAlignment="1">
      <alignment vertical="center"/>
    </xf>
    <xf numFmtId="41" fontId="14" fillId="0" borderId="65" xfId="0" applyNumberFormat="1" applyFont="1" applyBorder="1" applyAlignment="1">
      <alignment horizontal="left" vertical="center"/>
    </xf>
    <xf numFmtId="173" fontId="14" fillId="0" borderId="66" xfId="0" applyNumberFormat="1" applyFont="1" applyBorder="1" applyAlignment="1">
      <alignment vertical="center"/>
    </xf>
    <xf numFmtId="43" fontId="14" fillId="0" borderId="66" xfId="0" applyNumberFormat="1" applyFont="1" applyBorder="1" applyAlignment="1">
      <alignment vertical="center"/>
    </xf>
    <xf numFmtId="43" fontId="14" fillId="0" borderId="67" xfId="0" applyNumberFormat="1" applyFont="1" applyBorder="1" applyAlignment="1">
      <alignment vertical="center"/>
    </xf>
    <xf numFmtId="41" fontId="15" fillId="0" borderId="52" xfId="0" applyNumberFormat="1" applyFont="1" applyBorder="1" applyAlignment="1">
      <alignment horizontal="left" vertical="center"/>
    </xf>
    <xf numFmtId="4" fontId="15" fillId="0" borderId="56" xfId="0" applyNumberFormat="1" applyFont="1" applyBorder="1" applyAlignment="1">
      <alignment vertical="center"/>
    </xf>
    <xf numFmtId="41" fontId="15" fillId="0" borderId="68" xfId="0" applyNumberFormat="1" applyFont="1" applyBorder="1" applyAlignment="1">
      <alignment horizontal="left" vertical="center"/>
    </xf>
    <xf numFmtId="43" fontId="0" fillId="0" borderId="0" xfId="0" applyNumberFormat="1"/>
    <xf numFmtId="176" fontId="0" fillId="0" borderId="0" xfId="0" applyNumberFormat="1"/>
    <xf numFmtId="0" fontId="3" fillId="2" borderId="14" xfId="1" applyFill="1" applyBorder="1"/>
    <xf numFmtId="0" fontId="5" fillId="2" borderId="14" xfId="1" applyFont="1" applyFill="1" applyBorder="1" applyAlignment="1">
      <alignment horizontal="center"/>
    </xf>
    <xf numFmtId="0" fontId="5" fillId="2" borderId="14" xfId="1" applyFont="1" applyFill="1" applyBorder="1"/>
    <xf numFmtId="167" fontId="5" fillId="2" borderId="14" xfId="2" applyNumberFormat="1" applyFont="1" applyFill="1" applyBorder="1"/>
    <xf numFmtId="0" fontId="3" fillId="2" borderId="71" xfId="1" applyFill="1" applyBorder="1"/>
    <xf numFmtId="0" fontId="3" fillId="2" borderId="63" xfId="1" applyFill="1" applyBorder="1"/>
    <xf numFmtId="0" fontId="3" fillId="2" borderId="69" xfId="1" applyFill="1" applyBorder="1"/>
    <xf numFmtId="0" fontId="5" fillId="2" borderId="69" xfId="1" applyFont="1" applyFill="1" applyBorder="1" applyAlignment="1">
      <alignment horizontal="center"/>
    </xf>
    <xf numFmtId="0" fontId="0" fillId="0" borderId="8" xfId="0" applyBorder="1"/>
    <xf numFmtId="0" fontId="0" fillId="0" borderId="13" xfId="0" applyBorder="1"/>
    <xf numFmtId="0" fontId="5" fillId="2" borderId="14" xfId="1" applyFont="1" applyFill="1" applyBorder="1" applyAlignment="1">
      <alignment horizontal="center" vertical="center"/>
    </xf>
    <xf numFmtId="2" fontId="3" fillId="3" borderId="8" xfId="1" applyNumberFormat="1" applyFill="1" applyBorder="1"/>
    <xf numFmtId="43" fontId="0" fillId="0" borderId="8" xfId="0" applyNumberFormat="1" applyBorder="1"/>
    <xf numFmtId="43" fontId="0" fillId="0" borderId="13" xfId="0" applyNumberFormat="1" applyBorder="1"/>
    <xf numFmtId="43" fontId="9" fillId="2" borderId="14" xfId="1" applyNumberFormat="1" applyFont="1" applyFill="1" applyBorder="1" applyAlignment="1">
      <alignment vertical="center"/>
    </xf>
    <xf numFmtId="0" fontId="3" fillId="2" borderId="72" xfId="1" applyFill="1" applyBorder="1" applyAlignment="1">
      <alignment vertical="center"/>
    </xf>
    <xf numFmtId="0" fontId="5" fillId="2" borderId="14" xfId="1" applyFont="1" applyFill="1" applyBorder="1" applyAlignment="1">
      <alignment vertical="center"/>
    </xf>
    <xf numFmtId="0" fontId="6" fillId="2" borderId="10" xfId="1" applyFont="1" applyFill="1" applyBorder="1"/>
    <xf numFmtId="0" fontId="5" fillId="2" borderId="69" xfId="1" applyFont="1" applyFill="1" applyBorder="1"/>
    <xf numFmtId="167" fontId="5" fillId="2" borderId="69" xfId="2" applyNumberFormat="1" applyFont="1" applyFill="1" applyBorder="1"/>
    <xf numFmtId="0" fontId="7" fillId="2" borderId="8" xfId="1" applyFont="1" applyFill="1" applyBorder="1" applyAlignment="1">
      <alignment horizontal="center"/>
    </xf>
    <xf numFmtId="0" fontId="7" fillId="2" borderId="13" xfId="1" applyFont="1" applyFill="1" applyBorder="1" applyAlignment="1">
      <alignment horizontal="center"/>
    </xf>
    <xf numFmtId="0" fontId="3" fillId="2" borderId="10" xfId="1" quotePrefix="1" applyFill="1" applyBorder="1"/>
    <xf numFmtId="174" fontId="0" fillId="0" borderId="13" xfId="0" applyNumberFormat="1" applyBorder="1"/>
    <xf numFmtId="0" fontId="7" fillId="2" borderId="42" xfId="1" applyFont="1" applyFill="1" applyBorder="1"/>
    <xf numFmtId="0" fontId="3" fillId="2" borderId="43" xfId="1" applyFill="1" applyBorder="1"/>
    <xf numFmtId="0" fontId="3" fillId="2" borderId="44" xfId="1" applyFill="1" applyBorder="1"/>
    <xf numFmtId="0" fontId="3" fillId="2" borderId="42" xfId="1" applyFill="1" applyBorder="1"/>
    <xf numFmtId="0" fontId="3" fillId="2" borderId="13" xfId="1" applyFill="1" applyBorder="1" applyAlignment="1">
      <alignment horizontal="center"/>
    </xf>
    <xf numFmtId="0" fontId="7" fillId="2" borderId="69" xfId="1" applyFont="1" applyFill="1" applyBorder="1" applyAlignment="1">
      <alignment horizontal="center"/>
    </xf>
    <xf numFmtId="0" fontId="3" fillId="2" borderId="70" xfId="1" quotePrefix="1" applyFill="1" applyBorder="1"/>
    <xf numFmtId="167" fontId="5" fillId="2" borderId="13" xfId="2" applyNumberFormat="1" applyFont="1" applyFill="1" applyBorder="1"/>
    <xf numFmtId="173" fontId="5" fillId="2" borderId="69" xfId="2" applyNumberFormat="1" applyFont="1" applyFill="1" applyBorder="1"/>
    <xf numFmtId="43" fontId="14" fillId="0" borderId="0" xfId="0" applyNumberFormat="1" applyFont="1" applyAlignment="1">
      <alignment vertical="center"/>
    </xf>
    <xf numFmtId="0" fontId="5" fillId="2" borderId="0" xfId="4" applyFont="1" applyFill="1" applyAlignment="1">
      <alignment horizontal="center" vertical="top" wrapText="1"/>
    </xf>
    <xf numFmtId="0" fontId="14" fillId="0" borderId="6" xfId="0" applyFont="1" applyBorder="1" applyAlignment="1">
      <alignment horizontal="left" vertical="center"/>
    </xf>
    <xf numFmtId="0" fontId="24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26" fillId="0" borderId="14" xfId="0" applyFont="1" applyBorder="1" applyAlignment="1">
      <alignment horizontal="center" vertical="center" wrapText="1"/>
    </xf>
    <xf numFmtId="177" fontId="0" fillId="0" borderId="14" xfId="0" applyNumberFormat="1" applyBorder="1"/>
    <xf numFmtId="0" fontId="0" fillId="0" borderId="14" xfId="0" applyBorder="1"/>
    <xf numFmtId="2" fontId="0" fillId="0" borderId="14" xfId="0" applyNumberFormat="1" applyBorder="1"/>
    <xf numFmtId="0" fontId="24" fillId="0" borderId="0" xfId="0" applyFont="1" applyAlignment="1">
      <alignment horizontal="right"/>
    </xf>
    <xf numFmtId="0" fontId="29" fillId="0" borderId="0" xfId="9" applyFont="1" applyAlignment="1">
      <alignment horizontal="center"/>
    </xf>
    <xf numFmtId="0" fontId="28" fillId="0" borderId="0" xfId="9" applyFont="1" applyAlignment="1">
      <alignment horizontal="left"/>
    </xf>
    <xf numFmtId="0" fontId="29" fillId="0" borderId="0" xfId="9" applyFont="1" applyAlignment="1">
      <alignment horizontal="right"/>
    </xf>
    <xf numFmtId="166" fontId="29" fillId="0" borderId="0" xfId="10" applyFont="1" applyAlignment="1">
      <alignment horizontal="center"/>
    </xf>
    <xf numFmtId="0" fontId="31" fillId="2" borderId="0" xfId="12" applyFont="1" applyFill="1" applyAlignment="1">
      <alignment vertical="center"/>
    </xf>
    <xf numFmtId="0" fontId="32" fillId="2" borderId="0" xfId="12" applyFont="1" applyFill="1" applyAlignment="1">
      <alignment vertical="center"/>
    </xf>
    <xf numFmtId="168" fontId="31" fillId="2" borderId="0" xfId="13" applyNumberFormat="1" applyFont="1" applyFill="1" applyAlignment="1">
      <alignment vertical="center"/>
    </xf>
    <xf numFmtId="0" fontId="29" fillId="0" borderId="0" xfId="14" applyFont="1" applyAlignment="1">
      <alignment vertical="center"/>
    </xf>
    <xf numFmtId="165" fontId="29" fillId="0" borderId="0" xfId="14" applyNumberFormat="1" applyFont="1" applyAlignment="1">
      <alignment vertical="center"/>
    </xf>
    <xf numFmtId="0" fontId="33" fillId="2" borderId="0" xfId="12" applyFont="1" applyFill="1" applyAlignment="1">
      <alignment horizontal="left" vertical="center"/>
    </xf>
    <xf numFmtId="168" fontId="31" fillId="2" borderId="0" xfId="13" applyNumberFormat="1" applyFont="1" applyFill="1" applyBorder="1" applyAlignment="1">
      <alignment vertical="center"/>
    </xf>
    <xf numFmtId="0" fontId="31" fillId="2" borderId="2" xfId="12" applyFont="1" applyFill="1" applyBorder="1" applyAlignment="1">
      <alignment horizontal="center" vertical="center"/>
    </xf>
    <xf numFmtId="0" fontId="31" fillId="2" borderId="4" xfId="12" applyFont="1" applyFill="1" applyBorder="1" applyAlignment="1">
      <alignment horizontal="center" vertical="center"/>
    </xf>
    <xf numFmtId="0" fontId="31" fillId="2" borderId="73" xfId="12" applyFont="1" applyFill="1" applyBorder="1" applyAlignment="1">
      <alignment horizontal="center" vertical="center"/>
    </xf>
    <xf numFmtId="0" fontId="31" fillId="2" borderId="10" xfId="12" applyFont="1" applyFill="1" applyBorder="1" applyAlignment="1">
      <alignment horizontal="center" vertical="center"/>
    </xf>
    <xf numFmtId="0" fontId="31" fillId="2" borderId="13" xfId="12" applyFont="1" applyFill="1" applyBorder="1" applyAlignment="1">
      <alignment horizontal="center" vertical="center"/>
    </xf>
    <xf numFmtId="0" fontId="31" fillId="2" borderId="75" xfId="12" applyFont="1" applyFill="1" applyBorder="1" applyAlignment="1">
      <alignment horizontal="center" vertical="center"/>
    </xf>
    <xf numFmtId="0" fontId="31" fillId="2" borderId="31" xfId="12" applyFont="1" applyFill="1" applyBorder="1" applyAlignment="1">
      <alignment horizontal="center" vertical="center"/>
    </xf>
    <xf numFmtId="0" fontId="31" fillId="2" borderId="14" xfId="12" applyFont="1" applyFill="1" applyBorder="1" applyAlignment="1">
      <alignment horizontal="center" vertical="center"/>
    </xf>
    <xf numFmtId="0" fontId="31" fillId="2" borderId="42" xfId="12" applyFont="1" applyFill="1" applyBorder="1" applyAlignment="1">
      <alignment horizontal="center" vertical="center"/>
    </xf>
    <xf numFmtId="0" fontId="31" fillId="2" borderId="32" xfId="12" applyFont="1" applyFill="1" applyBorder="1" applyAlignment="1">
      <alignment horizontal="center" vertical="center"/>
    </xf>
    <xf numFmtId="168" fontId="35" fillId="2" borderId="0" xfId="13" applyNumberFormat="1" applyFont="1" applyFill="1" applyBorder="1" applyAlignment="1">
      <alignment vertical="center"/>
    </xf>
    <xf numFmtId="0" fontId="31" fillId="2" borderId="47" xfId="12" applyFont="1" applyFill="1" applyBorder="1" applyAlignment="1">
      <alignment horizontal="center" vertical="center"/>
    </xf>
    <xf numFmtId="178" fontId="31" fillId="2" borderId="48" xfId="15" applyNumberFormat="1" applyFont="1" applyFill="1" applyBorder="1" applyAlignment="1">
      <alignment horizontal="left" vertical="center"/>
    </xf>
    <xf numFmtId="0" fontId="31" fillId="2" borderId="64" xfId="12" applyFont="1" applyFill="1" applyBorder="1" applyAlignment="1">
      <alignment vertical="center"/>
    </xf>
    <xf numFmtId="178" fontId="31" fillId="2" borderId="29" xfId="15" applyNumberFormat="1" applyFont="1" applyFill="1" applyBorder="1" applyAlignment="1">
      <alignment horizontal="center" vertical="center"/>
    </xf>
    <xf numFmtId="43" fontId="31" fillId="2" borderId="80" xfId="16" applyFont="1" applyFill="1" applyBorder="1" applyAlignment="1">
      <alignment vertical="center"/>
    </xf>
    <xf numFmtId="166" fontId="37" fillId="2" borderId="48" xfId="17" applyFont="1" applyFill="1" applyBorder="1" applyAlignment="1">
      <alignment horizontal="right" vertical="center"/>
    </xf>
    <xf numFmtId="10" fontId="31" fillId="2" borderId="29" xfId="17" applyNumberFormat="1" applyFont="1" applyFill="1" applyBorder="1" applyAlignment="1">
      <alignment vertical="center"/>
    </xf>
    <xf numFmtId="166" fontId="31" fillId="2" borderId="48" xfId="17" applyFont="1" applyFill="1" applyBorder="1" applyAlignment="1">
      <alignment vertical="center"/>
    </xf>
    <xf numFmtId="166" fontId="31" fillId="2" borderId="30" xfId="17" applyFont="1" applyFill="1" applyBorder="1" applyAlignment="1">
      <alignment horizontal="left" vertical="center"/>
    </xf>
    <xf numFmtId="168" fontId="31" fillId="2" borderId="0" xfId="13" applyNumberFormat="1" applyFont="1" applyFill="1" applyBorder="1" applyAlignment="1">
      <alignment horizontal="center" vertical="center"/>
    </xf>
    <xf numFmtId="166" fontId="38" fillId="2" borderId="48" xfId="17" applyFont="1" applyFill="1" applyBorder="1" applyAlignment="1">
      <alignment horizontal="right" vertical="center"/>
    </xf>
    <xf numFmtId="166" fontId="31" fillId="2" borderId="48" xfId="17" applyFont="1" applyFill="1" applyBorder="1" applyAlignment="1">
      <alignment vertical="center" wrapText="1"/>
    </xf>
    <xf numFmtId="166" fontId="40" fillId="2" borderId="30" xfId="18" applyNumberFormat="1" applyFont="1" applyFill="1" applyBorder="1" applyAlignment="1">
      <alignment horizontal="left" vertical="center" wrapText="1"/>
    </xf>
    <xf numFmtId="0" fontId="31" fillId="2" borderId="67" xfId="12" applyFont="1" applyFill="1" applyBorder="1" applyAlignment="1">
      <alignment vertical="center"/>
    </xf>
    <xf numFmtId="0" fontId="31" fillId="2" borderId="81" xfId="12" applyFont="1" applyFill="1" applyBorder="1" applyAlignment="1">
      <alignment vertical="center"/>
    </xf>
    <xf numFmtId="0" fontId="31" fillId="2" borderId="80" xfId="12" applyFont="1" applyFill="1" applyBorder="1" applyAlignment="1">
      <alignment horizontal="center" vertical="center"/>
    </xf>
    <xf numFmtId="166" fontId="37" fillId="2" borderId="82" xfId="17" applyFont="1" applyFill="1" applyBorder="1" applyAlignment="1">
      <alignment horizontal="right" vertical="center"/>
    </xf>
    <xf numFmtId="10" fontId="31" fillId="2" borderId="80" xfId="19" applyNumberFormat="1" applyFont="1" applyFill="1" applyBorder="1" applyAlignment="1">
      <alignment horizontal="center" vertical="center"/>
    </xf>
    <xf numFmtId="168" fontId="31" fillId="2" borderId="82" xfId="19" applyNumberFormat="1" applyFont="1" applyFill="1" applyBorder="1" applyAlignment="1">
      <alignment horizontal="center" vertical="center" wrapText="1"/>
    </xf>
    <xf numFmtId="168" fontId="40" fillId="2" borderId="83" xfId="18" applyNumberFormat="1" applyFont="1" applyFill="1" applyBorder="1" applyAlignment="1">
      <alignment horizontal="left" vertical="center" wrapText="1"/>
    </xf>
    <xf numFmtId="43" fontId="37" fillId="2" borderId="82" xfId="16" applyFont="1" applyFill="1" applyBorder="1" applyAlignment="1">
      <alignment horizontal="right" vertical="center"/>
    </xf>
    <xf numFmtId="10" fontId="31" fillId="2" borderId="80" xfId="16" applyNumberFormat="1" applyFont="1" applyFill="1" applyBorder="1" applyAlignment="1">
      <alignment vertical="center"/>
    </xf>
    <xf numFmtId="43" fontId="31" fillId="2" borderId="82" xfId="16" applyFont="1" applyFill="1" applyBorder="1" applyAlignment="1">
      <alignment vertical="center" wrapText="1"/>
    </xf>
    <xf numFmtId="43" fontId="40" fillId="2" borderId="83" xfId="18" applyNumberFormat="1" applyFont="1" applyFill="1" applyBorder="1" applyAlignment="1">
      <alignment horizontal="left" vertical="center" wrapText="1"/>
    </xf>
    <xf numFmtId="43" fontId="31" fillId="2" borderId="83" xfId="16" applyFont="1" applyFill="1" applyBorder="1" applyAlignment="1">
      <alignment horizontal="left" vertical="center" wrapText="1"/>
    </xf>
    <xf numFmtId="0" fontId="31" fillId="2" borderId="48" xfId="12" applyFont="1" applyFill="1" applyBorder="1" applyAlignment="1">
      <alignment vertical="center"/>
    </xf>
    <xf numFmtId="0" fontId="31" fillId="2" borderId="29" xfId="12" applyFont="1" applyFill="1" applyBorder="1" applyAlignment="1">
      <alignment horizontal="center" vertical="center"/>
    </xf>
    <xf numFmtId="43" fontId="37" fillId="2" borderId="48" xfId="16" applyFont="1" applyFill="1" applyBorder="1" applyAlignment="1">
      <alignment horizontal="right" vertical="center"/>
    </xf>
    <xf numFmtId="10" fontId="31" fillId="2" borderId="29" xfId="16" applyNumberFormat="1" applyFont="1" applyFill="1" applyBorder="1" applyAlignment="1">
      <alignment vertical="center"/>
    </xf>
    <xf numFmtId="43" fontId="31" fillId="2" borderId="48" xfId="16" applyFont="1" applyFill="1" applyBorder="1" applyAlignment="1">
      <alignment vertical="center" wrapText="1"/>
    </xf>
    <xf numFmtId="43" fontId="40" fillId="2" borderId="30" xfId="18" applyNumberFormat="1" applyFont="1" applyFill="1" applyBorder="1" applyAlignment="1">
      <alignment horizontal="left" vertical="center" wrapText="1"/>
    </xf>
    <xf numFmtId="0" fontId="31" fillId="2" borderId="33" xfId="12" applyFont="1" applyFill="1" applyBorder="1" applyAlignment="1">
      <alignment horizontal="center" vertical="center"/>
    </xf>
    <xf numFmtId="0" fontId="31" fillId="2" borderId="84" xfId="12" applyFont="1" applyFill="1" applyBorder="1" applyAlignment="1">
      <alignment vertical="center"/>
    </xf>
    <xf numFmtId="0" fontId="31" fillId="2" borderId="85" xfId="12" applyFont="1" applyFill="1" applyBorder="1" applyAlignment="1">
      <alignment vertical="center"/>
    </xf>
    <xf numFmtId="0" fontId="31" fillId="2" borderId="34" xfId="12" applyFont="1" applyFill="1" applyBorder="1" applyAlignment="1">
      <alignment horizontal="center" vertical="center"/>
    </xf>
    <xf numFmtId="166" fontId="37" fillId="2" borderId="86" xfId="17" applyFont="1" applyFill="1" applyBorder="1" applyAlignment="1">
      <alignment horizontal="right" vertical="center"/>
    </xf>
    <xf numFmtId="10" fontId="31" fillId="2" borderId="34" xfId="19" applyNumberFormat="1" applyFont="1" applyFill="1" applyBorder="1" applyAlignment="1">
      <alignment horizontal="center" vertical="center"/>
    </xf>
    <xf numFmtId="168" fontId="31" fillId="2" borderId="86" xfId="19" applyNumberFormat="1" applyFont="1" applyFill="1" applyBorder="1" applyAlignment="1">
      <alignment horizontal="left" vertical="center" wrapText="1"/>
    </xf>
    <xf numFmtId="168" fontId="39" fillId="2" borderId="35" xfId="18" applyNumberFormat="1" applyFill="1" applyBorder="1" applyAlignment="1">
      <alignment horizontal="left" vertical="center" wrapText="1"/>
    </xf>
    <xf numFmtId="10" fontId="31" fillId="2" borderId="29" xfId="19" applyNumberFormat="1" applyFont="1" applyFill="1" applyBorder="1" applyAlignment="1">
      <alignment horizontal="center" vertical="center"/>
    </xf>
    <xf numFmtId="168" fontId="31" fillId="2" borderId="48" xfId="19" applyNumberFormat="1" applyFont="1" applyFill="1" applyBorder="1" applyAlignment="1">
      <alignment horizontal="left" vertical="center" wrapText="1"/>
    </xf>
    <xf numFmtId="168" fontId="39" fillId="2" borderId="30" xfId="18" applyNumberFormat="1" applyFill="1" applyBorder="1" applyAlignment="1">
      <alignment horizontal="left" vertical="center" wrapText="1"/>
    </xf>
    <xf numFmtId="0" fontId="31" fillId="0" borderId="0" xfId="12" applyFont="1" applyAlignment="1">
      <alignment vertical="center"/>
    </xf>
    <xf numFmtId="0" fontId="31" fillId="0" borderId="47" xfId="12" applyFont="1" applyBorder="1" applyAlignment="1">
      <alignment horizontal="center" vertical="center"/>
    </xf>
    <xf numFmtId="0" fontId="31" fillId="0" borderId="67" xfId="12" applyFont="1" applyBorder="1" applyAlignment="1">
      <alignment vertical="center"/>
    </xf>
    <xf numFmtId="0" fontId="31" fillId="0" borderId="81" xfId="12" applyFont="1" applyBorder="1" applyAlignment="1">
      <alignment vertical="center"/>
    </xf>
    <xf numFmtId="0" fontId="31" fillId="0" borderId="80" xfId="12" applyFont="1" applyBorder="1" applyAlignment="1">
      <alignment horizontal="center" vertical="center"/>
    </xf>
    <xf numFmtId="43" fontId="37" fillId="0" borderId="82" xfId="16" applyFont="1" applyFill="1" applyBorder="1" applyAlignment="1">
      <alignment horizontal="right" vertical="center"/>
    </xf>
    <xf numFmtId="10" fontId="31" fillId="0" borderId="80" xfId="16" applyNumberFormat="1" applyFont="1" applyFill="1" applyBorder="1" applyAlignment="1">
      <alignment vertical="center"/>
    </xf>
    <xf numFmtId="43" fontId="31" fillId="0" borderId="82" xfId="16" applyFont="1" applyFill="1" applyBorder="1" applyAlignment="1">
      <alignment vertical="center" wrapText="1"/>
    </xf>
    <xf numFmtId="43" fontId="40" fillId="0" borderId="83" xfId="18" applyNumberFormat="1" applyFont="1" applyFill="1" applyBorder="1" applyAlignment="1">
      <alignment horizontal="left" vertical="center" wrapText="1"/>
    </xf>
    <xf numFmtId="168" fontId="31" fillId="0" borderId="0" xfId="13" applyNumberFormat="1" applyFont="1" applyFill="1" applyBorder="1" applyAlignment="1">
      <alignment horizontal="center" vertical="center"/>
    </xf>
    <xf numFmtId="43" fontId="39" fillId="2" borderId="83" xfId="18" applyNumberFormat="1" applyFill="1" applyBorder="1" applyAlignment="1">
      <alignment horizontal="left" vertical="center" wrapText="1"/>
    </xf>
    <xf numFmtId="168" fontId="39" fillId="2" borderId="83" xfId="18" applyNumberFormat="1" applyFill="1" applyBorder="1" applyAlignment="1">
      <alignment horizontal="left" vertical="center" wrapText="1"/>
    </xf>
    <xf numFmtId="166" fontId="37" fillId="0" borderId="82" xfId="17" applyFont="1" applyFill="1" applyBorder="1" applyAlignment="1">
      <alignment horizontal="right" vertical="center"/>
    </xf>
    <xf numFmtId="43" fontId="39" fillId="0" borderId="83" xfId="18" applyNumberFormat="1" applyFill="1" applyBorder="1" applyAlignment="1">
      <alignment horizontal="left" vertical="center" wrapText="1"/>
    </xf>
    <xf numFmtId="10" fontId="31" fillId="0" borderId="80" xfId="19" applyNumberFormat="1" applyFont="1" applyFill="1" applyBorder="1" applyAlignment="1">
      <alignment horizontal="center" vertical="center"/>
    </xf>
    <xf numFmtId="168" fontId="31" fillId="0" borderId="82" xfId="19" applyNumberFormat="1" applyFont="1" applyFill="1" applyBorder="1" applyAlignment="1">
      <alignment horizontal="center" vertical="center" wrapText="1"/>
    </xf>
    <xf numFmtId="168" fontId="39" fillId="0" borderId="83" xfId="18" applyNumberFormat="1" applyFill="1" applyBorder="1" applyAlignment="1">
      <alignment horizontal="left" vertical="center" wrapText="1"/>
    </xf>
    <xf numFmtId="168" fontId="40" fillId="0" borderId="83" xfId="18" applyNumberFormat="1" applyFont="1" applyFill="1" applyBorder="1" applyAlignment="1">
      <alignment horizontal="left" vertical="center" wrapText="1"/>
    </xf>
    <xf numFmtId="0" fontId="40" fillId="0" borderId="0" xfId="18" applyFont="1" applyAlignment="1">
      <alignment vertical="center"/>
    </xf>
    <xf numFmtId="166" fontId="37" fillId="2" borderId="48" xfId="17" applyFont="1" applyFill="1" applyBorder="1" applyAlignment="1">
      <alignment horizontal="right" vertical="center" wrapText="1"/>
    </xf>
    <xf numFmtId="10" fontId="31" fillId="2" borderId="29" xfId="17" applyNumberFormat="1" applyFont="1" applyFill="1" applyBorder="1" applyAlignment="1">
      <alignment vertical="center" wrapText="1"/>
    </xf>
    <xf numFmtId="166" fontId="39" fillId="2" borderId="30" xfId="18" applyNumberFormat="1" applyFill="1" applyBorder="1" applyAlignment="1">
      <alignment horizontal="left" vertical="center" wrapText="1"/>
    </xf>
    <xf numFmtId="166" fontId="31" fillId="2" borderId="48" xfId="17" applyFont="1" applyFill="1" applyBorder="1" applyAlignment="1">
      <alignment horizontal="right" vertical="center"/>
    </xf>
    <xf numFmtId="10" fontId="31" fillId="2" borderId="80" xfId="17" applyNumberFormat="1" applyFont="1" applyFill="1" applyBorder="1" applyAlignment="1">
      <alignment vertical="center"/>
    </xf>
    <xf numFmtId="166" fontId="31" fillId="2" borderId="82" xfId="17" applyFont="1" applyFill="1" applyBorder="1" applyAlignment="1">
      <alignment vertical="center" wrapText="1"/>
    </xf>
    <xf numFmtId="166" fontId="40" fillId="2" borderId="83" xfId="18" applyNumberFormat="1" applyFont="1" applyFill="1" applyBorder="1" applyAlignment="1">
      <alignment horizontal="left" vertical="center" wrapText="1"/>
    </xf>
    <xf numFmtId="166" fontId="39" fillId="2" borderId="83" xfId="18" applyNumberFormat="1" applyFill="1" applyBorder="1" applyAlignment="1">
      <alignment horizontal="left" vertical="center" wrapText="1"/>
    </xf>
    <xf numFmtId="49" fontId="39" fillId="2" borderId="83" xfId="18" applyNumberFormat="1" applyFill="1" applyBorder="1" applyAlignment="1">
      <alignment horizontal="left" vertical="center" wrapText="1"/>
    </xf>
    <xf numFmtId="43" fontId="31" fillId="0" borderId="82" xfId="16" applyFont="1" applyFill="1" applyBorder="1" applyAlignment="1">
      <alignment vertical="center"/>
    </xf>
    <xf numFmtId="178" fontId="31" fillId="2" borderId="67" xfId="15" applyNumberFormat="1" applyFont="1" applyFill="1" applyBorder="1" applyAlignment="1">
      <alignment horizontal="left" vertical="center"/>
    </xf>
    <xf numFmtId="178" fontId="31" fillId="2" borderId="80" xfId="15" applyNumberFormat="1" applyFont="1" applyFill="1" applyBorder="1" applyAlignment="1">
      <alignment horizontal="center" vertical="center"/>
    </xf>
    <xf numFmtId="166" fontId="31" fillId="2" borderId="82" xfId="17" applyFont="1" applyFill="1" applyBorder="1" applyAlignment="1">
      <alignment vertical="center"/>
    </xf>
    <xf numFmtId="166" fontId="31" fillId="2" borderId="83" xfId="17" applyFont="1" applyFill="1" applyBorder="1" applyAlignment="1">
      <alignment horizontal="left" vertical="center"/>
    </xf>
    <xf numFmtId="166" fontId="31" fillId="2" borderId="29" xfId="17" applyFont="1" applyFill="1" applyBorder="1" applyAlignment="1">
      <alignment vertical="center"/>
    </xf>
    <xf numFmtId="166" fontId="31" fillId="2" borderId="80" xfId="17" applyFont="1" applyFill="1" applyBorder="1" applyAlignment="1">
      <alignment vertical="center"/>
    </xf>
    <xf numFmtId="168" fontId="31" fillId="2" borderId="80" xfId="19" applyNumberFormat="1" applyFont="1" applyFill="1" applyBorder="1" applyAlignment="1">
      <alignment horizontal="center" vertical="center"/>
    </xf>
    <xf numFmtId="0" fontId="31" fillId="2" borderId="87" xfId="12" applyFont="1" applyFill="1" applyBorder="1" applyAlignment="1">
      <alignment horizontal="center" vertical="center"/>
    </xf>
    <xf numFmtId="168" fontId="31" fillId="2" borderId="82" xfId="19" applyNumberFormat="1" applyFont="1" applyFill="1" applyBorder="1" applyAlignment="1">
      <alignment horizontal="left" vertical="center" wrapText="1"/>
    </xf>
    <xf numFmtId="168" fontId="31" fillId="2" borderId="34" xfId="19" applyNumberFormat="1" applyFont="1" applyFill="1" applyBorder="1" applyAlignment="1">
      <alignment horizontal="center" vertical="center"/>
    </xf>
    <xf numFmtId="168" fontId="31" fillId="2" borderId="82" xfId="19" applyNumberFormat="1" applyFont="1" applyFill="1" applyBorder="1" applyAlignment="1">
      <alignment horizontal="center" vertical="center"/>
    </xf>
    <xf numFmtId="168" fontId="31" fillId="2" borderId="83" xfId="19" applyNumberFormat="1" applyFont="1" applyFill="1" applyBorder="1" applyAlignment="1">
      <alignment horizontal="left" vertical="center"/>
    </xf>
    <xf numFmtId="165" fontId="39" fillId="0" borderId="0" xfId="18" applyNumberFormat="1" applyAlignment="1">
      <alignment vertical="center"/>
    </xf>
    <xf numFmtId="43" fontId="31" fillId="0" borderId="80" xfId="16" applyFont="1" applyFill="1" applyBorder="1" applyAlignment="1">
      <alignment vertical="center"/>
    </xf>
    <xf numFmtId="43" fontId="31" fillId="0" borderId="83" xfId="16" applyFont="1" applyFill="1" applyBorder="1" applyAlignment="1">
      <alignment horizontal="left" vertical="center" wrapText="1"/>
    </xf>
    <xf numFmtId="0" fontId="31" fillId="2" borderId="49" xfId="12" applyFont="1" applyFill="1" applyBorder="1" applyAlignment="1">
      <alignment vertical="center"/>
    </xf>
    <xf numFmtId="43" fontId="31" fillId="2" borderId="29" xfId="16" applyFont="1" applyFill="1" applyBorder="1" applyAlignment="1">
      <alignment vertical="center"/>
    </xf>
    <xf numFmtId="0" fontId="31" fillId="2" borderId="57" xfId="12" applyFont="1" applyFill="1" applyBorder="1" applyAlignment="1">
      <alignment horizontal="center" vertical="center"/>
    </xf>
    <xf numFmtId="0" fontId="31" fillId="2" borderId="68" xfId="12" applyFont="1" applyFill="1" applyBorder="1" applyAlignment="1">
      <alignment vertical="center"/>
    </xf>
    <xf numFmtId="0" fontId="31" fillId="2" borderId="60" xfId="12" applyFont="1" applyFill="1" applyBorder="1" applyAlignment="1">
      <alignment vertical="center"/>
    </xf>
    <xf numFmtId="178" fontId="31" fillId="2" borderId="61" xfId="15" applyNumberFormat="1" applyFont="1" applyFill="1" applyBorder="1" applyAlignment="1">
      <alignment horizontal="center" vertical="center"/>
    </xf>
    <xf numFmtId="43" fontId="31" fillId="2" borderId="61" xfId="16" applyFont="1" applyFill="1" applyBorder="1" applyAlignment="1">
      <alignment vertical="center"/>
    </xf>
    <xf numFmtId="43" fontId="37" fillId="2" borderId="61" xfId="16" applyFont="1" applyFill="1" applyBorder="1" applyAlignment="1">
      <alignment horizontal="right" vertical="center"/>
    </xf>
    <xf numFmtId="166" fontId="38" fillId="2" borderId="61" xfId="17" applyFont="1" applyFill="1" applyBorder="1" applyAlignment="1">
      <alignment horizontal="right" vertical="center"/>
    </xf>
    <xf numFmtId="10" fontId="31" fillId="2" borderId="61" xfId="17" applyNumberFormat="1" applyFont="1" applyFill="1" applyBorder="1" applyAlignment="1">
      <alignment vertical="center"/>
    </xf>
    <xf numFmtId="166" fontId="31" fillId="2" borderId="61" xfId="17" applyFont="1" applyFill="1" applyBorder="1" applyAlignment="1">
      <alignment vertical="center"/>
    </xf>
    <xf numFmtId="166" fontId="39" fillId="2" borderId="88" xfId="18" applyNumberFormat="1" applyFill="1" applyBorder="1" applyAlignment="1">
      <alignment horizontal="left" vertical="center" wrapText="1"/>
    </xf>
    <xf numFmtId="0" fontId="31" fillId="2" borderId="0" xfId="12" applyFont="1" applyFill="1" applyAlignment="1">
      <alignment horizontal="center" vertical="center"/>
    </xf>
    <xf numFmtId="43" fontId="32" fillId="2" borderId="0" xfId="2" applyFont="1" applyFill="1" applyBorder="1" applyAlignment="1">
      <alignment vertical="center"/>
    </xf>
    <xf numFmtId="43" fontId="31" fillId="2" borderId="0" xfId="2" applyFont="1" applyFill="1" applyBorder="1" applyAlignment="1">
      <alignment vertical="center"/>
    </xf>
    <xf numFmtId="0" fontId="31" fillId="2" borderId="43" xfId="12" applyFont="1" applyFill="1" applyBorder="1" applyAlignment="1">
      <alignment horizontal="center" vertical="center"/>
    </xf>
    <xf numFmtId="0" fontId="31" fillId="2" borderId="48" xfId="12" applyFont="1" applyFill="1" applyBorder="1" applyAlignment="1">
      <alignment horizontal="left" vertical="center"/>
    </xf>
    <xf numFmtId="0" fontId="31" fillId="2" borderId="64" xfId="12" applyFont="1" applyFill="1" applyBorder="1" applyAlignment="1">
      <alignment horizontal="left" vertical="center"/>
    </xf>
    <xf numFmtId="0" fontId="31" fillId="2" borderId="49" xfId="12" applyFont="1" applyFill="1" applyBorder="1" applyAlignment="1">
      <alignment horizontal="center" vertical="center"/>
    </xf>
    <xf numFmtId="43" fontId="31" fillId="2" borderId="48" xfId="16" applyFont="1" applyFill="1" applyBorder="1" applyAlignment="1">
      <alignment vertical="center"/>
    </xf>
    <xf numFmtId="43" fontId="31" fillId="2" borderId="89" xfId="12" applyNumberFormat="1" applyFont="1" applyFill="1" applyBorder="1" applyAlignment="1">
      <alignment vertical="center"/>
    </xf>
    <xf numFmtId="43" fontId="31" fillId="2" borderId="49" xfId="12" applyNumberFormat="1" applyFont="1" applyFill="1" applyBorder="1" applyAlignment="1">
      <alignment vertical="center"/>
    </xf>
    <xf numFmtId="10" fontId="31" fillId="2" borderId="29" xfId="20" applyNumberFormat="1" applyFont="1" applyFill="1" applyBorder="1" applyAlignment="1">
      <alignment horizontal="center" vertical="center"/>
    </xf>
    <xf numFmtId="9" fontId="31" fillId="2" borderId="29" xfId="20" applyFont="1" applyFill="1" applyBorder="1" applyAlignment="1">
      <alignment horizontal="center" vertical="center"/>
    </xf>
    <xf numFmtId="43" fontId="31" fillId="2" borderId="50" xfId="21" applyFont="1" applyFill="1" applyBorder="1" applyAlignment="1">
      <alignment horizontal="center" vertical="center"/>
    </xf>
    <xf numFmtId="0" fontId="31" fillId="2" borderId="82" xfId="12" applyFont="1" applyFill="1" applyBorder="1" applyAlignment="1">
      <alignment horizontal="left" vertical="center"/>
    </xf>
    <xf numFmtId="0" fontId="31" fillId="2" borderId="81" xfId="12" applyFont="1" applyFill="1" applyBorder="1" applyAlignment="1">
      <alignment horizontal="left" vertical="center"/>
    </xf>
    <xf numFmtId="0" fontId="31" fillId="2" borderId="67" xfId="12" applyFont="1" applyFill="1" applyBorder="1" applyAlignment="1">
      <alignment horizontal="center" vertical="center"/>
    </xf>
    <xf numFmtId="43" fontId="31" fillId="2" borderId="82" xfId="16" applyFont="1" applyFill="1" applyBorder="1" applyAlignment="1">
      <alignment vertical="center"/>
    </xf>
    <xf numFmtId="43" fontId="31" fillId="2" borderId="90" xfId="12" applyNumberFormat="1" applyFont="1" applyFill="1" applyBorder="1" applyAlignment="1">
      <alignment vertical="center"/>
    </xf>
    <xf numFmtId="43" fontId="31" fillId="2" borderId="67" xfId="12" applyNumberFormat="1" applyFont="1" applyFill="1" applyBorder="1" applyAlignment="1">
      <alignment vertical="center"/>
    </xf>
    <xf numFmtId="10" fontId="31" fillId="2" borderId="80" xfId="20" applyNumberFormat="1" applyFont="1" applyFill="1" applyBorder="1" applyAlignment="1">
      <alignment horizontal="center" vertical="center"/>
    </xf>
    <xf numFmtId="9" fontId="31" fillId="2" borderId="80" xfId="20" applyFont="1" applyFill="1" applyBorder="1" applyAlignment="1">
      <alignment horizontal="center" vertical="center" wrapText="1"/>
    </xf>
    <xf numFmtId="43" fontId="40" fillId="2" borderId="91" xfId="18" applyNumberFormat="1" applyFont="1" applyFill="1" applyBorder="1" applyAlignment="1">
      <alignment horizontal="center" vertical="center" wrapText="1"/>
    </xf>
    <xf numFmtId="9" fontId="31" fillId="2" borderId="80" xfId="20" applyFont="1" applyFill="1" applyBorder="1" applyAlignment="1">
      <alignment horizontal="center" vertical="center"/>
    </xf>
    <xf numFmtId="43" fontId="31" fillId="2" borderId="91" xfId="21" applyFont="1" applyFill="1" applyBorder="1" applyAlignment="1">
      <alignment horizontal="center" vertical="center"/>
    </xf>
    <xf numFmtId="43" fontId="39" fillId="2" borderId="91" xfId="18" applyNumberFormat="1" applyFill="1" applyBorder="1" applyAlignment="1">
      <alignment horizontal="left" vertical="center" wrapText="1"/>
    </xf>
    <xf numFmtId="166" fontId="40" fillId="2" borderId="91" xfId="18" applyNumberFormat="1" applyFont="1" applyFill="1" applyBorder="1" applyAlignment="1">
      <alignment horizontal="center" vertical="center" wrapText="1"/>
    </xf>
    <xf numFmtId="0" fontId="41" fillId="2" borderId="0" xfId="12" applyFont="1" applyFill="1" applyAlignment="1">
      <alignment vertical="center"/>
    </xf>
    <xf numFmtId="0" fontId="41" fillId="2" borderId="81" xfId="12" applyFont="1" applyFill="1" applyBorder="1" applyAlignment="1">
      <alignment horizontal="left" vertical="center"/>
    </xf>
    <xf numFmtId="166" fontId="39" fillId="2" borderId="91" xfId="18" applyNumberFormat="1" applyFill="1" applyBorder="1" applyAlignment="1">
      <alignment horizontal="center" vertical="center" wrapText="1"/>
    </xf>
    <xf numFmtId="0" fontId="22" fillId="0" borderId="0" xfId="14"/>
    <xf numFmtId="165" fontId="22" fillId="0" borderId="0" xfId="14" applyNumberFormat="1"/>
    <xf numFmtId="0" fontId="31" fillId="2" borderId="92" xfId="12" applyFont="1" applyFill="1" applyBorder="1" applyAlignment="1">
      <alignment horizontal="center" vertical="center"/>
    </xf>
    <xf numFmtId="0" fontId="31" fillId="2" borderId="58" xfId="12" applyFont="1" applyFill="1" applyBorder="1" applyAlignment="1">
      <alignment horizontal="left" vertical="center"/>
    </xf>
    <xf numFmtId="0" fontId="31" fillId="2" borderId="93" xfId="12" applyFont="1" applyFill="1" applyBorder="1" applyAlignment="1">
      <alignment horizontal="left" vertical="center"/>
    </xf>
    <xf numFmtId="0" fontId="31" fillId="2" borderId="59" xfId="12" applyFont="1" applyFill="1" applyBorder="1" applyAlignment="1">
      <alignment horizontal="center" vertical="center"/>
    </xf>
    <xf numFmtId="43" fontId="31" fillId="2" borderId="58" xfId="16" applyFont="1" applyFill="1" applyBorder="1" applyAlignment="1">
      <alignment vertical="center"/>
    </xf>
    <xf numFmtId="43" fontId="31" fillId="2" borderId="94" xfId="12" applyNumberFormat="1" applyFont="1" applyFill="1" applyBorder="1" applyAlignment="1">
      <alignment vertical="center"/>
    </xf>
    <xf numFmtId="43" fontId="31" fillId="2" borderId="59" xfId="12" applyNumberFormat="1" applyFont="1" applyFill="1" applyBorder="1" applyAlignment="1">
      <alignment vertical="center"/>
    </xf>
    <xf numFmtId="10" fontId="31" fillId="2" borderId="95" xfId="20" applyNumberFormat="1" applyFont="1" applyFill="1" applyBorder="1" applyAlignment="1">
      <alignment horizontal="center" vertical="center"/>
    </xf>
    <xf numFmtId="9" fontId="31" fillId="2" borderId="95" xfId="20" applyFont="1" applyFill="1" applyBorder="1" applyAlignment="1">
      <alignment horizontal="center" vertical="center" wrapText="1"/>
    </xf>
    <xf numFmtId="166" fontId="40" fillId="2" borderId="96" xfId="18" applyNumberFormat="1" applyFont="1" applyFill="1" applyBorder="1" applyAlignment="1">
      <alignment horizontal="center" vertical="center" wrapText="1"/>
    </xf>
    <xf numFmtId="0" fontId="31" fillId="2" borderId="7" xfId="12" applyFont="1" applyFill="1" applyBorder="1" applyAlignment="1">
      <alignment horizontal="center" vertical="center"/>
    </xf>
    <xf numFmtId="0" fontId="31" fillId="2" borderId="8" xfId="12" applyFont="1" applyFill="1" applyBorder="1" applyAlignment="1">
      <alignment horizontal="center" vertical="center"/>
    </xf>
    <xf numFmtId="0" fontId="31" fillId="2" borderId="6" xfId="12" applyFont="1" applyFill="1" applyBorder="1" applyAlignment="1">
      <alignment horizontal="center" vertical="center"/>
    </xf>
    <xf numFmtId="0" fontId="31" fillId="2" borderId="74" xfId="12" applyFont="1" applyFill="1" applyBorder="1" applyAlignment="1">
      <alignment horizontal="center" vertical="center"/>
    </xf>
    <xf numFmtId="0" fontId="31" fillId="2" borderId="12" xfId="12" applyFont="1" applyFill="1" applyBorder="1" applyAlignment="1">
      <alignment horizontal="center" vertical="center"/>
    </xf>
    <xf numFmtId="0" fontId="31" fillId="2" borderId="11" xfId="12" applyFont="1" applyFill="1" applyBorder="1" applyAlignment="1">
      <alignment horizontal="center" vertical="center"/>
    </xf>
    <xf numFmtId="0" fontId="31" fillId="2" borderId="51" xfId="12" applyFont="1" applyFill="1" applyBorder="1" applyAlignment="1">
      <alignment horizontal="center" vertical="center"/>
    </xf>
    <xf numFmtId="0" fontId="31" fillId="2" borderId="52" xfId="12" applyFont="1" applyFill="1" applyBorder="1" applyAlignment="1">
      <alignment horizontal="left" vertical="center"/>
    </xf>
    <xf numFmtId="0" fontId="31" fillId="2" borderId="54" xfId="12" applyFont="1" applyFill="1" applyBorder="1" applyAlignment="1">
      <alignment horizontal="center" vertical="center"/>
    </xf>
    <xf numFmtId="0" fontId="31" fillId="2" borderId="53" xfId="12" applyFont="1" applyFill="1" applyBorder="1" applyAlignment="1">
      <alignment horizontal="center" vertical="center"/>
    </xf>
    <xf numFmtId="166" fontId="31" fillId="2" borderId="55" xfId="10" applyFont="1" applyFill="1" applyBorder="1" applyAlignment="1">
      <alignment horizontal="center" vertical="center"/>
    </xf>
    <xf numFmtId="166" fontId="31" fillId="2" borderId="53" xfId="12" applyNumberFormat="1" applyFont="1" applyFill="1" applyBorder="1" applyAlignment="1">
      <alignment horizontal="center" vertical="center"/>
    </xf>
    <xf numFmtId="9" fontId="31" fillId="2" borderId="55" xfId="20" applyFont="1" applyFill="1" applyBorder="1" applyAlignment="1">
      <alignment horizontal="center" vertical="center"/>
    </xf>
    <xf numFmtId="43" fontId="31" fillId="2" borderId="97" xfId="21" applyFont="1" applyFill="1" applyBorder="1" applyAlignment="1">
      <alignment horizontal="center" vertical="center"/>
    </xf>
    <xf numFmtId="0" fontId="31" fillId="2" borderId="64" xfId="12" applyFont="1" applyFill="1" applyBorder="1" applyAlignment="1">
      <alignment horizontal="center" vertical="center"/>
    </xf>
    <xf numFmtId="166" fontId="31" fillId="2" borderId="29" xfId="10" applyFont="1" applyFill="1" applyBorder="1" applyAlignment="1">
      <alignment horizontal="center" vertical="center"/>
    </xf>
    <xf numFmtId="166" fontId="31" fillId="2" borderId="49" xfId="12" applyNumberFormat="1" applyFont="1" applyFill="1" applyBorder="1" applyAlignment="1">
      <alignment horizontal="center" vertical="center"/>
    </xf>
    <xf numFmtId="0" fontId="42" fillId="2" borderId="0" xfId="12" applyFont="1" applyFill="1" applyAlignment="1">
      <alignment vertical="center"/>
    </xf>
    <xf numFmtId="43" fontId="31" fillId="2" borderId="95" xfId="16" applyFont="1" applyFill="1" applyBorder="1" applyAlignment="1">
      <alignment vertical="center"/>
    </xf>
    <xf numFmtId="9" fontId="31" fillId="2" borderId="95" xfId="20" applyFont="1" applyFill="1" applyBorder="1" applyAlignment="1">
      <alignment horizontal="center" vertical="center"/>
    </xf>
    <xf numFmtId="166" fontId="31" fillId="2" borderId="96" xfId="22" applyFont="1" applyFill="1" applyBorder="1" applyAlignment="1">
      <alignment horizontal="center" vertical="center"/>
    </xf>
    <xf numFmtId="0" fontId="42" fillId="2" borderId="0" xfId="12" applyFont="1" applyFill="1" applyAlignment="1">
      <alignment horizontal="center" vertical="center"/>
    </xf>
    <xf numFmtId="0" fontId="31" fillId="2" borderId="0" xfId="12" applyFont="1" applyFill="1" applyAlignment="1">
      <alignment horizontal="left" vertical="center"/>
    </xf>
    <xf numFmtId="166" fontId="32" fillId="2" borderId="0" xfId="22" applyFont="1" applyFill="1" applyBorder="1" applyAlignment="1">
      <alignment horizontal="center" vertical="center"/>
    </xf>
    <xf numFmtId="166" fontId="31" fillId="2" borderId="0" xfId="22" applyFont="1" applyFill="1" applyBorder="1" applyAlignment="1">
      <alignment horizontal="center" vertical="center"/>
    </xf>
    <xf numFmtId="43" fontId="31" fillId="2" borderId="0" xfId="21" applyFont="1" applyFill="1" applyBorder="1" applyAlignment="1">
      <alignment horizontal="center" vertical="center"/>
    </xf>
    <xf numFmtId="43" fontId="31" fillId="2" borderId="0" xfId="12" applyNumberFormat="1" applyFont="1" applyFill="1" applyAlignment="1">
      <alignment vertical="center"/>
    </xf>
    <xf numFmtId="2" fontId="0" fillId="0" borderId="8" xfId="0" applyNumberFormat="1" applyBorder="1"/>
    <xf numFmtId="0" fontId="27" fillId="0" borderId="0" xfId="0" applyFont="1" applyAlignment="1">
      <alignment vertical="center" wrapText="1"/>
    </xf>
    <xf numFmtId="166" fontId="0" fillId="0" borderId="0" xfId="0" applyNumberFormat="1"/>
    <xf numFmtId="0" fontId="28" fillId="0" borderId="0" xfId="9" applyFont="1" applyAlignment="1">
      <alignment horizontal="left" wrapText="1"/>
    </xf>
    <xf numFmtId="166" fontId="28" fillId="0" borderId="0" xfId="10" applyFont="1" applyAlignment="1">
      <alignment horizontal="left" wrapText="1"/>
    </xf>
    <xf numFmtId="169" fontId="3" fillId="2" borderId="36" xfId="6" applyNumberFormat="1" applyFont="1" applyFill="1" applyBorder="1" applyAlignment="1">
      <alignment vertical="top" wrapText="1"/>
    </xf>
    <xf numFmtId="165" fontId="14" fillId="0" borderId="29" xfId="0" applyNumberFormat="1" applyFont="1" applyBorder="1" applyAlignment="1">
      <alignment vertical="center"/>
    </xf>
    <xf numFmtId="177" fontId="0" fillId="3" borderId="14" xfId="0" applyNumberFormat="1" applyFill="1" applyBorder="1"/>
    <xf numFmtId="165" fontId="0" fillId="0" borderId="0" xfId="0" applyNumberFormat="1"/>
    <xf numFmtId="0" fontId="0" fillId="3" borderId="14" xfId="0" applyFill="1" applyBorder="1"/>
    <xf numFmtId="4" fontId="43" fillId="0" borderId="0" xfId="0" applyNumberFormat="1" applyFont="1"/>
    <xf numFmtId="0" fontId="43" fillId="0" borderId="0" xfId="0" applyFont="1"/>
    <xf numFmtId="165" fontId="23" fillId="0" borderId="0" xfId="0" applyNumberFormat="1" applyFont="1"/>
    <xf numFmtId="165" fontId="24" fillId="0" borderId="0" xfId="0" applyNumberFormat="1" applyFont="1"/>
    <xf numFmtId="179" fontId="0" fillId="0" borderId="0" xfId="0" applyNumberFormat="1"/>
    <xf numFmtId="180" fontId="0" fillId="0" borderId="14" xfId="0" applyNumberFormat="1" applyBorder="1"/>
    <xf numFmtId="180" fontId="24" fillId="0" borderId="0" xfId="0" applyNumberFormat="1" applyFont="1"/>
    <xf numFmtId="180" fontId="26" fillId="0" borderId="14" xfId="0" applyNumberFormat="1" applyFont="1" applyBorder="1" applyAlignment="1">
      <alignment horizontal="center" vertical="center" wrapText="1"/>
    </xf>
    <xf numFmtId="180" fontId="0" fillId="0" borderId="0" xfId="0" applyNumberFormat="1"/>
    <xf numFmtId="0" fontId="0" fillId="6" borderId="0" xfId="0" applyFill="1"/>
    <xf numFmtId="180" fontId="24" fillId="6" borderId="0" xfId="0" applyNumberFormat="1" applyFont="1" applyFill="1"/>
    <xf numFmtId="0" fontId="24" fillId="6" borderId="0" xfId="0" applyFont="1" applyFill="1" applyAlignment="1">
      <alignment horizontal="right"/>
    </xf>
    <xf numFmtId="0" fontId="24" fillId="6" borderId="0" xfId="0" applyFont="1" applyFill="1"/>
    <xf numFmtId="175" fontId="0" fillId="0" borderId="14" xfId="0" applyNumberFormat="1" applyBorder="1"/>
    <xf numFmtId="0" fontId="43" fillId="3" borderId="0" xfId="0" applyFont="1" applyFill="1"/>
    <xf numFmtId="2" fontId="0" fillId="3" borderId="14" xfId="0" applyNumberFormat="1" applyFill="1" applyBorder="1"/>
    <xf numFmtId="2" fontId="43" fillId="3" borderId="0" xfId="0" applyNumberFormat="1" applyFont="1" applyFill="1"/>
    <xf numFmtId="4" fontId="43" fillId="3" borderId="0" xfId="0" applyNumberFormat="1" applyFont="1" applyFill="1"/>
    <xf numFmtId="0" fontId="43" fillId="7" borderId="0" xfId="0" applyFont="1" applyFill="1"/>
    <xf numFmtId="2" fontId="0" fillId="7" borderId="14" xfId="0" applyNumberFormat="1" applyFill="1" applyBorder="1"/>
    <xf numFmtId="0" fontId="14" fillId="0" borderId="0" xfId="0" applyFont="1" applyAlignment="1">
      <alignment horizontal="left" vertical="center"/>
    </xf>
    <xf numFmtId="0" fontId="14" fillId="0" borderId="99" xfId="0" applyFont="1" applyBorder="1"/>
    <xf numFmtId="0" fontId="14" fillId="0" borderId="46" xfId="0" applyFont="1" applyBorder="1"/>
    <xf numFmtId="0" fontId="15" fillId="0" borderId="99" xfId="0" applyFont="1" applyBorder="1" applyAlignment="1">
      <alignment vertical="center"/>
    </xf>
    <xf numFmtId="0" fontId="14" fillId="0" borderId="46" xfId="0" applyFont="1" applyBorder="1" applyAlignment="1">
      <alignment horizontal="left" vertical="center"/>
    </xf>
    <xf numFmtId="0" fontId="14" fillId="0" borderId="100" xfId="0" applyFont="1" applyBorder="1" applyAlignment="1">
      <alignment vertical="center"/>
    </xf>
    <xf numFmtId="0" fontId="14" fillId="0" borderId="101" xfId="0" applyFont="1" applyBorder="1" applyAlignment="1">
      <alignment vertical="center"/>
    </xf>
    <xf numFmtId="0" fontId="14" fillId="0" borderId="6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65" fontId="14" fillId="0" borderId="0" xfId="0" applyNumberFormat="1" applyFont="1" applyAlignment="1">
      <alignment horizontal="center" vertical="center"/>
    </xf>
    <xf numFmtId="171" fontId="3" fillId="2" borderId="36" xfId="4" applyNumberFormat="1" applyFont="1" applyFill="1" applyBorder="1" applyAlignment="1">
      <alignment horizontal="center" vertical="top"/>
    </xf>
    <xf numFmtId="0" fontId="44" fillId="0" borderId="0" xfId="24"/>
    <xf numFmtId="0" fontId="15" fillId="0" borderId="38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14" fillId="0" borderId="6" xfId="0" applyNumberFormat="1" applyFont="1" applyBorder="1" applyAlignment="1">
      <alignment horizontal="center" vertical="center"/>
    </xf>
    <xf numFmtId="178" fontId="14" fillId="0" borderId="8" xfId="0" applyNumberFormat="1" applyFont="1" applyBorder="1" applyAlignment="1">
      <alignment horizontal="center" vertical="center"/>
    </xf>
    <xf numFmtId="41" fontId="45" fillId="0" borderId="48" xfId="0" applyNumberFormat="1" applyFont="1" applyBorder="1" applyAlignment="1">
      <alignment vertical="center"/>
    </xf>
    <xf numFmtId="0" fontId="16" fillId="0" borderId="0" xfId="0" applyFont="1"/>
    <xf numFmtId="0" fontId="14" fillId="0" borderId="69" xfId="0" applyFont="1" applyBorder="1" applyAlignment="1">
      <alignment horizontal="center" vertical="center"/>
    </xf>
    <xf numFmtId="165" fontId="14" fillId="0" borderId="30" xfId="0" applyNumberFormat="1" applyFont="1" applyBorder="1" applyAlignment="1">
      <alignment vertical="center"/>
    </xf>
    <xf numFmtId="0" fontId="15" fillId="6" borderId="57" xfId="0" applyFont="1" applyFill="1" applyBorder="1" applyAlignment="1">
      <alignment horizontal="center" vertical="center"/>
    </xf>
    <xf numFmtId="0" fontId="15" fillId="6" borderId="68" xfId="0" applyFont="1" applyFill="1" applyBorder="1" applyAlignment="1">
      <alignment horizontal="left" vertical="center"/>
    </xf>
    <xf numFmtId="0" fontId="14" fillId="6" borderId="21" xfId="0" applyFont="1" applyFill="1" applyBorder="1" applyAlignment="1">
      <alignment horizontal="center" vertical="center"/>
    </xf>
    <xf numFmtId="0" fontId="14" fillId="6" borderId="61" xfId="0" applyFont="1" applyFill="1" applyBorder="1" applyAlignment="1">
      <alignment horizontal="center" vertical="center"/>
    </xf>
    <xf numFmtId="165" fontId="14" fillId="6" borderId="61" xfId="0" applyNumberFormat="1" applyFont="1" applyFill="1" applyBorder="1" applyAlignment="1">
      <alignment horizontal="center" vertical="center"/>
    </xf>
    <xf numFmtId="165" fontId="14" fillId="6" borderId="101" xfId="0" applyNumberFormat="1" applyFont="1" applyFill="1" applyBorder="1" applyAlignment="1">
      <alignment horizontal="center" vertical="center"/>
    </xf>
    <xf numFmtId="0" fontId="14" fillId="0" borderId="103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5" fontId="14" fillId="0" borderId="4" xfId="0" applyNumberFormat="1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68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178" fontId="14" fillId="0" borderId="61" xfId="0" applyNumberFormat="1" applyFont="1" applyBorder="1" applyAlignment="1">
      <alignment horizontal="center" vertical="center"/>
    </xf>
    <xf numFmtId="165" fontId="14" fillId="0" borderId="61" xfId="0" applyNumberFormat="1" applyFont="1" applyBorder="1" applyAlignment="1">
      <alignment vertical="center"/>
    </xf>
    <xf numFmtId="0" fontId="15" fillId="0" borderId="104" xfId="0" applyFont="1" applyBorder="1" applyAlignment="1">
      <alignment horizontal="center" vertical="center" wrapText="1"/>
    </xf>
    <xf numFmtId="0" fontId="14" fillId="0" borderId="106" xfId="0" applyFont="1" applyBorder="1" applyAlignment="1">
      <alignment horizontal="center" vertical="center"/>
    </xf>
    <xf numFmtId="165" fontId="14" fillId="0" borderId="73" xfId="0" applyNumberFormat="1" applyFont="1" applyBorder="1" applyAlignment="1">
      <alignment horizontal="center" vertical="center"/>
    </xf>
    <xf numFmtId="165" fontId="14" fillId="0" borderId="88" xfId="0" applyNumberFormat="1" applyFont="1" applyBorder="1" applyAlignment="1">
      <alignment vertical="center"/>
    </xf>
    <xf numFmtId="0" fontId="15" fillId="0" borderId="105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/>
    </xf>
    <xf numFmtId="2" fontId="23" fillId="7" borderId="14" xfId="0" applyNumberFormat="1" applyFont="1" applyFill="1" applyBorder="1"/>
    <xf numFmtId="0" fontId="14" fillId="0" borderId="0" xfId="0" applyFont="1" applyAlignment="1">
      <alignment horizontal="left" vertical="center" wrapText="1"/>
    </xf>
    <xf numFmtId="0" fontId="16" fillId="0" borderId="46" xfId="0" applyFont="1" applyBorder="1"/>
    <xf numFmtId="165" fontId="16" fillId="0" borderId="0" xfId="0" applyNumberFormat="1" applyFont="1" applyAlignment="1">
      <alignment horizontal="center" vertical="center"/>
    </xf>
    <xf numFmtId="166" fontId="3" fillId="2" borderId="0" xfId="25" applyFont="1" applyFill="1" applyAlignment="1">
      <alignment vertical="top" wrapText="1"/>
    </xf>
    <xf numFmtId="166" fontId="14" fillId="0" borderId="21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165" fontId="14" fillId="0" borderId="8" xfId="0" applyNumberFormat="1" applyFont="1" applyBorder="1" applyAlignment="1">
      <alignment horizontal="center" vertical="center"/>
    </xf>
    <xf numFmtId="165" fontId="14" fillId="0" borderId="74" xfId="0" applyNumberFormat="1" applyFont="1" applyBorder="1" applyAlignment="1">
      <alignment horizontal="center" vertical="center"/>
    </xf>
    <xf numFmtId="0" fontId="15" fillId="8" borderId="57" xfId="0" applyFont="1" applyFill="1" applyBorder="1" applyAlignment="1">
      <alignment horizontal="center" vertical="center"/>
    </xf>
    <xf numFmtId="0" fontId="15" fillId="8" borderId="68" xfId="0" applyFont="1" applyFill="1" applyBorder="1" applyAlignment="1">
      <alignment horizontal="left" vertical="center"/>
    </xf>
    <xf numFmtId="0" fontId="14" fillId="8" borderId="21" xfId="0" applyFont="1" applyFill="1" applyBorder="1" applyAlignment="1">
      <alignment horizontal="center" vertical="center"/>
    </xf>
    <xf numFmtId="0" fontId="14" fillId="8" borderId="61" xfId="0" applyFont="1" applyFill="1" applyBorder="1" applyAlignment="1">
      <alignment horizontal="center" vertical="center"/>
    </xf>
    <xf numFmtId="165" fontId="14" fillId="8" borderId="61" xfId="0" applyNumberFormat="1" applyFont="1" applyFill="1" applyBorder="1" applyAlignment="1">
      <alignment horizontal="center" vertical="center"/>
    </xf>
    <xf numFmtId="165" fontId="14" fillId="8" borderId="101" xfId="0" applyNumberFormat="1" applyFont="1" applyFill="1" applyBorder="1" applyAlignment="1">
      <alignment horizontal="center" vertical="center"/>
    </xf>
    <xf numFmtId="0" fontId="46" fillId="0" borderId="0" xfId="0" applyFont="1"/>
    <xf numFmtId="0" fontId="47" fillId="0" borderId="0" xfId="0" applyFont="1"/>
    <xf numFmtId="0" fontId="46" fillId="0" borderId="0" xfId="0" applyFont="1" applyAlignment="1">
      <alignment horizontal="right"/>
    </xf>
    <xf numFmtId="0" fontId="48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/>
    </xf>
    <xf numFmtId="0" fontId="47" fillId="0" borderId="73" xfId="0" applyFont="1" applyBorder="1" applyAlignment="1">
      <alignment horizontal="center"/>
    </xf>
    <xf numFmtId="0" fontId="47" fillId="0" borderId="74" xfId="0" applyFont="1" applyBorder="1" applyAlignment="1">
      <alignment horizontal="center"/>
    </xf>
    <xf numFmtId="0" fontId="48" fillId="0" borderId="111" xfId="0" applyFont="1" applyBorder="1" applyAlignment="1">
      <alignment horizontal="center" vertical="center"/>
    </xf>
    <xf numFmtId="0" fontId="48" fillId="0" borderId="111" xfId="0" applyFont="1" applyBorder="1" applyAlignment="1">
      <alignment horizontal="center"/>
    </xf>
    <xf numFmtId="0" fontId="49" fillId="0" borderId="75" xfId="0" applyFont="1" applyBorder="1" applyAlignment="1">
      <alignment horizontal="center"/>
    </xf>
    <xf numFmtId="0" fontId="46" fillId="0" borderId="99" xfId="0" applyFont="1" applyBorder="1"/>
    <xf numFmtId="0" fontId="46" fillId="0" borderId="108" xfId="0" applyFont="1" applyBorder="1"/>
    <xf numFmtId="0" fontId="47" fillId="0" borderId="113" xfId="0" applyFont="1" applyBorder="1" applyAlignment="1">
      <alignment horizontal="left"/>
    </xf>
    <xf numFmtId="0" fontId="47" fillId="0" borderId="114" xfId="0" applyFont="1" applyBorder="1"/>
    <xf numFmtId="0" fontId="46" fillId="0" borderId="114" xfId="0" applyFont="1" applyBorder="1"/>
    <xf numFmtId="0" fontId="46" fillId="0" borderId="115" xfId="0" applyFont="1" applyBorder="1"/>
    <xf numFmtId="39" fontId="47" fillId="0" borderId="116" xfId="0" applyNumberFormat="1" applyFont="1" applyBorder="1" applyAlignment="1">
      <alignment horizontal="center"/>
    </xf>
    <xf numFmtId="0" fontId="46" fillId="0" borderId="117" xfId="0" applyFont="1" applyBorder="1" applyAlignment="1">
      <alignment horizontal="left"/>
    </xf>
    <xf numFmtId="2" fontId="46" fillId="0" borderId="118" xfId="0" applyNumberFormat="1" applyFont="1" applyBorder="1" applyAlignment="1">
      <alignment horizontal="left"/>
    </xf>
    <xf numFmtId="0" fontId="46" fillId="0" borderId="118" xfId="0" applyFont="1" applyBorder="1" applyAlignment="1">
      <alignment horizontal="center"/>
    </xf>
    <xf numFmtId="2" fontId="46" fillId="0" borderId="118" xfId="0" applyNumberFormat="1" applyFont="1" applyBorder="1" applyAlignment="1">
      <alignment horizontal="center"/>
    </xf>
    <xf numFmtId="0" fontId="47" fillId="0" borderId="118" xfId="0" applyFont="1" applyBorder="1" applyAlignment="1">
      <alignment horizontal="center"/>
    </xf>
    <xf numFmtId="168" fontId="46" fillId="0" borderId="118" xfId="5" applyNumberFormat="1" applyFont="1" applyFill="1" applyBorder="1" applyAlignment="1" applyProtection="1">
      <alignment horizontal="center"/>
    </xf>
    <xf numFmtId="181" fontId="46" fillId="0" borderId="118" xfId="5" applyNumberFormat="1" applyFont="1" applyFill="1" applyBorder="1" applyAlignment="1" applyProtection="1">
      <alignment horizontal="center"/>
    </xf>
    <xf numFmtId="0" fontId="46" fillId="0" borderId="119" xfId="0" applyFont="1" applyBorder="1"/>
    <xf numFmtId="39" fontId="47" fillId="0" borderId="37" xfId="0" applyNumberFormat="1" applyFont="1" applyBorder="1" applyAlignment="1">
      <alignment horizontal="center"/>
    </xf>
    <xf numFmtId="182" fontId="46" fillId="0" borderId="118" xfId="0" applyNumberFormat="1" applyFont="1" applyBorder="1" applyAlignment="1">
      <alignment horizontal="center"/>
    </xf>
    <xf numFmtId="183" fontId="46" fillId="0" borderId="118" xfId="5" applyNumberFormat="1" applyFont="1" applyFill="1" applyBorder="1" applyAlignment="1" applyProtection="1">
      <alignment horizontal="center"/>
    </xf>
    <xf numFmtId="0" fontId="46" fillId="0" borderId="119" xfId="0" applyFont="1" applyBorder="1" applyAlignment="1">
      <alignment horizontal="center"/>
    </xf>
    <xf numFmtId="175" fontId="46" fillId="0" borderId="118" xfId="0" applyNumberFormat="1" applyFont="1" applyBorder="1" applyAlignment="1">
      <alignment horizontal="center"/>
    </xf>
    <xf numFmtId="184" fontId="47" fillId="0" borderId="37" xfId="0" applyNumberFormat="1" applyFont="1" applyBorder="1" applyAlignment="1">
      <alignment horizontal="center"/>
    </xf>
    <xf numFmtId="2" fontId="46" fillId="0" borderId="118" xfId="0" quotePrefix="1" applyNumberFormat="1" applyFont="1" applyBorder="1" applyAlignment="1">
      <alignment horizontal="center"/>
    </xf>
    <xf numFmtId="2" fontId="46" fillId="0" borderId="119" xfId="0" applyNumberFormat="1" applyFont="1" applyBorder="1" applyAlignment="1">
      <alignment horizontal="center"/>
    </xf>
    <xf numFmtId="0" fontId="50" fillId="0" borderId="108" xfId="0" applyFont="1" applyBorder="1"/>
    <xf numFmtId="184" fontId="47" fillId="0" borderId="116" xfId="0" applyNumberFormat="1" applyFont="1" applyBorder="1" applyAlignment="1">
      <alignment horizontal="center"/>
    </xf>
    <xf numFmtId="0" fontId="46" fillId="0" borderId="117" xfId="0" applyFont="1" applyBorder="1" applyAlignment="1">
      <alignment horizontal="center"/>
    </xf>
    <xf numFmtId="181" fontId="46" fillId="0" borderId="118" xfId="0" applyNumberFormat="1" applyFont="1" applyBorder="1" applyAlignment="1">
      <alignment horizontal="center"/>
    </xf>
    <xf numFmtId="0" fontId="51" fillId="0" borderId="119" xfId="0" applyFont="1" applyBorder="1" applyAlignment="1">
      <alignment horizontal="center"/>
    </xf>
    <xf numFmtId="41" fontId="46" fillId="0" borderId="118" xfId="0" applyNumberFormat="1" applyFont="1" applyBorder="1" applyAlignment="1">
      <alignment horizontal="left"/>
    </xf>
    <xf numFmtId="185" fontId="46" fillId="0" borderId="118" xfId="0" applyNumberFormat="1" applyFont="1" applyBorder="1" applyAlignment="1">
      <alignment horizontal="center"/>
    </xf>
    <xf numFmtId="0" fontId="46" fillId="0" borderId="120" xfId="0" applyFont="1" applyBorder="1" applyAlignment="1">
      <alignment horizontal="center"/>
    </xf>
    <xf numFmtId="0" fontId="51" fillId="0" borderId="121" xfId="0" applyFont="1" applyBorder="1" applyAlignment="1">
      <alignment horizontal="center"/>
    </xf>
    <xf numFmtId="0" fontId="51" fillId="0" borderId="122" xfId="0" applyFont="1" applyBorder="1" applyAlignment="1">
      <alignment horizontal="center"/>
    </xf>
    <xf numFmtId="0" fontId="46" fillId="0" borderId="123" xfId="0" applyFont="1" applyBorder="1"/>
    <xf numFmtId="0" fontId="46" fillId="0" borderId="124" xfId="0" applyFont="1" applyBorder="1"/>
    <xf numFmtId="173" fontId="47" fillId="0" borderId="126" xfId="2" applyNumberFormat="1" applyFont="1" applyFill="1" applyBorder="1" applyAlignment="1" applyProtection="1">
      <alignment horizontal="center" vertical="center"/>
    </xf>
    <xf numFmtId="0" fontId="48" fillId="0" borderId="0" xfId="0" applyFont="1"/>
    <xf numFmtId="0" fontId="48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49" fillId="2" borderId="0" xfId="4" applyFont="1" applyFill="1" applyAlignment="1">
      <alignment vertical="top"/>
    </xf>
    <xf numFmtId="0" fontId="48" fillId="2" borderId="0" xfId="4" applyFont="1" applyFill="1" applyAlignment="1">
      <alignment vertical="top"/>
    </xf>
    <xf numFmtId="0" fontId="48" fillId="4" borderId="4" xfId="4" applyFont="1" applyFill="1" applyBorder="1" applyAlignment="1">
      <alignment horizontal="center" vertical="center"/>
    </xf>
    <xf numFmtId="0" fontId="48" fillId="0" borderId="0" xfId="4" applyFont="1" applyFill="1" applyBorder="1" applyAlignment="1">
      <alignment horizontal="center" vertical="center"/>
    </xf>
    <xf numFmtId="0" fontId="48" fillId="4" borderId="61" xfId="4" applyFont="1" applyFill="1" applyBorder="1" applyAlignment="1">
      <alignment horizontal="center" vertical="center"/>
    </xf>
    <xf numFmtId="0" fontId="53" fillId="4" borderId="61" xfId="4" applyFont="1" applyFill="1" applyBorder="1" applyAlignment="1">
      <alignment horizontal="center" vertical="center"/>
    </xf>
    <xf numFmtId="0" fontId="49" fillId="4" borderId="61" xfId="4" applyFont="1" applyFill="1" applyBorder="1" applyAlignment="1">
      <alignment horizontal="center" vertical="center"/>
    </xf>
    <xf numFmtId="0" fontId="48" fillId="4" borderId="88" xfId="4" applyFont="1" applyFill="1" applyBorder="1" applyAlignment="1">
      <alignment horizontal="center" vertical="center"/>
    </xf>
    <xf numFmtId="0" fontId="48" fillId="2" borderId="128" xfId="4" applyFont="1" applyFill="1" applyBorder="1" applyAlignment="1">
      <alignment horizontal="center" vertical="center"/>
    </xf>
    <xf numFmtId="0" fontId="48" fillId="2" borderId="129" xfId="4" applyFont="1" applyFill="1" applyBorder="1" applyAlignment="1">
      <alignment horizontal="center" vertical="center"/>
    </xf>
    <xf numFmtId="0" fontId="48" fillId="2" borderId="130" xfId="4" applyFont="1" applyFill="1" applyBorder="1" applyAlignment="1">
      <alignment horizontal="center" vertical="center"/>
    </xf>
    <xf numFmtId="0" fontId="48" fillId="2" borderId="131" xfId="4" applyFont="1" applyFill="1" applyBorder="1" applyAlignment="1">
      <alignment horizontal="center" vertical="center"/>
    </xf>
    <xf numFmtId="0" fontId="48" fillId="2" borderId="132" xfId="4" applyFont="1" applyFill="1" applyBorder="1" applyAlignment="1">
      <alignment horizontal="center" vertical="center"/>
    </xf>
    <xf numFmtId="0" fontId="53" fillId="2" borderId="132" xfId="4" applyFont="1" applyFill="1" applyBorder="1" applyAlignment="1">
      <alignment horizontal="center" vertical="center"/>
    </xf>
    <xf numFmtId="0" fontId="48" fillId="2" borderId="133" xfId="4" applyFont="1" applyFill="1" applyBorder="1" applyAlignment="1">
      <alignment horizontal="center" vertical="center"/>
    </xf>
    <xf numFmtId="0" fontId="48" fillId="2" borderId="0" xfId="4" applyFont="1" applyFill="1" applyBorder="1" applyAlignment="1">
      <alignment horizontal="center" vertical="center"/>
    </xf>
    <xf numFmtId="43" fontId="48" fillId="2" borderId="0" xfId="6" applyFont="1" applyFill="1" applyBorder="1" applyAlignment="1">
      <alignment horizontal="center" vertical="top"/>
    </xf>
    <xf numFmtId="0" fontId="48" fillId="2" borderId="47" xfId="4" applyFont="1" applyFill="1" applyBorder="1" applyAlignment="1">
      <alignment horizontal="center" vertical="top"/>
    </xf>
    <xf numFmtId="182" fontId="48" fillId="2" borderId="0" xfId="4" applyNumberFormat="1" applyFont="1" applyFill="1" applyAlignment="1">
      <alignment vertical="top"/>
    </xf>
    <xf numFmtId="0" fontId="48" fillId="2" borderId="95" xfId="4" applyFont="1" applyFill="1" applyBorder="1" applyAlignment="1">
      <alignment horizontal="center" vertical="top"/>
    </xf>
    <xf numFmtId="175" fontId="48" fillId="0" borderId="95" xfId="4" applyNumberFormat="1" applyFont="1" applyFill="1" applyBorder="1" applyAlignment="1">
      <alignment horizontal="center" vertical="top"/>
    </xf>
    <xf numFmtId="0" fontId="52" fillId="2" borderId="95" xfId="4" applyFont="1" applyFill="1" applyBorder="1" applyAlignment="1">
      <alignment horizontal="center" vertical="top"/>
    </xf>
    <xf numFmtId="0" fontId="48" fillId="2" borderId="95" xfId="4" applyNumberFormat="1" applyFont="1" applyFill="1" applyBorder="1" applyAlignment="1">
      <alignment horizontal="center" vertical="top"/>
    </xf>
    <xf numFmtId="0" fontId="48" fillId="2" borderId="62" xfId="4" applyFont="1" applyFill="1" applyBorder="1" applyAlignment="1">
      <alignment horizontal="center" vertical="top"/>
    </xf>
    <xf numFmtId="0" fontId="48" fillId="2" borderId="0" xfId="4" applyFont="1" applyFill="1" applyBorder="1" applyAlignment="1">
      <alignment horizontal="center" vertical="top"/>
    </xf>
    <xf numFmtId="0" fontId="48" fillId="2" borderId="0" xfId="4" applyFont="1" applyFill="1" applyAlignment="1">
      <alignment horizontal="center" vertical="top"/>
    </xf>
    <xf numFmtId="166" fontId="48" fillId="2" borderId="0" xfId="4" applyNumberFormat="1" applyFont="1" applyFill="1" applyAlignment="1">
      <alignment horizontal="center" vertical="top"/>
    </xf>
    <xf numFmtId="183" fontId="46" fillId="0" borderId="118" xfId="0" applyNumberFormat="1" applyFont="1" applyBorder="1" applyAlignment="1">
      <alignment horizontal="left"/>
    </xf>
    <xf numFmtId="0" fontId="5" fillId="2" borderId="0" xfId="1" applyFont="1" applyFill="1" applyAlignment="1">
      <alignment horizontal="center" vertical="center"/>
    </xf>
    <xf numFmtId="186" fontId="5" fillId="2" borderId="8" xfId="2" applyNumberFormat="1" applyFont="1" applyFill="1" applyBorder="1"/>
    <xf numFmtId="0" fontId="3" fillId="2" borderId="0" xfId="1" applyFill="1" applyAlignment="1">
      <alignment horizontal="right"/>
    </xf>
    <xf numFmtId="0" fontId="8" fillId="0" borderId="0" xfId="1" applyFont="1"/>
    <xf numFmtId="9" fontId="0" fillId="0" borderId="0" xfId="26" applyFont="1"/>
    <xf numFmtId="2" fontId="46" fillId="3" borderId="118" xfId="0" applyNumberFormat="1" applyFont="1" applyFill="1" applyBorder="1" applyAlignment="1">
      <alignment horizontal="center"/>
    </xf>
    <xf numFmtId="2" fontId="46" fillId="5" borderId="118" xfId="0" applyNumberFormat="1" applyFont="1" applyFill="1" applyBorder="1" applyAlignment="1">
      <alignment horizontal="center"/>
    </xf>
    <xf numFmtId="175" fontId="46" fillId="5" borderId="118" xfId="0" applyNumberFormat="1" applyFont="1" applyFill="1" applyBorder="1" applyAlignment="1">
      <alignment horizontal="center"/>
    </xf>
    <xf numFmtId="2" fontId="46" fillId="5" borderId="119" xfId="0" applyNumberFormat="1" applyFont="1" applyFill="1" applyBorder="1" applyAlignment="1">
      <alignment horizontal="center"/>
    </xf>
    <xf numFmtId="2" fontId="3" fillId="2" borderId="8" xfId="1" applyNumberFormat="1" applyFill="1" applyBorder="1"/>
    <xf numFmtId="0" fontId="3" fillId="9" borderId="0" xfId="1" applyFill="1"/>
    <xf numFmtId="2" fontId="3" fillId="9" borderId="0" xfId="4" applyNumberFormat="1" applyFont="1" applyFill="1">
      <alignment vertical="top" wrapText="1"/>
    </xf>
    <xf numFmtId="173" fontId="5" fillId="9" borderId="8" xfId="2" applyNumberFormat="1" applyFont="1" applyFill="1" applyBorder="1"/>
    <xf numFmtId="43" fontId="5" fillId="9" borderId="8" xfId="2" applyFont="1" applyFill="1" applyBorder="1"/>
    <xf numFmtId="2" fontId="3" fillId="3" borderId="0" xfId="4" applyNumberFormat="1" applyFont="1" applyFill="1">
      <alignment vertical="top" wrapText="1"/>
    </xf>
    <xf numFmtId="173" fontId="47" fillId="0" borderId="135" xfId="2" applyNumberFormat="1" applyFont="1" applyFill="1" applyBorder="1" applyAlignment="1" applyProtection="1">
      <alignment horizontal="center" vertical="center"/>
    </xf>
    <xf numFmtId="39" fontId="47" fillId="0" borderId="136" xfId="0" applyNumberFormat="1" applyFont="1" applyBorder="1" applyAlignment="1">
      <alignment horizontal="center"/>
    </xf>
    <xf numFmtId="2" fontId="0" fillId="3" borderId="0" xfId="0" applyNumberFormat="1" applyFill="1"/>
    <xf numFmtId="184" fontId="0" fillId="0" borderId="134" xfId="0" applyNumberFormat="1" applyBorder="1"/>
    <xf numFmtId="0" fontId="3" fillId="2" borderId="137" xfId="1" applyFill="1" applyBorder="1"/>
    <xf numFmtId="0" fontId="3" fillId="2" borderId="138" xfId="1" applyFill="1" applyBorder="1"/>
    <xf numFmtId="0" fontId="3" fillId="2" borderId="139" xfId="1" applyFill="1" applyBorder="1"/>
    <xf numFmtId="43" fontId="14" fillId="0" borderId="0" xfId="0" applyNumberFormat="1" applyFont="1" applyAlignment="1">
      <alignment horizontal="center" vertical="center"/>
    </xf>
    <xf numFmtId="43" fontId="14" fillId="0" borderId="0" xfId="0" applyNumberFormat="1" applyFont="1" applyAlignment="1">
      <alignment horizontal="left" vertical="center" wrapText="1"/>
    </xf>
    <xf numFmtId="43" fontId="15" fillId="0" borderId="0" xfId="6" applyFont="1" applyBorder="1" applyAlignment="1">
      <alignment vertical="center"/>
    </xf>
    <xf numFmtId="173" fontId="0" fillId="0" borderId="0" xfId="0" applyNumberFormat="1"/>
    <xf numFmtId="43" fontId="55" fillId="0" borderId="0" xfId="0" applyNumberFormat="1" applyFont="1"/>
    <xf numFmtId="4" fontId="56" fillId="0" borderId="3" xfId="0" applyNumberFormat="1" applyFont="1" applyBorder="1" applyAlignment="1">
      <alignment horizontal="right" vertical="center"/>
    </xf>
    <xf numFmtId="173" fontId="52" fillId="2" borderId="95" xfId="4" applyNumberFormat="1" applyFont="1" applyFill="1" applyBorder="1" applyAlignment="1">
      <alignment horizontal="center" vertical="top"/>
    </xf>
    <xf numFmtId="187" fontId="46" fillId="0" borderId="118" xfId="5" applyNumberFormat="1" applyFont="1" applyFill="1" applyBorder="1" applyAlignment="1" applyProtection="1">
      <alignment horizontal="center"/>
    </xf>
    <xf numFmtId="175" fontId="46" fillId="3" borderId="118" xfId="0" applyNumberFormat="1" applyFont="1" applyFill="1" applyBorder="1" applyAlignment="1">
      <alignment horizontal="center"/>
    </xf>
    <xf numFmtId="175" fontId="46" fillId="2" borderId="118" xfId="0" applyNumberFormat="1" applyFont="1" applyFill="1" applyBorder="1" applyAlignment="1">
      <alignment horizontal="center"/>
    </xf>
    <xf numFmtId="2" fontId="46" fillId="2" borderId="118" xfId="0" applyNumberFormat="1" applyFont="1" applyFill="1" applyBorder="1" applyAlignment="1">
      <alignment horizontal="center"/>
    </xf>
    <xf numFmtId="182" fontId="46" fillId="2" borderId="118" xfId="0" applyNumberFormat="1" applyFont="1" applyFill="1" applyBorder="1" applyAlignment="1">
      <alignment horizontal="center"/>
    </xf>
    <xf numFmtId="0" fontId="48" fillId="2" borderId="47" xfId="4" applyFont="1" applyFill="1" applyBorder="1" applyAlignment="1">
      <alignment vertical="top"/>
    </xf>
    <xf numFmtId="43" fontId="48" fillId="2" borderId="30" xfId="6" applyFont="1" applyFill="1" applyBorder="1" applyAlignment="1">
      <alignment horizontal="center" vertical="top"/>
    </xf>
    <xf numFmtId="173" fontId="48" fillId="2" borderId="29" xfId="6" applyNumberFormat="1" applyFont="1" applyFill="1" applyBorder="1" applyAlignment="1">
      <alignment horizontal="center" vertical="top"/>
    </xf>
    <xf numFmtId="43" fontId="48" fillId="0" borderId="29" xfId="6" applyFont="1" applyFill="1" applyBorder="1" applyAlignment="1">
      <alignment horizontal="center" vertical="top"/>
    </xf>
    <xf numFmtId="173" fontId="48" fillId="0" borderId="29" xfId="6" applyNumberFormat="1" applyFont="1" applyFill="1" applyBorder="1" applyAlignment="1">
      <alignment horizontal="center" vertical="top"/>
    </xf>
    <xf numFmtId="0" fontId="48" fillId="0" borderId="29" xfId="6" applyNumberFormat="1" applyFont="1" applyFill="1" applyBorder="1" applyAlignment="1">
      <alignment horizontal="center" vertical="top"/>
    </xf>
    <xf numFmtId="43" fontId="48" fillId="2" borderId="29" xfId="6" applyFont="1" applyFill="1" applyBorder="1" applyAlignment="1">
      <alignment horizontal="center" vertical="top"/>
    </xf>
    <xf numFmtId="0" fontId="48" fillId="2" borderId="29" xfId="6" applyNumberFormat="1" applyFont="1" applyFill="1" applyBorder="1" applyAlignment="1">
      <alignment horizontal="center" vertical="top"/>
    </xf>
    <xf numFmtId="0" fontId="3" fillId="9" borderId="0" xfId="1" applyFill="1" applyAlignment="1">
      <alignment horizontal="right"/>
    </xf>
    <xf numFmtId="0" fontId="5" fillId="9" borderId="0" xfId="1" applyFont="1" applyFill="1" applyAlignment="1">
      <alignment horizontal="center"/>
    </xf>
    <xf numFmtId="0" fontId="48" fillId="2" borderId="48" xfId="4" applyFont="1" applyFill="1" applyBorder="1" applyAlignment="1">
      <alignment vertical="top"/>
    </xf>
    <xf numFmtId="0" fontId="48" fillId="2" borderId="49" xfId="4" applyFont="1" applyFill="1" applyBorder="1" applyAlignment="1">
      <alignment horizontal="center" vertical="top"/>
    </xf>
    <xf numFmtId="0" fontId="48" fillId="0" borderId="64" xfId="4" applyFont="1" applyFill="1" applyBorder="1" applyAlignment="1">
      <alignment horizontal="center" vertical="top"/>
    </xf>
    <xf numFmtId="186" fontId="48" fillId="2" borderId="29" xfId="6" applyNumberFormat="1" applyFont="1" applyFill="1" applyBorder="1" applyAlignment="1">
      <alignment horizontal="center" vertical="top"/>
    </xf>
    <xf numFmtId="0" fontId="48" fillId="2" borderId="64" xfId="4" applyFont="1" applyFill="1" applyBorder="1" applyAlignment="1">
      <alignment horizontal="center" vertical="top"/>
    </xf>
    <xf numFmtId="0" fontId="27" fillId="0" borderId="0" xfId="0" applyFont="1" applyAlignment="1">
      <alignment horizontal="center" vertical="center" wrapText="1"/>
    </xf>
    <xf numFmtId="177" fontId="0" fillId="0" borderId="42" xfId="0" applyNumberFormat="1" applyBorder="1" applyAlignment="1">
      <alignment horizontal="center"/>
    </xf>
    <xf numFmtId="177" fontId="0" fillId="0" borderId="43" xfId="0" applyNumberFormat="1" applyBorder="1" applyAlignment="1">
      <alignment horizontal="center"/>
    </xf>
    <xf numFmtId="177" fontId="0" fillId="0" borderId="44" xfId="0" applyNumberFormat="1" applyBorder="1" applyAlignment="1">
      <alignment horizontal="center"/>
    </xf>
    <xf numFmtId="0" fontId="34" fillId="2" borderId="76" xfId="12" applyFont="1" applyFill="1" applyBorder="1" applyAlignment="1">
      <alignment horizontal="center" vertical="center"/>
    </xf>
    <xf numFmtId="0" fontId="34" fillId="2" borderId="77" xfId="12" applyFont="1" applyFill="1" applyBorder="1" applyAlignment="1">
      <alignment horizontal="center" vertical="center"/>
    </xf>
    <xf numFmtId="0" fontId="34" fillId="2" borderId="78" xfId="12" applyFont="1" applyFill="1" applyBorder="1" applyAlignment="1">
      <alignment horizontal="center" vertical="center"/>
    </xf>
    <xf numFmtId="0" fontId="31" fillId="2" borderId="1" xfId="12" applyFont="1" applyFill="1" applyBorder="1" applyAlignment="1">
      <alignment horizontal="center" vertical="center"/>
    </xf>
    <xf numFmtId="0" fontId="31" fillId="2" borderId="9" xfId="12" applyFont="1" applyFill="1" applyBorder="1" applyAlignment="1">
      <alignment horizontal="center" vertical="center"/>
    </xf>
    <xf numFmtId="0" fontId="31" fillId="2" borderId="2" xfId="12" applyFont="1" applyFill="1" applyBorder="1" applyAlignment="1">
      <alignment horizontal="center" vertical="center"/>
    </xf>
    <xf numFmtId="0" fontId="31" fillId="2" borderId="79" xfId="12" applyFont="1" applyFill="1" applyBorder="1" applyAlignment="1">
      <alignment horizontal="center" vertical="center"/>
    </xf>
    <xf numFmtId="0" fontId="31" fillId="2" borderId="10" xfId="12" applyFont="1" applyFill="1" applyBorder="1" applyAlignment="1">
      <alignment horizontal="center" vertical="center"/>
    </xf>
    <xf numFmtId="0" fontId="31" fillId="2" borderId="12" xfId="12" applyFont="1" applyFill="1" applyBorder="1" applyAlignment="1">
      <alignment horizontal="center" vertical="center"/>
    </xf>
    <xf numFmtId="0" fontId="31" fillId="2" borderId="42" xfId="12" applyFont="1" applyFill="1" applyBorder="1" applyAlignment="1">
      <alignment horizontal="center" vertical="center"/>
    </xf>
    <xf numFmtId="0" fontId="31" fillId="2" borderId="44" xfId="12" applyFont="1" applyFill="1" applyBorder="1" applyAlignment="1">
      <alignment horizontal="center" vertical="center"/>
    </xf>
    <xf numFmtId="0" fontId="34" fillId="2" borderId="3" xfId="12" applyFont="1" applyFill="1" applyBorder="1" applyAlignment="1">
      <alignment horizontal="center" vertical="center"/>
    </xf>
    <xf numFmtId="0" fontId="34" fillId="2" borderId="41" xfId="12" applyFont="1" applyFill="1" applyBorder="1" applyAlignment="1">
      <alignment horizontal="center" vertical="center"/>
    </xf>
    <xf numFmtId="0" fontId="31" fillId="2" borderId="4" xfId="12" applyFont="1" applyFill="1" applyBorder="1" applyAlignment="1">
      <alignment horizontal="center" vertical="center"/>
    </xf>
    <xf numFmtId="0" fontId="31" fillId="2" borderId="13" xfId="12" applyFont="1" applyFill="1" applyBorder="1" applyAlignment="1">
      <alignment horizontal="center" vertical="center"/>
    </xf>
    <xf numFmtId="0" fontId="31" fillId="2" borderId="0" xfId="12" applyFont="1" applyFill="1" applyAlignment="1">
      <alignment horizontal="center" vertical="center"/>
    </xf>
    <xf numFmtId="0" fontId="31" fillId="2" borderId="5" xfId="12" applyFont="1" applyFill="1" applyBorder="1" applyAlignment="1">
      <alignment horizontal="center" vertical="center"/>
    </xf>
    <xf numFmtId="0" fontId="31" fillId="2" borderId="6" xfId="12" applyFont="1" applyFill="1" applyBorder="1" applyAlignment="1">
      <alignment horizontal="center" vertical="center"/>
    </xf>
    <xf numFmtId="0" fontId="31" fillId="2" borderId="7" xfId="12" applyFont="1" applyFill="1" applyBorder="1" applyAlignment="1">
      <alignment horizontal="center" vertical="center"/>
    </xf>
    <xf numFmtId="0" fontId="31" fillId="2" borderId="8" xfId="12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47" fillId="0" borderId="98" xfId="0" applyFont="1" applyBorder="1" applyAlignment="1">
      <alignment horizontal="center" vertical="center"/>
    </xf>
    <xf numFmtId="0" fontId="48" fillId="0" borderId="3" xfId="0" applyFont="1" applyBorder="1" applyAlignment="1">
      <alignment vertical="top" wrapText="1"/>
    </xf>
    <xf numFmtId="0" fontId="48" fillId="0" borderId="107" xfId="0" applyFont="1" applyBorder="1" applyAlignment="1">
      <alignment vertical="top" wrapText="1"/>
    </xf>
    <xf numFmtId="0" fontId="48" fillId="0" borderId="99" xfId="0" applyFont="1" applyBorder="1" applyAlignment="1">
      <alignment vertical="top" wrapText="1"/>
    </xf>
    <xf numFmtId="0" fontId="48" fillId="0" borderId="0" xfId="0" applyFont="1" applyAlignment="1">
      <alignment vertical="top" wrapText="1"/>
    </xf>
    <xf numFmtId="0" fontId="48" fillId="0" borderId="108" xfId="0" applyFont="1" applyBorder="1" applyAlignment="1">
      <alignment vertical="top" wrapText="1"/>
    </xf>
    <xf numFmtId="0" fontId="48" fillId="0" borderId="110" xfId="0" applyFont="1" applyBorder="1" applyAlignment="1">
      <alignment vertical="top" wrapText="1"/>
    </xf>
    <xf numFmtId="0" fontId="48" fillId="0" borderId="111" xfId="0" applyFont="1" applyBorder="1" applyAlignment="1">
      <alignment vertical="top" wrapText="1"/>
    </xf>
    <xf numFmtId="0" fontId="48" fillId="0" borderId="112" xfId="0" applyFont="1" applyBorder="1" applyAlignment="1">
      <alignment vertical="top" wrapText="1"/>
    </xf>
    <xf numFmtId="0" fontId="47" fillId="0" borderId="109" xfId="0" applyFont="1" applyBorder="1" applyAlignment="1">
      <alignment horizontal="center"/>
    </xf>
    <xf numFmtId="181" fontId="46" fillId="0" borderId="118" xfId="0" applyNumberFormat="1" applyFont="1" applyBorder="1" applyAlignment="1">
      <alignment horizontal="center"/>
    </xf>
    <xf numFmtId="0" fontId="47" fillId="0" borderId="124" xfId="0" applyFont="1" applyBorder="1" applyAlignment="1">
      <alignment horizontal="center" vertical="center"/>
    </xf>
    <xf numFmtId="0" fontId="48" fillId="0" borderId="124" xfId="0" applyFont="1" applyBorder="1" applyAlignment="1">
      <alignment vertical="top" wrapText="1"/>
    </xf>
    <xf numFmtId="171" fontId="3" fillId="2" borderId="16" xfId="4" applyNumberFormat="1" applyFont="1" applyFill="1" applyBorder="1" applyAlignment="1">
      <alignment horizontal="left" vertical="top" wrapText="1"/>
    </xf>
    <xf numFmtId="171" fontId="3" fillId="2" borderId="17" xfId="4" applyNumberFormat="1" applyFont="1" applyFill="1" applyBorder="1" applyAlignment="1">
      <alignment horizontal="left" vertical="top" wrapText="1"/>
    </xf>
    <xf numFmtId="171" fontId="3" fillId="2" borderId="18" xfId="4" applyNumberFormat="1" applyFont="1" applyFill="1" applyBorder="1" applyAlignment="1">
      <alignment horizontal="left" vertical="top" wrapText="1"/>
    </xf>
    <xf numFmtId="0" fontId="12" fillId="2" borderId="0" xfId="4" applyFont="1" applyFill="1" applyAlignment="1">
      <alignment horizontal="center" vertical="top" wrapText="1"/>
    </xf>
    <xf numFmtId="0" fontId="4" fillId="2" borderId="0" xfId="1" applyFont="1" applyFill="1" applyAlignment="1">
      <alignment horizontal="center"/>
    </xf>
    <xf numFmtId="171" fontId="3" fillId="2" borderId="14" xfId="4" applyNumberFormat="1" applyFont="1" applyFill="1" applyBorder="1" applyAlignment="1">
      <alignment horizontal="left" vertical="top" wrapText="1"/>
    </xf>
    <xf numFmtId="171" fontId="3" fillId="2" borderId="42" xfId="4" applyNumberFormat="1" applyFont="1" applyFill="1" applyBorder="1" applyAlignment="1">
      <alignment horizontal="left" vertical="top" wrapText="1"/>
    </xf>
    <xf numFmtId="171" fontId="3" fillId="2" borderId="43" xfId="4" applyNumberFormat="1" applyFont="1" applyFill="1" applyBorder="1" applyAlignment="1">
      <alignment horizontal="left" vertical="top" wrapText="1"/>
    </xf>
    <xf numFmtId="171" fontId="3" fillId="2" borderId="44" xfId="4" applyNumberFormat="1" applyFont="1" applyFill="1" applyBorder="1" applyAlignment="1">
      <alignment horizontal="left" vertical="top" wrapText="1"/>
    </xf>
    <xf numFmtId="0" fontId="5" fillId="2" borderId="0" xfId="4" applyFont="1" applyFill="1" applyAlignment="1">
      <alignment horizontal="center" vertical="top" wrapText="1"/>
    </xf>
    <xf numFmtId="0" fontId="5" fillId="2" borderId="6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8" fillId="2" borderId="21" xfId="4" applyFont="1" applyFill="1" applyBorder="1" applyAlignment="1">
      <alignment horizontal="center" vertical="top" wrapText="1"/>
    </xf>
    <xf numFmtId="0" fontId="3" fillId="2" borderId="70" xfId="1" applyFill="1" applyBorder="1" applyAlignment="1">
      <alignment horizontal="left" wrapText="1"/>
    </xf>
    <xf numFmtId="0" fontId="3" fillId="2" borderId="71" xfId="1" applyFill="1" applyBorder="1" applyAlignment="1">
      <alignment horizontal="left" wrapText="1"/>
    </xf>
    <xf numFmtId="0" fontId="3" fillId="2" borderId="63" xfId="1" applyFill="1" applyBorder="1" applyAlignment="1">
      <alignment horizontal="left" wrapText="1"/>
    </xf>
    <xf numFmtId="0" fontId="3" fillId="2" borderId="6" xfId="1" applyFill="1" applyBorder="1" applyAlignment="1">
      <alignment horizontal="left" wrapText="1"/>
    </xf>
    <xf numFmtId="0" fontId="3" fillId="2" borderId="0" xfId="1" applyFill="1" applyAlignment="1">
      <alignment horizontal="left" wrapText="1"/>
    </xf>
    <xf numFmtId="0" fontId="3" fillId="2" borderId="7" xfId="1" applyFill="1" applyBorder="1" applyAlignment="1">
      <alignment horizontal="left" wrapText="1"/>
    </xf>
    <xf numFmtId="171" fontId="5" fillId="2" borderId="102" xfId="4" applyNumberFormat="1" applyFont="1" applyFill="1" applyBorder="1" applyAlignment="1">
      <alignment horizontal="left" vertical="top" wrapText="1"/>
    </xf>
    <xf numFmtId="171" fontId="5" fillId="2" borderId="43" xfId="4" applyNumberFormat="1" applyFont="1" applyFill="1" applyBorder="1" applyAlignment="1">
      <alignment horizontal="left" vertical="top" wrapText="1"/>
    </xf>
    <xf numFmtId="171" fontId="5" fillId="2" borderId="44" xfId="4" applyNumberFormat="1" applyFont="1" applyFill="1" applyBorder="1" applyAlignment="1">
      <alignment horizontal="left" vertical="top" wrapText="1"/>
    </xf>
    <xf numFmtId="171" fontId="5" fillId="2" borderId="31" xfId="4" applyNumberFormat="1" applyFont="1" applyFill="1" applyBorder="1" applyAlignment="1">
      <alignment horizontal="left" vertical="top" wrapText="1"/>
    </xf>
    <xf numFmtId="171" fontId="5" fillId="2" borderId="14" xfId="4" applyNumberFormat="1" applyFont="1" applyFill="1" applyBorder="1" applyAlignment="1">
      <alignment horizontal="left" vertical="top" wrapText="1"/>
    </xf>
    <xf numFmtId="171" fontId="3" fillId="2" borderId="19" xfId="4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38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16" fillId="0" borderId="46" xfId="0" applyFont="1" applyBorder="1" applyAlignment="1">
      <alignment horizontal="left"/>
    </xf>
    <xf numFmtId="0" fontId="17" fillId="0" borderId="3" xfId="0" applyFont="1" applyBorder="1" applyAlignment="1">
      <alignment horizontal="right" vertical="center"/>
    </xf>
    <xf numFmtId="0" fontId="13" fillId="0" borderId="9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48" fillId="4" borderId="127" xfId="4" applyFont="1" applyFill="1" applyBorder="1" applyAlignment="1">
      <alignment horizontal="center" vertical="center"/>
    </xf>
    <xf numFmtId="0" fontId="48" fillId="4" borderId="15" xfId="4" applyFont="1" applyFill="1" applyBorder="1" applyAlignment="1">
      <alignment horizontal="center" vertical="center"/>
    </xf>
    <xf numFmtId="0" fontId="48" fillId="4" borderId="105" xfId="4" applyFont="1" applyFill="1" applyBorder="1" applyAlignment="1">
      <alignment horizontal="center" vertical="center"/>
    </xf>
    <xf numFmtId="0" fontId="48" fillId="4" borderId="19" xfId="4" applyFont="1" applyFill="1" applyBorder="1" applyAlignment="1">
      <alignment horizontal="center" vertical="center"/>
    </xf>
    <xf numFmtId="0" fontId="48" fillId="4" borderId="104" xfId="4" applyFont="1" applyFill="1" applyBorder="1" applyAlignment="1">
      <alignment horizontal="center" vertical="center"/>
    </xf>
    <xf numFmtId="0" fontId="48" fillId="0" borderId="125" xfId="0" applyFont="1" applyBorder="1" applyAlignment="1">
      <alignment vertical="top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86" fontId="48" fillId="0" borderId="29" xfId="6" applyNumberFormat="1" applyFont="1" applyFill="1" applyBorder="1" applyAlignment="1">
      <alignment horizontal="center" vertical="top"/>
    </xf>
    <xf numFmtId="186" fontId="48" fillId="2" borderId="80" xfId="6" applyNumberFormat="1" applyFont="1" applyFill="1" applyBorder="1" applyAlignment="1">
      <alignment horizontal="center" vertical="top"/>
    </xf>
  </cellXfs>
  <cellStyles count="33">
    <cellStyle name="Comma" xfId="25" builtinId="3"/>
    <cellStyle name="Comma [0] 10" xfId="13" xr:uid="{652D5CFB-02EA-48A2-90C4-7FD73E211534}"/>
    <cellStyle name="Comma [0] 10 2 2" xfId="19" xr:uid="{2F7C93A6-E0B2-448F-B352-7494C88C0A47}"/>
    <cellStyle name="Comma [0] 2" xfId="3" xr:uid="{7C448AC2-AA19-45B9-9775-B8164BE97272}"/>
    <cellStyle name="Comma [0] 3" xfId="5" xr:uid="{433AEEAE-310D-41B3-B091-0B48F4AE5012}"/>
    <cellStyle name="Comma 16" xfId="21" xr:uid="{3963253F-52EA-4630-95D5-B6983BF0331F}"/>
    <cellStyle name="Comma 2" xfId="2" xr:uid="{DD4917B3-29B3-4855-AC67-FD0A6D25EDD4}"/>
    <cellStyle name="Comma 3" xfId="6" xr:uid="{780B9035-200A-4513-B175-0E38E9942101}"/>
    <cellStyle name="Comma 4" xfId="10" xr:uid="{8C25E8F5-8E66-4A49-A195-85E4F04F1265}"/>
    <cellStyle name="Comma 4 2" xfId="28" xr:uid="{C8AE6226-B0AD-47FE-8B4A-D1344DCAFF9B}"/>
    <cellStyle name="Comma 4 2 2" xfId="16" xr:uid="{F3BCA0CA-D539-4F35-9D20-1FC95E3CCDA0}"/>
    <cellStyle name="Comma 4 2 2 2" xfId="17" xr:uid="{68F31D12-4A84-4144-B1DA-7C954862D7AA}"/>
    <cellStyle name="Comma 4 3" xfId="31" xr:uid="{9C803F1D-ED4F-42FA-A46F-FB524F35BEA1}"/>
    <cellStyle name="Comma 8" xfId="8" xr:uid="{E8A188B6-54A9-4FF9-9F62-D6D9D6B8B246}"/>
    <cellStyle name="Hyperlink" xfId="24" builtinId="8"/>
    <cellStyle name="Hyperlink 2" xfId="18" xr:uid="{03AB9B46-6F0C-4588-B68A-EAF51A235CB7}"/>
    <cellStyle name="Koma 2" xfId="22" xr:uid="{64E888B3-2678-4326-9037-4A90606FDF66}"/>
    <cellStyle name="Normal" xfId="0" builtinId="0"/>
    <cellStyle name="Normal 10" xfId="12" xr:uid="{9C5EB335-00D1-4A57-A7BB-4767AC201DDB}"/>
    <cellStyle name="Normal 2" xfId="4" xr:uid="{208CECF4-4494-4699-BF0C-BC925999A531}"/>
    <cellStyle name="Normal 2 11" xfId="7" xr:uid="{4C66CE21-587C-4DEC-834F-2886EFE3DC41}"/>
    <cellStyle name="Normal 2 2" xfId="14" xr:uid="{7C82907C-9FF4-4AF7-8724-E95AA50BE9F5}"/>
    <cellStyle name="Normal 29" xfId="9" xr:uid="{D02202CC-B5A9-4C51-B69A-80053677AFAB}"/>
    <cellStyle name="Normal 29 2" xfId="27" xr:uid="{98E942CB-7D39-4D88-AC9A-47B62AD323B9}"/>
    <cellStyle name="Normal 29 3" xfId="30" xr:uid="{29167B81-BC7C-4619-AFAD-1476519E5833}"/>
    <cellStyle name="Normal 3" xfId="23" xr:uid="{AE420DE0-F0C0-4436-B4DC-73E327AAEAAF}"/>
    <cellStyle name="Normal 4 2" xfId="15" xr:uid="{987B8344-AF5E-4ECA-806A-B46718F71614}"/>
    <cellStyle name="Normal_EXCAP2008" xfId="1" xr:uid="{BE235F2D-847A-4748-9E6A-3D80EA667B19}"/>
    <cellStyle name="Percent" xfId="26" builtinId="5"/>
    <cellStyle name="Percent 2" xfId="11" xr:uid="{4C347EF4-397D-4B7F-8FAD-7A25A0765D6A}"/>
    <cellStyle name="Percent 2 2" xfId="29" xr:uid="{9557020B-F32B-492F-B988-B05484AD1183}"/>
    <cellStyle name="Percent 2 3" xfId="32" xr:uid="{ECD57918-39DF-46FF-9B01-D480B6634C68}"/>
    <cellStyle name="Persen 2" xfId="20" xr:uid="{6189BA13-EA56-4759-A40B-FC7495EAC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47.xml"/><Relationship Id="rId68" Type="http://schemas.openxmlformats.org/officeDocument/2006/relationships/externalLink" Target="externalLinks/externalLink52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37.xml"/><Relationship Id="rId58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58.xml"/><Relationship Id="rId79" Type="http://schemas.openxmlformats.org/officeDocument/2006/relationships/externalLink" Target="externalLinks/externalLink6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5.xml"/><Relationship Id="rId82" Type="http://schemas.openxmlformats.org/officeDocument/2006/relationships/styles" Target="styles.xml"/><Relationship Id="rId19" Type="http://schemas.openxmlformats.org/officeDocument/2006/relationships/externalLink" Target="externalLinks/externalLink3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48.xml"/><Relationship Id="rId69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51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46.xml"/><Relationship Id="rId70" Type="http://schemas.openxmlformats.org/officeDocument/2006/relationships/externalLink" Target="externalLinks/externalLink54.xml"/><Relationship Id="rId75" Type="http://schemas.openxmlformats.org/officeDocument/2006/relationships/externalLink" Target="externalLinks/externalLink59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4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36.xml"/><Relationship Id="rId60" Type="http://schemas.openxmlformats.org/officeDocument/2006/relationships/externalLink" Target="externalLinks/externalLink44.xml"/><Relationship Id="rId65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34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34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8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98613</xdr:colOff>
      <xdr:row>6</xdr:row>
      <xdr:rowOff>36418</xdr:rowOff>
    </xdr:from>
    <xdr:to>
      <xdr:col>5</xdr:col>
      <xdr:colOff>565338</xdr:colOff>
      <xdr:row>8</xdr:row>
      <xdr:rowOff>123936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A571F6F-D4DA-41DE-A243-6FB188606AAF}"/>
            </a:ext>
          </a:extLst>
        </xdr:cNvPr>
        <xdr:cNvCxnSpPr/>
      </xdr:nvCxnSpPr>
      <xdr:spPr>
        <a:xfrm flipV="1">
          <a:off x="3100893" y="1408018"/>
          <a:ext cx="466725" cy="4532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6</xdr:row>
      <xdr:rowOff>122117</xdr:rowOff>
    </xdr:from>
    <xdr:to>
      <xdr:col>5</xdr:col>
      <xdr:colOff>470037</xdr:colOff>
      <xdr:row>8</xdr:row>
      <xdr:rowOff>114412</xdr:rowOff>
    </xdr:to>
    <xdr:sp macro="" textlink="">
      <xdr:nvSpPr>
        <xdr:cNvPr id="3" name="Flowchart: Manual Operation 14">
          <a:extLst>
            <a:ext uri="{FF2B5EF4-FFF2-40B4-BE49-F238E27FC236}">
              <a16:creationId xmlns:a16="http://schemas.microsoft.com/office/drawing/2014/main" id="{FDCE23A4-C4C4-4C29-8D70-160110813AB3}"/>
            </a:ext>
          </a:extLst>
        </xdr:cNvPr>
        <xdr:cNvSpPr/>
      </xdr:nvSpPr>
      <xdr:spPr>
        <a:xfrm>
          <a:off x="1789187" y="1493717"/>
          <a:ext cx="1683130" cy="35805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7</xdr:row>
      <xdr:rowOff>65896</xdr:rowOff>
    </xdr:from>
    <xdr:to>
      <xdr:col>5</xdr:col>
      <xdr:colOff>336738</xdr:colOff>
      <xdr:row>8</xdr:row>
      <xdr:rowOff>114402</xdr:rowOff>
    </xdr:to>
    <xdr:sp macro="" textlink="">
      <xdr:nvSpPr>
        <xdr:cNvPr id="4" name="Flowchart: Manual Operation 23">
          <a:extLst>
            <a:ext uri="{FF2B5EF4-FFF2-40B4-BE49-F238E27FC236}">
              <a16:creationId xmlns:a16="http://schemas.microsoft.com/office/drawing/2014/main" id="{0C831FBE-6663-477C-921C-8A74DF7E1783}"/>
            </a:ext>
          </a:extLst>
        </xdr:cNvPr>
        <xdr:cNvSpPr/>
      </xdr:nvSpPr>
      <xdr:spPr>
        <a:xfrm>
          <a:off x="1922594" y="1620376"/>
          <a:ext cx="1416424" cy="23138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5</xdr:col>
      <xdr:colOff>524436</xdr:colOff>
      <xdr:row>6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C8270AD-C912-415C-A01F-844C339DE7D0}"/>
            </a:ext>
          </a:extLst>
        </xdr:cNvPr>
        <xdr:cNvCxnSpPr/>
      </xdr:nvCxnSpPr>
      <xdr:spPr>
        <a:xfrm>
          <a:off x="1783080" y="1371600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9</xdr:row>
      <xdr:rowOff>27341</xdr:rowOff>
    </xdr:from>
    <xdr:to>
      <xdr:col>5</xdr:col>
      <xdr:colOff>181088</xdr:colOff>
      <xdr:row>9</xdr:row>
      <xdr:rowOff>27341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9AE7F72-8072-4CD3-8363-FD304DA6CB8E}"/>
            </a:ext>
          </a:extLst>
        </xdr:cNvPr>
        <xdr:cNvCxnSpPr/>
      </xdr:nvCxnSpPr>
      <xdr:spPr>
        <a:xfrm>
          <a:off x="2073984" y="1947581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9</xdr:row>
      <xdr:rowOff>16136</xdr:rowOff>
    </xdr:from>
    <xdr:to>
      <xdr:col>4</xdr:col>
      <xdr:colOff>580018</xdr:colOff>
      <xdr:row>10</xdr:row>
      <xdr:rowOff>28237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E4B202-04E4-4898-8CD5-3913D898132A}"/>
            </a:ext>
          </a:extLst>
        </xdr:cNvPr>
        <xdr:cNvSpPr txBox="1"/>
      </xdr:nvSpPr>
      <xdr:spPr>
        <a:xfrm>
          <a:off x="2488603" y="1936376"/>
          <a:ext cx="484095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7</xdr:row>
      <xdr:rowOff>68130</xdr:rowOff>
    </xdr:from>
    <xdr:to>
      <xdr:col>5</xdr:col>
      <xdr:colOff>412377</xdr:colOff>
      <xdr:row>8</xdr:row>
      <xdr:rowOff>158674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03C90C3-378A-4C00-940E-08B5EFD240AF}"/>
            </a:ext>
          </a:extLst>
        </xdr:cNvPr>
        <xdr:cNvCxnSpPr/>
      </xdr:nvCxnSpPr>
      <xdr:spPr>
        <a:xfrm flipH="1">
          <a:off x="3403451" y="1622610"/>
          <a:ext cx="11206" cy="2734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7</xdr:row>
      <xdr:rowOff>97266</xdr:rowOff>
    </xdr:from>
    <xdr:to>
      <xdr:col>6</xdr:col>
      <xdr:colOff>228602</xdr:colOff>
      <xdr:row>8</xdr:row>
      <xdr:rowOff>109368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CE07F85-4DD1-48BD-B671-767BC2E2A43D}"/>
            </a:ext>
          </a:extLst>
        </xdr:cNvPr>
        <xdr:cNvSpPr txBox="1"/>
      </xdr:nvSpPr>
      <xdr:spPr>
        <a:xfrm>
          <a:off x="3365352" y="1651746"/>
          <a:ext cx="475130" cy="194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6</xdr:row>
      <xdr:rowOff>69476</xdr:rowOff>
    </xdr:from>
    <xdr:to>
      <xdr:col>4</xdr:col>
      <xdr:colOff>64995</xdr:colOff>
      <xdr:row>7</xdr:row>
      <xdr:rowOff>81577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4719C64-6048-45C7-B436-E1CB8783E9F3}"/>
            </a:ext>
          </a:extLst>
        </xdr:cNvPr>
        <xdr:cNvSpPr txBox="1"/>
      </xdr:nvSpPr>
      <xdr:spPr>
        <a:xfrm>
          <a:off x="1987028" y="1441076"/>
          <a:ext cx="470647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8</xdr:row>
      <xdr:rowOff>117661</xdr:rowOff>
    </xdr:from>
    <xdr:to>
      <xdr:col>5</xdr:col>
      <xdr:colOff>294379</xdr:colOff>
      <xdr:row>8</xdr:row>
      <xdr:rowOff>117661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81013-5B55-4089-9A8B-53274E3CD2F1}"/>
            </a:ext>
          </a:extLst>
        </xdr:cNvPr>
        <xdr:cNvCxnSpPr/>
      </xdr:nvCxnSpPr>
      <xdr:spPr>
        <a:xfrm>
          <a:off x="1927860" y="1855021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4</xdr:row>
      <xdr:rowOff>160020</xdr:rowOff>
    </xdr:from>
    <xdr:to>
      <xdr:col>4</xdr:col>
      <xdr:colOff>570044</xdr:colOff>
      <xdr:row>5</xdr:row>
      <xdr:rowOff>165398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00A7F6F-C1CA-4CD6-AFC8-2E930CCDC1D5}"/>
            </a:ext>
          </a:extLst>
        </xdr:cNvPr>
        <xdr:cNvSpPr txBox="1"/>
      </xdr:nvSpPr>
      <xdr:spPr>
        <a:xfrm>
          <a:off x="2492077" y="116586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6</xdr:row>
      <xdr:rowOff>16136</xdr:rowOff>
    </xdr:from>
    <xdr:to>
      <xdr:col>3</xdr:col>
      <xdr:colOff>175595</xdr:colOff>
      <xdr:row>7</xdr:row>
      <xdr:rowOff>90990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61E3094-7557-49BC-8661-6FAFB438D36F}"/>
            </a:ext>
          </a:extLst>
        </xdr:cNvPr>
        <xdr:cNvCxnSpPr/>
      </xdr:nvCxnSpPr>
      <xdr:spPr>
        <a:xfrm>
          <a:off x="1951951" y="1387736"/>
          <a:ext cx="6724" cy="2577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95250</xdr:rowOff>
    </xdr:from>
    <xdr:to>
      <xdr:col>1</xdr:col>
      <xdr:colOff>419100</xdr:colOff>
      <xdr:row>14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577ABEC-CF5B-4348-9F62-9786958AFA68}"/>
            </a:ext>
          </a:extLst>
        </xdr:cNvPr>
        <xdr:cNvCxnSpPr/>
      </xdr:nvCxnSpPr>
      <xdr:spPr>
        <a:xfrm>
          <a:off x="609600" y="2362200"/>
          <a:ext cx="419100" cy="4159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47625</xdr:rowOff>
    </xdr:from>
    <xdr:to>
      <xdr:col>3</xdr:col>
      <xdr:colOff>466725</xdr:colOff>
      <xdr:row>14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ED4612D-99A0-4706-A56F-8416F097F417}"/>
            </a:ext>
          </a:extLst>
        </xdr:cNvPr>
        <xdr:cNvCxnSpPr/>
      </xdr:nvCxnSpPr>
      <xdr:spPr>
        <a:xfrm flipV="1">
          <a:off x="1968500" y="2314575"/>
          <a:ext cx="466725" cy="4540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14</xdr:row>
      <xdr:rowOff>133350</xdr:rowOff>
    </xdr:from>
    <xdr:to>
      <xdr:col>3</xdr:col>
      <xdr:colOff>228600</xdr:colOff>
      <xdr:row>14</xdr:row>
      <xdr:rowOff>133350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7E79D9A-D926-4997-B4A7-286306730952}"/>
            </a:ext>
          </a:extLst>
        </xdr:cNvPr>
        <xdr:cNvCxnSpPr/>
      </xdr:nvCxnSpPr>
      <xdr:spPr>
        <a:xfrm>
          <a:off x="809625" y="2768600"/>
          <a:ext cx="13874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28518</xdr:colOff>
      <xdr:row>12</xdr:row>
      <xdr:rowOff>133324</xdr:rowOff>
    </xdr:from>
    <xdr:to>
      <xdr:col>3</xdr:col>
      <xdr:colOff>371424</xdr:colOff>
      <xdr:row>14</xdr:row>
      <xdr:rowOff>123826</xdr:rowOff>
    </xdr:to>
    <xdr:sp macro="" textlink="">
      <xdr:nvSpPr>
        <xdr:cNvPr id="5" name="Flowchart: Manual Operation 14">
          <a:extLst>
            <a:ext uri="{FF2B5EF4-FFF2-40B4-BE49-F238E27FC236}">
              <a16:creationId xmlns:a16="http://schemas.microsoft.com/office/drawing/2014/main" id="{F493F547-E139-48AC-8056-BEBC22C086DC}"/>
            </a:ext>
          </a:extLst>
        </xdr:cNvPr>
        <xdr:cNvSpPr/>
      </xdr:nvSpPr>
      <xdr:spPr>
        <a:xfrm>
          <a:off x="638118" y="2400274"/>
          <a:ext cx="1701806" cy="35880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161925</xdr:colOff>
      <xdr:row>13</xdr:row>
      <xdr:rowOff>76207</xdr:rowOff>
    </xdr:from>
    <xdr:to>
      <xdr:col>3</xdr:col>
      <xdr:colOff>238125</xdr:colOff>
      <xdr:row>14</xdr:row>
      <xdr:rowOff>123816</xdr:rowOff>
    </xdr:to>
    <xdr:sp macro="" textlink="">
      <xdr:nvSpPr>
        <xdr:cNvPr id="6" name="Flowchart: Manual Operation 23">
          <a:extLst>
            <a:ext uri="{FF2B5EF4-FFF2-40B4-BE49-F238E27FC236}">
              <a16:creationId xmlns:a16="http://schemas.microsoft.com/office/drawing/2014/main" id="{E4D0AF98-3925-4C5C-A6FF-3B602EEC16C1}"/>
            </a:ext>
          </a:extLst>
        </xdr:cNvPr>
        <xdr:cNvSpPr/>
      </xdr:nvSpPr>
      <xdr:spPr>
        <a:xfrm>
          <a:off x="771525" y="2527307"/>
          <a:ext cx="1435100" cy="2317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205704</xdr:colOff>
      <xdr:row>14</xdr:row>
      <xdr:rowOff>0</xdr:rowOff>
    </xdr:from>
    <xdr:to>
      <xdr:col>3</xdr:col>
      <xdr:colOff>184344</xdr:colOff>
      <xdr:row>14</xdr:row>
      <xdr:rowOff>4525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D4AC997-A35D-4859-8325-2491963E0B83}"/>
            </a:ext>
          </a:extLst>
        </xdr:cNvPr>
        <xdr:cNvCxnSpPr/>
      </xdr:nvCxnSpPr>
      <xdr:spPr>
        <a:xfrm>
          <a:off x="813873" y="2665211"/>
          <a:ext cx="1338077" cy="4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740167</xdr:colOff>
      <xdr:row>13</xdr:row>
      <xdr:rowOff>1156</xdr:rowOff>
    </xdr:from>
    <xdr:to>
      <xdr:col>2</xdr:col>
      <xdr:colOff>459546</xdr:colOff>
      <xdr:row>14</xdr:row>
      <xdr:rowOff>9677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C094DB-6366-4509-95B6-823A0B41D36E}"/>
            </a:ext>
          </a:extLst>
        </xdr:cNvPr>
        <xdr:cNvSpPr txBox="1"/>
      </xdr:nvSpPr>
      <xdr:spPr>
        <a:xfrm>
          <a:off x="1349071" y="2445471"/>
          <a:ext cx="467461" cy="1911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1</xdr:col>
      <xdr:colOff>298075</xdr:colOff>
      <xdr:row>15</xdr:row>
      <xdr:rowOff>73959</xdr:rowOff>
    </xdr:from>
    <xdr:to>
      <xdr:col>3</xdr:col>
      <xdr:colOff>67235</xdr:colOff>
      <xdr:row>15</xdr:row>
      <xdr:rowOff>73959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057C8C1-7264-4987-9CD1-EF9225E74FB8}"/>
            </a:ext>
          </a:extLst>
        </xdr:cNvPr>
        <xdr:cNvCxnSpPr/>
      </xdr:nvCxnSpPr>
      <xdr:spPr>
        <a:xfrm>
          <a:off x="907675" y="2893359"/>
          <a:ext cx="112806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712694</xdr:colOff>
      <xdr:row>15</xdr:row>
      <xdr:rowOff>62754</xdr:rowOff>
    </xdr:from>
    <xdr:to>
      <xdr:col>2</xdr:col>
      <xdr:colOff>466165</xdr:colOff>
      <xdr:row>16</xdr:row>
      <xdr:rowOff>73959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BC58A28-5EC2-4E7B-9009-BFF31B7370A9}"/>
            </a:ext>
          </a:extLst>
        </xdr:cNvPr>
        <xdr:cNvSpPr txBox="1"/>
      </xdr:nvSpPr>
      <xdr:spPr>
        <a:xfrm>
          <a:off x="1322294" y="2882154"/>
          <a:ext cx="502771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3</xdr:col>
      <xdr:colOff>302558</xdr:colOff>
      <xdr:row>13</xdr:row>
      <xdr:rowOff>78441</xdr:rowOff>
    </xdr:from>
    <xdr:to>
      <xdr:col>3</xdr:col>
      <xdr:colOff>313764</xdr:colOff>
      <xdr:row>14</xdr:row>
      <xdr:rowOff>168088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7A8608D-9AC1-4BE7-8490-5E2139D4AE1D}"/>
            </a:ext>
          </a:extLst>
        </xdr:cNvPr>
        <xdr:cNvCxnSpPr/>
      </xdr:nvCxnSpPr>
      <xdr:spPr>
        <a:xfrm flipH="1">
          <a:off x="2271058" y="2529541"/>
          <a:ext cx="11206" cy="27379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264459</xdr:colOff>
      <xdr:row>13</xdr:row>
      <xdr:rowOff>107577</xdr:rowOff>
    </xdr:from>
    <xdr:to>
      <xdr:col>4</xdr:col>
      <xdr:colOff>129989</xdr:colOff>
      <xdr:row>14</xdr:row>
      <xdr:rowOff>118782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28E06CD-B000-4708-9BAD-B6137B4AD4A2}"/>
            </a:ext>
          </a:extLst>
        </xdr:cNvPr>
        <xdr:cNvSpPr txBox="1"/>
      </xdr:nvSpPr>
      <xdr:spPr>
        <a:xfrm>
          <a:off x="2232959" y="2558677"/>
          <a:ext cx="475130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224116</xdr:colOff>
      <xdr:row>12</xdr:row>
      <xdr:rowOff>33618</xdr:rowOff>
    </xdr:from>
    <xdr:to>
      <xdr:col>1</xdr:col>
      <xdr:colOff>230840</xdr:colOff>
      <xdr:row>13</xdr:row>
      <xdr:rowOff>107576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6174974-9A6E-4C04-ABA2-415A4D4F6CC8}"/>
            </a:ext>
          </a:extLst>
        </xdr:cNvPr>
        <xdr:cNvCxnSpPr/>
      </xdr:nvCxnSpPr>
      <xdr:spPr>
        <a:xfrm>
          <a:off x="833716" y="2300568"/>
          <a:ext cx="6724" cy="2581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226359</xdr:colOff>
      <xdr:row>12</xdr:row>
      <xdr:rowOff>80683</xdr:rowOff>
    </xdr:from>
    <xdr:to>
      <xdr:col>1</xdr:col>
      <xdr:colOff>697006</xdr:colOff>
      <xdr:row>13</xdr:row>
      <xdr:rowOff>91888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5482026-B7D6-43C6-81BE-AF7F8A3A728E}"/>
            </a:ext>
          </a:extLst>
        </xdr:cNvPr>
        <xdr:cNvSpPr txBox="1"/>
      </xdr:nvSpPr>
      <xdr:spPr>
        <a:xfrm>
          <a:off x="835959" y="2347633"/>
          <a:ext cx="470647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1</xdr:col>
      <xdr:colOff>0</xdr:colOff>
      <xdr:row>11</xdr:row>
      <xdr:rowOff>165274</xdr:rowOff>
    </xdr:from>
    <xdr:to>
      <xdr:col>3</xdr:col>
      <xdr:colOff>426233</xdr:colOff>
      <xdr:row>11</xdr:row>
      <xdr:rowOff>173972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C33F89B-97CF-4189-A44D-AE93915F1485}"/>
            </a:ext>
          </a:extLst>
        </xdr:cNvPr>
        <xdr:cNvCxnSpPr/>
      </xdr:nvCxnSpPr>
      <xdr:spPr>
        <a:xfrm flipV="1">
          <a:off x="608904" y="2244247"/>
          <a:ext cx="1783219" cy="869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26198</xdr:colOff>
      <xdr:row>10</xdr:row>
      <xdr:rowOff>98593</xdr:rowOff>
    </xdr:from>
    <xdr:to>
      <xdr:col>2</xdr:col>
      <xdr:colOff>527751</xdr:colOff>
      <xdr:row>11</xdr:row>
      <xdr:rowOff>109797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A0CA661-36EA-4526-9C41-A8B9EA35A917}"/>
            </a:ext>
          </a:extLst>
        </xdr:cNvPr>
        <xdr:cNvSpPr txBox="1"/>
      </xdr:nvSpPr>
      <xdr:spPr>
        <a:xfrm>
          <a:off x="1383184" y="1994894"/>
          <a:ext cx="501553" cy="193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b3</a:t>
          </a:r>
        </a:p>
      </xdr:txBody>
    </xdr:sp>
    <xdr:clientData/>
  </xdr:twoCellAnchor>
  <xdr:twoCellAnchor>
    <xdr:from>
      <xdr:col>1</xdr:col>
      <xdr:colOff>359019</xdr:colOff>
      <xdr:row>36</xdr:row>
      <xdr:rowOff>190500</xdr:rowOff>
    </xdr:from>
    <xdr:to>
      <xdr:col>3</xdr:col>
      <xdr:colOff>776654</xdr:colOff>
      <xdr:row>43</xdr:row>
      <xdr:rowOff>124558</xdr:rowOff>
    </xdr:to>
    <xdr:sp macro="" textlink="">
      <xdr:nvSpPr>
        <xdr:cNvPr id="15" name="Trapezoid 14">
          <a:extLst>
            <a:ext uri="{FF2B5EF4-FFF2-40B4-BE49-F238E27FC236}">
              <a16:creationId xmlns:a16="http://schemas.microsoft.com/office/drawing/2014/main" id="{A98B0860-BD7C-4D63-1CEA-A0B7CB3C296E}"/>
            </a:ext>
          </a:extLst>
        </xdr:cNvPr>
        <xdr:cNvSpPr/>
      </xdr:nvSpPr>
      <xdr:spPr>
        <a:xfrm>
          <a:off x="967154" y="7129096"/>
          <a:ext cx="1743808" cy="1274885"/>
        </a:xfrm>
        <a:prstGeom prst="trapezoi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20514</xdr:colOff>
      <xdr:row>43</xdr:row>
      <xdr:rowOff>137746</xdr:rowOff>
    </xdr:from>
    <xdr:to>
      <xdr:col>3</xdr:col>
      <xdr:colOff>1106364</xdr:colOff>
      <xdr:row>50</xdr:row>
      <xdr:rowOff>79131</xdr:rowOff>
    </xdr:to>
    <xdr:sp macro="" textlink="">
      <xdr:nvSpPr>
        <xdr:cNvPr id="17" name="Trapezoid 16">
          <a:extLst>
            <a:ext uri="{FF2B5EF4-FFF2-40B4-BE49-F238E27FC236}">
              <a16:creationId xmlns:a16="http://schemas.microsoft.com/office/drawing/2014/main" id="{375C7E0A-8FD6-4686-8C69-6FC237B4EA37}"/>
            </a:ext>
          </a:extLst>
        </xdr:cNvPr>
        <xdr:cNvSpPr/>
      </xdr:nvSpPr>
      <xdr:spPr>
        <a:xfrm>
          <a:off x="628649" y="8417169"/>
          <a:ext cx="2412023" cy="1274885"/>
        </a:xfrm>
        <a:prstGeom prst="trapezoid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307731</xdr:colOff>
      <xdr:row>35</xdr:row>
      <xdr:rowOff>87923</xdr:rowOff>
    </xdr:from>
    <xdr:to>
      <xdr:col>3</xdr:col>
      <xdr:colOff>87923</xdr:colOff>
      <xdr:row>36</xdr:row>
      <xdr:rowOff>146538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8205907-1042-B2BF-C6FF-C2FE968756BA}"/>
            </a:ext>
          </a:extLst>
        </xdr:cNvPr>
        <xdr:cNvSpPr txBox="1"/>
      </xdr:nvSpPr>
      <xdr:spPr>
        <a:xfrm>
          <a:off x="1633904" y="6828692"/>
          <a:ext cx="38832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B2</a:t>
          </a:r>
          <a:endParaRPr lang="id-ID" sz="1100"/>
        </a:p>
      </xdr:txBody>
    </xdr:sp>
    <xdr:clientData/>
  </xdr:twoCellAnchor>
  <xdr:twoCellAnchor>
    <xdr:from>
      <xdr:col>2</xdr:col>
      <xdr:colOff>291611</xdr:colOff>
      <xdr:row>42</xdr:row>
      <xdr:rowOff>36635</xdr:rowOff>
    </xdr:from>
    <xdr:to>
      <xdr:col>3</xdr:col>
      <xdr:colOff>73269</xdr:colOff>
      <xdr:row>43</xdr:row>
      <xdr:rowOff>93785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04206DE-FE2A-4A34-9616-6204FA6A1435}"/>
            </a:ext>
          </a:extLst>
        </xdr:cNvPr>
        <xdr:cNvSpPr txBox="1"/>
      </xdr:nvSpPr>
      <xdr:spPr>
        <a:xfrm>
          <a:off x="1617784" y="8125558"/>
          <a:ext cx="389793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B1</a:t>
          </a:r>
          <a:endParaRPr lang="id-ID" sz="1100"/>
        </a:p>
      </xdr:txBody>
    </xdr:sp>
    <xdr:clientData/>
  </xdr:twoCellAnchor>
  <xdr:twoCellAnchor>
    <xdr:from>
      <xdr:col>2</xdr:col>
      <xdr:colOff>275492</xdr:colOff>
      <xdr:row>48</xdr:row>
      <xdr:rowOff>167054</xdr:rowOff>
    </xdr:from>
    <xdr:to>
      <xdr:col>3</xdr:col>
      <xdr:colOff>57150</xdr:colOff>
      <xdr:row>50</xdr:row>
      <xdr:rowOff>33704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6BE2C29-45F6-4348-816B-2B9FD4D679CB}"/>
            </a:ext>
          </a:extLst>
        </xdr:cNvPr>
        <xdr:cNvSpPr txBox="1"/>
      </xdr:nvSpPr>
      <xdr:spPr>
        <a:xfrm>
          <a:off x="1601665" y="9398977"/>
          <a:ext cx="389793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B3</a:t>
          </a:r>
          <a:endParaRPr lang="id-ID" sz="1100"/>
        </a:p>
      </xdr:txBody>
    </xdr:sp>
    <xdr:clientData/>
  </xdr:twoCellAnchor>
  <xdr:twoCellAnchor>
    <xdr:from>
      <xdr:col>3</xdr:col>
      <xdr:colOff>857249</xdr:colOff>
      <xdr:row>36</xdr:row>
      <xdr:rowOff>183173</xdr:rowOff>
    </xdr:from>
    <xdr:to>
      <xdr:col>3</xdr:col>
      <xdr:colOff>857249</xdr:colOff>
      <xdr:row>43</xdr:row>
      <xdr:rowOff>109904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5DD23EB-DEDC-9DF5-004E-54DD0DD12768}"/>
            </a:ext>
          </a:extLst>
        </xdr:cNvPr>
        <xdr:cNvCxnSpPr/>
      </xdr:nvCxnSpPr>
      <xdr:spPr>
        <a:xfrm>
          <a:off x="2791557" y="7121769"/>
          <a:ext cx="0" cy="126755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1229456</xdr:colOff>
      <xdr:row>43</xdr:row>
      <xdr:rowOff>139212</xdr:rowOff>
    </xdr:from>
    <xdr:to>
      <xdr:col>3</xdr:col>
      <xdr:colOff>1229456</xdr:colOff>
      <xdr:row>50</xdr:row>
      <xdr:rowOff>79131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5360EC7-D053-45BF-A800-020CF8E0517C}"/>
            </a:ext>
          </a:extLst>
        </xdr:cNvPr>
        <xdr:cNvCxnSpPr/>
      </xdr:nvCxnSpPr>
      <xdr:spPr>
        <a:xfrm>
          <a:off x="3163764" y="8418635"/>
          <a:ext cx="0" cy="127341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943708</xdr:colOff>
      <xdr:row>38</xdr:row>
      <xdr:rowOff>174380</xdr:rowOff>
    </xdr:from>
    <xdr:to>
      <xdr:col>4</xdr:col>
      <xdr:colOff>71805</xdr:colOff>
      <xdr:row>40</xdr:row>
      <xdr:rowOff>49822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717CE98-E762-4DB7-A9D5-5B0EEFAC7F06}"/>
            </a:ext>
          </a:extLst>
        </xdr:cNvPr>
        <xdr:cNvSpPr txBox="1"/>
      </xdr:nvSpPr>
      <xdr:spPr>
        <a:xfrm>
          <a:off x="2878016" y="7501303"/>
          <a:ext cx="38832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H</a:t>
          </a:r>
          <a:endParaRPr lang="id-ID" sz="1100"/>
        </a:p>
      </xdr:txBody>
    </xdr:sp>
    <xdr:clientData/>
  </xdr:twoCellAnchor>
  <xdr:twoCellAnchor>
    <xdr:from>
      <xdr:col>4</xdr:col>
      <xdr:colOff>33705</xdr:colOff>
      <xdr:row>46</xdr:row>
      <xdr:rowOff>41030</xdr:rowOff>
    </xdr:from>
    <xdr:to>
      <xdr:col>4</xdr:col>
      <xdr:colOff>422032</xdr:colOff>
      <xdr:row>47</xdr:row>
      <xdr:rowOff>106972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2C84A2C-F2B4-491A-9F13-69BB4EE5ED31}"/>
            </a:ext>
          </a:extLst>
        </xdr:cNvPr>
        <xdr:cNvSpPr txBox="1"/>
      </xdr:nvSpPr>
      <xdr:spPr>
        <a:xfrm>
          <a:off x="3228243" y="8891953"/>
          <a:ext cx="38832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H'</a:t>
          </a:r>
          <a:endParaRPr lang="id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63007</xdr:colOff>
      <xdr:row>82</xdr:row>
      <xdr:rowOff>79352</xdr:rowOff>
    </xdr:from>
    <xdr:to>
      <xdr:col>45</xdr:col>
      <xdr:colOff>98218</xdr:colOff>
      <xdr:row>102</xdr:row>
      <xdr:rowOff>129965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B347D-2F9C-413D-8EDE-A67B51201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7047" y="15029792"/>
          <a:ext cx="11568250" cy="3892688"/>
        </a:xfrm>
        <a:prstGeom prst="rect">
          <a:avLst/>
        </a:prstGeom>
      </xdr:spPr>
    </xdr:pic>
    <xdr:clientData/>
  </xdr:twoCellAnchor>
  <xdr:twoCellAnchor editAs="oneCell">
    <xdr:from>
      <xdr:col>23</xdr:col>
      <xdr:colOff>268549</xdr:colOff>
      <xdr:row>34</xdr:row>
      <xdr:rowOff>18717</xdr:rowOff>
    </xdr:from>
    <xdr:to>
      <xdr:col>27</xdr:col>
      <xdr:colOff>1274023</xdr:colOff>
      <xdr:row>54</xdr:row>
      <xdr:rowOff>4076180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D5FC1-A9AC-45E6-AF43-88A7A7A8A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45609" y="6884337"/>
          <a:ext cx="5921748" cy="6678760"/>
        </a:xfrm>
        <a:prstGeom prst="rect">
          <a:avLst/>
        </a:prstGeom>
      </xdr:spPr>
    </xdr:pic>
    <xdr:clientData/>
  </xdr:twoCellAnchor>
  <xdr:twoCellAnchor editAs="oneCell">
    <xdr:from>
      <xdr:col>15</xdr:col>
      <xdr:colOff>4270</xdr:colOff>
      <xdr:row>22</xdr:row>
      <xdr:rowOff>37353</xdr:rowOff>
    </xdr:from>
    <xdr:to>
      <xdr:col>22</xdr:col>
      <xdr:colOff>863301</xdr:colOff>
      <xdr:row>30</xdr:row>
      <xdr:rowOff>1495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3841DF-5D43-4878-BC8B-292F2C5B1E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1747" b="8595"/>
        <a:stretch/>
      </xdr:blipFill>
      <xdr:spPr>
        <a:xfrm>
          <a:off x="10440682" y="4781177"/>
          <a:ext cx="5117266" cy="1449294"/>
        </a:xfrm>
        <a:prstGeom prst="rect">
          <a:avLst/>
        </a:prstGeom>
      </xdr:spPr>
    </xdr:pic>
    <xdr:clientData/>
  </xdr:twoCellAnchor>
  <xdr:twoCellAnchor editAs="oneCell">
    <xdr:from>
      <xdr:col>15</xdr:col>
      <xdr:colOff>567296</xdr:colOff>
      <xdr:row>0</xdr:row>
      <xdr:rowOff>14941</xdr:rowOff>
    </xdr:from>
    <xdr:to>
      <xdr:col>22</xdr:col>
      <xdr:colOff>498317</xdr:colOff>
      <xdr:row>7</xdr:row>
      <xdr:rowOff>156882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719A2C-0313-4A3A-9F13-DAD73B740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282" b="5096"/>
        <a:stretch/>
      </xdr:blipFill>
      <xdr:spPr>
        <a:xfrm>
          <a:off x="11003708" y="14941"/>
          <a:ext cx="4189256" cy="1598706"/>
        </a:xfrm>
        <a:prstGeom prst="rect">
          <a:avLst/>
        </a:prstGeom>
      </xdr:spPr>
    </xdr:pic>
    <xdr:clientData/>
  </xdr:twoCellAnchor>
  <xdr:twoCellAnchor editAs="oneCell">
    <xdr:from>
      <xdr:col>15</xdr:col>
      <xdr:colOff>391270</xdr:colOff>
      <xdr:row>29</xdr:row>
      <xdr:rowOff>82177</xdr:rowOff>
    </xdr:from>
    <xdr:to>
      <xdr:col>22</xdr:col>
      <xdr:colOff>524956</xdr:colOff>
      <xdr:row>51</xdr:row>
      <xdr:rowOff>110904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7D533F-4C19-4074-9471-628B4AE95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62997" y="6085813"/>
          <a:ext cx="4405504" cy="3388455"/>
        </a:xfrm>
        <a:prstGeom prst="rect">
          <a:avLst/>
        </a:prstGeom>
      </xdr:spPr>
    </xdr:pic>
    <xdr:clientData/>
  </xdr:twoCellAnchor>
  <xdr:twoCellAnchor editAs="oneCell">
    <xdr:from>
      <xdr:col>24</xdr:col>
      <xdr:colOff>361871</xdr:colOff>
      <xdr:row>4</xdr:row>
      <xdr:rowOff>133180</xdr:rowOff>
    </xdr:from>
    <xdr:to>
      <xdr:col>38</xdr:col>
      <xdr:colOff>175300</xdr:colOff>
      <xdr:row>33</xdr:row>
      <xdr:rowOff>3802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AFF7D3-1E9E-498F-BC7A-6A78F0D6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35371" y="1017100"/>
          <a:ext cx="11339861" cy="5637753"/>
        </a:xfrm>
        <a:prstGeom prst="rect">
          <a:avLst/>
        </a:prstGeom>
      </xdr:spPr>
    </xdr:pic>
    <xdr:clientData/>
  </xdr:twoCellAnchor>
  <xdr:twoCellAnchor editAs="oneCell">
    <xdr:from>
      <xdr:col>28</xdr:col>
      <xdr:colOff>385483</xdr:colOff>
      <xdr:row>74</xdr:row>
      <xdr:rowOff>67739</xdr:rowOff>
    </xdr:from>
    <xdr:to>
      <xdr:col>32</xdr:col>
      <xdr:colOff>88024</xdr:colOff>
      <xdr:row>81</xdr:row>
      <xdr:rowOff>146276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764C81-AAB6-0908-C14D-52449DF49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282212" y="13281715"/>
          <a:ext cx="2822258" cy="1367361"/>
        </a:xfrm>
        <a:prstGeom prst="rect">
          <a:avLst/>
        </a:prstGeom>
      </xdr:spPr>
    </xdr:pic>
    <xdr:clientData/>
  </xdr:twoCellAnchor>
  <xdr:twoCellAnchor editAs="oneCell">
    <xdr:from>
      <xdr:col>32</xdr:col>
      <xdr:colOff>448235</xdr:colOff>
      <xdr:row>66</xdr:row>
      <xdr:rowOff>158703</xdr:rowOff>
    </xdr:from>
    <xdr:to>
      <xdr:col>39</xdr:col>
      <xdr:colOff>1120</xdr:colOff>
      <xdr:row>81</xdr:row>
      <xdr:rowOff>75709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88B5ECE-3C0A-99F8-37F2-8345EC9C2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64682" y="11938327"/>
          <a:ext cx="4156642" cy="2631935"/>
        </a:xfrm>
        <a:prstGeom prst="rect">
          <a:avLst/>
        </a:prstGeom>
      </xdr:spPr>
    </xdr:pic>
    <xdr:clientData/>
  </xdr:twoCellAnchor>
  <xdr:twoCellAnchor editAs="oneCell">
    <xdr:from>
      <xdr:col>2</xdr:col>
      <xdr:colOff>183696</xdr:colOff>
      <xdr:row>49</xdr:row>
      <xdr:rowOff>121613</xdr:rowOff>
    </xdr:from>
    <xdr:to>
      <xdr:col>12</xdr:col>
      <xdr:colOff>183071</xdr:colOff>
      <xdr:row>71</xdr:row>
      <xdr:rowOff>163819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EB50E3C-3454-7AEA-8139-6D522B1FC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3910" y="9360863"/>
          <a:ext cx="6612447" cy="90093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63007</xdr:colOff>
      <xdr:row>82</xdr:row>
      <xdr:rowOff>79352</xdr:rowOff>
    </xdr:from>
    <xdr:to>
      <xdr:col>45</xdr:col>
      <xdr:colOff>98218</xdr:colOff>
      <xdr:row>102</xdr:row>
      <xdr:rowOff>129965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EE18B2-784E-43C5-9EF8-362054329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64207" y="19929452"/>
          <a:ext cx="11662061" cy="3822513"/>
        </a:xfrm>
        <a:prstGeom prst="rect">
          <a:avLst/>
        </a:prstGeom>
      </xdr:spPr>
    </xdr:pic>
    <xdr:clientData/>
  </xdr:twoCellAnchor>
  <xdr:twoCellAnchor editAs="oneCell">
    <xdr:from>
      <xdr:col>23</xdr:col>
      <xdr:colOff>268549</xdr:colOff>
      <xdr:row>34</xdr:row>
      <xdr:rowOff>18717</xdr:rowOff>
    </xdr:from>
    <xdr:to>
      <xdr:col>27</xdr:col>
      <xdr:colOff>1274023</xdr:colOff>
      <xdr:row>54</xdr:row>
      <xdr:rowOff>4099271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E11B7-07EE-4541-B90D-CE7FC846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37199" y="6927517"/>
          <a:ext cx="6009274" cy="6823754"/>
        </a:xfrm>
        <a:prstGeom prst="rect">
          <a:avLst/>
        </a:prstGeom>
      </xdr:spPr>
    </xdr:pic>
    <xdr:clientData/>
  </xdr:twoCellAnchor>
  <xdr:twoCellAnchor editAs="oneCell">
    <xdr:from>
      <xdr:col>15</xdr:col>
      <xdr:colOff>4270</xdr:colOff>
      <xdr:row>22</xdr:row>
      <xdr:rowOff>37353</xdr:rowOff>
    </xdr:from>
    <xdr:to>
      <xdr:col>22</xdr:col>
      <xdr:colOff>863301</xdr:colOff>
      <xdr:row>29</xdr:row>
      <xdr:rowOff>179295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6AFEE7-AEB1-4456-A797-F7B67128F6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1747" b="8595"/>
        <a:stretch/>
      </xdr:blipFill>
      <xdr:spPr>
        <a:xfrm>
          <a:off x="10462720" y="4736353"/>
          <a:ext cx="5126231" cy="1430992"/>
        </a:xfrm>
        <a:prstGeom prst="rect">
          <a:avLst/>
        </a:prstGeom>
      </xdr:spPr>
    </xdr:pic>
    <xdr:clientData/>
  </xdr:twoCellAnchor>
  <xdr:twoCellAnchor editAs="oneCell">
    <xdr:from>
      <xdr:col>15</xdr:col>
      <xdr:colOff>567296</xdr:colOff>
      <xdr:row>0</xdr:row>
      <xdr:rowOff>14941</xdr:rowOff>
    </xdr:from>
    <xdr:to>
      <xdr:col>22</xdr:col>
      <xdr:colOff>498317</xdr:colOff>
      <xdr:row>7</xdr:row>
      <xdr:rowOff>156882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AEF8DA-C27B-4F7B-90D3-A7BB5C0C1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282" b="5096"/>
        <a:stretch/>
      </xdr:blipFill>
      <xdr:spPr>
        <a:xfrm>
          <a:off x="11025746" y="14941"/>
          <a:ext cx="4198221" cy="1583391"/>
        </a:xfrm>
        <a:prstGeom prst="rect">
          <a:avLst/>
        </a:prstGeom>
      </xdr:spPr>
    </xdr:pic>
    <xdr:clientData/>
  </xdr:twoCellAnchor>
  <xdr:twoCellAnchor editAs="oneCell">
    <xdr:from>
      <xdr:col>15</xdr:col>
      <xdr:colOff>391270</xdr:colOff>
      <xdr:row>29</xdr:row>
      <xdr:rowOff>82177</xdr:rowOff>
    </xdr:from>
    <xdr:to>
      <xdr:col>22</xdr:col>
      <xdr:colOff>524956</xdr:colOff>
      <xdr:row>51</xdr:row>
      <xdr:rowOff>133995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448B9E-F98A-45F3-9206-45C7A2446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49720" y="6070227"/>
          <a:ext cx="4400886" cy="3372868"/>
        </a:xfrm>
        <a:prstGeom prst="rect">
          <a:avLst/>
        </a:prstGeom>
      </xdr:spPr>
    </xdr:pic>
    <xdr:clientData/>
  </xdr:twoCellAnchor>
  <xdr:twoCellAnchor editAs="oneCell">
    <xdr:from>
      <xdr:col>24</xdr:col>
      <xdr:colOff>361871</xdr:colOff>
      <xdr:row>4</xdr:row>
      <xdr:rowOff>133180</xdr:rowOff>
    </xdr:from>
    <xdr:to>
      <xdr:col>38</xdr:col>
      <xdr:colOff>175299</xdr:colOff>
      <xdr:row>33</xdr:row>
      <xdr:rowOff>3802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A0A88F-DA24-4A0C-90E2-B054CDC4D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62521" y="1022180"/>
          <a:ext cx="11484728" cy="5706272"/>
        </a:xfrm>
        <a:prstGeom prst="rect">
          <a:avLst/>
        </a:prstGeom>
      </xdr:spPr>
    </xdr:pic>
    <xdr:clientData/>
  </xdr:twoCellAnchor>
  <xdr:twoCellAnchor editAs="oneCell">
    <xdr:from>
      <xdr:col>28</xdr:col>
      <xdr:colOff>385483</xdr:colOff>
      <xdr:row>74</xdr:row>
      <xdr:rowOff>67739</xdr:rowOff>
    </xdr:from>
    <xdr:to>
      <xdr:col>32</xdr:col>
      <xdr:colOff>88024</xdr:colOff>
      <xdr:row>81</xdr:row>
      <xdr:rowOff>146276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A77D7C-60E6-419E-BDC2-DBF5791E8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686683" y="18419239"/>
          <a:ext cx="2877541" cy="1386637"/>
        </a:xfrm>
        <a:prstGeom prst="rect">
          <a:avLst/>
        </a:prstGeom>
      </xdr:spPr>
    </xdr:pic>
    <xdr:clientData/>
  </xdr:twoCellAnchor>
  <xdr:twoCellAnchor editAs="oneCell">
    <xdr:from>
      <xdr:col>32</xdr:col>
      <xdr:colOff>448235</xdr:colOff>
      <xdr:row>66</xdr:row>
      <xdr:rowOff>158703</xdr:rowOff>
    </xdr:from>
    <xdr:to>
      <xdr:col>38</xdr:col>
      <xdr:colOff>579877</xdr:colOff>
      <xdr:row>81</xdr:row>
      <xdr:rowOff>75709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6089E2-95BD-47CE-8BD5-0EAC10DD0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924435" y="17037003"/>
          <a:ext cx="4262317" cy="2698306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48</xdr:row>
      <xdr:rowOff>39970</xdr:rowOff>
    </xdr:from>
    <xdr:to>
      <xdr:col>12</xdr:col>
      <xdr:colOff>142249</xdr:colOff>
      <xdr:row>70</xdr:row>
      <xdr:rowOff>82176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7C7FD7-0950-4A54-A7B5-21322F9D9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7474" y="8796620"/>
          <a:ext cx="6990725" cy="89004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95250</xdr:rowOff>
    </xdr:from>
    <xdr:to>
      <xdr:col>1</xdr:col>
      <xdr:colOff>419100</xdr:colOff>
      <xdr:row>14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0B6E691-13B9-4842-B92D-5910057455B8}"/>
            </a:ext>
          </a:extLst>
        </xdr:cNvPr>
        <xdr:cNvCxnSpPr/>
      </xdr:nvCxnSpPr>
      <xdr:spPr>
        <a:xfrm>
          <a:off x="609600" y="2362200"/>
          <a:ext cx="419100" cy="4159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47625</xdr:rowOff>
    </xdr:from>
    <xdr:to>
      <xdr:col>3</xdr:col>
      <xdr:colOff>466725</xdr:colOff>
      <xdr:row>14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F9E16EE-AB95-4513-B25C-911F94293D25}"/>
            </a:ext>
          </a:extLst>
        </xdr:cNvPr>
        <xdr:cNvCxnSpPr/>
      </xdr:nvCxnSpPr>
      <xdr:spPr>
        <a:xfrm flipV="1">
          <a:off x="1968500" y="2314575"/>
          <a:ext cx="466725" cy="4540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14</xdr:row>
      <xdr:rowOff>133350</xdr:rowOff>
    </xdr:from>
    <xdr:to>
      <xdr:col>3</xdr:col>
      <xdr:colOff>228600</xdr:colOff>
      <xdr:row>14</xdr:row>
      <xdr:rowOff>133350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322B2C4-85BF-4C1C-BC4B-5D4CB9562D0A}"/>
            </a:ext>
          </a:extLst>
        </xdr:cNvPr>
        <xdr:cNvCxnSpPr/>
      </xdr:nvCxnSpPr>
      <xdr:spPr>
        <a:xfrm>
          <a:off x="809625" y="2768600"/>
          <a:ext cx="13874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28518</xdr:colOff>
      <xdr:row>12</xdr:row>
      <xdr:rowOff>133324</xdr:rowOff>
    </xdr:from>
    <xdr:to>
      <xdr:col>3</xdr:col>
      <xdr:colOff>371424</xdr:colOff>
      <xdr:row>14</xdr:row>
      <xdr:rowOff>123826</xdr:rowOff>
    </xdr:to>
    <xdr:sp macro="" textlink="">
      <xdr:nvSpPr>
        <xdr:cNvPr id="5" name="Flowchart: Manual Operation 14">
          <a:extLst>
            <a:ext uri="{FF2B5EF4-FFF2-40B4-BE49-F238E27FC236}">
              <a16:creationId xmlns:a16="http://schemas.microsoft.com/office/drawing/2014/main" id="{C1B1FF3D-E2EF-40B4-BAF2-4BF677BEB61E}"/>
            </a:ext>
          </a:extLst>
        </xdr:cNvPr>
        <xdr:cNvSpPr/>
      </xdr:nvSpPr>
      <xdr:spPr>
        <a:xfrm>
          <a:off x="638118" y="2400274"/>
          <a:ext cx="1701806" cy="35880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161925</xdr:colOff>
      <xdr:row>13</xdr:row>
      <xdr:rowOff>76207</xdr:rowOff>
    </xdr:from>
    <xdr:to>
      <xdr:col>3</xdr:col>
      <xdr:colOff>238125</xdr:colOff>
      <xdr:row>14</xdr:row>
      <xdr:rowOff>123816</xdr:rowOff>
    </xdr:to>
    <xdr:sp macro="" textlink="">
      <xdr:nvSpPr>
        <xdr:cNvPr id="6" name="Flowchart: Manual Operation 23">
          <a:extLst>
            <a:ext uri="{FF2B5EF4-FFF2-40B4-BE49-F238E27FC236}">
              <a16:creationId xmlns:a16="http://schemas.microsoft.com/office/drawing/2014/main" id="{31502806-218F-4CC4-8AD4-76900A6E571B}"/>
            </a:ext>
          </a:extLst>
        </xdr:cNvPr>
        <xdr:cNvSpPr/>
      </xdr:nvSpPr>
      <xdr:spPr>
        <a:xfrm>
          <a:off x="771525" y="2527307"/>
          <a:ext cx="1435100" cy="2317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205704</xdr:colOff>
      <xdr:row>14</xdr:row>
      <xdr:rowOff>0</xdr:rowOff>
    </xdr:from>
    <xdr:to>
      <xdr:col>3</xdr:col>
      <xdr:colOff>184344</xdr:colOff>
      <xdr:row>14</xdr:row>
      <xdr:rowOff>4525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4E1C78E-E34B-4B4A-9859-D739D7BB473F}"/>
            </a:ext>
          </a:extLst>
        </xdr:cNvPr>
        <xdr:cNvCxnSpPr/>
      </xdr:nvCxnSpPr>
      <xdr:spPr>
        <a:xfrm>
          <a:off x="815304" y="2635250"/>
          <a:ext cx="1337540" cy="4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740167</xdr:colOff>
      <xdr:row>13</xdr:row>
      <xdr:rowOff>1156</xdr:rowOff>
    </xdr:from>
    <xdr:to>
      <xdr:col>2</xdr:col>
      <xdr:colOff>459546</xdr:colOff>
      <xdr:row>14</xdr:row>
      <xdr:rowOff>9677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508708-5DCF-4ED5-9B3B-89C349B71FB0}"/>
            </a:ext>
          </a:extLst>
        </xdr:cNvPr>
        <xdr:cNvSpPr txBox="1"/>
      </xdr:nvSpPr>
      <xdr:spPr>
        <a:xfrm>
          <a:off x="1349767" y="2452256"/>
          <a:ext cx="468679" cy="192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1</xdr:col>
      <xdr:colOff>298075</xdr:colOff>
      <xdr:row>15</xdr:row>
      <xdr:rowOff>73959</xdr:rowOff>
    </xdr:from>
    <xdr:to>
      <xdr:col>3</xdr:col>
      <xdr:colOff>67235</xdr:colOff>
      <xdr:row>15</xdr:row>
      <xdr:rowOff>73959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7D77A98-00BD-4A2A-AF4A-C6756D20AD2D}"/>
            </a:ext>
          </a:extLst>
        </xdr:cNvPr>
        <xdr:cNvCxnSpPr/>
      </xdr:nvCxnSpPr>
      <xdr:spPr>
        <a:xfrm>
          <a:off x="907675" y="2893359"/>
          <a:ext cx="112806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712694</xdr:colOff>
      <xdr:row>15</xdr:row>
      <xdr:rowOff>62754</xdr:rowOff>
    </xdr:from>
    <xdr:to>
      <xdr:col>2</xdr:col>
      <xdr:colOff>466165</xdr:colOff>
      <xdr:row>16</xdr:row>
      <xdr:rowOff>73959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4A2D795-8C3A-477B-8515-FAD4F420875E}"/>
            </a:ext>
          </a:extLst>
        </xdr:cNvPr>
        <xdr:cNvSpPr txBox="1"/>
      </xdr:nvSpPr>
      <xdr:spPr>
        <a:xfrm>
          <a:off x="1322294" y="2882154"/>
          <a:ext cx="502771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3</xdr:col>
      <xdr:colOff>302558</xdr:colOff>
      <xdr:row>13</xdr:row>
      <xdr:rowOff>78441</xdr:rowOff>
    </xdr:from>
    <xdr:to>
      <xdr:col>3</xdr:col>
      <xdr:colOff>313764</xdr:colOff>
      <xdr:row>14</xdr:row>
      <xdr:rowOff>168088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CA93663-C97D-42B7-9F28-33148E9B3B6F}"/>
            </a:ext>
          </a:extLst>
        </xdr:cNvPr>
        <xdr:cNvCxnSpPr/>
      </xdr:nvCxnSpPr>
      <xdr:spPr>
        <a:xfrm flipH="1">
          <a:off x="2271058" y="2529541"/>
          <a:ext cx="11206" cy="27379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264459</xdr:colOff>
      <xdr:row>13</xdr:row>
      <xdr:rowOff>107577</xdr:rowOff>
    </xdr:from>
    <xdr:to>
      <xdr:col>4</xdr:col>
      <xdr:colOff>129989</xdr:colOff>
      <xdr:row>14</xdr:row>
      <xdr:rowOff>118782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2D641C8-50F9-414B-8B6D-808FA6C4DE2E}"/>
            </a:ext>
          </a:extLst>
        </xdr:cNvPr>
        <xdr:cNvSpPr txBox="1"/>
      </xdr:nvSpPr>
      <xdr:spPr>
        <a:xfrm>
          <a:off x="2232959" y="2558677"/>
          <a:ext cx="1186330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224116</xdr:colOff>
      <xdr:row>12</xdr:row>
      <xdr:rowOff>33618</xdr:rowOff>
    </xdr:from>
    <xdr:to>
      <xdr:col>1</xdr:col>
      <xdr:colOff>230840</xdr:colOff>
      <xdr:row>13</xdr:row>
      <xdr:rowOff>107576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0B13E32-B7AF-4AAC-9ADF-8FAFD5D4309C}"/>
            </a:ext>
          </a:extLst>
        </xdr:cNvPr>
        <xdr:cNvCxnSpPr/>
      </xdr:nvCxnSpPr>
      <xdr:spPr>
        <a:xfrm>
          <a:off x="833716" y="2300568"/>
          <a:ext cx="6724" cy="2581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226359</xdr:colOff>
      <xdr:row>12</xdr:row>
      <xdr:rowOff>80683</xdr:rowOff>
    </xdr:from>
    <xdr:to>
      <xdr:col>1</xdr:col>
      <xdr:colOff>697006</xdr:colOff>
      <xdr:row>13</xdr:row>
      <xdr:rowOff>91888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138AFA4-152A-474B-8C68-C1C75BD9D02D}"/>
            </a:ext>
          </a:extLst>
        </xdr:cNvPr>
        <xdr:cNvSpPr txBox="1"/>
      </xdr:nvSpPr>
      <xdr:spPr>
        <a:xfrm>
          <a:off x="835959" y="2347633"/>
          <a:ext cx="470647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1</xdr:col>
      <xdr:colOff>0</xdr:colOff>
      <xdr:row>11</xdr:row>
      <xdr:rowOff>165274</xdr:rowOff>
    </xdr:from>
    <xdr:to>
      <xdr:col>3</xdr:col>
      <xdr:colOff>426233</xdr:colOff>
      <xdr:row>11</xdr:row>
      <xdr:rowOff>173972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EFB4D39-E61A-4D6D-80B5-A3935CBC5B41}"/>
            </a:ext>
          </a:extLst>
        </xdr:cNvPr>
        <xdr:cNvCxnSpPr/>
      </xdr:nvCxnSpPr>
      <xdr:spPr>
        <a:xfrm flipV="1">
          <a:off x="609600" y="2248074"/>
          <a:ext cx="1785133" cy="869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26198</xdr:colOff>
      <xdr:row>10</xdr:row>
      <xdr:rowOff>98593</xdr:rowOff>
    </xdr:from>
    <xdr:to>
      <xdr:col>2</xdr:col>
      <xdr:colOff>527751</xdr:colOff>
      <xdr:row>11</xdr:row>
      <xdr:rowOff>109797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4F27746-A914-43BF-B01B-3C8090F4EAAC}"/>
            </a:ext>
          </a:extLst>
        </xdr:cNvPr>
        <xdr:cNvSpPr txBox="1"/>
      </xdr:nvSpPr>
      <xdr:spPr>
        <a:xfrm>
          <a:off x="1385098" y="1997243"/>
          <a:ext cx="501553" cy="195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b3</a:t>
          </a:r>
        </a:p>
      </xdr:txBody>
    </xdr:sp>
    <xdr:clientData/>
  </xdr:twoCellAnchor>
  <xdr:twoCellAnchor>
    <xdr:from>
      <xdr:col>3</xdr:col>
      <xdr:colOff>264459</xdr:colOff>
      <xdr:row>21</xdr:row>
      <xdr:rowOff>107577</xdr:rowOff>
    </xdr:from>
    <xdr:to>
      <xdr:col>4</xdr:col>
      <xdr:colOff>129989</xdr:colOff>
      <xdr:row>22</xdr:row>
      <xdr:rowOff>118782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32079B-CA71-4170-A340-ACCB36B0E88D}"/>
            </a:ext>
          </a:extLst>
        </xdr:cNvPr>
        <xdr:cNvSpPr txBox="1"/>
      </xdr:nvSpPr>
      <xdr:spPr>
        <a:xfrm>
          <a:off x="2243542" y="2520577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37</xdr:row>
      <xdr:rowOff>107577</xdr:rowOff>
    </xdr:from>
    <xdr:to>
      <xdr:col>4</xdr:col>
      <xdr:colOff>129989</xdr:colOff>
      <xdr:row>38</xdr:row>
      <xdr:rowOff>118782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FEDB783-8447-4E92-8C30-3E1B3831E722}"/>
            </a:ext>
          </a:extLst>
        </xdr:cNvPr>
        <xdr:cNvSpPr txBox="1"/>
      </xdr:nvSpPr>
      <xdr:spPr>
        <a:xfrm>
          <a:off x="2243542" y="3959910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53</xdr:row>
      <xdr:rowOff>107577</xdr:rowOff>
    </xdr:from>
    <xdr:to>
      <xdr:col>4</xdr:col>
      <xdr:colOff>129989</xdr:colOff>
      <xdr:row>54</xdr:row>
      <xdr:rowOff>118782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303E083-1DA4-4571-BBA3-8F5CAA685874}"/>
            </a:ext>
          </a:extLst>
        </xdr:cNvPr>
        <xdr:cNvSpPr txBox="1"/>
      </xdr:nvSpPr>
      <xdr:spPr>
        <a:xfrm>
          <a:off x="2243542" y="6838577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69</xdr:row>
      <xdr:rowOff>107577</xdr:rowOff>
    </xdr:from>
    <xdr:to>
      <xdr:col>4</xdr:col>
      <xdr:colOff>129989</xdr:colOff>
      <xdr:row>70</xdr:row>
      <xdr:rowOff>118782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F7A3A3B-B27A-40D6-8719-689935C46162}"/>
            </a:ext>
          </a:extLst>
        </xdr:cNvPr>
        <xdr:cNvSpPr txBox="1"/>
      </xdr:nvSpPr>
      <xdr:spPr>
        <a:xfrm>
          <a:off x="2243542" y="9717244"/>
          <a:ext cx="1188447" cy="191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98613</xdr:colOff>
      <xdr:row>6</xdr:row>
      <xdr:rowOff>36418</xdr:rowOff>
    </xdr:from>
    <xdr:to>
      <xdr:col>5</xdr:col>
      <xdr:colOff>565338</xdr:colOff>
      <xdr:row>8</xdr:row>
      <xdr:rowOff>123936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0FD0230-B241-4CBF-BA1B-F898B0E41161}"/>
            </a:ext>
          </a:extLst>
        </xdr:cNvPr>
        <xdr:cNvCxnSpPr/>
      </xdr:nvCxnSpPr>
      <xdr:spPr>
        <a:xfrm flipV="1">
          <a:off x="2834193" y="767938"/>
          <a:ext cx="466725" cy="4532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6</xdr:row>
      <xdr:rowOff>122117</xdr:rowOff>
    </xdr:from>
    <xdr:to>
      <xdr:col>5</xdr:col>
      <xdr:colOff>470037</xdr:colOff>
      <xdr:row>8</xdr:row>
      <xdr:rowOff>114412</xdr:rowOff>
    </xdr:to>
    <xdr:sp macro="" textlink="">
      <xdr:nvSpPr>
        <xdr:cNvPr id="8" name="Flowchart: Manual Operation 14">
          <a:extLst>
            <a:ext uri="{FF2B5EF4-FFF2-40B4-BE49-F238E27FC236}">
              <a16:creationId xmlns:a16="http://schemas.microsoft.com/office/drawing/2014/main" id="{26CD7153-0B09-43AF-A76A-AA5CA65CABA0}"/>
            </a:ext>
          </a:extLst>
        </xdr:cNvPr>
        <xdr:cNvSpPr/>
      </xdr:nvSpPr>
      <xdr:spPr>
        <a:xfrm>
          <a:off x="1522487" y="853637"/>
          <a:ext cx="1683130" cy="35805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7</xdr:row>
      <xdr:rowOff>65896</xdr:rowOff>
    </xdr:from>
    <xdr:to>
      <xdr:col>5</xdr:col>
      <xdr:colOff>336738</xdr:colOff>
      <xdr:row>8</xdr:row>
      <xdr:rowOff>114402</xdr:rowOff>
    </xdr:to>
    <xdr:sp macro="" textlink="">
      <xdr:nvSpPr>
        <xdr:cNvPr id="9" name="Flowchart: Manual Operation 23">
          <a:extLst>
            <a:ext uri="{FF2B5EF4-FFF2-40B4-BE49-F238E27FC236}">
              <a16:creationId xmlns:a16="http://schemas.microsoft.com/office/drawing/2014/main" id="{2825C9F4-B5A8-440F-88BE-921B2F33AE60}"/>
            </a:ext>
          </a:extLst>
        </xdr:cNvPr>
        <xdr:cNvSpPr/>
      </xdr:nvSpPr>
      <xdr:spPr>
        <a:xfrm>
          <a:off x="1655894" y="980296"/>
          <a:ext cx="1416424" cy="23138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5</xdr:col>
      <xdr:colOff>524436</xdr:colOff>
      <xdr:row>6</xdr:row>
      <xdr:rowOff>11206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44ABEE7-E6DD-4DCC-A51A-3F3BE572418C}"/>
            </a:ext>
          </a:extLst>
        </xdr:cNvPr>
        <xdr:cNvCxnSpPr/>
      </xdr:nvCxnSpPr>
      <xdr:spPr>
        <a:xfrm>
          <a:off x="1516380" y="731520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9</xdr:row>
      <xdr:rowOff>27341</xdr:rowOff>
    </xdr:from>
    <xdr:to>
      <xdr:col>5</xdr:col>
      <xdr:colOff>181088</xdr:colOff>
      <xdr:row>9</xdr:row>
      <xdr:rowOff>27341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BF1ACFA-D00F-4F2E-A9A3-C09FA1CDDC3E}"/>
            </a:ext>
          </a:extLst>
        </xdr:cNvPr>
        <xdr:cNvCxnSpPr/>
      </xdr:nvCxnSpPr>
      <xdr:spPr>
        <a:xfrm>
          <a:off x="1807284" y="1307501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9</xdr:row>
      <xdr:rowOff>16136</xdr:rowOff>
    </xdr:from>
    <xdr:to>
      <xdr:col>4</xdr:col>
      <xdr:colOff>580018</xdr:colOff>
      <xdr:row>10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38ED166-DE10-451C-BCFF-1227E5B2E84A}"/>
            </a:ext>
          </a:extLst>
        </xdr:cNvPr>
        <xdr:cNvSpPr txBox="1"/>
      </xdr:nvSpPr>
      <xdr:spPr>
        <a:xfrm>
          <a:off x="2221903" y="1296296"/>
          <a:ext cx="484095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7</xdr:row>
      <xdr:rowOff>68130</xdr:rowOff>
    </xdr:from>
    <xdr:to>
      <xdr:col>5</xdr:col>
      <xdr:colOff>412377</xdr:colOff>
      <xdr:row>8</xdr:row>
      <xdr:rowOff>158674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0F5110A-B47D-4B14-9E32-DE502DA95059}"/>
            </a:ext>
          </a:extLst>
        </xdr:cNvPr>
        <xdr:cNvCxnSpPr/>
      </xdr:nvCxnSpPr>
      <xdr:spPr>
        <a:xfrm flipH="1">
          <a:off x="3136751" y="982530"/>
          <a:ext cx="11206" cy="2734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7</xdr:row>
      <xdr:rowOff>97266</xdr:rowOff>
    </xdr:from>
    <xdr:to>
      <xdr:col>6</xdr:col>
      <xdr:colOff>228602</xdr:colOff>
      <xdr:row>8</xdr:row>
      <xdr:rowOff>109368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6AFA889-4108-498C-9596-0ED3FB162016}"/>
            </a:ext>
          </a:extLst>
        </xdr:cNvPr>
        <xdr:cNvSpPr txBox="1"/>
      </xdr:nvSpPr>
      <xdr:spPr>
        <a:xfrm>
          <a:off x="3098652" y="1011666"/>
          <a:ext cx="475130" cy="194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6</xdr:row>
      <xdr:rowOff>69476</xdr:rowOff>
    </xdr:from>
    <xdr:to>
      <xdr:col>4</xdr:col>
      <xdr:colOff>64995</xdr:colOff>
      <xdr:row>7</xdr:row>
      <xdr:rowOff>81577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B936EC8-BDB3-45BF-BCB3-9C427C0BA829}"/>
            </a:ext>
          </a:extLst>
        </xdr:cNvPr>
        <xdr:cNvSpPr txBox="1"/>
      </xdr:nvSpPr>
      <xdr:spPr>
        <a:xfrm>
          <a:off x="1720328" y="800996"/>
          <a:ext cx="470647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8</xdr:row>
      <xdr:rowOff>117661</xdr:rowOff>
    </xdr:from>
    <xdr:to>
      <xdr:col>5</xdr:col>
      <xdr:colOff>294379</xdr:colOff>
      <xdr:row>8</xdr:row>
      <xdr:rowOff>117661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88B1C21-381C-4BAB-A78D-AFDDC452AB80}"/>
            </a:ext>
          </a:extLst>
        </xdr:cNvPr>
        <xdr:cNvCxnSpPr/>
      </xdr:nvCxnSpPr>
      <xdr:spPr>
        <a:xfrm>
          <a:off x="1661160" y="1214941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4</xdr:row>
      <xdr:rowOff>160020</xdr:rowOff>
    </xdr:from>
    <xdr:to>
      <xdr:col>4</xdr:col>
      <xdr:colOff>570044</xdr:colOff>
      <xdr:row>5</xdr:row>
      <xdr:rowOff>165398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63B4089-6557-4FE0-BCB2-7802B3D3921D}"/>
            </a:ext>
          </a:extLst>
        </xdr:cNvPr>
        <xdr:cNvSpPr txBox="1"/>
      </xdr:nvSpPr>
      <xdr:spPr>
        <a:xfrm>
          <a:off x="2225377" y="52578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6</xdr:row>
      <xdr:rowOff>16136</xdr:rowOff>
    </xdr:from>
    <xdr:to>
      <xdr:col>3</xdr:col>
      <xdr:colOff>175595</xdr:colOff>
      <xdr:row>7</xdr:row>
      <xdr:rowOff>90990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9B3DF01-99C0-43D7-BFAF-C53B2061CD13}"/>
            </a:ext>
          </a:extLst>
        </xdr:cNvPr>
        <xdr:cNvCxnSpPr/>
      </xdr:nvCxnSpPr>
      <xdr:spPr>
        <a:xfrm>
          <a:off x="1685251" y="747656"/>
          <a:ext cx="6724" cy="2577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98613</xdr:colOff>
      <xdr:row>112</xdr:row>
      <xdr:rowOff>36418</xdr:rowOff>
    </xdr:from>
    <xdr:to>
      <xdr:col>5</xdr:col>
      <xdr:colOff>565338</xdr:colOff>
      <xdr:row>114</xdr:row>
      <xdr:rowOff>123936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374870F-E46B-45AA-B745-AF7D1E49C7B4}"/>
            </a:ext>
          </a:extLst>
        </xdr:cNvPr>
        <xdr:cNvCxnSpPr/>
      </xdr:nvCxnSpPr>
      <xdr:spPr>
        <a:xfrm flipV="1">
          <a:off x="3105049" y="1532709"/>
          <a:ext cx="466725" cy="4477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112</xdr:row>
      <xdr:rowOff>122117</xdr:rowOff>
    </xdr:from>
    <xdr:to>
      <xdr:col>5</xdr:col>
      <xdr:colOff>470037</xdr:colOff>
      <xdr:row>114</xdr:row>
      <xdr:rowOff>114412</xdr:rowOff>
    </xdr:to>
    <xdr:sp macro="" textlink="">
      <xdr:nvSpPr>
        <xdr:cNvPr id="20" name="Flowchart: Manual Operation 14">
          <a:extLst>
            <a:ext uri="{FF2B5EF4-FFF2-40B4-BE49-F238E27FC236}">
              <a16:creationId xmlns:a16="http://schemas.microsoft.com/office/drawing/2014/main" id="{68CFC023-84EA-4C54-8635-6C15A5BA3F09}"/>
            </a:ext>
          </a:extLst>
        </xdr:cNvPr>
        <xdr:cNvSpPr/>
      </xdr:nvSpPr>
      <xdr:spPr>
        <a:xfrm>
          <a:off x="1793343" y="1618408"/>
          <a:ext cx="1683130" cy="35251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113</xdr:row>
      <xdr:rowOff>65896</xdr:rowOff>
    </xdr:from>
    <xdr:to>
      <xdr:col>5</xdr:col>
      <xdr:colOff>336738</xdr:colOff>
      <xdr:row>114</xdr:row>
      <xdr:rowOff>114402</xdr:rowOff>
    </xdr:to>
    <xdr:sp macro="" textlink="">
      <xdr:nvSpPr>
        <xdr:cNvPr id="21" name="Flowchart: Manual Operation 23">
          <a:extLst>
            <a:ext uri="{FF2B5EF4-FFF2-40B4-BE49-F238E27FC236}">
              <a16:creationId xmlns:a16="http://schemas.microsoft.com/office/drawing/2014/main" id="{96064CD5-70D2-4166-B99F-CCA4FB2438DB}"/>
            </a:ext>
          </a:extLst>
        </xdr:cNvPr>
        <xdr:cNvSpPr/>
      </xdr:nvSpPr>
      <xdr:spPr>
        <a:xfrm>
          <a:off x="1926750" y="1742296"/>
          <a:ext cx="1416424" cy="22861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112</xdr:row>
      <xdr:rowOff>0</xdr:rowOff>
    </xdr:from>
    <xdr:to>
      <xdr:col>5</xdr:col>
      <xdr:colOff>524436</xdr:colOff>
      <xdr:row>112</xdr:row>
      <xdr:rowOff>11206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8D6F452-D594-4630-AE39-044588B38021}"/>
            </a:ext>
          </a:extLst>
        </xdr:cNvPr>
        <xdr:cNvCxnSpPr/>
      </xdr:nvCxnSpPr>
      <xdr:spPr>
        <a:xfrm>
          <a:off x="1787236" y="1496291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115</xdr:row>
      <xdr:rowOff>27341</xdr:rowOff>
    </xdr:from>
    <xdr:to>
      <xdr:col>5</xdr:col>
      <xdr:colOff>181088</xdr:colOff>
      <xdr:row>115</xdr:row>
      <xdr:rowOff>27341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588D355-6B0B-493B-AD16-16D8A3ED5666}"/>
            </a:ext>
          </a:extLst>
        </xdr:cNvPr>
        <xdr:cNvCxnSpPr/>
      </xdr:nvCxnSpPr>
      <xdr:spPr>
        <a:xfrm>
          <a:off x="2078140" y="2063959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115</xdr:row>
      <xdr:rowOff>16136</xdr:rowOff>
    </xdr:from>
    <xdr:to>
      <xdr:col>4</xdr:col>
      <xdr:colOff>580018</xdr:colOff>
      <xdr:row>116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7FA6DAF-7513-4587-8FD4-46A8C8FDCF3C}"/>
            </a:ext>
          </a:extLst>
        </xdr:cNvPr>
        <xdr:cNvSpPr txBox="1"/>
      </xdr:nvSpPr>
      <xdr:spPr>
        <a:xfrm>
          <a:off x="2492759" y="2052754"/>
          <a:ext cx="484095" cy="163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113</xdr:row>
      <xdr:rowOff>68130</xdr:rowOff>
    </xdr:from>
    <xdr:to>
      <xdr:col>5</xdr:col>
      <xdr:colOff>412377</xdr:colOff>
      <xdr:row>114</xdr:row>
      <xdr:rowOff>158674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F480CED-AF6B-440C-8DD4-817BC8D18443}"/>
            </a:ext>
          </a:extLst>
        </xdr:cNvPr>
        <xdr:cNvCxnSpPr/>
      </xdr:nvCxnSpPr>
      <xdr:spPr>
        <a:xfrm flipH="1">
          <a:off x="3407607" y="1744530"/>
          <a:ext cx="11206" cy="27065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113</xdr:row>
      <xdr:rowOff>97266</xdr:rowOff>
    </xdr:from>
    <xdr:to>
      <xdr:col>6</xdr:col>
      <xdr:colOff>228602</xdr:colOff>
      <xdr:row>114</xdr:row>
      <xdr:rowOff>109368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E2557DA-2E8F-4C1F-838D-9491B51CA747}"/>
            </a:ext>
          </a:extLst>
        </xdr:cNvPr>
        <xdr:cNvSpPr txBox="1"/>
      </xdr:nvSpPr>
      <xdr:spPr>
        <a:xfrm>
          <a:off x="3369508" y="1773666"/>
          <a:ext cx="648312" cy="1922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112</xdr:row>
      <xdr:rowOff>69476</xdr:rowOff>
    </xdr:from>
    <xdr:to>
      <xdr:col>4</xdr:col>
      <xdr:colOff>64995</xdr:colOff>
      <xdr:row>113</xdr:row>
      <xdr:rowOff>81577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28DD964-3C31-4C8E-A726-F589D8281F2F}"/>
            </a:ext>
          </a:extLst>
        </xdr:cNvPr>
        <xdr:cNvSpPr txBox="1"/>
      </xdr:nvSpPr>
      <xdr:spPr>
        <a:xfrm>
          <a:off x="1991184" y="1565767"/>
          <a:ext cx="470647" cy="192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114</xdr:row>
      <xdr:rowOff>117661</xdr:rowOff>
    </xdr:from>
    <xdr:to>
      <xdr:col>5</xdr:col>
      <xdr:colOff>294379</xdr:colOff>
      <xdr:row>114</xdr:row>
      <xdr:rowOff>117661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71AD7AE-A4CB-4922-A6A8-7A0603BD1A39}"/>
            </a:ext>
          </a:extLst>
        </xdr:cNvPr>
        <xdr:cNvCxnSpPr/>
      </xdr:nvCxnSpPr>
      <xdr:spPr>
        <a:xfrm>
          <a:off x="1932016" y="1974170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110</xdr:row>
      <xdr:rowOff>160020</xdr:rowOff>
    </xdr:from>
    <xdr:to>
      <xdr:col>4</xdr:col>
      <xdr:colOff>570044</xdr:colOff>
      <xdr:row>111</xdr:row>
      <xdr:rowOff>165398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00BB709-3BA4-4AEB-A924-F86B489382C0}"/>
            </a:ext>
          </a:extLst>
        </xdr:cNvPr>
        <xdr:cNvSpPr txBox="1"/>
      </xdr:nvSpPr>
      <xdr:spPr>
        <a:xfrm>
          <a:off x="2496233" y="1296093"/>
          <a:ext cx="470647" cy="1854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112</xdr:row>
      <xdr:rowOff>16136</xdr:rowOff>
    </xdr:from>
    <xdr:to>
      <xdr:col>3</xdr:col>
      <xdr:colOff>175595</xdr:colOff>
      <xdr:row>113</xdr:row>
      <xdr:rowOff>90990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8A7241A-32CC-46AD-8DBD-4C542B83BE1B}"/>
            </a:ext>
          </a:extLst>
        </xdr:cNvPr>
        <xdr:cNvCxnSpPr/>
      </xdr:nvCxnSpPr>
      <xdr:spPr>
        <a:xfrm>
          <a:off x="1956107" y="1512427"/>
          <a:ext cx="6724" cy="25496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99397</xdr:colOff>
      <xdr:row>4</xdr:row>
      <xdr:rowOff>160020</xdr:rowOff>
    </xdr:from>
    <xdr:to>
      <xdr:col>6</xdr:col>
      <xdr:colOff>570044</xdr:colOff>
      <xdr:row>5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AA2997-7280-4BF1-BBC4-266FF5C10908}"/>
            </a:ext>
          </a:extLst>
        </xdr:cNvPr>
        <xdr:cNvSpPr txBox="1"/>
      </xdr:nvSpPr>
      <xdr:spPr>
        <a:xfrm>
          <a:off x="2492077" y="130302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PRD%20k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2011\GRAHA%202011\AIR%20BERSIH%20PU\kec.%20baureno\DS.%20POHLUJU%20BAUREN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\data%201%20(d)\data%20c\BACK%20UP%20DATA%20T%20WEDI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Data%20Anis/UPTD/Data%20Anis/Data%20USB/Data/Konsultan/Profil%20Teknik/Penawaran/PBB/Kantor-Reha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3072E26\Kantor-Reha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ron\BunDaQ\ALL%20PROJECT%202007\TECTONIA\DOK.%20PENAWARAN%20LAINNYA\BEA%20CUKAI%20KEDIRI\RSJ-MENUR\DOK.%20PENAWARAN%20RSJ-MENU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AUFIK_POLISI%20ISTIMEWA/LAIN2/fhm/2.%20Al.%20Hikmah/08.%20AL%20HIKMA%20SBY/Cash%20baru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y\Downloads\Kuantitas%20Harga%20dan%20Analis%20Puskesmas%20Tanjungharjo%20PJ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\JKE69\WAR%202020\LAPORAN%20GEDUNG\KB%20TUNAS%20HARAPAN\Penawaran%20KB%20Tunas%20Harapan%20Sambongrej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tra-febri\data%20(d)\DATA-DATA\ITS\KERETA%20API\SONDIR-FRICTO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dm%20jpr%20-%20keling%2008\SCD2.WK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dm%20jpr%20-%20keling%2008\SCD2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dm%20jpr%20-%20keling%2008\SCD2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\CV.%20KARYA%20RAHAYU\SDN%20SUKOWATI\PENAWARAN\CV.%20ABDI%20PEMBANGUNAN\RAB%202006\IRJAT%20-%20'06%20-%20PL.%20NGLAMBANG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DATA%20PERENCANAAN\oen\Perencanaan%202006\Analis\ANALIS%20BM%20200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2016\LAIN%20-%20LAIN\PENINGKATAN%20JALAN%20TAMBAKROMO-KAWENGAN\PENAWARAN%20BASKARA%20JAY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nia-btw33t2\d\ALL%20PROJECT%202007\TECTONIA\DOK.%20PENAWARAN%20LAINNYA\RSJ-MENUR\DOK.%20PENAWARAN%20RSJ-MENU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xs\Nyambut%20(D)\Project\Timika%20H-SP.2\exmp.Laporan%20Akhir%20Tarakan\Lamp%201.%20RAB\RAB_TARAKAN_TOTAL_BINALATUNG-JUAT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ulan%20berkala.rtn%202010\2.%20MASTER%20HPS%20Jalan%20Wsb-Selo%2020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MAZ%20JOKO\Laporan%20mingguan%20jasinga\RAB%20CHECKLIS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ron\BunDaQ\ALL%20PROJECT%202007\TECTONIA\DOK.%20PENAWARAN%20LAINNYA\BEA%20CUKAI%20KEDIRI\Kaka\Gandenga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ata%20hindro%201\penawaran\kupang%208\rab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2%20GUDANG%20DAN%20KM_TERBARU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BIAYA_KONTRA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rs%20ok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MRG%202010\administrasi%20proyek\ADMIN%20KUNDURAN%202010\admin%20kunduran%20new\MC\BACK%20UP%20KUANTITAS%202010%20(%20NBW%20)\MUSIK\PROY-BIMA-JBT-KEDUNGJATI'08%20Timbul_Persad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B.Q_LANTAI%20KERAMIK-FAKULTAS%20HUKU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PEKERJAAN\PAK%20BILLY\Paket-Pekerjaan\BAGIAN%20PEMERINTAHAN\PEMBANGUNAN%20KANTOR%20KEL.%20GADING%20-%200301.0001.017\kel_moro_100%2525_OK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DIT%20TENg%20mej%20gre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RAB%20PRIAGUNG%2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MAZ%20JOKO\Laporan%20mingguan%20jasinga\RAB%20TAMBAH%20KURAN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PU%202015\jembatan%20ngaglik\SKA\RAB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0.6\AGUS%20KIYAT\DOK.%20FREE\PEMKOT%202013\PAK%205\PAKET%205%20FRONTAGE\frontage%20dona\07%20FISIK\1-PENGAIRAN\(PDAM)%20PT-PD%20MULY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UNIVERSITAS%20MUHAMMADIYAH\VOL+RAB%20UMMUH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HSPK%202011/Ummah's/Penawaran%20umum/psr/My%20Documents/tahun%202001/Agus/PEMD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7\DBMP\TECONIA\Pembuatan%20perkuatan%20tebing%20kali%20batan%20kab.%20kediri\Dokbi%20kali%20b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nyuwangi\Probolinggo\BerkasPendaftar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ivisi%2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ITATS\ESTIMASI\RAB%20,ANALISA,BAHAN,UPAH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1.plasa.com/2003-2004/KABAG.%20TU/Peserta%20Program/PP%202003-2004/DICA%202003-2004%20INDUK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_sc_5\hdd-c\schedule-ugm\Schedule\Master%20Sch%201.0-sro2.Adari%20diske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ocuments%20and%20Settings\adr\My%20Documents\NUR%20(F)\AINUR\SDN%20PACAR%20KELING%20VII\RAB%20PACAR%20KELING%20VII%20edi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Nyuu/Yg%20baroe/Dahli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RAB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\CV.%20KARYA%20RAHAYU\SDN%20SUKOWATI\PENAWARAN\RAB\RAB%20-%20ABDI\PU%20PENG%20BJN%20-%20'05%20-%20WADUK%20TEMULU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Penawaran%20MWC%20Malo%20PA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USIK\PROY-BIMA-JBT-KEDUNGJATI'08%20Timbul_Persad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ONOGIRI-07\wONOGIRI%20-%20nGUTE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Khola\Project\sipil\Jalan\Jateng\Dmk-gdng-Pwd\Demak-Godong-Purwodadi_BQ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7\RAB%20201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7\RAB%202017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8\DBMP\TECONIA\Dokumen%20Semeni\Dokbi%20saluran%20semem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ENCANAAN%20LUAR/2008/sukolilo/BULAK_EC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7\VEDC%20MALANG%20'07\BQ%20VEDC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adata\DEWE\PT%20BINA%20KARSA\RAB\RAB%20sma%20tri%20kary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awaran\2014\PUSKESMAS%20NGAMBON\Cv.%20Bhayangkara\PUSKESMAS%20NGAMBON\EE%20Puskesmas%20Ngambon%202014%20P%20Dir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KEGIATAN%202005\PERENCANAAN\ANALIS%20-200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PROYEK%20KANTOR/PENGAWASAN/2012/dispenduk%20capil/master%20hspk%20201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tempat%20titip\priarsi\plumbon\DC-plumbon_cirebn1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62821\Downloads\ANALISA%20JBT%202024%20up4%20GAL%20C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harian%20normalisasi\pucang%20arum2%20KAK%20RAB\pucangarum%202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ATA\GAWEAN%202024\laporan%20normalisasi\laporan%20harian%20normalisasi\palembon%20KAK%20RAB%20MAP\palembon.xls" TargetMode="External"/><Relationship Id="rId1" Type="http://schemas.openxmlformats.org/officeDocument/2006/relationships/externalLinkPath" Target="file:///E:\DATA\GAWEAN%202024\laporan%20normalisasi\laporan%20harian%20normalisasi\palembon%20KAK%20RAB%20MAP\palemb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DAFTAR 7"/>
      <sheetName val="DAFTAR_8"/>
      <sheetName val="DAF_1"/>
      <sheetName val="Material"/>
      <sheetName val="Mall"/>
      <sheetName val="A"/>
      <sheetName val="PAD-F"/>
      <sheetName val="Bag_1"/>
      <sheetName val="304-06"/>
      <sheetName val="304_06"/>
      <sheetName val="data grafik"/>
      <sheetName val="Cover"/>
      <sheetName val="HRG BHN"/>
      <sheetName val="SAT-BHN"/>
      <sheetName val="I_KAMAR"/>
      <sheetName val="Fill this out first___"/>
      <sheetName val="_BQ-PS&amp;A.xlsÝCAT_HRG"/>
      <sheetName val="Cover Daf_2"/>
      <sheetName val="Analisa"/>
      <sheetName val="BQ"/>
      <sheetName val="DivVII"/>
      <sheetName val="DAFTAR HARGA"/>
      <sheetName val="LAMP_AB "/>
      <sheetName val="Anl"/>
      <sheetName val="S-Curve"/>
      <sheetName val="DETAIL"/>
      <sheetName val="DAFTAR NO_1_PRELIM"/>
      <sheetName val="rab - persiapan &amp; lantai-1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Fill this out first...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DAF_2 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NO_2"/>
      <sheetName val="DAFTAR NO_3"/>
      <sheetName val="DAF-1"/>
      <sheetName val="Plat"/>
      <sheetName val="boq"/>
      <sheetName val="hsd"/>
      <sheetName val="anal_hs"/>
      <sheetName val="Payment Status"/>
      <sheetName val="Hargamat"/>
      <sheetName val="Break_down"/>
      <sheetName val="BOQ KSN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Bill-2"/>
      <sheetName val="PREM"/>
      <sheetName val="DAF-4"/>
      <sheetName val="DAF-2"/>
      <sheetName val="TOWN"/>
      <sheetName val="I-KAMAR"/>
      <sheetName val="DAFTAR NO_4"/>
      <sheetName val="AC"/>
      <sheetName val="Hsatbahan"/>
      <sheetName val="RAB"/>
      <sheetName val="FAK"/>
      <sheetName val="Resume"/>
      <sheetName val="Plafond"/>
      <sheetName val="CAT HRG"/>
      <sheetName val="upah"/>
      <sheetName val="Grand summary"/>
      <sheetName val="D2.8"/>
      <sheetName val="H.Satuan"/>
      <sheetName val="escon"/>
      <sheetName val="sched"/>
      <sheetName val="Ch"/>
      <sheetName val="Rev &amp; CI"/>
      <sheetName val="HARGA ALAT"/>
      <sheetName val="LISTRIK"/>
      <sheetName val="F ALARM"/>
      <sheetName val="DAF-3"/>
      <sheetName val="BAHAN"/>
      <sheetName val="REKAP_Akap"/>
      <sheetName val="ANA-HRG"/>
      <sheetName val="Equipment"/>
      <sheetName val="Cash Flow bulanan"/>
      <sheetName val="BQ-PS&amp;A"/>
      <sheetName val="Ahs_2"/>
      <sheetName val="Ahs_1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6-MVAC"/>
      <sheetName val="Markup"/>
      <sheetName val="name"/>
      <sheetName val="Isolasi Luar Dalam"/>
      <sheetName val="Isolasi Luar"/>
      <sheetName val="eqp-rek"/>
      <sheetName val="Estimate"/>
      <sheetName val="Bill No 6 Koord &amp; Attendance"/>
      <sheetName val="B - Norelec"/>
      <sheetName val="LAL _ PASAR PAGI "/>
      <sheetName val="Analis_Tanah"/>
      <sheetName val="Plumbing"/>
      <sheetName val="合成単価作成表-BLDG"/>
      <sheetName val="合成単価作成表_BLDG"/>
      <sheetName val="Harga"/>
      <sheetName val="Panel,feeder,elek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Sum"/>
      <sheetName val="harsat"/>
      <sheetName val="2.1"/>
      <sheetName val="2.2"/>
      <sheetName val="data"/>
      <sheetName val="REKAP GROSS"/>
      <sheetName val="str"/>
      <sheetName val="me"/>
      <sheetName val="COVER "/>
      <sheetName val="TOTAL "/>
      <sheetName val="dasboard"/>
      <sheetName val="AHS_Kusen"/>
      <sheetName val="harsat&amp;upah"/>
      <sheetName val="Anls"/>
      <sheetName val="upah_borong"/>
      <sheetName val="satuan_pek"/>
      <sheetName val="Mekanikal"/>
      <sheetName val="VLOOK"/>
      <sheetName val="Price"/>
      <sheetName val="A_2"/>
      <sheetName val="DAF-9"/>
      <sheetName val="Level"/>
      <sheetName val="Sheet1"/>
      <sheetName val="PK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B"/>
      <sheetName val="D &amp; W sizes"/>
      <sheetName val="Hrg.Sat"/>
      <sheetName val="A2"/>
      <sheetName val="PIPA"/>
      <sheetName val="Elektrikal"/>
      <sheetName val="Bill_2"/>
      <sheetName val="ANALISA VALVE"/>
      <sheetName val="BQ-1A prelim"/>
      <sheetName val="Pipe"/>
      <sheetName val="Analisa Harga"/>
      <sheetName val="PMK"/>
      <sheetName val="LAMP-A"/>
      <sheetName val="Ahs. Pipa-Valve"/>
      <sheetName val="Ahs.Peralatan"/>
      <sheetName val="Analisa &amp; Upah"/>
      <sheetName val="Analisa 2"/>
      <sheetName val="Analisa  (2)"/>
      <sheetName val="AC-C"/>
      <sheetName val="BQ ARS"/>
      <sheetName val="Penjumlahan"/>
      <sheetName val="[BQ-PS&amp;A.xls�CAT_HRG"/>
      <sheetName val="_BQ-PS&amp;A.xls�CAT_HRG"/>
      <sheetName val="[BQ-PS&amp;A_xls�CAT_HRG"/>
      <sheetName val="_BQ-PS&amp;A_xls�CAT_HRG"/>
      <sheetName val="_AnaBah"/>
      <sheetName val="NAMES"/>
      <sheetName val="HB "/>
      <sheetName val="Harga Bahan &amp; Upah "/>
      <sheetName val="analisa struktur"/>
      <sheetName val="lokasari-el"/>
      <sheetName val="Lansekap"/>
      <sheetName val="TNH, PAGAR &amp; TURAP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ile"/>
      <sheetName val="Har-mat"/>
      <sheetName val="5-Peralatan"/>
      <sheetName val="Bag_1_prelim_"/>
      <sheetName val="BQ STR_BONGKARAN_Bag 2_5_"/>
      <sheetName val="Ana"/>
      <sheetName val="Master Edit"/>
      <sheetName val="Bill No. 2.1"/>
      <sheetName val="bahan+upah"/>
      <sheetName val="ANALIS"/>
      <sheetName val="DIVI6"/>
      <sheetName val="5-ALAT(1)"/>
      <sheetName val="4-Basic Price"/>
      <sheetName val="#REF!"/>
      <sheetName val="RAB Arsitek"/>
      <sheetName val="Sheet3"/>
      <sheetName val="Asrama Lt.1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DAF_HARGA_PEK"/>
      <sheetName val="RABT"/>
      <sheetName val="Analisa STR"/>
      <sheetName val="ME_External"/>
      <sheetName val="Mall_ME"/>
      <sheetName val="Ijin"/>
      <sheetName val="Panel"/>
      <sheetName val="GTS I PS"/>
      <sheetName val="총괄표"/>
      <sheetName val="Bill rekap"/>
      <sheetName val="Bill of Qty"/>
      <sheetName val="CAT_HAR"/>
      <sheetName val="???????-BLDG"/>
      <sheetName val="Daftar Harga Material"/>
      <sheetName val="CATATAN HARGA (Int)"/>
      <sheetName val="Cover Daft 2"/>
      <sheetName val="DAFTAR NO.1"/>
      <sheetName val="DAF 2"/>
      <sheetName val="AN-ALT"/>
      <sheetName val="Bangunan Utama"/>
      <sheetName val="G1 Sheet"/>
      <sheetName val="G_SUMMARY"/>
      <sheetName val="OFFICE 2 LT"/>
      <sheetName val="1500P_3+0"/>
      <sheetName val="Calculation Details"/>
      <sheetName val="Outline"/>
      <sheetName val="Standard Room Deluxe Queen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K"/>
      <sheetName val="NK-BP"/>
      <sheetName val="_______-BLDG"/>
      <sheetName val="daffin"/>
      <sheetName val="Sat Bah _ Up"/>
      <sheetName val="refrig 12"/>
      <sheetName val="Ducting12"/>
      <sheetName val="valve"/>
      <sheetName val="Rekap MEP"/>
      <sheetName val="D.2.1.Peralatan Utama "/>
      <sheetName val="BTL-Persiapan"/>
      <sheetName val="BTL-Bau"/>
      <sheetName val="BTL-alat"/>
      <sheetName val="H_Satuan"/>
      <sheetName val="harga bahan"/>
      <sheetName val="ANA-C"/>
      <sheetName val="DAF.ALAT"/>
      <sheetName val="Harga Satuan Dasar"/>
      <sheetName val="kepmenaker150"/>
      <sheetName val="TRF 150"/>
      <sheetName val="A H S P"/>
      <sheetName val="BQ-IABK"/>
      <sheetName val="BQ_IABK"/>
      <sheetName val="koef"/>
      <sheetName val="Kolom UT"/>
      <sheetName val="4-MVAC"/>
      <sheetName val="5-El"/>
      <sheetName val="2-Pl"/>
      <sheetName val="rab me (by owner) "/>
      <sheetName val="BQ (by owner)"/>
      <sheetName val="rab me (fisik)"/>
      <sheetName val="COV"/>
      <sheetName val="CATATAN HARGA "/>
      <sheetName val="I-ME"/>
      <sheetName val="Supl.X"/>
      <sheetName val="Pag_hal"/>
      <sheetName val="GENERAL"/>
      <sheetName val="struktur tdk dipakai"/>
      <sheetName val="LPP"/>
      <sheetName val="INDEX"/>
      <sheetName val="rate ars"/>
      <sheetName val="D&amp;W"/>
      <sheetName val=" Rate str "/>
      <sheetName val="MU"/>
      <sheetName val="GEDUNG-A"/>
      <sheetName val="HSATUAN"/>
      <sheetName val="Vibro_Roller"/>
      <sheetName val="BQ HS"/>
      <sheetName val="rp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Analisa HSP"/>
      <sheetName val="For RKAP OKOP"/>
      <sheetName val="schedule kurva s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L-4 Rutin"/>
      <sheetName val="Harga "/>
      <sheetName val="COV_3"/>
      <sheetName val="IPL_SCHEDULE"/>
      <sheetName val="???????_BLDG"/>
      <sheetName val="[BQ-PS&amp;A.xls?CAT_HRG"/>
      <sheetName val="_BQ-PS&amp;A.xls?CAT_HRG"/>
      <sheetName val="[BQ-PS&amp;A_xls?CAT_HRG"/>
      <sheetName val="_BQ-PS&amp;A_xls?CAT_HRG"/>
      <sheetName val="Uraian Teknis"/>
      <sheetName val="________BLDG"/>
      <sheetName val="_BQ-PS&amp;A.xls_CAT_HRG"/>
      <sheetName val="_BQ-PS&amp;A_xls_CAT_HRG"/>
      <sheetName val="bau"/>
      <sheetName val="MAPP"/>
      <sheetName val="rek det 1-3"/>
      <sheetName val="TB"/>
      <sheetName val="概総括1"/>
      <sheetName val="NET表"/>
      <sheetName val="BQ表"/>
      <sheetName val="BOQ EXTERN"/>
      <sheetName val="TRE TABLE"/>
      <sheetName val="SAT_BHN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analysis"/>
      <sheetName val="Hrg.mat.1"/>
      <sheetName val="Hrata bj (20x40)"/>
      <sheetName val="Ana CV(pen)."/>
      <sheetName val="ANLS-PJ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q analisa"/>
      <sheetName val="HRG BAHAN &amp; UPAH okk"/>
      <sheetName val="HRG BAHAN _ UPAH okk"/>
      <sheetName val="Analis Kusen okk"/>
      <sheetName val="DSU"/>
      <sheetName val="Lean Concrete"/>
      <sheetName val="pro ra op"/>
      <sheetName val="grafik"/>
      <sheetName val="renc mgn"/>
      <sheetName val="DATA PROYEK"/>
      <sheetName val="DSBDY"/>
      <sheetName val="Sum_Intern"/>
      <sheetName val="HU"/>
      <sheetName val="SCH RKP"/>
      <sheetName val="najajal"/>
      <sheetName val=" ANL. bw"/>
      <sheetName val="Price Biaya Cadangan"/>
      <sheetName val="BQ.Rekapitulasi  Akhir"/>
      <sheetName val="BOW"/>
      <sheetName val="STD Lanjutan"/>
      <sheetName val="NS Lanjutan"/>
      <sheetName val="fxterbilang"/>
      <sheetName val="villa"/>
      <sheetName val="_x0000__x0000__x0000__x0000_"/>
      <sheetName val="Harga-RAB"/>
      <sheetName val="uraian analisa"/>
      <sheetName val="Slab"/>
      <sheetName val="Conn. Lib"/>
      <sheetName val="REQDELTA"/>
      <sheetName val="Rekap Direct Cost"/>
      <sheetName val="Sheet1 (2)"/>
      <sheetName val="AHS"/>
      <sheetName val="LAL - PASAR PAGI "/>
      <sheetName val="NET?"/>
      <sheetName val="BQ?"/>
      <sheetName val="???"/>
      <sheetName val="HARGA RATA"/>
      <sheetName val="rab-str.Adm"/>
      <sheetName val="Analisa Alat Berat"/>
      <sheetName val="Sal"/>
      <sheetName val="D7(1)"/>
      <sheetName val="AN-SNI"/>
      <sheetName val="hrg sat1"/>
      <sheetName val="harga dasar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eq_data"/>
      <sheetName val="HARGA_ALAT1"/>
      <sheetName val="Analisa_Harga1"/>
      <sheetName val="Hrg_Sat3"/>
      <sheetName val="D_&amp;_W_sizes1"/>
      <sheetName val="struktur"/>
      <sheetName val="Elec-ins"/>
      <sheetName val="Piping"/>
      <sheetName val="112-885"/>
      <sheetName val="ANALISA KOEFF ESKALASI"/>
      <sheetName val="Analisa Baku ME "/>
      <sheetName val="Rekap Prelim"/>
      <sheetName val="Analisa Baku STR ARS"/>
      <sheetName val="APEK"/>
      <sheetName val="ASAT"/>
      <sheetName val="BQ Detail"/>
      <sheetName val="Analisa pre"/>
      <sheetName val="Materials"/>
      <sheetName val="METHOD"/>
      <sheetName val="Labour"/>
      <sheetName val="BQ Rekap"/>
      <sheetName val="Sat~Bahu"/>
      <sheetName val="analisa print"/>
      <sheetName val="Har-sat finish"/>
      <sheetName val="Up &amp; bhn"/>
      <sheetName val="HSBU"/>
      <sheetName val="DIVI5"/>
      <sheetName val="DIVI8"/>
      <sheetName val="DIVI7"/>
      <sheetName val="DIVI2"/>
      <sheetName val="DIVI1"/>
      <sheetName val="H S D"/>
      <sheetName val="BASIC"/>
      <sheetName val="D-3 (M)"/>
      <sheetName val="D-7 (M)"/>
      <sheetName val="PENJ_TOTAL"/>
      <sheetName val="Bab.No.2.2- Arsitektur"/>
      <sheetName val="SCEDUL"/>
      <sheetName val=" "/>
      <sheetName val=" R A B"/>
      <sheetName val="Beton"/>
      <sheetName val="Aspal (2)"/>
      <sheetName val="Relok-PJU"/>
      <sheetName val="ELEC STIS"/>
      <sheetName val="BoQ C4"/>
      <sheetName val="Div2"/>
      <sheetName val="rincian A"/>
      <sheetName val="AHS - CPO"/>
      <sheetName val="JADWAL"/>
      <sheetName val="RUKO TYPE 1"/>
      <sheetName val="Sheet2"/>
      <sheetName val="Sheet7"/>
      <sheetName val="Sheet6"/>
      <sheetName val="Sheet5"/>
      <sheetName val="Sheet4"/>
      <sheetName val="_BQ-PS&amp;A_xls�CAT_HRG1"/>
      <sheetName val="[BQ-PS&amp;A_xls�CAT_HRG1"/>
      <sheetName val="???1"/>
      <sheetName val="RAB AR&amp;STR"/>
      <sheetName val="s_v13"/>
      <sheetName val="????"/>
      <sheetName val="Rek-Tot"/>
      <sheetName val="List Material"/>
      <sheetName val="6_1_1"/>
      <sheetName val="6_1_2"/>
      <sheetName val="6_1_3"/>
      <sheetName val="UP MINOR"/>
      <sheetName val="Rekapitulasi"/>
      <sheetName val="Written"/>
      <sheetName val="SAT-DAS"/>
      <sheetName val="INDEKS"/>
      <sheetName val="JABATAN"/>
      <sheetName val="har-sat"/>
      <sheetName val="Bill.1.VAC-Supply-A"/>
      <sheetName val="Traf&amp;Genst"/>
      <sheetName val="ana_sipil"/>
      <sheetName val="bq_baja"/>
      <sheetName val="MAIN BQ"/>
      <sheetName val="WSSPR"/>
      <sheetName val="Code"/>
      <sheetName val="Settings"/>
      <sheetName val="isian"/>
      <sheetName val="COST BD"/>
      <sheetName val="Analisa ME (2)"/>
      <sheetName val="Analisa_Harga_x0005_"/>
      <sheetName val="COVER_x0000_ê"/>
      <sheetName val="Price Persiapan dan Penunjang"/>
      <sheetName val="Bill No 6"/>
      <sheetName val="Bill No 7"/>
      <sheetName val="EK-JAN-07"/>
      <sheetName val="PDMP"/>
      <sheetName val="PCE"/>
      <sheetName val="PRODUK"/>
      <sheetName val="TOOL-ME"/>
      <sheetName val="Insts"/>
      <sheetName val="SCH5"/>
      <sheetName val="COVER_x0018_&gt;"/>
      <sheetName val="COVER_x0018_"/>
      <sheetName val="COVER_x0018_"/>
      <sheetName val="Schedule &amp; S-Curve"/>
      <sheetName val="COVER_x0010__x0000_"/>
      <sheetName val="Agregat Halus &amp; Kasar"/>
      <sheetName val="prog-mgu"/>
      <sheetName val="srtberkas"/>
      <sheetName val="ANALISA GRS TENGAH"/>
      <sheetName val="rekap str_ars"/>
      <sheetName val=""/>
      <sheetName val="_x005f_x0000__x005f_x0000__x005f_x0000__x005f_x0000_"/>
      <sheetName val="HARSAT_BAH"/>
      <sheetName val="Alat_k3"/>
      <sheetName val="BTL-Rupa"/>
      <sheetName val="UPL"/>
      <sheetName val="DIV.1"/>
      <sheetName val="DIV_1"/>
      <sheetName val="PaintBreak"/>
      <sheetName val="COVER_x0010_"/>
      <sheetName val="Pt"/>
      <sheetName val="DAF-5"/>
      <sheetName val="____"/>
      <sheetName val="HRG SAT. MATERIAL"/>
      <sheetName val="HRG SAT. UPAH"/>
      <sheetName val="TABEL"/>
      <sheetName val="Upah&amp;Bahan"/>
      <sheetName val="ANALISA SNI "/>
      <sheetName val="KUM"/>
      <sheetName val="Analis_Drainase"/>
      <sheetName val="tgp-02"/>
      <sheetName val="EE-PROP"/>
      <sheetName val="Sat. Pek."/>
      <sheetName val="RAB ME"/>
      <sheetName val="Up"/>
      <sheetName val="S_UPAH"/>
      <sheetName val="S_BAHAN"/>
      <sheetName val="Cover Daf-2"/>
      <sheetName val="rekap1"/>
      <sheetName val="SNI FIX"/>
      <sheetName val="ANAL.BOW"/>
      <sheetName val="RAB 1"/>
      <sheetName val="GAJI"/>
      <sheetName val="skedul 01"/>
      <sheetName val="Skedul"/>
      <sheetName val="huruf"/>
      <sheetName val="BOQ-Indonesia"/>
      <sheetName val="SITE-E"/>
      <sheetName val="DIV1"/>
      <sheetName val="Input Bobot Rc. Mingguan Int"/>
      <sheetName val="Rekap Prog. Mingguan"/>
      <sheetName val="Mtd_Pelak"/>
      <sheetName val="kuantt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ANALISA (2)"/>
      <sheetName val="AN_E"/>
      <sheetName val="1.General Item"/>
      <sheetName val="2.Sorinangka Weir"/>
      <sheetName val="3.Irr.Canal Work"/>
      <sheetName val="4.Irr.Struc.Work"/>
      <sheetName val="6.Tertiary Work"/>
      <sheetName val="M.Pekerjaan"/>
      <sheetName val="Harga Satuan Bahan"/>
      <sheetName val="BELAGIO"/>
      <sheetName val="ARTAGDING"/>
      <sheetName val="MANHATTAN"/>
      <sheetName val="SENTUL"/>
      <sheetName val="T.ABANG"/>
      <sheetName val="SEMANAN"/>
      <sheetName val="BKPM"/>
      <sheetName val="Daftar Harga Pekerjaan"/>
      <sheetName val="Upah Tenaga Kerja"/>
      <sheetName val="hs-str"/>
      <sheetName val="a.h ars sum"/>
      <sheetName val="RAP"/>
      <sheetName val="COST"/>
      <sheetName val="ES_aLL"/>
      <sheetName val="cargo"/>
      <sheetName val="Bahan "/>
      <sheetName val="satuan_pek_ars"/>
      <sheetName val="Als_Struk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hardas"/>
      <sheetName val="jadual bobot"/>
      <sheetName val="keb_mat"/>
      <sheetName val="keb_tng"/>
      <sheetName val="PP"/>
      <sheetName val="REKAP MC 1"/>
      <sheetName val="BILL MC 1"/>
      <sheetName val="HS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FTAR BAHAN DAN UPAH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Data basic price jgan diprint"/>
      <sheetName val="10.1(3)"/>
      <sheetName val="AHS 6.1(2)"/>
      <sheetName val="Metode 8.1(5)"/>
      <sheetName val="Lamp_V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___1"/>
      <sheetName val="faktor"/>
      <sheetName val="pro_ra_op"/>
      <sheetName val="renc_mgn"/>
      <sheetName val="Lean_Concrete"/>
      <sheetName val="DATA_PROYEK"/>
      <sheetName val="Tanggapan"/>
      <sheetName val="ELKP"/>
      <sheetName val="penil"/>
      <sheetName val="DAFTAR ISI"/>
      <sheetName val="Kuantitas &amp; Harga"/>
      <sheetName val="表三甲"/>
      <sheetName val="SBU"/>
      <sheetName val="OKTOBER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D _ W sizes"/>
      <sheetName val="UPH,BHN,ALT"/>
      <sheetName val="Analis harga"/>
      <sheetName val="351BQMCN"/>
      <sheetName val="LO"/>
      <sheetName val="Penialian SHE LVL"/>
      <sheetName val="Penilaian 5R"/>
      <sheetName val="RAB_ME"/>
      <sheetName val="HRG_BAHAN_&amp;_UPAH_okk"/>
      <sheetName val="HRG_BAHAN___UPAH_okk"/>
      <sheetName val="Analis_Kusen_okk"/>
      <sheetName val="RAB_AR&amp;STR"/>
      <sheetName val="DAFTAR_ISI"/>
      <sheetName val="Kuantitas_&amp;_Harga"/>
      <sheetName val="_BQ-PS&amp;A_xls_CAT_HRG1"/>
      <sheetName val="pro_ra_op1"/>
      <sheetName val="renc_mgn1"/>
      <sheetName val="Lean_Concrete1"/>
      <sheetName val="DATA_PROYEK1"/>
      <sheetName val="RAB_ME1"/>
      <sheetName val="HRG_BAHAN_&amp;_UPAH_okk1"/>
      <sheetName val="HRG_BAHAN___UPAH_okk1"/>
      <sheetName val="Analis_Kusen_okk1"/>
      <sheetName val="RAB_AR&amp;STR1"/>
      <sheetName val="NET_"/>
      <sheetName val="BQ_"/>
      <sheetName val="___"/>
      <sheetName val="AHS Marka"/>
      <sheetName val="PROD.FRY-MONODON"/>
      <sheetName val="TOWS MAPPING DSU 1"/>
      <sheetName val="DRWD"/>
      <sheetName val="L-4a,b"/>
      <sheetName val="lokasaUiêk_x0000_"/>
      <sheetName val="Analis (2)"/>
      <sheetName val="Daftar BOQ"/>
      <sheetName val="Reference"/>
      <sheetName val="BasicPrice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FA"/>
      <sheetName val="Analisa HS"/>
      <sheetName val="MgN"/>
      <sheetName val="Analisa Upah &amp; Bahan Plum"/>
      <sheetName val="BDP1"/>
      <sheetName val="BAB_3_2_scd"/>
      <sheetName val="BAB_5_13_Anal"/>
      <sheetName val="BAB_5_2_BiaLang"/>
      <sheetName val="Hrg-Das"/>
      <sheetName val="MB"/>
      <sheetName val="Anal-1"/>
      <sheetName val="ENC.14"/>
      <sheetName val="D8"/>
      <sheetName val="BQ-1A"/>
      <sheetName val="311301"/>
      <sheetName val="RAB_STR"/>
      <sheetName val="Hrg_Bahan"/>
      <sheetName val="PLL"/>
      <sheetName val="lokasaUiêk"/>
      <sheetName val="Div.2"/>
      <sheetName val="Div.3"/>
      <sheetName val="Div.6"/>
      <sheetName val="Div.8"/>
      <sheetName val="ALAT1"/>
      <sheetName val="Harsat Bahan"/>
      <sheetName val="Harsat Upah"/>
      <sheetName val="Upah "/>
      <sheetName val="Besi"/>
      <sheetName val="Peralatan"/>
      <sheetName val="Additional"/>
      <sheetName val="Alat (1)"/>
      <sheetName val="AHSbj"/>
      <sheetName val="Sales"/>
      <sheetName val="Anls-Um"/>
      <sheetName val="Har-sat-dasr"/>
      <sheetName val="SAT"/>
      <sheetName val="inves alat"/>
      <sheetName val="Alat Pinrang"/>
      <sheetName val="Equity"/>
      <sheetName val="BA. AAn"/>
      <sheetName val="Bag_1(prelim)"/>
      <sheetName val="BQ STR-BONGKARAN(Bag 2-5)"/>
      <sheetName val="Kolom"/>
      <sheetName val="Kode Vendor"/>
      <sheetName val="Memb Schd"/>
      <sheetName val="hrg dasar"/>
      <sheetName val="INPUT"/>
      <sheetName val="Daf-3.6"/>
      <sheetName val="PNT"/>
      <sheetName val="FIRE FIGHTING"/>
      <sheetName val="A-12"/>
      <sheetName val="7-2"/>
      <sheetName val="MAIN WS EAST BLOK"/>
      <sheetName val="XQU826"/>
      <sheetName val="time"/>
      <sheetName val="..."/>
      <sheetName val="."/>
      <sheetName val="Harga Kabel"/>
      <sheetName val="98Price"/>
      <sheetName val="DIV 3"/>
      <sheetName val="UBA"/>
      <sheetName val="DIV 1"/>
      <sheetName val="Scedule(S-Curve)"/>
      <sheetName val="INPUT DATAS"/>
      <sheetName val="add"/>
      <sheetName val="Unit Rate"/>
      <sheetName val="금액내역서"/>
      <sheetName val="Currency Rate"/>
      <sheetName val="REF.ONLY"/>
      <sheetName val="KH-Q1,Q2,01"/>
      <sheetName val="UPAH PEKERJA"/>
      <sheetName val="FORM"/>
      <sheetName val="REKAP A BESAR"/>
      <sheetName val="sdm"/>
      <sheetName val="map"/>
      <sheetName val="rkp"/>
      <sheetName val="Weight Bridge"/>
      <sheetName val="HARGA MATERIAL"/>
      <sheetName val="SPK"/>
      <sheetName val="material "/>
      <sheetName val="Ahs.Pipa"/>
      <sheetName val="H. Dasar"/>
      <sheetName val="BAR SCREEN"/>
      <sheetName val="PL"/>
      <sheetName val="RAB AFIAT"/>
      <sheetName val="BQ STR"/>
      <sheetName val="HSP"/>
      <sheetName val="Daftar Upah"/>
      <sheetName val="OH_10BLN"/>
      <sheetName val="H_BHN"/>
      <sheetName val="DivVI"/>
      <sheetName val="database"/>
      <sheetName val="PC"/>
      <sheetName val="[BQ-PS&amp;A_xls .AT_HRG"/>
      <sheetName val="[BQ-PS&amp;A_xls⬈.AT_HRG"/>
      <sheetName val="L-Mechanical"/>
      <sheetName val="Electrikal"/>
      <sheetName val="Elektronik"/>
      <sheetName val="Item Kompensasi"/>
      <sheetName val="BQ-M"/>
      <sheetName val="an. struktur"/>
      <sheetName val="Bill No_1"/>
      <sheetName val="inter"/>
      <sheetName val="PAD_F"/>
      <sheetName val="磨煤加压"/>
      <sheetName val="Gorong Aramco"/>
      <sheetName val="NP"/>
      <sheetName val="rek_PUS oe"/>
      <sheetName val="tifico"/>
      <sheetName val="110 cs EW"/>
      <sheetName val="analisa SNI"/>
      <sheetName val="G"/>
      <sheetName val="C"/>
      <sheetName val="ALT"/>
      <sheetName val="hrg-sat.pek"/>
      <sheetName val="DHU&amp;B"/>
      <sheetName val="An. Quarry"/>
      <sheetName val="INFO"/>
      <sheetName val="Rincian RAB"/>
      <sheetName val="Vol."/>
      <sheetName val="MIING"/>
      <sheetName val="SurBul"/>
      <sheetName val="adul"/>
      <sheetName val="konAwAl"/>
      <sheetName val="PASIR GNG SLT 01"/>
      <sheetName val="BT GUNUNG"/>
      <sheetName val="LPA"/>
      <sheetName val="RA"/>
      <sheetName val="PL1"/>
      <sheetName val="PL2"/>
      <sheetName val="PL3"/>
      <sheetName val="PL4"/>
      <sheetName val="meth hsl nego"/>
      <sheetName val="B&amp;U"/>
      <sheetName val="TARGET"/>
      <sheetName val="dasar"/>
      <sheetName val="Normalisasi"/>
      <sheetName val="an1"/>
      <sheetName val="ut1"/>
      <sheetName val="ANALISA A-Persiapan"/>
      <sheetName val="ANALISA Q-Pek. Air Bersih"/>
      <sheetName val="ANALISA S-Pek. Lain-Lain"/>
      <sheetName val="rate"/>
      <sheetName val="dc"/>
      <sheetName val="0+065~0+080"/>
      <sheetName val="0+155~0+200"/>
      <sheetName val="0+250~0+275"/>
      <sheetName val="0+300~0+350"/>
      <sheetName val="0+376~0+400"/>
      <sheetName val="0+450~0+500"/>
      <sheetName val="0+570~0+600"/>
      <sheetName val="0+650~0+700"/>
      <sheetName val="0+753~0+800"/>
      <sheetName val="0+840~0+860"/>
      <sheetName val="0+900~0+927"/>
      <sheetName val="0+950~1+000"/>
      <sheetName val="1+100~1+100"/>
      <sheetName val="1+139~1+150"/>
      <sheetName val="1+210~1+250"/>
      <sheetName val="1+300~1+350"/>
      <sheetName val="1+400~1+450"/>
      <sheetName val="1+500~1+550 "/>
      <sheetName val="L1"/>
      <sheetName val="BoQ (WS)"/>
      <sheetName val="Cover (WS)"/>
      <sheetName val="D8(1)"/>
      <sheetName val="TRNS-C1"/>
      <sheetName val="LongProfile"/>
      <sheetName val="BBM-03"/>
      <sheetName val="Daftar Customer"/>
      <sheetName val="rms remunerasi"/>
      <sheetName val="BH"/>
      <sheetName val="Data Alat"/>
      <sheetName val="bank"/>
      <sheetName val="Harsat Pekerjaan"/>
      <sheetName val="I"/>
      <sheetName val="Agregat Kelas B"/>
      <sheetName val="Agregat Kelas C"/>
      <sheetName val="Analisa Quarry"/>
      <sheetName val="X"/>
      <sheetName val="Agregat Kelas A"/>
      <sheetName val="ANA-TOOLS-KKA (2)"/>
      <sheetName val="X.1"/>
      <sheetName val="II"/>
      <sheetName val="III"/>
      <sheetName val="IV"/>
      <sheetName val="V"/>
      <sheetName val="VII"/>
      <sheetName val="VII.1"/>
      <sheetName val="VIII"/>
      <sheetName val="IX"/>
      <sheetName val="DS_CERMEN"/>
      <sheetName val="Informasi"/>
      <sheetName val="REKAP ANALISA"/>
      <sheetName val="REKAP HSPK BETON"/>
      <sheetName val="_BQ-PS&amp;A_xls_CAT_HRG2"/>
      <sheetName val="_BQ-PS&amp;A_xls_CAT_HRG3"/>
      <sheetName val="_BQ-PS&amp;A_xls_CAT_HRG4"/>
      <sheetName val="Alatt"/>
      <sheetName val="D6-1b"/>
      <sheetName val="6b"/>
      <sheetName val="list"/>
      <sheetName val="DSU-2"/>
      <sheetName val="Daf_ No_ _ 4_2"/>
      <sheetName val="Sipil"/>
      <sheetName val="gajiPersiap"/>
      <sheetName val="Analisa Harsat"/>
      <sheetName val="Bid Summary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Bhn"/>
      <sheetName val="GRAFIK (1)"/>
      <sheetName val="ALT 1"/>
      <sheetName val="Renc Angg Biaya"/>
      <sheetName val="D7"/>
      <sheetName val="lokasaUiêk?"/>
      <sheetName val="_x005f_x005f_x005f_x0000__x005f_x005f_x005f_x0000__x005"/>
      <sheetName val="SALURAN"/>
      <sheetName val="div3"/>
      <sheetName val="perkerasan rigid"/>
      <sheetName val="r.tank"/>
      <sheetName val="prelim"/>
      <sheetName val="Bunga"/>
      <sheetName val="Hrg"/>
      <sheetName val="BOQ Rutin Jemb."/>
      <sheetName val="pembongkaran,elastomerik"/>
      <sheetName val="Daf Harga"/>
      <sheetName val="AN ALAT(ok)"/>
      <sheetName val="DSR U&amp;B(ok)"/>
      <sheetName val="An. Harga"/>
      <sheetName val="Agregat Kasar+ Halus "/>
      <sheetName val="갑지"/>
      <sheetName val="keb-BHN"/>
      <sheetName val="ubah"/>
      <sheetName val="Urai_Galian Tanah"/>
      <sheetName val="hs_str"/>
      <sheetName val="DAF. HARGA"/>
      <sheetName val="PEMBESIAN BALOK tukang (2)"/>
      <sheetName val="S.UPAH"/>
      <sheetName val="S.BAHAN"/>
      <sheetName val="DAFTAR BESI KANAL C SIKU"/>
      <sheetName val="HARGA  BAHAN  DAN  UPAH Baru"/>
      <sheetName val="REKAP_ARSITEKTUR."/>
      <sheetName val="harga_bahan4"/>
      <sheetName val="TE_TS_FA_LAN_MATV5"/>
      <sheetName val="rab_-_persiapan_&amp;_lantai-15"/>
      <sheetName val="daftar_harsa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1_PRELIM5"/>
      <sheetName val="DAFTAR_NO_44"/>
      <sheetName val="F_ALARM4"/>
      <sheetName val="Rev_&amp;_CI4"/>
      <sheetName val="Grand_summary4"/>
      <sheetName val="D2_84"/>
      <sheetName val="COVER_4"/>
      <sheetName val="TOTAL_4"/>
      <sheetName val="Bill_No_6_Koord_&amp;_Attendance4"/>
      <sheetName val="BAHAN_UPAH4"/>
      <sheetName val="B_-_Norelec4"/>
      <sheetName val="Isolasi_Luar_Dalam4"/>
      <sheetName val="Isolasi_Luar4"/>
      <sheetName val="01A-_RAB4"/>
      <sheetName val="REKAP_GROSS4"/>
      <sheetName val="LAL___PASAR_PAGI_4"/>
      <sheetName val="Cash_Flow_bulanan4"/>
      <sheetName val="CAT_HRG5"/>
      <sheetName val="HARGA_ALAT4"/>
      <sheetName val="Analisa_Harga4"/>
      <sheetName val="2_14"/>
      <sheetName val="2_24"/>
      <sheetName val="Ahs__Pipa-Valve4"/>
      <sheetName val="Ahs_Peralatan4"/>
      <sheetName val="D_&amp;_W_sizes4"/>
      <sheetName val="BQ-1A_prelim4"/>
      <sheetName val="Analisa_24"/>
      <sheetName val="Basic_Price4"/>
      <sheetName val="Rekap_Bill4"/>
      <sheetName val="Jdw_Alat4"/>
      <sheetName val="S_Penawar4"/>
      <sheetName val="Asrama_Lt_1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rab_me_(by_owner)_4"/>
      <sheetName val="BQ_(by_owner)4"/>
      <sheetName val="rab_me_(fisik)4"/>
      <sheetName val="RINC_hotel4"/>
      <sheetName val="RINC_FIN_T4_4"/>
      <sheetName val="RINC_FIN_T4___3_4"/>
      <sheetName val="RINC_FIN_T4___2_4"/>
      <sheetName val="TH_XL4"/>
      <sheetName val="THPDMoi__(2)4"/>
      <sheetName val="t-h_HA_THE4"/>
      <sheetName val="UPAH_BAHAN4"/>
      <sheetName val="7_14"/>
      <sheetName val="7_24"/>
      <sheetName val="BQ_STR_BONGKARAN_Bag_2_5_4"/>
      <sheetName val="L-4_Rutin4"/>
      <sheetName val="Sat_Bah___Up4"/>
      <sheetName val="For_RKAP_OKOP4"/>
      <sheetName val="Harga_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Bill_No__2_14"/>
      <sheetName val="struktur_tdk_dipakai4"/>
      <sheetName val="Master_Edit4"/>
      <sheetName val="bq_analisa4"/>
      <sheetName val="BOQ_EXTERN4"/>
      <sheetName val="BQ_Detail4"/>
      <sheetName val="Analisa_pre4"/>
      <sheetName val="BQ_Rekap4"/>
      <sheetName val="RUKO_TYPE_14"/>
      <sheetName val="Hrg_Sat9"/>
      <sheetName val="Analisa_&amp;_Upah4"/>
      <sheetName val="Analisa__(2)4"/>
      <sheetName val="BQ_ARS4"/>
      <sheetName val="[BQ-PS&amp;A_xls�CAT_HRG5"/>
      <sheetName val="_BQ-PS&amp;A_xls�CAT_HRG5"/>
      <sheetName val="HB_4"/>
      <sheetName val="Harga_Bahan_&amp;_Upah_4"/>
      <sheetName val="analisa_struktur4"/>
      <sheetName val="TNH,_PAGAR_&amp;_TURAP4"/>
      <sheetName val="ANALISA_VALVE4"/>
      <sheetName val="Kolom_UT4"/>
      <sheetName val="Bill_rekap4"/>
      <sheetName val="Analisa_STR4"/>
      <sheetName val="[BQ-PS&amp;A_xls?CAT_HRG5"/>
      <sheetName val="_BQ-PS&amp;A_xls?CAT_HRG5"/>
      <sheetName val="Bangunan_Utama4"/>
      <sheetName val="Daftar_Harga_Material4"/>
      <sheetName val="CATATAN_HARGA_(Int)4"/>
      <sheetName val="Cover_Daft_24"/>
      <sheetName val="DAFTAR_NO_14"/>
      <sheetName val="DAF_25"/>
      <sheetName val="G1_Sheet4"/>
      <sheetName val="OFFICE_2_LT4"/>
      <sheetName val="FORM_X_COST4"/>
      <sheetName val="Analisa_Harga_Satuan4"/>
      <sheetName val="RECEIVING_INPECTION4"/>
      <sheetName val="Bill_of_Qty4"/>
      <sheetName val="Calculation_Details4"/>
      <sheetName val="Standard_Room_Deluxe_Queen4"/>
      <sheetName val="GTS_I_PS4"/>
      <sheetName val="JadpeL-Pkt1-Kampar (4)"/>
      <sheetName val="BQ RAB"/>
      <sheetName val="THR"/>
      <sheetName val="ANALISA  (BARU)"/>
      <sheetName val="Kebut. Alat"/>
      <sheetName val="Analisa Schedule"/>
      <sheetName val="Pgr Jl.I.Bale"/>
      <sheetName val="Perhit.Alat"/>
      <sheetName val="A.10"/>
      <sheetName val="A.7"/>
      <sheetName val="Jdwl Alat"/>
      <sheetName val="A.8 &amp; A.5.5"/>
      <sheetName val="A.9"/>
      <sheetName val="A.4"/>
      <sheetName val="A.5"/>
      <sheetName val="Agregat"/>
      <sheetName val="tanah urug"/>
      <sheetName val="Volume"/>
      <sheetName val="Time Scd"/>
      <sheetName val="A.6"/>
      <sheetName val="326BQSTC"/>
      <sheetName val="SKEDUL AV-05"/>
      <sheetName val="rate_ars1"/>
      <sheetName val="_Rate_str_1"/>
      <sheetName val="Price_Biaya_Cadangan1"/>
      <sheetName val="BQ_Rekapitulasi__Akhir1"/>
      <sheetName val="STD_Lanjutan1"/>
      <sheetName val="NS_Lanjutan1"/>
      <sheetName val="Supl_X1"/>
      <sheetName val="CATATAN_HARGA_1"/>
      <sheetName val="A_H_S_P1"/>
      <sheetName val="Conn__Lib1"/>
      <sheetName val="Rekap_Direct_Cost1"/>
      <sheetName val="Sheet1_(2)1"/>
      <sheetName val="4-Basic_Price1"/>
      <sheetName val="rate_ars"/>
      <sheetName val="_Rate_str_"/>
      <sheetName val="Price_Biaya_Cadangan"/>
      <sheetName val="BQ_Rekapitulasi__Akhir"/>
      <sheetName val="STD_Lanjutan"/>
      <sheetName val="NS_Lanjutan"/>
      <sheetName val="Supl_X"/>
      <sheetName val="CATATAN_HARGA_"/>
      <sheetName val="A_H_S_P"/>
      <sheetName val="Conn__Lib"/>
      <sheetName val="Rekap_Direct_Cost"/>
      <sheetName val="Sheet1_(2)"/>
      <sheetName val="4-Basic_Price"/>
      <sheetName val="rab-str_Adm"/>
      <sheetName val="rab-str_Adm1"/>
      <sheetName val="rate_ars2"/>
      <sheetName val="_Rate_str_2"/>
      <sheetName val="Price_Biaya_Cadangan2"/>
      <sheetName val="BQ_Rekapitulasi__Akhir2"/>
      <sheetName val="STD_Lanjutan2"/>
      <sheetName val="NS_Lanjutan2"/>
      <sheetName val="Lean_Concrete2"/>
      <sheetName val="Supl_X2"/>
      <sheetName val="CATATAN_HARGA_2"/>
      <sheetName val="A_H_S_P2"/>
      <sheetName val="RAB_AR&amp;STR2"/>
      <sheetName val="Conn__Lib2"/>
      <sheetName val="Rekap_Direct_Cost2"/>
      <sheetName val="Sheet1_(2)2"/>
      <sheetName val="HRG_BAHAN_&amp;_UPAH_okk2"/>
      <sheetName val="HRG_BAHAN___UPAH_okk2"/>
      <sheetName val="Analis_Kusen_okk2"/>
      <sheetName val="pro_ra_op2"/>
      <sheetName val="renc_mgn2"/>
      <sheetName val="DATA_PROYEK2"/>
      <sheetName val="4-Basic_Price2"/>
      <sheetName val="rab-str_Adm2"/>
      <sheetName val="TRF_150"/>
      <sheetName val="Bab_No_2_2-_Arsitektur"/>
      <sheetName val="UP_MINOR"/>
      <sheetName val="BQ_HS"/>
      <sheetName val="ANALISA_KOEFF_ESKALASI"/>
      <sheetName val="Analisa_Baku_ME_"/>
      <sheetName val="Rekap_Prelim"/>
      <sheetName val="Analisa_Baku_STR_ARS"/>
      <sheetName val="Sat__Pek_"/>
      <sheetName val="LAL_-_PASAR_PAGI_"/>
      <sheetName val="SPREAD_SHEET"/>
      <sheetName val="CF"/>
      <sheetName val="rekap_str_ars"/>
      <sheetName val="TRF_1501"/>
      <sheetName val="Bab_No_2_2-_Arsitektur1"/>
      <sheetName val="UP_MINOR1"/>
      <sheetName val="BQ_HS1"/>
      <sheetName val="ANALISA_KOEFF_ESKALASI1"/>
      <sheetName val="Analisa_Baku_ME_1"/>
      <sheetName val="Rekap_Prelim1"/>
      <sheetName val="Analisa_Baku_STR_ARS1"/>
      <sheetName val="Sat__Pek_1"/>
      <sheetName val="LAL_-_PASAR_PAGI_1"/>
      <sheetName val="SPREAD_SHEET1"/>
      <sheetName val="rekap_str_ars1"/>
      <sheetName val="SPREAD SHEET"/>
      <sheetName val="Daf_Alat2"/>
      <sheetName val="TRF_1502"/>
      <sheetName val="Bab_No_2_2-_Arsitektur2"/>
      <sheetName val="UP_MINOR2"/>
      <sheetName val="BQ_HS2"/>
      <sheetName val="ANALISA_KOEFF_ESKALASI2"/>
      <sheetName val="Analisa_Baku_ME_2"/>
      <sheetName val="Rekap_Prelim2"/>
      <sheetName val="Analisa_Baku_STR_ARS2"/>
      <sheetName val="Sat__Pek_2"/>
      <sheetName val="RAB_ME2"/>
      <sheetName val="LAL_-_PASAR_PAGI_2"/>
      <sheetName val="rekap_str_ars2"/>
      <sheetName val="Bahan_"/>
      <sheetName val="Bill_1_VAC-Supply-A"/>
      <sheetName val="SPREAD_SHEET2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Analisa MOS"/>
      <sheetName val="Kuantitas"/>
      <sheetName val="RC-ANLPP"/>
      <sheetName val="Conveyors"/>
      <sheetName val="air gumba"/>
      <sheetName val="INDIRECT DETAIL"/>
      <sheetName val="2002"/>
      <sheetName val="gvl"/>
      <sheetName val="anal pake"/>
      <sheetName val="L5"/>
      <sheetName val="Analisa (ok punya)"/>
      <sheetName val="Regen Schedule"/>
      <sheetName val="RAB.ADMINISTRASI PUSAT (1)"/>
      <sheetName val="3-DIV7"/>
      <sheetName val="3-DIV8"/>
      <sheetName val="Summary"/>
      <sheetName val="COVERÃ_x0005_"/>
      <sheetName val="COVER_x0018_n"/>
      <sheetName val="GeneralInfo"/>
      <sheetName val="UPY"/>
      <sheetName val="Kode"/>
      <sheetName val="P.PPR"/>
      <sheetName val="DATA2018"/>
      <sheetName val="INPUT PROGNOSA"/>
      <sheetName val="PriceList"/>
      <sheetName val="INSENTIF&amp;JS"/>
      <sheetName val="Monitor"/>
      <sheetName val="Aspal"/>
      <sheetName val="tr-28202"/>
      <sheetName val="Unconfined-Reading"/>
      <sheetName val="Lacori"/>
      <sheetName val="U,B"/>
      <sheetName val="An.Q"/>
      <sheetName val="7(a)"/>
      <sheetName val="B.Dsr"/>
      <sheetName val="Analisa ME"/>
      <sheetName val="Analisa -Baku"/>
      <sheetName val="Bq DPRD"/>
      <sheetName val="Bq Kabupaten"/>
      <sheetName val="Rekap Prelim kab"/>
      <sheetName val="AnConW"/>
      <sheetName val="AnEarthW"/>
      <sheetName val="Daftar Paket"/>
      <sheetName val="Satuan Dasar"/>
      <sheetName val="내역서"/>
      <sheetName val="JADWAL "/>
      <sheetName val="analisa PUBM"/>
      <sheetName val="DIV6"/>
      <sheetName val="umu"/>
      <sheetName val="an.mek"/>
      <sheetName val="an.lstrk"/>
      <sheetName val="BAHAN &amp; ALAT"/>
      <sheetName val="ISIAN (2)"/>
      <sheetName val="XL4Test5"/>
      <sheetName val="Anl.+"/>
      <sheetName val="MISC"/>
      <sheetName val="BYALAT"/>
      <sheetName val="HSDALAT"/>
      <sheetName val="Perm. Test"/>
      <sheetName val="B"/>
      <sheetName val="UNIT PRICE"/>
      <sheetName val="Terbilang"/>
      <sheetName val="8LT 12"/>
      <sheetName val="_BQ-PS&amp;A_xls .AT_HRG"/>
      <sheetName val="_BQ-PS&amp;A_xls⬈.AT_HRG"/>
      <sheetName val="PNT-QUOT-#3"/>
      <sheetName val="COAT&amp;WRAP-QIOT-#3"/>
      <sheetName val="DataTeknis"/>
      <sheetName val="Galian 1"/>
      <sheetName val="Man Power"/>
      <sheetName val="Satuan"/>
      <sheetName val="IMPUT PENERIMAAN BULK WB"/>
      <sheetName val="HUTANG PER VENDOR 09"/>
      <sheetName val="IMPUT PENERIMAAN BAG PRODUKSI"/>
      <sheetName val="PEMAKAIAN BY PRODUKSI"/>
      <sheetName val="DATA-BOQ"/>
      <sheetName val="LS-Rutin"/>
      <sheetName val="Upah Harga Bahan"/>
      <sheetName val="RAPA"/>
      <sheetName val="BOQ+BTL+RAPI"/>
      <sheetName val="notasi"/>
      <sheetName val="RAB Menden"/>
      <sheetName val="DU-5"/>
      <sheetName val="Asrm 1"/>
      <sheetName val="CALCULATION"/>
      <sheetName val="DATASHT"/>
      <sheetName val="CNI"/>
      <sheetName val="1~3"/>
      <sheetName val="Material Bangunan 2010"/>
      <sheetName val="BQ-Str"/>
      <sheetName val="Pekerjaan "/>
      <sheetName val="Analisa _ Upah"/>
      <sheetName val="chitim`"/>
      <sheetName val="chitimà"/>
      <sheetName val="Bill No. 1 "/>
      <sheetName val="Harsat BHN AR,M"/>
      <sheetName val="JANI (BOR 800)"/>
      <sheetName val="BOQ JN45"/>
      <sheetName val="Har Sat"/>
      <sheetName val="HVAC"/>
      <sheetName val="ALEK"/>
      <sheetName val="ELECTRICAL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iTEM hARSAT"/>
      <sheetName val="ELEC"/>
      <sheetName val="ROOF&amp;FLOOR"/>
      <sheetName val="DECO"/>
      <sheetName val="DOOR"/>
      <sheetName val="WI"/>
      <sheetName val="URA "/>
      <sheetName val="URA R0"/>
      <sheetName val="UNIT RATE ANALISYS"/>
      <sheetName val="Harga ME "/>
      <sheetName val="DAFT_HARG_SAT_PEK."/>
      <sheetName val="DAFT_ALAT,UPAH &amp; MAT"/>
      <sheetName val="BQ_STR-BONGKARAN(Bag_2-5)"/>
      <sheetName val="Ahs.2"/>
      <sheetName val="Ahs.1"/>
      <sheetName val="kWINTANSI"/>
      <sheetName val="Daf_No_1"/>
      <sheetName val="UTILITAS"/>
      <sheetName val="lanscap_All"/>
      <sheetName val="Upah_APBD1"/>
      <sheetName val="Daftar Harga Sat. "/>
      <sheetName val="DAT_KUI"/>
      <sheetName val="sTAND"/>
      <sheetName val="Rincian RAB_CCO"/>
      <sheetName val="D"/>
      <sheetName val="E"/>
      <sheetName val="F"/>
      <sheetName val="J"/>
      <sheetName val="N"/>
      <sheetName val="Q"/>
      <sheetName val="KUNCI_RL"/>
      <sheetName val="PAS-BATU"/>
      <sheetName val="EI-422"/>
      <sheetName val="An_Alat"/>
      <sheetName val="G2-A18 "/>
      <sheetName val="k341k612"/>
      <sheetName val="Pol"/>
      <sheetName val="D7(1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/>
      <sheetData sheetId="1696"/>
      <sheetData sheetId="1697" refreshError="1"/>
      <sheetData sheetId="1698" refreshError="1"/>
      <sheetData sheetId="1699" refreshError="1"/>
      <sheetData sheetId="1700"/>
      <sheetData sheetId="170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 refreshError="1"/>
      <sheetData sheetId="1828" refreshError="1"/>
      <sheetData sheetId="1829"/>
      <sheetData sheetId="1830"/>
      <sheetData sheetId="1831"/>
      <sheetData sheetId="1832"/>
      <sheetData sheetId="1833"/>
      <sheetData sheetId="1834"/>
      <sheetData sheetId="1835" refreshError="1"/>
      <sheetData sheetId="1836"/>
      <sheetData sheetId="1837" refreshError="1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 refreshError="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 refreshError="1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ANALISA"/>
      <sheetName val="harsat1"/>
      <sheetName val="An Interior"/>
      <sheetName val="ANALISA Str"/>
      <sheetName val="REHAB GEDUNG"/>
      <sheetName val="beton kantor"/>
      <sheetName val="poer kantor"/>
      <sheetName val="RAPlenk"/>
      <sheetName val="4-Basic Price"/>
      <sheetName val="HSD sewa alat"/>
      <sheetName val="HSD Upah-Bhn"/>
      <sheetName val="Rekap BoQ"/>
      <sheetName val="bahan"/>
      <sheetName val="HRG BHN"/>
      <sheetName val="Perm. Test"/>
      <sheetName val="ANALISA-HST"/>
      <sheetName val="L2MO(1)"/>
      <sheetName val="RAB"/>
      <sheetName val="An_Interior"/>
      <sheetName val="ANALISA_Str"/>
      <sheetName val="REHAB_GEDUNG"/>
      <sheetName val="beton_kantor"/>
      <sheetName val="poer_kantor"/>
      <sheetName val="An_Interior1"/>
      <sheetName val="ANALISA_Str1"/>
      <sheetName val="REHAB_GEDUNG1"/>
      <sheetName val="beton_kantor1"/>
      <sheetName val="poer_kantor1"/>
      <sheetName val="An_Interior2"/>
      <sheetName val="ANALISA_Str2"/>
      <sheetName val="REHAB_GEDUNG2"/>
      <sheetName val="beton_kantor2"/>
      <sheetName val="poer_kantor2"/>
      <sheetName val="HB "/>
      <sheetName val="Harga "/>
      <sheetName val="Up &amp; bhn"/>
      <sheetName val="anaUTama"/>
      <sheetName val="HB"/>
      <sheetName val="bahan upah"/>
      <sheetName val="Analisa Terpakai"/>
      <sheetName val="anal rab"/>
      <sheetName val="keb-BHN"/>
      <sheetName val="sche"/>
      <sheetName val="5-ALAT(1)"/>
      <sheetName val="3-DIV4"/>
      <sheetName val="Bulanan"/>
      <sheetName val="Rkp"/>
      <sheetName val="pEN"/>
      <sheetName val="dayvol WEDI"/>
      <sheetName val="dayvol adibarat"/>
      <sheetName val="ERET"/>
      <sheetName val="Basic P"/>
      <sheetName val="Mob"/>
      <sheetName val="D7"/>
      <sheetName val="perkerasan rigid"/>
      <sheetName val="112-885"/>
      <sheetName val="Anl.+"/>
      <sheetName val="SAT-UP"/>
      <sheetName val="Harga Satuan"/>
      <sheetName val="Calcu 02"/>
      <sheetName val="BOQ"/>
      <sheetName val="Rekap"/>
      <sheetName val="Galian 1"/>
      <sheetName val="SAT-DAS"/>
      <sheetName val="DIVI6"/>
      <sheetName val="DIVI5"/>
      <sheetName val="DIVI8"/>
      <sheetName val="DIVI7"/>
      <sheetName val="DIVI3"/>
      <sheetName val="DIVI2"/>
      <sheetName val="BASC"/>
      <sheetName val="DIVI1"/>
      <sheetName val="divI"/>
      <sheetName val="Progres Rasio LR"/>
      <sheetName val="Harsat Alat"/>
      <sheetName val="RAP Change"/>
      <sheetName val="Kebut. Alat"/>
      <sheetName val="DATA PROYEK"/>
      <sheetName val="Analisa Harsat"/>
      <sheetName val="Harsat Bahan"/>
      <sheetName val="Kebut. Bahan"/>
      <sheetName val="Renc Camp"/>
      <sheetName val="Rekap RAP"/>
      <sheetName val="BUL"/>
      <sheetName val="Bantu"/>
      <sheetName val="K5"/>
      <sheetName val="Volume Intern"/>
      <sheetName val="Volume Ekstern"/>
      <sheetName val="RAP"/>
      <sheetName val="Progress Ekstern"/>
      <sheetName val="Harsat SubKon"/>
      <sheetName val="Harsat Upah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CCO"/>
      <sheetName val="Permhnan FHO"/>
      <sheetName val="Permhnan PHO"/>
      <sheetName val="Persetujuan CCO"/>
      <sheetName val="Proposal"/>
      <sheetName val="Pemakaian Bahan"/>
      <sheetName val="Pengadaan Bahan"/>
      <sheetName val="Volume Mingguan"/>
      <sheetName val="Laporan Bulanan"/>
      <sheetName val="Rekap MC"/>
      <sheetName val="M E N U"/>
      <sheetName val="Schedule I"/>
      <sheetName val="S D"/>
      <sheetName val="Rekap Sisa Bahan"/>
      <sheetName val="RAP Sisa"/>
      <sheetName val="EARNED VALUE"/>
      <sheetName val="Und. RptFHO"/>
      <sheetName val="Und. RptPHO"/>
      <sheetName val="R. RapatCCO"/>
      <sheetName val="BQ-E20-02(Rp)"/>
      <sheetName val="AHS"/>
      <sheetName val="pricing"/>
      <sheetName val="Material"/>
      <sheetName val="SEX"/>
      <sheetName val="daf_3_OK_"/>
      <sheetName val="daf_7_OK_"/>
      <sheetName val="Peralatan"/>
      <sheetName val="Analisa 2"/>
      <sheetName val="MAP"/>
      <sheetName val="alat"/>
      <sheetName val="Upah"/>
      <sheetName val="bahan 2006"/>
      <sheetName val="Analisa CK"/>
      <sheetName val="Harsat"/>
      <sheetName val="BasicPrice"/>
      <sheetName val="CashFlow"/>
      <sheetName val="PP"/>
      <sheetName val="AnalAdjust"/>
      <sheetName val="Sheet2"/>
      <sheetName val="Sat-Rap"/>
      <sheetName val="Pri"/>
      <sheetName val="Qry"/>
      <sheetName val="Cur"/>
      <sheetName val="Summary"/>
      <sheetName val="Harga S Dasar UNTUK IDISI"/>
      <sheetName val="isian"/>
      <sheetName val="Analisa (ok punya)"/>
      <sheetName val="Anl"/>
      <sheetName val="MING 13X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harga"/>
      <sheetName val="basic"/>
      <sheetName val="Sheet1"/>
      <sheetName val="Sheet3"/>
      <sheetName val="villa"/>
      <sheetName val="AO-UMUM"/>
      <sheetName val="hrg sat1"/>
      <sheetName val="analisa print"/>
      <sheetName val="Har-sat finish"/>
      <sheetName val="2-BOQ"/>
      <sheetName val="61005"/>
      <sheetName val="61006"/>
      <sheetName val="61007"/>
      <sheetName val="61008"/>
      <sheetName val="D-3 (M)"/>
      <sheetName val="D-7 (M)"/>
      <sheetName val="DPRD ku"/>
      <sheetName val="Hargamat"/>
      <sheetName val="struktur tdk dipakai"/>
      <sheetName val="Electrikal"/>
      <sheetName val="Elektronik"/>
      <sheetName val="Plumbing"/>
      <sheetName val="AC"/>
      <sheetName val="Fire Fighting"/>
      <sheetName val="Item Kompensasi"/>
      <sheetName val="Hrg.Sat"/>
      <sheetName val="Peralatan (2)"/>
      <sheetName val="Relok-Telkom"/>
      <sheetName val="Relok- rambu lalin"/>
      <sheetName val="Relok- PLN"/>
      <sheetName val="Lalu Lintas "/>
      <sheetName val="D7(1)"/>
      <sheetName val="%"/>
      <sheetName val="Lalu Lintas"/>
      <sheetName val="Jembatan Sementara"/>
      <sheetName val="Agg A"/>
      <sheetName val="Agg B"/>
      <sheetName val="Agg C"/>
      <sheetName val="D2"/>
      <sheetName val="D3"/>
      <sheetName val="D5"/>
      <sheetName val="D6"/>
      <sheetName val="D8(1)"/>
      <sheetName val="DISCLAIMER"/>
      <sheetName val="Jem-Kacangan"/>
      <sheetName val="H S D"/>
      <sheetName val="AN-SNI"/>
      <sheetName val="HSD"/>
      <sheetName val="Harga Dasar"/>
      <sheetName val="S-Curve"/>
      <sheetName val="61004"/>
      <sheetName val="Cash Flow bulanan"/>
      <sheetName val="Sewa AlatBerat08"/>
      <sheetName val="P-3"/>
      <sheetName val="Rincian SK"/>
      <sheetName val="RAB.SEKRETARIAT (1)"/>
      <sheetName val="measarun"/>
      <sheetName val="HRG BAHAN &amp; UPAH okk"/>
      <sheetName val="HRG BAHAN _ UPAH okk"/>
      <sheetName val="Analis Kusen okk"/>
      <sheetName val="abk 1-14"/>
      <sheetName val="Plat"/>
      <sheetName val="SAP"/>
      <sheetName val="DAF-2"/>
      <sheetName val="Biaya-Lat"/>
      <sheetName val="HargaBahan"/>
      <sheetName val="LAL - PASAR PAGI "/>
      <sheetName val="Cover"/>
      <sheetName val="A"/>
      <sheetName val="Daftar BOQ"/>
      <sheetName val="Reference"/>
      <sheetName val="ANALIS"/>
      <sheetName val="Upah,Bahan,Alat"/>
      <sheetName val=" ANL. bw"/>
      <sheetName val="TRANS"/>
      <sheetName val="4.Equipment Cost"/>
      <sheetName val="7a. Compar.Asphalt (Machine)"/>
      <sheetName val="Anls Hrg Sat"/>
      <sheetName val="HARGA ALAT"/>
      <sheetName val="H.BAHAN"/>
      <sheetName val="VOLUME"/>
      <sheetName val="KURVA_100%"/>
      <sheetName val="HSB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Rekapitulasi"/>
      <sheetName val="per span 35"/>
      <sheetName val="BAHAN &amp; ALAT"/>
      <sheetName val="RFP009"/>
      <sheetName val="Rek-Analisa"/>
      <sheetName val="CBD"/>
      <sheetName val="WBS (2)"/>
      <sheetName val="WBS (3)"/>
      <sheetName val="WBS (1)"/>
      <sheetName val="WBS (0)"/>
      <sheetName val="mu"/>
      <sheetName val="NP 7"/>
      <sheetName val="SUR-HARGA"/>
      <sheetName val="B"/>
      <sheetName val="F"/>
      <sheetName val="H"/>
      <sheetName val="I"/>
      <sheetName val="J"/>
      <sheetName val="R"/>
      <sheetName val="D10 Kuantitas"/>
      <sheetName val="div9"/>
      <sheetName val="HS"/>
      <sheetName val="BQ1"/>
      <sheetName val="Harga Sat"/>
      <sheetName val="7.공정표"/>
      <sheetName val="Sewa Alat Berat"/>
      <sheetName val="EE-SNI"/>
      <sheetName val="UB-SNI"/>
      <sheetName val="T04-Q strd"/>
      <sheetName val="D7(3)-5.3"/>
      <sheetName val="DIV.1"/>
      <sheetName val="ANAL P5"/>
      <sheetName val="Listrik"/>
      <sheetName val="NP"/>
      <sheetName val="HS Bhn&amp;Upah"/>
      <sheetName val="HARG SAT"/>
      <sheetName val="mg (2)"/>
      <sheetName val="ESCON"/>
      <sheetName val="351BQMCN"/>
      <sheetName val="PNT"/>
      <sheetName val="Div 2 - Drainase"/>
      <sheetName val="Summary IP"/>
      <sheetName val="HS Alat"/>
      <sheetName val="Div 3 - Tanah"/>
      <sheetName val="Div 4 - Class B, bahu"/>
      <sheetName val="Div 6 - Aspal"/>
      <sheetName val="Div 7 - Struktur"/>
      <sheetName val="Div 8 - Peng Kondisi"/>
      <sheetName val="Div 9 - Harian"/>
      <sheetName val="HS Upah"/>
      <sheetName val="HS Bahan"/>
      <sheetName val="HS Sub-Kon"/>
      <sheetName val="Anal"/>
      <sheetName val="Kuantitas &amp; Harga"/>
      <sheetName val="ANALISA (2)"/>
      <sheetName val="Prod"/>
      <sheetName val="Supl.X"/>
      <sheetName val="har-sat"/>
      <sheetName val="ANALISA "/>
      <sheetName val="B_U"/>
      <sheetName val="H-Dasar"/>
      <sheetName val="UPAH DAN BAHAN"/>
      <sheetName val="Anal Biaya"/>
      <sheetName val="LOADDAT"/>
      <sheetName val="Fill this out first..."/>
      <sheetName val="Df-Kuan"/>
      <sheetName val="FLAF&amp;PARTSI"/>
      <sheetName val="4-MVAC"/>
      <sheetName val="Rekap Addendum"/>
      <sheetName val="price"/>
      <sheetName val="dwa-01"/>
      <sheetName val="BQ"/>
      <sheetName val="DAF-BAHAN"/>
      <sheetName val="DAF-UPAH"/>
      <sheetName val="hsp-STR-ARS"/>
      <sheetName val="SGLD-DAWAR"/>
      <sheetName val="HRG_BHN1"/>
      <sheetName val="DPRD_ku1"/>
      <sheetName val="HRG_BHN"/>
      <sheetName val="DPRD_ku"/>
      <sheetName val="HRG_BHN2"/>
      <sheetName val="DPRD_ku2"/>
      <sheetName val="An_Interior3"/>
      <sheetName val="ANALISA_Str3"/>
      <sheetName val="REHAB_GEDUNG3"/>
      <sheetName val="beton_kantor3"/>
      <sheetName val="poer_kantor3"/>
      <sheetName val="HRG_BHN3"/>
      <sheetName val="DPRD_ku3"/>
      <sheetName val="F2"/>
      <sheetName val="F3a"/>
      <sheetName val="G1"/>
      <sheetName val="G3"/>
      <sheetName val="G4a"/>
      <sheetName val="analisa rev"/>
      <sheetName val="BoQ(APBN)"/>
      <sheetName val="sewa alat"/>
      <sheetName val="RAB KapukII"/>
      <sheetName val="BAU"/>
      <sheetName val="rekap-analis"/>
      <sheetName val="railing"/>
    </sheetNames>
    <sheetDataSet>
      <sheetData sheetId="0">
        <row r="963">
          <cell r="K963">
            <v>49950</v>
          </cell>
        </row>
      </sheetData>
      <sheetData sheetId="1">
        <row r="963">
          <cell r="K963">
            <v>49950</v>
          </cell>
        </row>
      </sheetData>
      <sheetData sheetId="2">
        <row r="963">
          <cell r="K963">
            <v>49950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 BANGUAN"/>
      <sheetName val="ANAPIPA"/>
      <sheetName val="BAHAN"/>
      <sheetName val="poer"/>
      <sheetName val="BESI"/>
      <sheetName val="p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6">
          <cell r="F56">
            <v>115825</v>
          </cell>
        </row>
        <row r="68">
          <cell r="F68">
            <v>53350</v>
          </cell>
        </row>
        <row r="69">
          <cell r="F69">
            <v>35500</v>
          </cell>
        </row>
        <row r="70">
          <cell r="F70">
            <v>17350</v>
          </cell>
        </row>
      </sheetData>
      <sheetData sheetId="5" refreshError="1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dl"/>
      <sheetName val="MC 0"/>
      <sheetName val="ADI BARAT"/>
      <sheetName val="ADI TIMUR"/>
      <sheetName val="SARI"/>
      <sheetName val="SEGARAN"/>
      <sheetName val="SID WETAN"/>
      <sheetName val="WEDI"/>
      <sheetName val="LABAN"/>
      <sheetName val="PUTRO AGUNG"/>
      <sheetName val="dayvol adibarat"/>
      <sheetName val="dayvol adiTIMUR"/>
      <sheetName val="dayvol sari"/>
      <sheetName val="dayvol segaran"/>
      <sheetName val="dayvol sidwetan"/>
      <sheetName val="dayvol WEDI"/>
      <sheetName val="dayvol LABAN"/>
      <sheetName val="dayvol Putro Agung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RET"/>
      <sheetName val="schdl (2)"/>
      <sheetName val="Sheet1"/>
      <sheetName val="Parameter"/>
      <sheetName val="BOQ"/>
      <sheetName val="4-Basic Price"/>
      <sheetName val="5-ALAT(1)"/>
      <sheetName val="Jadwal (Rekap) (2)"/>
      <sheetName val="JADWAL"/>
      <sheetName val="schedule kurva s"/>
      <sheetName val="analisa print"/>
      <sheetName val="Har-sat finish"/>
      <sheetName val="Urai _Resap pengikat"/>
      <sheetName val="STAF"/>
      <sheetName val="Kuantitas &amp; Harga"/>
      <sheetName val="bahan upah"/>
      <sheetName val="Concrete"/>
      <sheetName val="SCHED"/>
      <sheetName val="HB"/>
      <sheetName val="A"/>
      <sheetName val="lamp.box panel"/>
      <sheetName val="rab Lt 2"/>
      <sheetName val="rab Lt 3"/>
      <sheetName val="back up analisa "/>
      <sheetName val="rab"/>
      <sheetName val="rekap"/>
      <sheetName val="IV"/>
      <sheetName val="PARKIR"/>
      <sheetName val="SPH"/>
      <sheetName val="ESCON"/>
      <sheetName val="3-DIV2"/>
      <sheetName val="HSAT"/>
      <sheetName val="AN-SNI"/>
      <sheetName val="Mob"/>
      <sheetName val="Volume"/>
      <sheetName val="hrg sat1"/>
      <sheetName val="VOL ARS SPAM"/>
      <sheetName val="HSPK SPAM"/>
      <sheetName val="02 REKAP ARSITEK"/>
      <sheetName val="BAHAN &amp; UPAH SPAM"/>
      <sheetName val="anal rab"/>
      <sheetName val="Agregat Halus &amp; Kasar"/>
      <sheetName val="Basic Price"/>
      <sheetName val="Basic P"/>
      <sheetName val="alat"/>
      <sheetName val="Upah"/>
      <sheetName val="harga sat"/>
      <sheetName val="BasicPrice"/>
      <sheetName val="HB "/>
      <sheetName val="bahan+upah"/>
      <sheetName val="ANALISA"/>
      <sheetName val="data"/>
      <sheetName val="HARSAT"/>
      <sheetName val="ANAL"/>
      <sheetName val="Analisa Terpakai"/>
      <sheetName val="pEN"/>
      <sheetName val="bahan"/>
      <sheetName val="HRG BAHAN &amp; UPAH okk"/>
      <sheetName val="Analis Kusen okk"/>
      <sheetName val="Memb Schd"/>
      <sheetName val="RAPlenk"/>
      <sheetName val="Huruf"/>
      <sheetName val="B-Price"/>
      <sheetName val="Sewa AlatBerat08"/>
      <sheetName val="BAG-2"/>
      <sheetName val="D7"/>
      <sheetName val="HSD"/>
      <sheetName val="R~HARS"/>
      <sheetName val="Analisa Harga Satuan"/>
      <sheetName val=" ANL. bw"/>
      <sheetName val="HarSat_Upah_Bahan"/>
      <sheetName val="HarSat_Alat"/>
      <sheetName val="CashFlow"/>
      <sheetName val="PP"/>
      <sheetName val="AnalAdjust"/>
      <sheetName val="KEL 4 REKAP"/>
      <sheetName val="KEL 5 REKAP"/>
      <sheetName val="KEL 6 REKAP"/>
      <sheetName val="KEL 7 REKAP"/>
      <sheetName val="tul"/>
      <sheetName val="Peralatan"/>
      <sheetName val="EE-SNI"/>
      <sheetName val="UB-SNI"/>
      <sheetName val="B-P"/>
    </sheetNames>
    <sheetDataSet>
      <sheetData sheetId="0">
        <row r="4467">
          <cell r="N4467">
            <v>0.1</v>
          </cell>
        </row>
      </sheetData>
      <sheetData sheetId="1"/>
      <sheetData sheetId="2">
        <row r="33">
          <cell r="X33">
            <v>0</v>
          </cell>
        </row>
      </sheetData>
      <sheetData sheetId="3">
        <row r="4467">
          <cell r="N4467">
            <v>0.1</v>
          </cell>
        </row>
      </sheetData>
      <sheetData sheetId="4"/>
      <sheetData sheetId="5">
        <row r="33">
          <cell r="X33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4467">
          <cell r="N4467">
            <v>0.1</v>
          </cell>
        </row>
      </sheetData>
      <sheetData sheetId="13">
        <row r="4467">
          <cell r="N4467">
            <v>0.1</v>
          </cell>
        </row>
      </sheetData>
      <sheetData sheetId="14">
        <row r="4467">
          <cell r="N4467">
            <v>0.1</v>
          </cell>
        </row>
      </sheetData>
      <sheetData sheetId="15" refreshError="1">
        <row r="4467">
          <cell r="N4467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33">
          <cell r="X33">
            <v>0</v>
          </cell>
        </row>
      </sheetData>
      <sheetData sheetId="33">
        <row r="33">
          <cell r="X33">
            <v>0</v>
          </cell>
        </row>
      </sheetData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 (2)"/>
      <sheetName val="Rekap Akhir"/>
      <sheetName val="Rekap"/>
      <sheetName val="RAB"/>
      <sheetName val="Porsi"/>
      <sheetName val="Relok-Telkom"/>
      <sheetName val="Relok- rambu lalin"/>
      <sheetName val="Relok- PLN"/>
      <sheetName val="Lalu Lintas "/>
      <sheetName val="AHS"/>
      <sheetName val="D7(1)"/>
      <sheetName val="%"/>
      <sheetName val="Lalu Lintas"/>
      <sheetName val="Jembatan Sementara"/>
      <sheetName val="4-Basic Price"/>
      <sheetName val="Agg A"/>
      <sheetName val="Agg B"/>
      <sheetName val="Agg C"/>
      <sheetName val="D2"/>
      <sheetName val="D3"/>
      <sheetName val="D5"/>
      <sheetName val="D6"/>
      <sheetName val="D8(1)"/>
      <sheetName val="DISCLAIM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 (2)"/>
      <sheetName val="Rekap Akhir"/>
      <sheetName val="Rekap"/>
      <sheetName val="RAB"/>
      <sheetName val="Porsi"/>
      <sheetName val="bahan upah"/>
      <sheetName val="Analisa Terpak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"/>
      <sheetName val="rekap 2"/>
      <sheetName val="PERSIAPAN"/>
      <sheetName val="rab"/>
      <sheetName val="rab Lt 2"/>
      <sheetName val="rab Lt 3"/>
      <sheetName val="IV"/>
      <sheetName val="PARKIR"/>
      <sheetName val="lamp.box panel"/>
      <sheetName val="Sheet2"/>
      <sheetName val="TS pus"/>
      <sheetName val="metode"/>
      <sheetName val="spek"/>
      <sheetName val="URAIAN TEKNIS"/>
      <sheetName val="ANALISA HARSAT"/>
      <sheetName val="harga material (2)"/>
      <sheetName val="back up analisa "/>
      <sheetName val="bantai"/>
      <sheetName val="USULAN ALAT"/>
      <sheetName val="SPEK (2)"/>
      <sheetName val="MET.PLKS"/>
      <sheetName val="mpw"/>
      <sheetName val="mpt"/>
      <sheetName val="mpb"/>
      <sheetName val="SPP"/>
      <sheetName val="apresiasi"/>
      <sheetName val="SUBKON"/>
      <sheetName val="mat&amp;tool"/>
      <sheetName val="Huruf"/>
      <sheetName val="Sheet1"/>
      <sheetName val="lamp_box panel"/>
      <sheetName val="HARSAT"/>
      <sheetName val="BAHAN"/>
      <sheetName val="A"/>
      <sheetName val="ANALIS"/>
      <sheetName val="ESCON"/>
      <sheetName val="SEX"/>
      <sheetName val="HB"/>
      <sheetName val="CAT_HRG"/>
      <sheetName val="Bag_1"/>
      <sheetName val="Bag_2"/>
      <sheetName val="Bag_9"/>
      <sheetName val="DATA MENTAH"/>
      <sheetName val="Mob"/>
      <sheetName val="D7"/>
      <sheetName val="4-Basic Price"/>
      <sheetName val="BOQ"/>
      <sheetName val="AC"/>
      <sheetName val="Peralatan"/>
      <sheetName val="HSD"/>
      <sheetName val="RAPlenk"/>
      <sheetName val="RAP"/>
      <sheetName val="Rekap "/>
    </sheetNames>
    <sheetDataSet>
      <sheetData sheetId="0">
        <row r="46">
          <cell r="L46" t="str">
            <v>Surabaya, 15 Februari 2007</v>
          </cell>
        </row>
      </sheetData>
      <sheetData sheetId="1">
        <row r="43">
          <cell r="J43">
            <v>1.6710250729957614</v>
          </cell>
        </row>
      </sheetData>
      <sheetData sheetId="2">
        <row r="76">
          <cell r="F76">
            <v>2061165190.9932387</v>
          </cell>
        </row>
      </sheetData>
      <sheetData sheetId="3">
        <row r="31">
          <cell r="F31" t="e">
            <v>#REF!</v>
          </cell>
        </row>
      </sheetData>
      <sheetData sheetId="4">
        <row r="21">
          <cell r="E21" t="e">
            <v>#REF!</v>
          </cell>
        </row>
      </sheetData>
      <sheetData sheetId="5">
        <row r="31">
          <cell r="F31" t="e">
            <v>#REF!</v>
          </cell>
        </row>
      </sheetData>
      <sheetData sheetId="6">
        <row r="21">
          <cell r="E21" t="e">
            <v>#REF!</v>
          </cell>
        </row>
      </sheetData>
      <sheetData sheetId="7">
        <row r="28">
          <cell r="G28">
            <v>39723800</v>
          </cell>
        </row>
      </sheetData>
      <sheetData sheetId="8">
        <row r="24">
          <cell r="G24" t="e">
            <v>#REF!</v>
          </cell>
        </row>
      </sheetData>
      <sheetData sheetId="9">
        <row r="28">
          <cell r="G28">
            <v>39723800</v>
          </cell>
        </row>
        <row r="50">
          <cell r="G50">
            <v>30248800</v>
          </cell>
        </row>
        <row r="76">
          <cell r="G76">
            <v>24878800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56">
          <cell r="R156">
            <v>87.058262982286095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bulanan"/>
      <sheetName val="Cash Flow bulanan (2)"/>
      <sheetName val="Cash Flow bulanan (3)"/>
      <sheetName val="BQ_STRUKTUR"/>
      <sheetName val="HB "/>
      <sheetName val="Rincian"/>
      <sheetName val="Material"/>
      <sheetName val="ESCON"/>
      <sheetName val="I-KAMAR"/>
      <sheetName val="listplank"/>
      <sheetName val="sanitary"/>
      <sheetName val="instalasi air bersih"/>
      <sheetName val="instalasi air kotor_bekas"/>
      <sheetName val="paving"/>
      <sheetName val="I_KAMAR"/>
      <sheetName val="daffin"/>
      <sheetName val="anal"/>
      <sheetName val="jadw"/>
      <sheetName val="H.Satuan"/>
      <sheetName val="VAC-1"/>
      <sheetName val="r.tank"/>
      <sheetName val="prelim"/>
      <sheetName val="TJ1Q47"/>
      <sheetName val="BQ"/>
      <sheetName val="TE TS FA LAN MATV"/>
      <sheetName val="ANALISA"/>
      <sheetName val="s-curve BP05 (7)"/>
      <sheetName val="HASAT"/>
      <sheetName val="AC"/>
      <sheetName val="Menu"/>
      <sheetName val="Daf Harga"/>
      <sheetName val="Bill"/>
      <sheetName val="Rekap Bill"/>
      <sheetName val="An_ Harga"/>
      <sheetName val="Rekap Addendum"/>
      <sheetName val="SAP"/>
      <sheetName val="harga bahan"/>
      <sheetName val="harga "/>
      <sheetName val="Sheet9"/>
      <sheetName val="RAB_KL"/>
      <sheetName val="Rekap RAB_Amd"/>
      <sheetName val="RAB_Amd"/>
      <sheetName val="REKAP_Dftr_Kuan_Hrg_Amd"/>
      <sheetName val="Dftr_Kuan_Hrg Amd"/>
      <sheetName val="Rekap"/>
      <sheetName val="SAT-BHN"/>
      <sheetName val="Split"/>
      <sheetName val="Mitsubishi"/>
      <sheetName val="Duct"/>
      <sheetName val="Rekapitulasi"/>
      <sheetName val="Mat.Mek"/>
      <sheetName val="OHD"/>
      <sheetName val="ahsAC"/>
      <sheetName val="Basic Price"/>
      <sheetName val="Urai _Resap pengikat"/>
      <sheetName val="61004"/>
      <sheetName val="61005"/>
      <sheetName val="61006"/>
      <sheetName val="61007"/>
      <sheetName val="61008"/>
      <sheetName val="A"/>
      <sheetName val="AHS"/>
      <sheetName val="Rate"/>
      <sheetName val="STR"/>
      <sheetName val="bau"/>
      <sheetName val="PROTECTION "/>
      <sheetName val="Hrg.Sat"/>
      <sheetName val=" "/>
      <sheetName val="내역표지"/>
      <sheetName val="TOWN"/>
      <sheetName val="Bill_1_VAC_Supply_A"/>
      <sheetName val="RAB MEK 15 M MB "/>
      <sheetName val="D_6"/>
      <sheetName val="D_7"/>
      <sheetName val="Bill.1.VAC-Supply-A"/>
      <sheetName val="ttn"/>
      <sheetName val="TOTAL RKP "/>
      <sheetName val="boq"/>
      <sheetName val="ahs_utama"/>
      <sheetName val="UPAH&amp;BHN"/>
      <sheetName val="UPH,BHN,ALT"/>
      <sheetName val="Analis harga"/>
      <sheetName val="Chiller"/>
      <sheetName val="met bab3"/>
      <sheetName val="anal bab8"/>
      <sheetName val="struktur tdk dipakai"/>
      <sheetName val="Py.Schedule"/>
      <sheetName val="BAG_2"/>
      <sheetName val="bahan-mos"/>
      <sheetName val="Jadwal"/>
      <sheetName val="Hsatuan-OK"/>
      <sheetName val="HARSAT"/>
      <sheetName val="Analysis"/>
      <sheetName val="struktur"/>
      <sheetName val="Perm. Test"/>
      <sheetName val="PNT"/>
      <sheetName val="Div2"/>
      <sheetName val="ANALISA PEK.UMUM"/>
      <sheetName val="BAHAN"/>
      <sheetName val="ANALISA KONST BTN"/>
      <sheetName val="Basic DT"/>
      <sheetName val="Data UPA"/>
      <sheetName val="JAD-PEL"/>
      <sheetName val="TOTAL"/>
      <sheetName val="DAFTAR 7"/>
      <sheetName val="DAFTAR_8"/>
      <sheetName val="ALAT1"/>
      <sheetName val="BASIC"/>
      <sheetName val="schbhn"/>
      <sheetName val="schalt"/>
      <sheetName val="schtng"/>
      <sheetName val="Mob"/>
      <sheetName val="D7"/>
      <sheetName val="ANTEK-1"/>
      <sheetName val="ORET2AN"/>
      <sheetName val="bialangsung"/>
      <sheetName val="RAB AR&amp;STR"/>
      <sheetName val="Bill rekap"/>
      <sheetName val="Bill of Qty"/>
      <sheetName val="Analisa Alat Berat"/>
      <sheetName val="harga"/>
      <sheetName val="Kolom"/>
      <sheetName val="PileCap"/>
      <sheetName val="TB"/>
      <sheetName val="No.5. Summary by Building"/>
      <sheetName val="No.5.1. Elect.-A Dept."/>
      <sheetName val="Statprod gab"/>
      <sheetName val="PESANTREN"/>
      <sheetName val="G"/>
      <sheetName val="Curup"/>
      <sheetName val="Prabu"/>
      <sheetName val="On Time"/>
      <sheetName val="DIVISI 3"/>
      <sheetName val="k250"/>
      <sheetName val="Eq.List-Spares (Unit Qty)"/>
      <sheetName val="Sch"/>
      <sheetName val="HRG BHN"/>
      <sheetName val="Kuantitas &amp; Harga"/>
      <sheetName val="PROD15_5"/>
      <sheetName val="sumber"/>
      <sheetName val="EE-PROP"/>
      <sheetName val="B"/>
      <sheetName val="Galian 1"/>
      <sheetName val="Master Edit"/>
      <sheetName val="Data"/>
      <sheetName val="rumus"/>
      <sheetName val="Breakdown"/>
      <sheetName val="ANTEK-AGGA"/>
      <sheetName val="BD-LS"/>
      <sheetName val="hrg-dsr"/>
      <sheetName val="Penjumlahan"/>
      <sheetName val="hrg dasar"/>
      <sheetName val="SLNK"/>
      <sheetName val="Rap"/>
      <sheetName val="schedule"/>
      <sheetName val="Penawaran"/>
      <sheetName val="Anal-2"/>
      <sheetName val="Anal-1"/>
      <sheetName val="anls_alat"/>
      <sheetName val="Komp Piut"/>
      <sheetName val="L R"/>
      <sheetName val="CASH FLOW"/>
      <sheetName val="Plafon MK"/>
      <sheetName val="Real CF"/>
      <sheetName val="MixDsg"/>
      <sheetName val=""/>
      <sheetName val="Ch"/>
      <sheetName val="Currency Rate"/>
      <sheetName val="RAB-NEGO"/>
      <sheetName val="351BQMCN"/>
      <sheetName val="SEX"/>
      <sheetName val="MK"/>
      <sheetName val="4-Basic Price"/>
      <sheetName val="DKH"/>
      <sheetName val="Har Sat"/>
      <sheetName val="COVER"/>
      <sheetName val="Bill.2. PL - SUPPLY A"/>
      <sheetName val="LOADDAT"/>
      <sheetName val="PIPE"/>
      <sheetName val="dasboard"/>
      <sheetName val="Cover1"/>
      <sheetName val="Sheet1"/>
      <sheetName val="skejul"/>
      <sheetName val="Cash_Flow_bulanan"/>
      <sheetName val="Cash_Flow_bulanan_(2)"/>
      <sheetName val="Cash_Flow_bulanan_(3)"/>
      <sheetName val="HB_"/>
      <sheetName val="Vibro_Roller"/>
      <sheetName val="9. ASAT"/>
      <sheetName val="D-ANS"/>
      <sheetName val="10. DATA"/>
      <sheetName val="8. RBKA"/>
      <sheetName val="7.RBKI"/>
      <sheetName val="FORM X COST"/>
      <sheetName val="Unit Rate"/>
      <sheetName val="S - Curve"/>
      <sheetName val="Spin"/>
      <sheetName val="CIVIL-1"/>
      <sheetName val="NET?"/>
      <sheetName val="BQ?"/>
      <sheetName val="???1"/>
      <sheetName val="CIVIL_1"/>
      <sheetName val="PKK"/>
      <sheetName val="mat_me pipa"/>
      <sheetName val="Rekap Direct Cost"/>
      <sheetName val="BQ_E20_02_Rp_"/>
      <sheetName val="Rekap Prelim"/>
      <sheetName val="6_9D_W"/>
      <sheetName val="Harsat Bahan"/>
      <sheetName val="6_10__I"/>
      <sheetName val="3_DCS"/>
      <sheetName val="Bill of Qty MEP"/>
      <sheetName val="00_Jumlah Total"/>
      <sheetName val="00_Juml"/>
      <sheetName val="2_12PA"/>
      <sheetName val="ELEMENT SUM"/>
      <sheetName val="2_1P"/>
      <sheetName val="CNI"/>
      <sheetName val="2_3C"/>
      <sheetName val="2_4F"/>
      <sheetName val="Price Biaya Cadangan"/>
      <sheetName val="BQ_Rekapitulasi  Akhir"/>
      <sheetName val="Harsat Upah"/>
      <sheetName val="PLUMBING"/>
      <sheetName val="DAF-5"/>
      <sheetName val="Koordinat"/>
      <sheetName val="대비표"/>
      <sheetName val="Hitung"/>
      <sheetName val="BasicPrice"/>
      <sheetName val="3-DIV4"/>
      <sheetName val="5-ALAT(1)"/>
      <sheetName val="NET_"/>
      <sheetName val="BQ_"/>
      <sheetName val="___1"/>
      <sheetName val="HARGA MATERIAL"/>
      <sheetName val="Volume"/>
      <sheetName val="금액내역서"/>
      <sheetName val="AN-K"/>
      <sheetName val="Rencana Anggaran Biaya"/>
      <sheetName val="Harga Satuan"/>
      <sheetName val="CALC"/>
      <sheetName val="RAB"/>
      <sheetName val="PRD01-5"/>
      <sheetName val="Analisa pemkot"/>
      <sheetName val="sdm"/>
      <sheetName val="Agregat Halus &amp; Kasar"/>
      <sheetName val="6-AGREGAT"/>
      <sheetName val="Gal-Tim(A)"/>
      <sheetName val="Beton(B)"/>
      <sheetName val="villa"/>
      <sheetName val="Df-Kuan"/>
      <sheetName val="MT_an"/>
      <sheetName val="Konfirm"/>
      <sheetName val="Analisa SNI STANDART "/>
      <sheetName val="HRG BAHAN &amp; UPAH okk"/>
      <sheetName val="Analis Kusen okk"/>
      <sheetName val="Estimate"/>
      <sheetName val="Z"/>
      <sheetName val="RKP-2"/>
      <sheetName val="Sheet3"/>
      <sheetName val="asumsi"/>
      <sheetName val="Alat"/>
      <sheetName val="Upah"/>
      <sheetName val="PERALATAN"/>
      <sheetName val="BANK"/>
      <sheetName val="PERS PENY"/>
      <sheetName val="RAB DC"/>
      <sheetName val="10.01 (15) Beton Struktur E"/>
      <sheetName val="SUM STA. 0+237.825"/>
      <sheetName val="TABEL"/>
      <sheetName val="PERALATAN PROYEK GOL III A"/>
      <sheetName val="Anls"/>
      <sheetName val="srt"/>
      <sheetName val="Up &amp; bhn"/>
      <sheetName val="D7(1)"/>
      <sheetName val="TDC Item Dets"/>
      <sheetName val="TDC Item Sumry"/>
      <sheetName val="TDC Key Qty Sumry"/>
      <sheetName val="List - Components"/>
      <sheetName val="List - Equipment"/>
      <sheetName val="Contr TDC - Std Imp"/>
      <sheetName val="Item Sumry - Std Imp"/>
      <sheetName val="Unit Costs - Std Imp"/>
      <sheetName val="Unit MH - Std Imp"/>
      <sheetName val="Proj TIC - Std Imp"/>
      <sheetName val="Cash2"/>
      <sheetName val="pro ra op"/>
      <sheetName val="grafik"/>
      <sheetName val="7.1(3)"/>
      <sheetName val="HSU"/>
      <sheetName val="HSBU"/>
      <sheetName val="D3.1"/>
      <sheetName val="bd"/>
      <sheetName val="hardas"/>
      <sheetName val="dongia (2)"/>
      <sheetName val="giathanh1"/>
      <sheetName val="Perhit.Alat"/>
      <sheetName val="Alat (2)"/>
      <sheetName val="S.UPAH"/>
      <sheetName val="S.BAHAN"/>
      <sheetName val="Sub"/>
      <sheetName val="RAP1"/>
      <sheetName val="6PILE  (돌출)"/>
      <sheetName val="rms remunerasi"/>
      <sheetName val="gvl"/>
      <sheetName val="BAG-III"/>
      <sheetName val="Koefisien"/>
      <sheetName val="Sheet6"/>
      <sheetName val="HS"/>
      <sheetName val="MAPP"/>
      <sheetName val="antek"/>
      <sheetName val="Spec Str"/>
      <sheetName val="MAP-Prog"/>
      <sheetName val="L-Mechanical"/>
      <sheetName val="7.공정표"/>
      <sheetName val="JM"/>
      <sheetName val="MAP"/>
      <sheetName val="Progress"/>
      <sheetName val="Analisa Quarry"/>
      <sheetName val="Informasi"/>
      <sheetName val="Plat"/>
      <sheetName val="OH-10BLN"/>
      <sheetName val="umu"/>
      <sheetName val="H DSR"/>
      <sheetName val="ALS-STRUKTUR"/>
      <sheetName val="hs_ars"/>
      <sheetName val="INPUT"/>
      <sheetName val="tbl"/>
      <sheetName val="sph"/>
      <sheetName val="AMP"/>
      <sheetName val="BURDA"/>
      <sheetName val="ANTEK-GAL"/>
      <sheetName val="HRS-ATB"/>
      <sheetName val="ANTEK-PRIME"/>
      <sheetName val="ANTEK-TIMB"/>
      <sheetName val="BIA-LUMPSUM"/>
      <sheetName val="CRUSER"/>
      <sheetName val="FINAL"/>
      <sheetName val="KEBALAT"/>
      <sheetName val="Kode"/>
      <sheetName val="Hst,upah"/>
      <sheetName val="Hst_mat"/>
      <sheetName val="HARDAS-ALAT"/>
      <sheetName val="HARDAS-MAT"/>
      <sheetName val="jadual material"/>
      <sheetName val="HARDAS-UPAH"/>
      <sheetName val="rekap1"/>
      <sheetName val="DHSD"/>
      <sheetName val="div 8"/>
      <sheetName val="div 3"/>
      <sheetName val="div 6"/>
      <sheetName val="div 7"/>
      <sheetName val="HSTANAH"/>
      <sheetName val="HSBETON"/>
      <sheetName val="DAFTAR HARGA UPAH"/>
      <sheetName val="O&amp;O"/>
      <sheetName val="H_Satuan"/>
      <sheetName val="LKVL-CK-HT-GD1"/>
      <sheetName val="L4c"/>
      <sheetName val="Saluran U"/>
      <sheetName val="DHS"/>
      <sheetName val="REKAP DATA"/>
      <sheetName val="laporan"/>
      <sheetName val="ALAT-1"/>
      <sheetName val="Jurnal"/>
      <sheetName val="COA"/>
      <sheetName val="reff"/>
      <sheetName val="ResumeIdentitas"/>
      <sheetName val="SITE-E"/>
      <sheetName val="Ana. PU"/>
      <sheetName val="Rate Analysis"/>
      <sheetName val="supporting data"/>
      <sheetName val="Droplist"/>
      <sheetName val="Daf 1"/>
      <sheetName val="ANHAS"/>
      <sheetName val="BYALAT"/>
      <sheetName val="HSDALAT"/>
      <sheetName val="H Satuan Dasar"/>
      <sheetName val="BQ-E20-02(Rp)"/>
      <sheetName val="AHS - Personel"/>
      <sheetName val="AHS - Non Personel"/>
      <sheetName val="BQ Detail"/>
      <sheetName val="SDE"/>
      <sheetName val="anal.K"/>
      <sheetName val="DAFTAR HARGA"/>
      <sheetName val="Harga Dasar"/>
      <sheetName val="Analat"/>
      <sheetName val="Harsat-Isal"/>
      <sheetName val="beton k225"/>
      <sheetName val="D_S_UPAH"/>
      <sheetName val="概総括1"/>
      <sheetName val="srtberkas"/>
      <sheetName val="anal rab"/>
      <sheetName val="Par"/>
      <sheetName val="var"/>
      <sheetName val="Bunga"/>
      <sheetName val="Mark-up"/>
      <sheetName val="Analisa &amp; Upah"/>
      <sheetName val="teknis 6.3a ( 2a )"/>
      <sheetName val="satuan_pek"/>
      <sheetName val="upah_borong"/>
      <sheetName val="H-Bahan &amp; Tenaga"/>
      <sheetName val="Analisa Gabungan"/>
      <sheetName val="BL (1)"/>
      <sheetName val="Resume "/>
      <sheetName val="INF"/>
      <sheetName val="sched"/>
      <sheetName val="RKP"/>
      <sheetName val="BETON"/>
      <sheetName val="Bearing-1"/>
      <sheetName val="DKH_2"/>
      <sheetName val="Stay Cable-1"/>
      <sheetName val="DKH_1"/>
      <sheetName val="TNG"/>
      <sheetName val="BTN-PS"/>
      <sheetName val="610.04"/>
      <sheetName val="luar"/>
      <sheetName val="RINC hotel"/>
      <sheetName val="RINC FIN T4 "/>
      <sheetName val="RINC FIN T4  _3_"/>
      <sheetName val="RINC FIN T4  _2_"/>
      <sheetName val="HB"/>
      <sheetName val="Config"/>
      <sheetName val="BAHAN_STR"/>
      <sheetName val="Genset"/>
      <sheetName val="BOQ-Indonesia"/>
      <sheetName val="mob (2)"/>
      <sheetName val="Bahan "/>
      <sheetName val="DATABASE"/>
      <sheetName val="BATAL NUP"/>
      <sheetName val="RESERVED"/>
      <sheetName val="NUP"/>
      <sheetName val="ILT MANUAL"/>
      <sheetName val="DIK BAYAR"/>
      <sheetName val="DataBaseInput"/>
      <sheetName val="PENJUALAN"/>
      <sheetName val="STATUS PREMIS"/>
      <sheetName val="SKPR MANUAL"/>
      <sheetName val="SKPR"/>
      <sheetName val="BI CHECKING"/>
      <sheetName val="CASH IN"/>
      <sheetName val="KONTRAK"/>
      <sheetName val="SALES"/>
      <sheetName val="KPR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Hrg.Dasar"/>
      <sheetName val="AG Pipe Qty Analysis"/>
      <sheetName val="Item Baru"/>
      <sheetName val="An H.Sat Pek.Ut"/>
      <sheetName val="U. div 2"/>
      <sheetName val="rate Bahan"/>
      <sheetName val="Induk Konsumen"/>
      <sheetName val="H-SAT"/>
      <sheetName val="Hrg Satuan &amp; Upah"/>
      <sheetName val="Sch-5"/>
      <sheetName val="BQ ARS"/>
      <sheetName val="PROTECTION_"/>
      <sheetName val="Biaya"/>
      <sheetName val="Biaya (2)"/>
      <sheetName val="Monitor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DFTR GARDIST"/>
      <sheetName val="terbilang1"/>
      <sheetName val="GENERAL"/>
      <sheetName val="Pricing"/>
      <sheetName val="Pers"/>
      <sheetName val="PASOK"/>
      <sheetName val="ANSAT"/>
      <sheetName val="SPJ"/>
      <sheetName val="satuan"/>
      <sheetName val="Kerja"/>
      <sheetName val="time schedulle"/>
      <sheetName val="BAG-2"/>
      <sheetName val="Peralatan (2)"/>
      <sheetName val="terbilang"/>
      <sheetName val="HST"/>
      <sheetName val="H.BAHAN"/>
      <sheetName val="C"/>
      <sheetName val="PRICE"/>
      <sheetName val="D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chitimc"/>
      <sheetName val="phuluc1"/>
      <sheetName val="TONG HOP VL-NC"/>
      <sheetName val="TH VL, NC, DDHT Thanhphuoc"/>
      <sheetName val="DONGIA"/>
      <sheetName val="DG"/>
      <sheetName val="dtxl"/>
      <sheetName val="TONG HOP VL-NC TT"/>
      <sheetName val="GTS I PS"/>
      <sheetName val="PPC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GTS_I_PS"/>
      <sheetName val="D3_1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SUB ME"/>
      <sheetName val="mechanical asrama"/>
      <sheetName val="electrical asrama"/>
      <sheetName val="ME. Kelas"/>
      <sheetName val="umum"/>
      <sheetName val="analisa alat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FISIK"/>
      <sheetName val="daftar harsat"/>
      <sheetName val="G_SUMMARY"/>
      <sheetName val="CBD"/>
      <sheetName val="fas"/>
      <sheetName val="typ 10_25"/>
      <sheetName val="ph26"/>
      <sheetName val="ph27"/>
      <sheetName val="kor_un"/>
      <sheetName val="kor"/>
      <sheetName val="I. Prelim"/>
      <sheetName val="daily (12)"/>
      <sheetName val="4"/>
      <sheetName val="iTEM hARSAT"/>
      <sheetName val="main summary"/>
      <sheetName val="Pek.Luar"/>
      <sheetName val="1+580"/>
      <sheetName val="Bag_9"/>
      <sheetName val="Evaluasi"/>
      <sheetName val="AHAS1"/>
      <sheetName val="5.1-5.4(1)-5.4(2)"/>
      <sheetName val="Fill this out first___"/>
      <sheetName val="DETAIL LT11-13"/>
      <sheetName val="Elektrikal"/>
      <sheetName val="304_06"/>
      <sheetName val="jobhist"/>
      <sheetName val="REKAP TOTAL (1)"/>
      <sheetName val="Harga ME "/>
      <sheetName val="PL"/>
      <sheetName val="PK"/>
      <sheetName val="Pembongkaran"/>
      <sheetName val="DAF-4"/>
      <sheetName val="Fire Fighting"/>
      <sheetName val="DAF_2"/>
      <sheetName val="Kolom UT"/>
      <sheetName val="bill 3.9"/>
      <sheetName val="HSP"/>
      <sheetName val="Coll_KAMAR"/>
      <sheetName val="cargo"/>
      <sheetName val="ALL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UPAH BAHAN"/>
      <sheetName val="Har-mat"/>
      <sheetName val="PLB-Basement 2.8.2-R1"/>
      <sheetName val="Resume"/>
      <sheetName val="Analisa _ Upah"/>
      <sheetName val="Analisa Harga"/>
      <sheetName val="hst  LAMP_1 _2_"/>
      <sheetName val="DIV.8"/>
      <sheetName val="DIV.9"/>
      <sheetName val="LBK"/>
      <sheetName val="EST-1CV"/>
      <sheetName val="3.a LBK"/>
      <sheetName val="Cover Daf-2"/>
      <sheetName val="Kode Bahan"/>
      <sheetName val="STR _A_"/>
      <sheetName val="Analisa ARS"/>
      <sheetName val="ASPAL"/>
      <sheetName val="ubah"/>
      <sheetName val="LISTRIK"/>
      <sheetName val="304-06"/>
      <sheetName val="NAMES"/>
      <sheetName val="HARGA ALAT"/>
      <sheetName val="SPK"/>
      <sheetName val="daftar_harsat"/>
      <sheetName val="Non JO"/>
      <sheetName val="PEKAN 23"/>
      <sheetName val="Renc &amp; real Non KSO"/>
      <sheetName val="RAB_DK"/>
      <sheetName val="III_FA_x0000_u_x0012__x0003_"/>
      <sheetName val="_x0000_~X3_x0000__x0000__x0000_"/>
      <sheetName val="!_x0004__x0000__x0000_"/>
      <sheetName val="_x0000_"/>
      <sheetName val="III_FA_u_x0012__x0003_"/>
      <sheetName val="_~X3_________HV3_`²_~X3_~V3_._"/>
      <sheetName val="!_x0004___"/>
      <sheetName val="_"/>
      <sheetName val="_~X3_________HV3_�`�_~X3_~V3_._"/>
      <sheetName val="TU"/>
      <sheetName val="Junior PTI"/>
      <sheetName val="SMP"/>
      <sheetName val="DAF-7"/>
      <sheetName val="3_x0000_`²_~X3_x0000_~V3_x0000"/>
      <sheetName val="III_FA"/>
      <sheetName val="!_x0004_"/>
      <sheetName val="3_`²_~X3_~V3_.___.____x0001___"/>
      <sheetName val="_x0000__x0019_E_x0005_"/>
      <sheetName val="_x0000_R2&lt;_x0000__x0000__x0000_"/>
      <sheetName val="3"/>
      <sheetName val="__x0019_E_x0005_"/>
      <sheetName val="_R2&lt;__________x001c_0&lt;_;be_R2&lt;_"/>
      <sheetName val="LAMP-A"/>
      <sheetName val="Hargamat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Bill No.1"/>
      <sheetName val="BASEMENT"/>
      <sheetName val="3_x0000__`__~X3_x0000_~V3_x0000"/>
      <sheetName val="3__`__~X3_~V3_.___.____x0001___"/>
      <sheetName val="_~X3_________HV3__`__~X3_~V3_._"/>
      <sheetName val="Valve"/>
      <sheetName val="Unit ahu-fcu"/>
      <sheetName val="Pipa"/>
      <sheetName val="Grille"/>
      <sheetName val="PU"/>
      <sheetName val="instalasi penerangan"/>
      <sheetName val="kabel tray&amp;ladder"/>
      <sheetName val="DAF-2"/>
      <sheetName val="Roman"/>
      <sheetName val="Str Green lake"/>
      <sheetName val="baja"/>
      <sheetName val="Rincian 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III_FA_u_x005f_x0012__x005f_x0003_"/>
      <sheetName val="!_x005f_x0004___"/>
      <sheetName val="3_x005f_x0000_`²_~X3_x005f_x0000_~V3_x0000"/>
      <sheetName val="!_x005f_x0004_"/>
      <sheetName val="3_`²_~X3_~V3_.___.____x005f_x0001___"/>
      <sheetName val="_x005f_x0000__x005f_x0019_E_x005f_x0005_"/>
      <sheetName val="_x005f_x0000_R2&lt;_x005f_x0000__x005f_x0000__x005f_x0000_"/>
      <sheetName val="__x005f_x0019_E_x005f_x0005_"/>
      <sheetName val="_R2&lt;__________x005f_x001c_0&lt;_;be_R2&lt;_"/>
      <sheetName val="3_x005f_x0000__`__~X3_x005f_x0000_~V3_x0000"/>
      <sheetName val="3__`__~X3_~V3_.___.____x005f_x0001___"/>
      <sheetName val="_x0000_~X3_x0000__x0000__x0000__x0000__x0000__x0000__x0000__x0000__x0000_HV3_x0000_`²/~X3_x0000_~V3_x0000_._x0000_"/>
      <sheetName val="_x0000_~X3_x0000__x0000__x0000__x0000__x0000__x0000__x0000__x0000__x0000_HV3_x0000_�`�/~X3_x0000_~V3_x0000_._x0000_"/>
      <sheetName val="III_FA?u_x0012__x0003_"/>
      <sheetName val="?~X3?????????HV3?`²/~X3?~V3?.?"/>
      <sheetName val="!_x0004_??"/>
      <sheetName val="?"/>
      <sheetName val="?~X3?????????HV3?�`�/~X3?~V3?.?"/>
      <sheetName val="3_x0000_`²/~X3_x0000_~V3_x0000_._x0000__x0000__x0000_._x0000__x0000__x0000__x0001__x0000__x0000__x0000_tÏ 0!"/>
      <sheetName val="3?`²/~X3?~V3?.???.???_x0001_???tÏ 0!"/>
      <sheetName val="_x0000_R2&lt;_x0000__x0000__x0000__x0000__x0000__x0000__x0000__x0000__x0000__x001c_0&lt;_x0000_;be/R2&lt;_x0000_R0&lt;_x0000_._x0000_"/>
      <sheetName val="3_`²_~X3_~V3_.___.____x0001____tÏ 0!"/>
      <sheetName val="_R2&lt;__________x001c_0&lt;_;be_R2&lt;_R0&lt;_._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?_x0019_E_x0005_"/>
      <sheetName val="?R2&lt;?????????_x001c_0&lt;?;be/R2&lt;?R0&lt;?.?"/>
      <sheetName val="3__`__~X3_~V3_.___.____x0001____t__0!"/>
      <sheetName val="_~X3_________HV3_?`?_~X3_~V3_._"/>
      <sheetName val="MPK"/>
      <sheetName val="GKP"/>
      <sheetName val="Normalisasi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PSPC_LE_Pnext_Current"/>
      <sheetName val="Input_Log__Set-up"/>
      <sheetName val="AM-MARGIN"/>
      <sheetName val="Material_List_T_55_M_"/>
      <sheetName val="GLP's_and_PSPC's"/>
      <sheetName val="US_indoor_vs_macro_outdoor"/>
      <sheetName val="koef"/>
      <sheetName val="KH-Q1,Q2,01"/>
      <sheetName val="INDEX"/>
      <sheetName val="BAHAN STRUKTUR"/>
      <sheetName val="Analisa "/>
      <sheetName val="lkalibrasi BENENAIN"/>
      <sheetName val="REKAP_Akap"/>
      <sheetName val="revisiSTR-pondasi"/>
      <sheetName val="TH Vÿÿÿÿÿÿÿÿÿÿÿÿÿÿÿÿÿÿîîü3"/>
      <sheetName val="BQ Elektrikal"/>
      <sheetName val="ES_PARK"/>
      <sheetName val="ARS 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DAF-1"/>
      <sheetName val="PERALATAN UTAMA AC"/>
      <sheetName val="PERLATAN UTAMA PL"/>
      <sheetName val="PEMIPAAN PL"/>
      <sheetName val="PANEL TR"/>
      <sheetName val="STRUKTUR ATAS"/>
      <sheetName val="&lt;_x0000_;be/R2&lt;_x0000_R0&lt;_x0000_._x0000__x0000__x0000_._x0000__x0000__x0000__x0001__x0000__x0000__x0000_/Z0!"/>
      <sheetName val="PLB-Basement_2_8_2-R1"/>
      <sheetName val="Kuantitas_&amp;_Harga"/>
      <sheetName val="Panel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sipil"/>
      <sheetName val="BANGUNAN PENUNJANG"/>
      <sheetName val="BOQ-E"/>
      <sheetName val="Pt"/>
      <sheetName val="QTO-11P"/>
      <sheetName val="HARGA_DASAR"/>
      <sheetName val="DIV_8"/>
      <sheetName val="DIV_9"/>
      <sheetName val="Concrete"/>
      <sheetName val="Pekerjaan "/>
      <sheetName val="HA/´|`_x0000__x0000_Ó_x0000_0.Ó_x0000_"/>
      <sheetName val="D2"/>
      <sheetName val="lanscap_All"/>
      <sheetName val="당초"/>
      <sheetName val="수입"/>
      <sheetName val="&lt;?;be/R2&lt;?R0&lt;?.???.???_x0001_???/Z0!"/>
      <sheetName val="??"/>
      <sheetName val="BM"/>
      <sheetName val="NP (2)"/>
      <sheetName val="NP"/>
      <sheetName val="Rupiah"/>
      <sheetName val="keb-BHN"/>
      <sheetName val="Daftar Upah"/>
      <sheetName val="SAT_BHN"/>
      <sheetName val="Sat Bahan"/>
      <sheetName val="Sat Alat"/>
      <sheetName val="Sat Upah"/>
      <sheetName val="lamp 9"/>
      <sheetName val="ANPRO"/>
      <sheetName val="SAPON"/>
      <sheetName val="L_O&amp;O"/>
      <sheetName val="MOKDONG(1)"/>
      <sheetName val="telp"/>
      <sheetName val="Elektronik"/>
      <sheetName val="Electrikal"/>
      <sheetName val="Item Kompensasi"/>
      <sheetName val="III_FA?u_x005f_x0012__x005f_x0003_"/>
      <sheetName val="!_x005f_x0004_??"/>
      <sheetName val="steel data sheet"/>
      <sheetName val="BQ Gdg 7&amp;8"/>
      <sheetName val="BQ Gdg 5&amp;6"/>
      <sheetName val="RAB Pintu Gerbang&amp;Ticket"/>
      <sheetName val="RAW MATERIALS "/>
      <sheetName val="COST-PERSON-J.O."/>
      <sheetName val="RENTAL1"/>
      <sheetName val="%"/>
      <sheetName val="Data alat"/>
      <sheetName val="UP MINOR"/>
      <sheetName val="ADDENDUM"/>
      <sheetName val="Harsat_marina"/>
      <sheetName val="LT.2"/>
      <sheetName val="LT.3"/>
      <sheetName val="LT.4"/>
      <sheetName val="LT.5"/>
      <sheetName val="LT.11"/>
      <sheetName val="LT.ATAP"/>
      <sheetName val="SELASAR"/>
      <sheetName val="bahan+upah"/>
      <sheetName val="CH-RANC"/>
      <sheetName val="인원계획"/>
      <sheetName val="KBB_CIB BANK"/>
      <sheetName val="4-MVAC"/>
      <sheetName val="SMK3"/>
      <sheetName val="scedule 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Ahs.1"/>
      <sheetName val="Ahs.2"/>
      <sheetName val="Bill_2"/>
      <sheetName val="KURVA_S"/>
      <sheetName val="Bill-2"/>
      <sheetName val="anal (4)"/>
      <sheetName val="Vol-Selatan"/>
      <sheetName val="U&amp;M-Selatan"/>
      <sheetName val="BoQ (3)"/>
      <sheetName val="가격조사서"/>
      <sheetName val="?????"/>
      <sheetName val="Bill of Quantity"/>
      <sheetName val="예가표"/>
      <sheetName val="3_x005f_x0000_`²/~X3_x005f_x0000_~V3_x0000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PE-F-42 Rev 01 Manpower"/>
      <sheetName val="În_x0003_"/>
      <sheetName val="_x0000_nf_x0013__x0000__x0000__x0000__x0000__x0000__x0000__x0000__x0000__x0000_8d_x0013__x0000_`Â/nf_x0013__x0000_nd_x0013__x0000_._x0000_"/>
      <sheetName val=" _x0004__x0000__x0000_"/>
      <sheetName val="FINISHING"/>
      <sheetName val="Anl"/>
      <sheetName val="3?`²/~X3?~V3?.???.???_x005f_x0001_??"/>
      <sheetName val="3_x005f_x0000_?`?/~X3_x005f_x0000_~V3_x0000"/>
      <sheetName val="GRAFIK BULAN"/>
      <sheetName val="Up"/>
      <sheetName val="DAF-HARSAT"/>
      <sheetName val="prodalt"/>
      <sheetName val="harga satuan bahan"/>
      <sheetName val="ME-LT.2 utility Dacen"/>
      <sheetName val="ME-Lt.3"/>
      <sheetName val="A3 "/>
      <sheetName val="pek. str"/>
      <sheetName val="bhn,upah,alat"/>
      <sheetName val="Ans Kom Precast"/>
      <sheetName val="8LT 12"/>
      <sheetName val="Compare"/>
      <sheetName val="Cover_Daf-2"/>
      <sheetName val="Kode_Bahan"/>
      <sheetName val="HARGA_SATUAN"/>
      <sheetName val="ANA"/>
      <sheetName val="Currency_Rate"/>
      <sheetName val="HRG_BHN"/>
      <sheetName val="DAFTAR_HARGA_SATUAN_MATERIAL"/>
      <sheetName val="HSBU_ANA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Piutang Bermslh Sby"/>
      <sheetName val="piutang konsolidasi MEI"/>
      <sheetName val="SELL-SUMM-COST"/>
      <sheetName val="CF-satu"/>
      <sheetName val="CF Rp-USD"/>
      <sheetName val="EÜ_x0004__x001a__x0000__x0000__x0000_J"/>
      <sheetName val="CAB 2"/>
      <sheetName val="Analisa Upah &amp; Bahan Plum"/>
      <sheetName val="Analisa Str"/>
      <sheetName val="DAF_1"/>
      <sheetName val="3-DIV7"/>
      <sheetName val="3-DIV8"/>
      <sheetName val="3-DIV7.B"/>
      <sheetName val="HS_TRG"/>
      <sheetName val="F ALARM"/>
      <sheetName val="Meto"/>
      <sheetName val="IPL_SCHEDULE"/>
      <sheetName val="cp1"/>
      <sheetName val="daftar upah,bahan,alat"/>
      <sheetName val="Tam"/>
      <sheetName val="FF-3"/>
      <sheetName val="CA-O7"/>
      <sheetName val="VIBRO"/>
      <sheetName val="MG"/>
      <sheetName val="Rekap Analisa"/>
      <sheetName val="Pekerjaan Utama"/>
      <sheetName val="AUG02"/>
      <sheetName val="Uph&amp;bhn"/>
      <sheetName val="Modal Kerja"/>
      <sheetName val="KUANT &amp; HRG"/>
      <sheetName val="HDS"/>
      <sheetName val="HD Alat"/>
      <sheetName val="HD Bahan"/>
      <sheetName val="HD Upah"/>
      <sheetName val="HSD"/>
      <sheetName val="DB"/>
      <sheetName val="DivVII"/>
      <sheetName val="AK. PENYST"/>
      <sheetName val="TL"/>
      <sheetName val="amtek"/>
      <sheetName val="TRNS-C1"/>
      <sheetName val="Absen"/>
      <sheetName val="KODE REK"/>
      <sheetName val="Faktor Markup"/>
      <sheetName val="Tataudara"/>
      <sheetName val="BALT"/>
      <sheetName val="REK"/>
      <sheetName val="Harga Mat "/>
      <sheetName val="Isolasi Luar Dalam"/>
      <sheetName val="Isolasi Luar"/>
      <sheetName val="DAF-UPAH"/>
      <sheetName val="S e p"/>
      <sheetName val="M a y"/>
      <sheetName val="M a r"/>
      <sheetName val="J u l"/>
      <sheetName val="O c t"/>
      <sheetName val="J u n"/>
      <sheetName val="N o v"/>
      <sheetName val="F e b"/>
      <sheetName val="L-4a,b"/>
      <sheetName val="daf-3(OK)"/>
      <sheetName val="daf-7(OK)"/>
      <sheetName val="Lead"/>
      <sheetName val="OLDMAP"/>
      <sheetName val="H Sat Jembatan"/>
      <sheetName val="SEMANAN"/>
      <sheetName val="Proj Summ"/>
      <sheetName val="AnalisaSIPIL RIIL"/>
      <sheetName val="EQ"/>
      <sheetName val="MTa"/>
      <sheetName val="Rek.An"/>
      <sheetName val="EQ_an"/>
      <sheetName val="04"/>
      <sheetName val="07"/>
      <sheetName val="08"/>
      <sheetName val="05"/>
      <sheetName val="06"/>
      <sheetName val="SDMTA"/>
      <sheetName val="igp-03"/>
      <sheetName val="GP-WB"/>
      <sheetName val="idx-03"/>
      <sheetName val="jalur-TH-INI"/>
      <sheetName val="jalur-th-lalu"/>
      <sheetName val="TEKNIS"/>
      <sheetName val="RPP-6"/>
      <sheetName val="3-DIV2"/>
      <sheetName val="harga lama"/>
      <sheetName val="SKEDULmaterial"/>
      <sheetName val="K-125"/>
      <sheetName val="grpsr2"/>
      <sheetName val="&lt;"/>
      <sheetName val="HA/´|`"/>
      <sheetName val=" _x0004_"/>
      <sheetName val="EÜ_x0004__x001a_"/>
      <sheetName val="rbka"/>
      <sheetName val="RFP007"/>
      <sheetName val="RFP006"/>
      <sheetName val="mp &amp; eq"/>
      <sheetName val="RFP009"/>
      <sheetName val="RFP012"/>
      <sheetName val="PaintBreak"/>
      <sheetName val="Subcont"/>
      <sheetName val="Analisa Harga Satuan"/>
      <sheetName val="DAF.HRG"/>
      <sheetName val="Cash baru"/>
      <sheetName val="UB"/>
      <sheetName val="kumpulan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An Biaya"/>
      <sheetName val="Anas"/>
      <sheetName val="RAB 3"/>
      <sheetName val="HRGBHN"/>
      <sheetName val="kalibrasi-Tank"/>
      <sheetName val="JBT ATL-1"/>
      <sheetName val="SUMBER DAYA"/>
      <sheetName val="Daf Bahan"/>
      <sheetName val="dasar"/>
      <sheetName val="0+000~1+500"/>
      <sheetName val="BLDG_DCI"/>
      <sheetName val="BLDG_MCI"/>
      <sheetName val="data_dci"/>
      <sheetName val="data_mci"/>
      <sheetName val="behind"/>
      <sheetName val="Main"/>
      <sheetName val="Sec I ML"/>
      <sheetName val="QUARI"/>
      <sheetName val="L 1"/>
      <sheetName val="ANALIS WIL 1"/>
      <sheetName val="Bangunan Utama"/>
      <sheetName val="U-mkn"/>
      <sheetName val="gaji"/>
      <sheetName val="Cash_Flow_bulanan1"/>
      <sheetName val="Cash_Flow_bulanan_(2)1"/>
      <sheetName val="Cash_Flow_bulanan_(3)1"/>
      <sheetName val="HB_1"/>
      <sheetName val="instalasi_air_bersih"/>
      <sheetName val="instalasi_air_kotor_bekas"/>
      <sheetName val="harga_bahan"/>
      <sheetName val="harga_"/>
      <sheetName val="Urai__Resap_pengikat"/>
      <sheetName val="PROTECTION_1"/>
      <sheetName val="RAB_MEK_15_M_MB_"/>
      <sheetName val="Daf_Harga"/>
      <sheetName val="Rekap_Bill"/>
      <sheetName val="An__Harga"/>
      <sheetName val="Rekap_Addendum"/>
      <sheetName val="TOTAL_RKP_"/>
      <sheetName val="Basic_DT"/>
      <sheetName val="Data_UPA"/>
      <sheetName val="TE_TS_FA_LAN_MATV"/>
      <sheetName val="s-curve_BP05_(7)"/>
      <sheetName val="DAFTAR_7"/>
      <sheetName val="struktur_tdk_dipakai"/>
      <sheetName val="Mat_Mek"/>
      <sheetName val="Basic_Price"/>
      <sheetName val="Analisa_Alat_Berat"/>
      <sheetName val="Rekap_RAB_Amd"/>
      <sheetName val="Dftr_Kuan_Hrg_Amd"/>
      <sheetName val="Bill_rekap"/>
      <sheetName val="Bill_of_Qty"/>
      <sheetName val="ANALISA_PEK_UMUM"/>
      <sheetName val="ANALISA_KONST_BTN"/>
      <sheetName val="No_5__Summary_by_Building"/>
      <sheetName val="No_5_1__Elect_-A_Dept_"/>
      <sheetName val="Py_Schedule"/>
      <sheetName val="met_bab3"/>
      <sheetName val="anal_bab8"/>
      <sheetName val="On_Time"/>
      <sheetName val="Analis_harga"/>
      <sheetName val="RAB_AR&amp;STR"/>
      <sheetName val="DIVISI_3"/>
      <sheetName val="Eq_List-Spares_(Unit_Qty)"/>
      <sheetName val="hrg_dasar"/>
      <sheetName val="Komp_Piut"/>
      <sheetName val="L_R"/>
      <sheetName val="CASH_FLOW"/>
      <sheetName val="Plafon_MK"/>
      <sheetName val="Real_CF"/>
      <sheetName val="Perm__Test"/>
      <sheetName val="Galian_1"/>
      <sheetName val="4-Basic_Price"/>
      <sheetName val="Har_Sat"/>
      <sheetName val="Bill_2__PL_-_SUPPLY_A"/>
      <sheetName val="pro_ra_op"/>
      <sheetName val="FORM_X_COST"/>
      <sheetName val="S_-_Curve"/>
      <sheetName val="mat_me_pipa"/>
      <sheetName val="Rekap_Prelim"/>
      <sheetName val="00_Jumlah_Total"/>
      <sheetName val="ELEMENT_SUM"/>
      <sheetName val="Price_Biaya_Cadangan"/>
      <sheetName val="BQ_Rekapitulasi__Akhir"/>
      <sheetName val="TDC_Item_Dets"/>
      <sheetName val="TDC_Item_Sumry"/>
      <sheetName val="TDC_Key_Qty_Sumry"/>
      <sheetName val="List_-_Components"/>
      <sheetName val="List_-_Equipment"/>
      <sheetName val="Contr_TDC_-_Std_Imp"/>
      <sheetName val="Item_Sumry_-_Std_Imp"/>
      <sheetName val="Unit_Costs_-_Std_Imp"/>
      <sheetName val="Unit_MH_-_Std_Imp"/>
      <sheetName val="Proj_TIC_-_Std_Imp"/>
      <sheetName val="Rencana_Anggaran_Biaya"/>
      <sheetName val="Agregat_Halus_&amp;_Kasar"/>
      <sheetName val="HARGA_MATERIAL"/>
      <sheetName val="Analisa_pemkot"/>
      <sheetName val="PERALATAN_PROYEK_GOL_III_A"/>
      <sheetName val="Ana__PU"/>
      <sheetName val="Rate_Analysis"/>
      <sheetName val="supporting_data"/>
      <sheetName val="Master_Edit"/>
      <sheetName val="BATAL_NUP"/>
      <sheetName val="ILT_MANUAL"/>
      <sheetName val="DIK_BAYAR"/>
      <sheetName val="STATUS_PREMIS"/>
      <sheetName val="SKPR_MANUAL"/>
      <sheetName val="BI_CHECKING"/>
      <sheetName val="CASH_IN"/>
      <sheetName val="9__ASAT"/>
      <sheetName val="10__DATA"/>
      <sheetName val="8__RBKA"/>
      <sheetName val="7_RBKI"/>
      <sheetName val="Alat_(2)"/>
      <sheetName val="S_UPAH"/>
      <sheetName val="S_BAHAN"/>
      <sheetName val="Unit_Rate"/>
      <sheetName val="Analisa_SNI_STANDART_"/>
      <sheetName val="HRG_BAHAN_&amp;_UPAH_okk"/>
      <sheetName val="Analis_Kusen_okk"/>
      <sheetName val="PERS_PENY"/>
      <sheetName val="RAB_DC"/>
      <sheetName val="10_01_(15)_Beton_Struktur_E"/>
      <sheetName val="SUM_STA__0+237_825"/>
      <sheetName val="Analisa_Quarry"/>
      <sheetName val="Bahan_"/>
      <sheetName val="Spec_Str"/>
      <sheetName val="7_1(3)"/>
      <sheetName val="6PILE__(돌출)"/>
      <sheetName val="Induk_Konsumen"/>
      <sheetName val="Stay_Cable-1"/>
      <sheetName val="610_04"/>
      <sheetName val="RINC_hotel"/>
      <sheetName val="RINC_FIN_T4_"/>
      <sheetName val="H_DSR"/>
      <sheetName val="CF"/>
      <sheetName val="REKAP ELEKTRIKAL"/>
      <sheetName val="harsat riil"/>
      <sheetName val="DATA PROYEK"/>
      <sheetName val="tifico"/>
      <sheetName val="Hs_Bhn"/>
      <sheetName val="LKN"/>
      <sheetName val="Galian batu"/>
      <sheetName val="Sheet15"/>
      <sheetName val="Grinding by Quarter"/>
      <sheetName val="5-ALAT"/>
      <sheetName val="갑지"/>
      <sheetName val="Penwrn"/>
      <sheetName val="std.wt."/>
      <sheetName val="000000"/>
      <sheetName val="PK1"/>
      <sheetName val="11.1(10)"/>
      <sheetName val="har-sat"/>
      <sheetName val="ANALISA railing"/>
      <sheetName val="Alat (print)"/>
      <sheetName val="BOOQ"/>
      <sheetName val="F1.4"/>
      <sheetName val="HargaBahan"/>
      <sheetName val="Badng Kontrak"/>
      <sheetName val="1.B"/>
      <sheetName val="anal_alat"/>
      <sheetName val="Upah,Bahan,Alat"/>
      <sheetName val="koef-beton"/>
      <sheetName val="GASATAGG.XLS"/>
      <sheetName val="Galian"/>
      <sheetName val="HSUMUM.XLS"/>
      <sheetName val="HSDRAIN.XLS"/>
      <sheetName val="HSBASE"/>
      <sheetName val="HSASPAL"/>
      <sheetName val="HSSTRUK"/>
      <sheetName val="HSMISC.XLS"/>
      <sheetName val="Rusun 19-10"/>
      <sheetName val="ANALIS"/>
      <sheetName val="Upah&amp;Bahan"/>
      <sheetName val="HRG BH"/>
      <sheetName val="Daf.Harga"/>
      <sheetName val="Str BT"/>
      <sheetName val="Det Str BT"/>
      <sheetName val="satbahu"/>
      <sheetName val="Exch.rate"/>
      <sheetName val="Glossary-Index"/>
      <sheetName val="Parts Business Data"/>
      <sheetName val="Promotion"/>
      <sheetName val="VO Strategie"/>
      <sheetName val="Place 3 ; 4"/>
      <sheetName val="Charts"/>
      <sheetName val="Sat Bah &amp; Up"/>
      <sheetName val="Mutasi Final"/>
      <sheetName val="수지표"/>
      <sheetName val="셀명"/>
      <sheetName val="Submission Form"/>
      <sheetName val="0220"/>
      <sheetName val="Mgg 3"/>
      <sheetName val="AHS_Kusen"/>
      <sheetName val="Consumable"/>
      <sheetName val="NM"/>
      <sheetName val="10"/>
      <sheetName val="VOL MGGAN"/>
      <sheetName val="Apartemen"/>
      <sheetName val="MD-FENDER-dudukan"/>
      <sheetName val="S_Suramadu"/>
      <sheetName val="BU"/>
      <sheetName val="I.Persiapan"/>
      <sheetName val="Public Area"/>
      <sheetName val="分部分项工程量清单计价表"/>
      <sheetName val="REKAP BQ "/>
      <sheetName val="21"/>
      <sheetName val="DAF-3"/>
      <sheetName val="Rekap 1"/>
      <sheetName val="Spec ME"/>
      <sheetName val="Fill this out first..."/>
      <sheetName val="REF.ONLY"/>
      <sheetName val="GRAND REKAP"/>
      <sheetName val="제출계산서"/>
      <sheetName val="DHS AC"/>
      <sheetName val="주관사업"/>
      <sheetName val="Progres Rasio LR"/>
      <sheetName val="RAP Change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Daftar Alat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rekap.c"/>
      <sheetName val="ADD 2 (1)"/>
      <sheetName val="DRUM"/>
      <sheetName val="abk 1-15"/>
      <sheetName val="Memb Schd"/>
      <sheetName val="rap rinci"/>
      <sheetName val="Analisa 2"/>
      <sheetName val="2.2 띠장의 설계"/>
      <sheetName val="wt"/>
      <sheetName val="Analisa  (2)"/>
      <sheetName val="BQMPALOC"/>
      <sheetName val="Cash_Flow_bulanan2"/>
      <sheetName val="Cash_Flow_bulanan_(2)2"/>
      <sheetName val="Cash_Flow_bulanan_(3)2"/>
      <sheetName val="HB_2"/>
      <sheetName val="r_tank1"/>
      <sheetName val="_1"/>
      <sheetName val="H_Satuan1"/>
      <sheetName val="Urai__Resap_pengikat1"/>
      <sheetName val="instalasi_air_bersih1"/>
      <sheetName val="instalasi_air_kotor_bekas1"/>
      <sheetName val="PROTECTION_2"/>
      <sheetName val="Hrg_Sat1"/>
      <sheetName val="RAB_MEK_15_M_MB_1"/>
      <sheetName val="Daf_Harga1"/>
      <sheetName val="Rekap_Bill1"/>
      <sheetName val="An__Harga1"/>
      <sheetName val="Rekap_Addendum1"/>
      <sheetName val="TOTAL_RKP_1"/>
      <sheetName val="harga_bahan1"/>
      <sheetName val="harga_1"/>
      <sheetName val="Basic_DT1"/>
      <sheetName val="Data_UPA1"/>
      <sheetName val="TE_TS_FA_LAN_MATV1"/>
      <sheetName val="s-curve_BP05_(7)1"/>
      <sheetName val="DAFTAR_71"/>
      <sheetName val="struktur_tdk_dipakai1"/>
      <sheetName val="Mat_Mek1"/>
      <sheetName val="Basic_Price1"/>
      <sheetName val="Rekap_RAB_Amd1"/>
      <sheetName val="Dftr_Kuan_Hrg_Amd1"/>
      <sheetName val="Bill_rekap1"/>
      <sheetName val="Bill_of_Qty1"/>
      <sheetName val="Analisa_Alat_Berat1"/>
      <sheetName val="ANALISA_PEK_UMUM1"/>
      <sheetName val="ANALISA_KONST_BTN1"/>
      <sheetName val="No_5__Summary_by_Building1"/>
      <sheetName val="No_5_1__Elect_-A_Dept_1"/>
      <sheetName val="Py_Schedule1"/>
      <sheetName val="Statprod_gab1"/>
      <sheetName val="met_bab31"/>
      <sheetName val="anal_bab81"/>
      <sheetName val="On_Time1"/>
      <sheetName val="Analis_harga1"/>
      <sheetName val="RAB_AR&amp;STR1"/>
      <sheetName val="DIVISI_31"/>
      <sheetName val="Eq_List-Spares_(Unit_Qty)1"/>
      <sheetName val="HRG_BHN1"/>
      <sheetName val="Kuantitas_&amp;_Harga1"/>
      <sheetName val="hrg_dasar1"/>
      <sheetName val="Komp_Piut1"/>
      <sheetName val="L_R1"/>
      <sheetName val="CASH_FLOW1"/>
      <sheetName val="Plafon_MK1"/>
      <sheetName val="Real_CF1"/>
      <sheetName val="Perm__Test1"/>
      <sheetName val="Galian_11"/>
      <sheetName val="Currency_Rate1"/>
      <sheetName val="4-Basic_Price1"/>
      <sheetName val="Har_Sat1"/>
      <sheetName val="Bill_2__PL_-_SUPPLY_A1"/>
      <sheetName val="pro_ra_op1"/>
      <sheetName val="FORM_X_COST1"/>
      <sheetName val="S_-_Curve1"/>
      <sheetName val="mat_me_pipa1"/>
      <sheetName val="Rekap_Direct_Cost1"/>
      <sheetName val="Rekap_Prelim1"/>
      <sheetName val="Harsat_Bahan1"/>
      <sheetName val="Bill_of_Qty_MEP1"/>
      <sheetName val="00_Jumlah_Total1"/>
      <sheetName val="ELEMENT_SUM1"/>
      <sheetName val="Price_Biaya_Cadangan1"/>
      <sheetName val="BQ_Rekapitulasi__Akhir1"/>
      <sheetName val="Harsat_Upah1"/>
      <sheetName val="TDC_Item_Dets1"/>
      <sheetName val="TDC_Item_Sumry1"/>
      <sheetName val="TDC_Key_Qty_Sumry1"/>
      <sheetName val="List_-_Components1"/>
      <sheetName val="List_-_Equipment1"/>
      <sheetName val="Contr_TDC_-_Std_Imp1"/>
      <sheetName val="Item_Sumry_-_Std_Imp1"/>
      <sheetName val="Unit_Costs_-_Std_Imp1"/>
      <sheetName val="Unit_MH_-_Std_Imp1"/>
      <sheetName val="Proj_TIC_-_Std_Imp1"/>
      <sheetName val="Rencana_Anggaran_Biaya1"/>
      <sheetName val="Harga_Satuan1"/>
      <sheetName val="Agregat_Halus_&amp;_Kasar1"/>
      <sheetName val="HARGA_MATERIAL1"/>
      <sheetName val="Analisa_pemkot1"/>
      <sheetName val="PERALATAN_PROYEK_GOL_III_A1"/>
      <sheetName val="Ana__PU1"/>
      <sheetName val="Rate_Analysis1"/>
      <sheetName val="supporting_data1"/>
      <sheetName val="Master_Edit1"/>
      <sheetName val="9__ASAT1"/>
      <sheetName val="10__DATA1"/>
      <sheetName val="8__RBKA1"/>
      <sheetName val="7_RBKI1"/>
      <sheetName val="Alat_(2)1"/>
      <sheetName val="S_UPAH1"/>
      <sheetName val="S_BAHAN1"/>
      <sheetName val="Unit_Rate1"/>
      <sheetName val="BATAL_NUP1"/>
      <sheetName val="ILT_MANUAL1"/>
      <sheetName val="DIK_BAYAR1"/>
      <sheetName val="STATUS_PREMIS1"/>
      <sheetName val="SKPR_MANUAL1"/>
      <sheetName val="BI_CHECKING1"/>
      <sheetName val="CASH_IN1"/>
      <sheetName val="Analisa_SNI_STANDART_1"/>
      <sheetName val="HRG_BAHAN_&amp;_UPAH_okk1"/>
      <sheetName val="Analis_Kusen_okk1"/>
      <sheetName val="PERS_PENY1"/>
      <sheetName val="RAB_DC1"/>
      <sheetName val="10_01_(15)_Beton_Struktur_E1"/>
      <sheetName val="SUM_STA__0+237_8251"/>
      <sheetName val="Analisa_Quarry1"/>
      <sheetName val="Bahan_1"/>
      <sheetName val="Spec_Str1"/>
      <sheetName val="7_1(3)1"/>
      <sheetName val="6PILE__(돌출)1"/>
      <sheetName val="Induk_Konsumen1"/>
      <sheetName val="Stay_Cable-11"/>
      <sheetName val="610_041"/>
      <sheetName val="RINC_hotel1"/>
      <sheetName val="RINC_FIN_T4_1"/>
      <sheetName val="RINC_FIN_T4___3_1"/>
      <sheetName val="RINC_FIN_T4___2_1"/>
      <sheetName val="H_DSR1"/>
      <sheetName val="Hrg_Satuan_&amp;_Upah"/>
      <sheetName val="BQ_ARS"/>
      <sheetName val="AG_Pipe_Qty_Analysis"/>
      <sheetName val="Perhit_Alat"/>
      <sheetName val="div_3"/>
      <sheetName val="div_6"/>
      <sheetName val="div_7"/>
      <sheetName val="DAFTAR_HARGA_UPAH"/>
      <sheetName val="REKAP_DATA"/>
      <sheetName val="H_Satuan_Dasar"/>
      <sheetName val="Saluran_U"/>
      <sheetName val="AHS_-_Personel"/>
      <sheetName val="AHS_-_Non_Personel"/>
      <sheetName val="BQ_Detail"/>
      <sheetName val="anal_K"/>
      <sheetName val="DAFTAR_HARGA"/>
      <sheetName val="beton_k225"/>
      <sheetName val="anal_rab"/>
      <sheetName val="Analisa_&amp;_Upah"/>
      <sheetName val="teknis_6_3a_(_2a_)"/>
      <sheetName val="H-Bahan_&amp;_Tenaga"/>
      <sheetName val="Analisa_Gabungan"/>
      <sheetName val="BL_(1)"/>
      <sheetName val="Resume_"/>
      <sheetName val="rms_remunerasi"/>
      <sheetName val="7_공정표"/>
      <sheetName val="Rekap_Analisa"/>
      <sheetName val="Pekerjaan_Utama"/>
      <sheetName val="Up_&amp;_bhn"/>
      <sheetName val="Modal_Kerja"/>
      <sheetName val="Biaya_(2)"/>
      <sheetName val="mob_(2)"/>
      <sheetName val="L_1"/>
      <sheetName val="Faktor_Markup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DFTR_GARDIST"/>
      <sheetName val="Bangunan_Utama"/>
      <sheetName val="time_schedulle"/>
      <sheetName val="Peralatan_(2)"/>
      <sheetName val="mp_&amp;_eq"/>
      <sheetName val="Analisa_Harga_Satuan"/>
      <sheetName val="DAF_HRG"/>
      <sheetName val="Cash_baru"/>
      <sheetName val="Ahs_2"/>
      <sheetName val="Ahs_1"/>
      <sheetName val="Sec_I_ML"/>
      <sheetName val="KUANT_&amp;_HRG"/>
      <sheetName val="HD_Alat"/>
      <sheetName val="HD_Bahan"/>
      <sheetName val="HD_Upah"/>
      <sheetName val="AK__PENYST"/>
      <sheetName val="KODE_REK"/>
      <sheetName val="jadual_material"/>
      <sheetName val="Harga_Mat_"/>
      <sheetName val="Isolasi_Luar_Dalam"/>
      <sheetName val="Isolasi_Luar"/>
      <sheetName val="S_e_p"/>
      <sheetName val="M_a_y"/>
      <sheetName val="M_a_r"/>
      <sheetName val="J_u_l"/>
      <sheetName val="O_c_t"/>
      <sheetName val="J_u_n"/>
      <sheetName val="N_o_v"/>
      <sheetName val="F_e_b"/>
      <sheetName val="H_Sat_Jembatan"/>
      <sheetName val="Proj_Summ"/>
      <sheetName val="AnalisaSIPIL_RIIL"/>
      <sheetName val="Rek_An"/>
      <sheetName val="harga_lama"/>
      <sheetName val="Item_Baru"/>
      <sheetName val="11_1(10)"/>
      <sheetName val="ANALISA_railing"/>
      <sheetName val="Alat_(print)"/>
      <sheetName val="Galian_batu"/>
      <sheetName val="Grinding_by_Quarter"/>
      <sheetName val="RAB_3"/>
      <sheetName val="std_wt_"/>
      <sheetName val="rab me (by owner) "/>
      <sheetName val="SAT"/>
      <sheetName val="An HS"/>
      <sheetName val="Rekap Biaya"/>
      <sheetName val="kepmenaker150"/>
      <sheetName val="prd01-6"/>
      <sheetName val="6106"/>
      <sheetName val="PROD 15-1"/>
      <sheetName val="DIND"/>
      <sheetName val="PS"/>
      <sheetName val="STR-ATAS"/>
      <sheetName val="Cashflow"/>
      <sheetName val="KARAWANG"/>
      <sheetName val="CIBITUNG"/>
      <sheetName val="SADANG"/>
      <sheetName val="SIDOARJO"/>
      <sheetName val="SUBANG"/>
      <sheetName val="KALIJATI"/>
      <sheetName val="BOJONEGARA"/>
      <sheetName val="KLATEN"/>
      <sheetName val="GASING"/>
      <sheetName val="6. SPP"/>
      <sheetName val="tr-28202"/>
      <sheetName val="Allowance"/>
      <sheetName val="RAB-1"/>
      <sheetName val="Print"/>
      <sheetName val="IDX06"/>
      <sheetName val="Unit-P"/>
      <sheetName val="DAFMAT"/>
      <sheetName val="H-Dasar"/>
      <sheetName val="2"/>
      <sheetName val="6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brd2"/>
      <sheetName val="ASat"/>
      <sheetName val="SAT UPAH RAPI"/>
      <sheetName val="RAB Komposit"/>
      <sheetName val="Satuan Dasar"/>
      <sheetName val="pareto"/>
      <sheetName val="H_S_BAHAN"/>
      <sheetName val="Bahan upah"/>
      <sheetName val="PU.2.Beton Mekanik"/>
      <sheetName val="ANAL. AHSP 2016"/>
      <sheetName val="ANAL. AHSP 20162"/>
      <sheetName val="PEK. AHSP 2016"/>
      <sheetName val="PEK. AHSP 20162"/>
      <sheetName val="ANAL2"/>
      <sheetName val="ANAL1"/>
      <sheetName val="OpRev"/>
      <sheetName val="Taxation"/>
      <sheetName val="Input Data"/>
      <sheetName val="met2"/>
      <sheetName val="Info"/>
      <sheetName val="UPH BHN"/>
      <sheetName val="Sales Parameter"/>
      <sheetName val="Financial Covenant"/>
      <sheetName val="COMP"/>
      <sheetName val="Stay Cable PDMR2"/>
      <sheetName val="pt-perso"/>
      <sheetName val="DaftarHarga"/>
      <sheetName val="HRG SAT"/>
      <sheetName val="TS"/>
      <sheetName val="BBM-03"/>
      <sheetName val="a.h ars sum"/>
      <sheetName val="Man Power &amp; Comp"/>
      <sheetName val="COV"/>
      <sheetName val="trans"/>
      <sheetName val="Biaya-Lat"/>
      <sheetName val="DATA WP"/>
      <sheetName val="Harga material_1"/>
      <sheetName val="MAP2"/>
      <sheetName val="anal-mpu"/>
      <sheetName val="1.2"/>
      <sheetName val="1.1 Sei Pakning - Sei Selari"/>
      <sheetName val="TEST CASE"/>
      <sheetName val="HA_´|`"/>
      <sheetName val="__"/>
      <sheetName val="III_FA_u_x005f_x0012__x00"/>
      <sheetName val="3_`²_~X3_~V3_.___.____x0"/>
      <sheetName val="3__`__~X3_~V3_.___.____x0"/>
      <sheetName val="_R2&lt;__________x005f_x001c_0&lt;_;b"/>
      <sheetName val="_____"/>
      <sheetName val="III_FA_x005f_x0000_u_x001"/>
      <sheetName val="_x005f_x0000_~X3_x005f_x0000__x"/>
      <sheetName val="!_x005f_x0004__x005f_x0000__x00"/>
      <sheetName val="TENAGA"/>
      <sheetName val="LMBAR ASISTENSI"/>
      <sheetName val="bobot pembesian"/>
      <sheetName val="AHSP"/>
      <sheetName val="BACK UP"/>
      <sheetName val="HSPBJ"/>
      <sheetName val="DoorAcc"/>
      <sheetName val="HARGA KONSULTAN 2016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LS"/>
      <sheetName val="EE"/>
      <sheetName val="Analisa (2)"/>
      <sheetName val="Anls Hrg Sat"/>
      <sheetName val="Anals.1"/>
      <sheetName val="RAB KapukII"/>
      <sheetName val="HSU 2016"/>
      <sheetName val="01A_ RAB"/>
      <sheetName val="DIV5"/>
      <sheetName val="bukan PNS"/>
      <sheetName val="SK"/>
      <sheetName val="H. Satuan Upah &amp; Bahan"/>
      <sheetName val="H. Satuan Pekerjaan"/>
      <sheetName val="DIV1A"/>
      <sheetName val="Anlanscape"/>
      <sheetName val="salary"/>
      <sheetName val="2a"/>
      <sheetName val="3a"/>
      <sheetName val="list"/>
      <sheetName val="3b"/>
      <sheetName val="JSiar"/>
      <sheetName val="UNIT PRICE"/>
      <sheetName val="CIVIL WORKS"/>
      <sheetName val="Analisa (ok)"/>
      <sheetName val="ALS-STR-GD1"/>
      <sheetName val="ALS-TANAH &amp;URG"/>
      <sheetName val="an.pemel.rutin"/>
      <sheetName val="an.mobilisasi"/>
      <sheetName val="an.dmpu"/>
      <sheetName val="daftar.kuantita"/>
      <sheetName val="metode.dmpu"/>
      <sheetName val="Daftar Kuantitas &amp; Harga"/>
      <sheetName val="bahan dan upah"/>
      <sheetName val="Huruf"/>
      <sheetName val="Jadual"/>
      <sheetName val="Data Info"/>
      <sheetName val="3-DIV5"/>
      <sheetName val="Master 1.0"/>
      <sheetName val="sch6-rm"/>
      <sheetName val="Mob &amp; demob"/>
      <sheetName val="subkon"/>
      <sheetName val="an.mek"/>
      <sheetName val="an.lstrk"/>
      <sheetName val="SPEC"/>
      <sheetName val="112-885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ata Masukan"/>
      <sheetName val="Fisik 2012"/>
      <sheetName val="Pek. Persiapan"/>
      <sheetName val="Rekap Anl.K"/>
      <sheetName val="Rekap Anl.SNI"/>
      <sheetName val="Alat Berat"/>
      <sheetName val="KoefMixer"/>
      <sheetName val="KoefExc_Dump_Vibro"/>
      <sheetName val="BoQ ME"/>
      <sheetName val="DaftarAn"/>
      <sheetName val="Target"/>
      <sheetName val="Budget"/>
      <sheetName val="KAS $"/>
      <sheetName val="1195 B1"/>
      <sheetName val="Notes to BS"/>
      <sheetName val="Rasio"/>
      <sheetName val="Anls-Um"/>
      <sheetName val="LOKASI RIG Litbang"/>
      <sheetName val="HS-1"/>
      <sheetName val="MU"/>
      <sheetName val="AHS Sipil"/>
      <sheetName val="AHS Eng"/>
      <sheetName val="Dewatering"/>
      <sheetName val="RAB (2)"/>
      <sheetName val="Bendung Karet"/>
      <sheetName val="841"/>
      <sheetName val="base price"/>
      <sheetName val="Price-analysis 2"/>
      <sheetName val="Material&amp;Alat"/>
      <sheetName val="MAPDC"/>
      <sheetName val="BOQ (2)"/>
      <sheetName val="RC-BHN"/>
      <sheetName val="Hsat1"/>
      <sheetName val="Lead Schedule"/>
      <sheetName val="DKH-S3"/>
      <sheetName val="Analisa HSP"/>
      <sheetName val="Daftar Upah,Bhn,&amp; alat"/>
      <sheetName val="Marshal"/>
      <sheetName val="AnEarthW"/>
      <sheetName val="PROD"/>
      <sheetName val="Pricing-2"/>
      <sheetName val="5"/>
      <sheetName val="D.BOARD"/>
      <sheetName val="DIV.3"/>
      <sheetName val="PersList"/>
      <sheetName val="Schedule 11a"/>
      <sheetName val="Temporary"/>
      <sheetName val="Septick tank"/>
      <sheetName val="Budet &amp; Target"/>
      <sheetName val="2. BQ"/>
      <sheetName val="M-GOWA"/>
      <sheetName val="DATA MENTAH"/>
      <sheetName val="Schedul"/>
      <sheetName val="UPAH DAN BAHAN"/>
      <sheetName val="Bahan-Upah"/>
      <sheetName val="analisa print"/>
      <sheetName val="ANLIS "/>
      <sheetName val="Basic P"/>
      <sheetName val="FORM ANL"/>
      <sheetName val="DET 1"/>
      <sheetName val="DET 2"/>
      <sheetName val="INFO UMUM"/>
      <sheetName val="SIRTU"/>
      <sheetName val="UP_an"/>
      <sheetName val="hub"/>
      <sheetName val="HS-DASAR"/>
      <sheetName val="HSP PERSIAPAN"/>
      <sheetName val="HSP STRUKTUR"/>
      <sheetName val="HSP ARSITEKTUR"/>
      <sheetName val="HSP SANITAIR"/>
      <sheetName val="HSP PINTU JENDELA"/>
      <sheetName val="REKAP REHAB SELASAR"/>
      <sheetName val="REKAPGAPURA"/>
      <sheetName val="REKAP LANSCAPE"/>
      <sheetName val="REKAP AIR MANCUR"/>
      <sheetName val="REKAP KIOS 2"/>
      <sheetName val="REKAP EE"/>
      <sheetName val="A Upah &amp; Bhn 10 jmbt "/>
      <sheetName val="RAB2"/>
      <sheetName val="analisa R.2"/>
      <sheetName val="analisa R.1"/>
      <sheetName val="Upah Bhn R.1"/>
      <sheetName val="Analisa Satuan Pekerjaan"/>
      <sheetName val="HARGA DASAR UPAH DAN BAHAN"/>
      <sheetName val="SAT UPH BHN"/>
      <sheetName val="SATPEK PIPA"/>
      <sheetName val="Harga Satuan Dasar"/>
      <sheetName val="notasi"/>
      <sheetName val="SCHE"/>
      <sheetName val="saluran &amp; landscape"/>
      <sheetName val="analisis"/>
      <sheetName val="Electrical"/>
      <sheetName val="Galian u Bahu"/>
      <sheetName val="Devisi 3"/>
      <sheetName val="Rekapitulasi Harga Satuan"/>
      <sheetName val="Daftar Harga Material"/>
      <sheetName val="( 03 ) ANALISA"/>
      <sheetName val="B _ Norelec"/>
      <sheetName val="[Cash baru.xls]__X3_________H_2"/>
      <sheetName val="[Cash baru.xls]__X3_________H_3"/>
      <sheetName val="[Cash baru.xls]__X3_________H_4"/>
      <sheetName val="[Cash baru.xls]__X3_________H_5"/>
      <sheetName val="[Cash baru.xls]3______X3__V3__2"/>
      <sheetName val="[Cash baru.xls]3______X3__V3__3"/>
      <sheetName val="[Cash baru.xls]_R2____________2"/>
      <sheetName val="[Cash baru.xls]__X3_________H_6"/>
      <sheetName val="[Cash baru.xls]3______X3__V3__4"/>
      <sheetName val="[Cash baru.xls]3______X3__V3__5"/>
      <sheetName val="[Cash baru.xls]__X3_________H_7"/>
      <sheetName val="[Cash baru.xls]_R2____________3"/>
      <sheetName val="[Cash baru.xls]___be_R2__R0___2"/>
      <sheetName val="[Cash baru.xls]__X3_________H_8"/>
      <sheetName val="[Cash baru.xls]__X3_________H_9"/>
      <sheetName val="[Cash baru.xls]HA/´|`_x0000__x0000_Ó_x0000_0.Ó_x0000_"/>
      <sheetName val="[Cash baru.xls]___be_R2__R0___3"/>
      <sheetName val="[Cash baru.xls]3_x005f_x0000______X_2"/>
      <sheetName val="[Cash baru.xls]_nf__________8_2"/>
      <sheetName val="[Cash baru.xls]3______X3__V3__6"/>
      <sheetName val="[Cash baru.xls]3_x005f_x0000______X_3"/>
      <sheetName val="[Cash baru.xls]HA/´|`"/>
      <sheetName val="[Cash baru.xls]__X3__________10"/>
      <sheetName val="[Cash baru.xls]__X3__________11"/>
      <sheetName val="[Cash baru.xls]__X3__________12"/>
      <sheetName val="[Cash baru.xls]__X3__________13"/>
      <sheetName val="[Cash baru.xls]3______X3__V3__7"/>
      <sheetName val="[Cash baru.xls]3______X3__V3__8"/>
      <sheetName val="[Cash baru.xls]_R2____________4"/>
      <sheetName val="[Cash baru.xls]__X3__________14"/>
      <sheetName val="[Cash baru.xls]3______X3__V3__9"/>
      <sheetName val="[Cash baru.xls]3______X3__V3_10"/>
      <sheetName val="[Cash baru.xls]__X3__________15"/>
      <sheetName val="[Cash baru.xls]_R2____________5"/>
      <sheetName val="[Cash baru.xls]___be_R2__R0___4"/>
      <sheetName val="[Cash baru.xls]__X3__________16"/>
      <sheetName val="[Cash baru.xls]__X3__________17"/>
      <sheetName val="[Cash baru.xls]___be_R2__R0___5"/>
      <sheetName val="[Cash baru.xls]3_x005f_x0000______X_4"/>
      <sheetName val="[Cash baru.xls]_nf__________8_3"/>
      <sheetName val="[Cash baru.xls]3______X3__V3_11"/>
      <sheetName val="[Cash baru.xls]3_x005f_x0000______X_5"/>
      <sheetName val="[Cash baru.xls]_Cash_baru_xls_2"/>
      <sheetName val="[Cash baru.xls]_Cash_baru_xls_3"/>
      <sheetName val="Indeks"/>
      <sheetName val="REKAP-ANALISA"/>
      <sheetName val="D-3109"/>
      <sheetName val="Eq. Mobilization"/>
      <sheetName val="PRICE LIST"/>
      <sheetName val="PROTECTION_3"/>
      <sheetName val="I-ME"/>
      <sheetName val="[Cash baru.xls]__X3__________18"/>
      <sheetName val="[Cash baru.xls]__X3__________19"/>
      <sheetName val="[Cash baru.xls]__X3__________20"/>
      <sheetName val="[Cash baru.xls]__X3__________21"/>
      <sheetName val="[Cash baru.xls]3______X3__V3_12"/>
      <sheetName val="[Cash baru.xls]3______X3__V3_13"/>
      <sheetName val="[Cash baru.xls]_R2____________6"/>
      <sheetName val="[Cash baru.xls]__X3__________22"/>
      <sheetName val="[Cash baru.xls]3______X3__V3_14"/>
      <sheetName val="[Cash baru.xls]3______X3__V3_15"/>
      <sheetName val="[Cash baru.xls]__X3__________23"/>
      <sheetName val="[Cash baru.xls]_R2____________7"/>
      <sheetName val="[Cash baru.xls]___be_R2__R0___6"/>
      <sheetName val="[Cash baru.xls]__X3__________24"/>
      <sheetName val="[Cash baru.xls]__X3__________25"/>
      <sheetName val="[Cash baru.xls]___be_R2__R0___7"/>
      <sheetName val="[Cash baru.xls]3_x005f_x0000______X_6"/>
      <sheetName val="[Cash baru.xls]_nf__________8_4"/>
      <sheetName val="[Cash baru.xls]3______X3__V3_16"/>
      <sheetName val="[Cash baru.xls]3_x005f_x0000______X_7"/>
      <sheetName val="[Cash baru.xls]_Cash_baru_xls_4"/>
      <sheetName val="[Cash baru.xls]_Cash_baru_xls_5"/>
      <sheetName val="[Cash baru.xls]_Cash_baru_xls_6"/>
      <sheetName val="[Cash baru.xls]_Cash_baru_xls_7"/>
      <sheetName val="[Cash baru.xls]__X3__________26"/>
      <sheetName val="[Cash baru.xls]__X3__________27"/>
      <sheetName val="[Cash baru.xls]__X3__________28"/>
      <sheetName val="[Cash baru.xls]__X3__________29"/>
      <sheetName val="[Cash baru.xls]3______X3__V3_17"/>
      <sheetName val="[Cash baru.xls]3______X3__V3_18"/>
      <sheetName val="[Cash baru.xls]_R2____________8"/>
      <sheetName val="[Cash baru.xls]__X3__________30"/>
      <sheetName val="[Cash baru.xls]3______X3__V3_19"/>
      <sheetName val="[Cash baru.xls]3______X3__V3_20"/>
      <sheetName val="[Cash baru.xls]__X3__________31"/>
      <sheetName val="[Cash baru.xls]_R2____________9"/>
      <sheetName val="[Cash baru.xls]___be_R2__R0___8"/>
      <sheetName val="[Cash baru.xls]__X3__________32"/>
      <sheetName val="[Cash baru.xls]__X3__________33"/>
      <sheetName val="[Cash baru.xls]___be_R2__R0___9"/>
      <sheetName val="[Cash baru.xls]3_x005f_x0000______X_8"/>
      <sheetName val="[Cash baru.xls]_nf__________8_5"/>
      <sheetName val="[Cash baru.xls]3______X3__V3_21"/>
      <sheetName val="[Cash baru.xls]3_x005f_x0000______X_9"/>
      <sheetName val="Particular Sch"/>
      <sheetName val="IN OUT"/>
      <sheetName val="B - Norelec"/>
      <sheetName val="REKAP-1"/>
      <sheetName val="SHOTCRETE SURF"/>
      <sheetName val="BOQ AMD VI FINAL"/>
      <sheetName val="cyclop"/>
      <sheetName val="Sat_Bahu"/>
      <sheetName val="DIV1"/>
      <sheetName val="PkRp"/>
      <sheetName val="IDC"/>
      <sheetName val="Ealuasi TP"/>
      <sheetName val="FKT_PJK"/>
      <sheetName val="NOTE"/>
      <sheetName val="an-satuan"/>
      <sheetName val="Pac.-2"/>
      <sheetName val="HRPar"/>
      <sheetName val="AnConW"/>
      <sheetName val="AnStoneW"/>
      <sheetName val="tbl_tarip"/>
      <sheetName val="RESUME REALISASI"/>
      <sheetName val="LAUT"/>
      <sheetName val="8.2工内"/>
      <sheetName val="HargaSat"/>
      <sheetName val="224-225"/>
      <sheetName val="DATA-MASUKAN"/>
      <sheetName val="7.PEK-STRUKTUR"/>
      <sheetName val="DIV.1"/>
      <sheetName val="anal-drainase,tanah&amp;ps batu"/>
      <sheetName val="anal-beton"/>
      <sheetName val="Analisa K"/>
      <sheetName val="Monthly Budget Summary"/>
      <sheetName val="JUNI"/>
      <sheetName val="tp 45x45 (6)"/>
      <sheetName val="extern"/>
      <sheetName val="AOP-SK"/>
      <sheetName val="bbt-1999"/>
      <sheetName val="EXTERNAL  (revisi 1)"/>
      <sheetName val="HS1b"/>
      <sheetName val="RINCI"/>
      <sheetName val="D HARGA"/>
      <sheetName val="12CGOU"/>
      <sheetName val="RPP01 6"/>
      <sheetName val="TABEL-DETASIR"/>
      <sheetName val="igp_alt4"/>
      <sheetName val="pol"/>
      <sheetName val="DATA 2"/>
      <sheetName val="BoQ Total_lama"/>
      <sheetName val="ANSTRUK"/>
      <sheetName val="railing"/>
      <sheetName val="validation"/>
      <sheetName val="est proy"/>
      <sheetName val="UPAH_B_KAS"/>
      <sheetName val="UPAH_B_KAS _2_"/>
      <sheetName val="T_TANGAN"/>
      <sheetName val="procure"/>
      <sheetName val="S-Curve"/>
      <sheetName val="산근"/>
      <sheetName val="Hsat-A"/>
      <sheetName val="DC"/>
      <sheetName val="AnaB"/>
      <sheetName val="HS1"/>
      <sheetName val="PP"/>
      <sheetName val="rcnpdp"/>
      <sheetName val="H.DASAR"/>
      <sheetName val="div7-1"/>
      <sheetName val="ELEC STIS"/>
      <sheetName val="Analisa H.Sat.Pek."/>
      <sheetName val="H.Material, Upah &amp; Alat"/>
      <sheetName val="Lamp 2,3a,3b ANAL"/>
      <sheetName val="DASH"/>
      <sheetName val="E"/>
      <sheetName val="F"/>
      <sheetName val="H"/>
      <sheetName val="Rek-Analisa"/>
      <sheetName val="Analisa.Hourly"/>
      <sheetName val="Kuantitas"/>
      <sheetName val="U_Bahan"/>
      <sheetName val="Analisa  _2_"/>
      <sheetName val="PDP"/>
      <sheetName val="RPP01-1"/>
      <sheetName val="Kanan"/>
      <sheetName val="AWAL"/>
      <sheetName val="ESC"/>
      <sheetName val="Peralatan1"/>
      <sheetName val="Peralatan2"/>
      <sheetName val="_Cash baru.xls___X3_________H_2"/>
      <sheetName val="_Cash baru.xls___X3_________H_3"/>
      <sheetName val="_Cash baru.xls___X3_________H_4"/>
      <sheetName val="_Cash baru.xls___X3_________H_5"/>
      <sheetName val="_Cash baru.xls_3______X3__V3__2"/>
      <sheetName val="_Cash baru.xls_3______X3__V3__3"/>
      <sheetName val="_Cash baru.xls__R2____________2"/>
      <sheetName val="_Cash baru.xls___X3_________H_6"/>
      <sheetName val="_Cash baru.xls_3______X3__V3__4"/>
      <sheetName val="_Cash baru.xls_3______X3__V3__5"/>
      <sheetName val="_Cash baru.xls___X3_________H_7"/>
      <sheetName val="_Cash baru.xls__R2____________3"/>
      <sheetName val="_Cash baru.xls____be_R2__R0___2"/>
      <sheetName val="_Cash baru.xls___X3_________H_8"/>
      <sheetName val="_Cash baru.xls___X3_________H_9"/>
      <sheetName val="_Cash baru.xls_HA_´|`"/>
      <sheetName val="_Cash baru.xls____be_R2__R0___3"/>
      <sheetName val="_Cash baru.xls_3_x005f_x0000______X_2"/>
      <sheetName val="_Cash baru.xls__nf__________8_2"/>
      <sheetName val="_Cash baru.xls_3______X3__V3__6"/>
      <sheetName val="_Cash baru.xls_3_x005f_x0000______X_3"/>
      <sheetName val="BUA PELAKSANAAN"/>
      <sheetName val="HS (Prambon)"/>
      <sheetName val="ANAL Spun"/>
      <sheetName val="H SATUAN"/>
      <sheetName val="EH-PROP"/>
      <sheetName val="_Cash baru.xls___X3__________10"/>
      <sheetName val="_Cash baru.xls___X3__________11"/>
      <sheetName val="_Cash baru.xls___X3__________12"/>
      <sheetName val="_Cash baru.xls___X3__________13"/>
      <sheetName val="_Cash baru.xls_3______X3__V3__7"/>
      <sheetName val="_Cash baru.xls_3______X3__V3__8"/>
      <sheetName val="_Cash baru.xls__R2____________4"/>
      <sheetName val="_Cash baru.xls___X3__________14"/>
      <sheetName val="_Cash baru.xls_3______X3__V3__9"/>
      <sheetName val="_Cash baru.xls_3______X3__V3_10"/>
      <sheetName val="_Cash baru.xls___X3__________15"/>
      <sheetName val="_Cash baru.xls__R2____________5"/>
      <sheetName val="_Cash baru.xls____be_R2__R0___4"/>
      <sheetName val="_Cash baru.xls___X3__________16"/>
      <sheetName val="_Cash baru.xls___X3__________17"/>
      <sheetName val="_Cash baru.xls____be_R2__R0___5"/>
      <sheetName val="_Cash baru.xls_3_x005f_x0000______X_4"/>
      <sheetName val="_Cash baru.xls__nf__________8_3"/>
      <sheetName val="_Cash baru.xls_3______X3__V3_11"/>
      <sheetName val="_Cash baru.xls_3_x005f_x0000______X_5"/>
      <sheetName val="_Cash baru.xls__Cash_baru_xls_2"/>
      <sheetName val="_Cash baru.xls__Cash_baru_xls_3"/>
      <sheetName val="_Cash baru.xls___X3__________18"/>
      <sheetName val="_Cash baru.xls___X3__________19"/>
      <sheetName val="_Cash baru.xls___X3__________20"/>
      <sheetName val="_Cash baru.xls___X3__________21"/>
      <sheetName val="_Cash baru.xls_3______X3__V3_12"/>
      <sheetName val="_Cash baru.xls_3______X3__V3_13"/>
      <sheetName val="_Cash baru.xls__R2____________6"/>
      <sheetName val="_Cash baru.xls___X3__________22"/>
      <sheetName val="_Cash baru.xls_3______X3__V3_14"/>
      <sheetName val="_Cash baru.xls_3______X3__V3_15"/>
      <sheetName val="_Cash baru.xls___X3__________23"/>
      <sheetName val="_Cash baru.xls__R2____________7"/>
      <sheetName val="_Cash baru.xls____be_R2__R0___6"/>
      <sheetName val="_Cash baru.xls___X3__________24"/>
      <sheetName val="_Cash baru.xls___X3__________25"/>
      <sheetName val="_Cash baru.xls____be_R2__R0___7"/>
      <sheetName val="_Cash baru.xls_3_x005f_x0000______X_6"/>
      <sheetName val="_Cash baru.xls__nf__________8_4"/>
      <sheetName val="_Cash baru.xls_3______X3__V3_16"/>
      <sheetName val="_Cash baru.xls_3_x005f_x0000______X_7"/>
      <sheetName val="_Cash baru.xls__Cash_baru_xls_4"/>
      <sheetName val="_Cash baru.xls__Cash_baru_xls_5"/>
      <sheetName val="_Cash baru.xls__Cash_baru_xls_6"/>
      <sheetName val="_Cash baru.xls__Cash_baru_xls_7"/>
      <sheetName val="_Cash baru.xls___X3__________26"/>
      <sheetName val="_Cash baru.xls___X3__________27"/>
      <sheetName val="_Cash baru.xls___X3__________28"/>
      <sheetName val="_Cash baru.xls___X3__________29"/>
      <sheetName val="_Cash baru.xls_3______X3__V3_17"/>
      <sheetName val="_Cash baru.xls_3______X3__V3_18"/>
      <sheetName val="_Cash baru.xls__R2____________8"/>
      <sheetName val="_Cash baru.xls___X3__________30"/>
      <sheetName val="_Cash baru.xls_3______X3__V3_19"/>
      <sheetName val="_Cash baru.xls_3______X3__V3_20"/>
      <sheetName val="_Cash baru.xls___X3__________31"/>
      <sheetName val="_Cash baru.xls__R2____________9"/>
      <sheetName val="_Cash baru.xls____be_R2__R0___8"/>
      <sheetName val="_Cash baru.xls___X3__________32"/>
      <sheetName val="_Cash baru.xls___X3__________33"/>
      <sheetName val="_Cash baru.xls____be_R2__R0___9"/>
      <sheetName val="_Cash baru.xls_3_x005f_x0000______X_8"/>
      <sheetName val="_Cash baru.xls__nf__________8_5"/>
      <sheetName val="_Cash baru.xls_3______X3__V3_21"/>
      <sheetName val="_Cash baru.xls_3_x005f_x0000______X_9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TDC COA Sumry"/>
      <sheetName val="COA Sumry by Area"/>
      <sheetName val="COA Sumry by Contr"/>
      <sheetName val="COA Sumry by RG"/>
      <sheetName val="TDC Item Dets-Full"/>
      <sheetName val="TDC Item Dets-IPM-Full"/>
      <sheetName val="Project Metrics"/>
      <sheetName val="COA Sumry - Std Imp"/>
      <sheetName val="TDC COA Grp Sumry"/>
      <sheetName val="D _ W sizes"/>
      <sheetName val="LO"/>
      <sheetName val="anls space frame"/>
      <sheetName val="T. Cs Log P III"/>
      <sheetName val="Agg Ksr&amp;Hls"/>
      <sheetName val="LING"/>
      <sheetName val="K3"/>
      <sheetName val="MUTU"/>
      <sheetName val="DIV.2"/>
      <sheetName val="LALU LINTAS"/>
      <sheetName val="DIV.6"/>
      <sheetName val="DIV.7"/>
      <sheetName val="DIV.5"/>
      <sheetName val="DIV.10"/>
      <sheetName val="TIE-INS"/>
      <sheetName val="isian"/>
      <sheetName val=" HARGA"/>
      <sheetName val="[Cash baru.xls]__X3__________34"/>
      <sheetName val="[Cash baru.xls]__X3__________35"/>
      <sheetName val="[Cash baru.xls]__X3__________36"/>
      <sheetName val="[Cash baru.xls]__X3__________37"/>
      <sheetName val="[Cash baru.xls]3______X3__V3_22"/>
      <sheetName val="[Cash baru.xls]3______X3__V3_23"/>
      <sheetName val="[Cash baru.xls]_R2___________10"/>
      <sheetName val="[Cash baru.xls]__X3__________38"/>
      <sheetName val="[Cash baru.xls]3______X3__V3_24"/>
      <sheetName val="[Cash baru.xls]3______X3__V3_25"/>
      <sheetName val="[Cash baru.xls]__X3__________39"/>
      <sheetName val="[Cash baru.xls]_R2___________11"/>
      <sheetName val="[Cash baru.xls]___be_R2__R0__10"/>
      <sheetName val="[Cash baru.xls]__X3__________40"/>
      <sheetName val="[Cash baru.xls]__X3__________41"/>
      <sheetName val="[Cash baru.xls]___be_R2__R0__11"/>
      <sheetName val="[Cash baru.xls]3_x005f_x0000_______10"/>
      <sheetName val="[Cash baru.xls]_nf__________8_6"/>
      <sheetName val="[Cash baru.xls]3______X3__V3_26"/>
      <sheetName val="[Cash baru.xls]3_x005f_x0000_______11"/>
      <sheetName val="[Cash baru.xls]_Cash_baru_xls_8"/>
      <sheetName val="[Cash baru.xls]_Cash_baru_xls_9"/>
      <sheetName val="Daftar Harga Upah dan Bahan"/>
      <sheetName val="Rekap 254"/>
      <sheetName val="Resume 253"/>
      <sheetName val="Curva S"/>
      <sheetName val="Resume 246"/>
      <sheetName val="Rekap 253"/>
      <sheetName val="Rekap 255"/>
      <sheetName val="Rekap 256"/>
      <sheetName val="Rekap 257"/>
      <sheetName val="Rekap 232"/>
      <sheetName val="Rekap 248"/>
      <sheetName val="Rekap 246"/>
      <sheetName val="Rekap 210"/>
      <sheetName val="Rekap 237"/>
      <sheetName val="Rekap 188"/>
      <sheetName val="Sat Bah _ Up"/>
      <sheetName val="PANELKAST"/>
      <sheetName val="5-Analisa Peralatan"/>
      <sheetName val="MASTER"/>
      <sheetName val="Upah+Bahan"/>
      <sheetName val="LIST ANHARSAT"/>
      <sheetName val="DataTeknis"/>
      <sheetName val="Rekap "/>
      <sheetName val="LAL - PASAR PAGI "/>
      <sheetName val="hrg sat1"/>
      <sheetName val="Project_P"/>
      <sheetName val="inter"/>
      <sheetName val="Hujan BUlanan"/>
      <sheetName val="TABLE-A"/>
      <sheetName val="DATASHT"/>
      <sheetName val="INPUT DATAS"/>
      <sheetName val="노임단가"/>
      <sheetName val="Personnel"/>
      <sheetName val="경비2내역"/>
      <sheetName val="Total for Check"/>
      <sheetName val="5.0 Equip Price"/>
      <sheetName val="5.0 Consum Price"/>
      <sheetName val="5.0 Material Price"/>
      <sheetName val="간접비 총괄표"/>
      <sheetName val="영업소실적"/>
      <sheetName val="변경품셈총괄"/>
      <sheetName val="BP"/>
      <sheetName val="ANALISA GRS TENGAH"/>
      <sheetName val="MONITORING"/>
      <sheetName val="M.Pekerjaan"/>
      <sheetName val="PDPC0908"/>
      <sheetName val="MAJOR"/>
      <sheetName val="HARGADASAR"/>
      <sheetName val="An-str(krgnyr)"/>
      <sheetName val="Table Array"/>
      <sheetName val="Tambahan anal"/>
      <sheetName val="ANAL-str2"/>
      <sheetName val="RAB-LANSEKAP"/>
      <sheetName val="TAGIHAN"/>
      <sheetName val="umur barang jadi"/>
      <sheetName val="April 21"/>
      <sheetName val="input data umum"/>
      <sheetName val="HB ARSITEKTUR"/>
      <sheetName val="rate-alat"/>
      <sheetName val="HB STRUKTUR"/>
      <sheetName val="HR Detail"/>
      <sheetName val="Penyusutan Kendaraan"/>
      <sheetName val="Sales Rental"/>
      <sheetName val="Bekisting"/>
      <sheetName val="Template"/>
      <sheetName val="SchC"/>
      <sheetName val="SchA"/>
      <sheetName val="SchB"/>
      <sheetName val="SewAlat"/>
      <sheetName val="Mobdemobalat"/>
      <sheetName val="ANAL.BOW"/>
      <sheetName val="Danamon LK"/>
      <sheetName val="PRY 01-3"/>
      <sheetName val="Agg Halus &amp; Kasar"/>
      <sheetName val="IS"/>
      <sheetName val="MI(data base)"/>
      <sheetName val="RANKING PELAPORAN"/>
      <sheetName val="Waktu"/>
      <sheetName val="ITB COST"/>
      <sheetName val="pvc"/>
      <sheetName val="NRCPTK01"/>
      <sheetName val="HSBU ANA"/>
      <sheetName val="Cash_Flow_bulanan3"/>
      <sheetName val="Cash_Flow_bulanan_(2)3"/>
      <sheetName val="Cash_Flow_bulanan_(3)3"/>
      <sheetName val="HB_3"/>
      <sheetName val="instalasi_air_bersih2"/>
      <sheetName val="instalasi_air_kotor_bekas2"/>
      <sheetName val="Daf_Harga2"/>
      <sheetName val="Rekap_Bill2"/>
      <sheetName val="An__Harga2"/>
      <sheetName val="Rekap_Addendum2"/>
      <sheetName val="ANALISA_PEK_UMUM2"/>
      <sheetName val="ANALISA_KONST_BTN2"/>
      <sheetName val="TE_TS_FA_LAN_MATV2"/>
      <sheetName val="s-curve_BP05_(7)2"/>
      <sheetName val="r_tank2"/>
      <sheetName val="_2"/>
      <sheetName val="H_Satuan2"/>
      <sheetName val="Urai__Resap_pengikat2"/>
      <sheetName val="Hrg_Sat2"/>
      <sheetName val="RAB_MEK_15_M_MB_2"/>
      <sheetName val="Bill_1_VAC-Supply-A2"/>
      <sheetName val="harga_bahan2"/>
      <sheetName val="harga_2"/>
      <sheetName val="TOTAL_RKP_2"/>
      <sheetName val="Basic_DT2"/>
      <sheetName val="Data_UPA2"/>
      <sheetName val="struktur_tdk_dipakai2"/>
      <sheetName val="DAFTAR_72"/>
      <sheetName val="Mat_Mek2"/>
      <sheetName val="Rekap_RAB_Amd2"/>
      <sheetName val="Dftr_Kuan_Hrg_Amd2"/>
      <sheetName val="RAB_AR&amp;STR2"/>
      <sheetName val="Py_Schedule2"/>
      <sheetName val="Basic_Price2"/>
      <sheetName val="Statprod_gab2"/>
      <sheetName val="met_bab32"/>
      <sheetName val="anal_bab82"/>
      <sheetName val="Analis_harga2"/>
      <sheetName val="Bill_rekap2"/>
      <sheetName val="Bill_of_Qty2"/>
      <sheetName val="Analisa_Alat_Berat2"/>
      <sheetName val="Komp_Piut2"/>
      <sheetName val="L_R2"/>
      <sheetName val="CASH_FLOW2"/>
      <sheetName val="Plafon_MK2"/>
      <sheetName val="Real_CF2"/>
      <sheetName val="hrg_dasar2"/>
      <sheetName val="DIVISI_32"/>
      <sheetName val="4-Basic_Price2"/>
      <sheetName val="No_5__Summary_by_Building2"/>
      <sheetName val="No_5_1__Elect_-A_Dept_2"/>
      <sheetName val="On_Time2"/>
      <sheetName val="HRG_BHN2"/>
      <sheetName val="Kuantitas_&amp;_Harga2"/>
      <sheetName val="Har_Sat2"/>
      <sheetName val="Perm__Test2"/>
      <sheetName val="Eq_List-Spares_(Unit_Qty)2"/>
      <sheetName val="Agregat_Halus_&amp;_Kasar2"/>
      <sheetName val="HARGA_MATERIAL2"/>
      <sheetName val="Galian_12"/>
      <sheetName val="Bill_2__PL_-_SUPPLY_A2"/>
      <sheetName val="Analisa_pemkot2"/>
      <sheetName val="S_-_Curve2"/>
      <sheetName val="mat_me_pipa2"/>
      <sheetName val="Rekap_Direct_Cost2"/>
      <sheetName val="Rekap_Prelim2"/>
      <sheetName val="Harsat_Bahan2"/>
      <sheetName val="FORM_X_COST2"/>
      <sheetName val="Bill_of_Qty_MEP2"/>
      <sheetName val="00_Jumlah_Total2"/>
      <sheetName val="ELEMENT_SUM2"/>
      <sheetName val="Price_Biaya_Cadangan2"/>
      <sheetName val="BQ_Rekapitulasi__Akhir2"/>
      <sheetName val="Harsat_Upah2"/>
      <sheetName val="Currency_Rate2"/>
      <sheetName val="Rencana_Anggaran_Biaya2"/>
      <sheetName val="Harga_Satuan2"/>
      <sheetName val="AG_Pipe_Qty_Analysis1"/>
      <sheetName val="Perhit_Alat1"/>
      <sheetName val="Master_Edit2"/>
      <sheetName val="Rekap_Analisa1"/>
      <sheetName val="Analisa_SNI_STANDART_2"/>
      <sheetName val="HRG_BAHAN_&amp;_UPAH_okk2"/>
      <sheetName val="Analis_Kusen_okk2"/>
      <sheetName val="PERS_PENY2"/>
      <sheetName val="RAB_DC2"/>
      <sheetName val="10_01_(15)_Beton_Struktur_E2"/>
      <sheetName val="SUM_STA__0+237_8252"/>
      <sheetName val="PERALATAN_PROYEK_GOL_III_A2"/>
      <sheetName val="dongia_(2)2"/>
      <sheetName val="7_1(3)2"/>
      <sheetName val="pro_ra_op2"/>
      <sheetName val="TDC_Item_Dets2"/>
      <sheetName val="TDC_Item_Sumry2"/>
      <sheetName val="TDC_Key_Qty_Sumry2"/>
      <sheetName val="List_-_Components2"/>
      <sheetName val="List_-_Equipment2"/>
      <sheetName val="Contr_TDC_-_Std_Imp2"/>
      <sheetName val="Item_Sumry_-_Std_Imp2"/>
      <sheetName val="Unit_Costs_-_Std_Imp2"/>
      <sheetName val="Unit_MH_-_Std_Imp2"/>
      <sheetName val="Proj_TIC_-_Std_Imp2"/>
      <sheetName val="D3_12"/>
      <sheetName val="6PILE__(돌출)2"/>
      <sheetName val="9__ASAT2"/>
      <sheetName val="10__DATA2"/>
      <sheetName val="8__RBKA2"/>
      <sheetName val="7_RBKI2"/>
      <sheetName val="Unit_Rate2"/>
      <sheetName val="Analisa_Quarry2"/>
      <sheetName val="H_DSR2"/>
      <sheetName val="Ana__PU2"/>
      <sheetName val="Rate_Analysis2"/>
      <sheetName val="supporting_data2"/>
      <sheetName val="Alat_(2)2"/>
      <sheetName val="S_UPAH2"/>
      <sheetName val="S_BAHAN2"/>
      <sheetName val="rms_remunerasi1"/>
      <sheetName val="Spec_Str2"/>
      <sheetName val="7_공정표1"/>
      <sheetName val="BATAL_NUP2"/>
      <sheetName val="ILT_MANUAL2"/>
      <sheetName val="DIK_BAYAR2"/>
      <sheetName val="STATUS_PREMIS2"/>
      <sheetName val="SKPR_MANUAL2"/>
      <sheetName val="BI_CHECKING2"/>
      <sheetName val="CASH_IN2"/>
      <sheetName val="Stay_Cable-12"/>
      <sheetName val="610_042"/>
      <sheetName val="RINC_hotel2"/>
      <sheetName val="RINC_FIN_T4_2"/>
      <sheetName val="RINC_FIN_T4___3_2"/>
      <sheetName val="RINC_FIN_T4___2_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KPVC-BD_2"/>
      <sheetName val="div_31"/>
      <sheetName val="div_61"/>
      <sheetName val="div_71"/>
      <sheetName val="AK__PENYST1"/>
      <sheetName val="Faktor_Markup1"/>
      <sheetName val="TONG_HOP_VL-NC2"/>
      <sheetName val="TH_VL,_NC,_DDHT_Thanhphuoc2"/>
      <sheetName val="TONG_HOP_VL-NC_TT2"/>
      <sheetName val="Rek_An1"/>
      <sheetName val="Bahan_2"/>
      <sheetName val="DAFTAR_HARGA_UPAH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DFTR_GARDIST1"/>
      <sheetName val="Pekerjaan_Utama1"/>
      <sheetName val="Up_&amp;_bhn1"/>
      <sheetName val="HD_Alat1"/>
      <sheetName val="HD_Bahan1"/>
      <sheetName val="HD_Upah1"/>
      <sheetName val="mob_(2)1"/>
      <sheetName val="Induk_Konsumen2"/>
      <sheetName val="Hrg_Satuan_&amp;_Upah1"/>
      <sheetName val="Modal_Kerja1"/>
      <sheetName val="harga_lama1"/>
      <sheetName val="Cash_baru1"/>
      <sheetName val="Ahs_21"/>
      <sheetName val="Ahs_11"/>
      <sheetName val="Analisa_Upah_&amp;_Bahan_Plum1"/>
      <sheetName val="BQ_ARS1"/>
      <sheetName val="REKAP_DATA1"/>
      <sheetName val="H_Satuan_Dasar1"/>
      <sheetName val="Saluran_U1"/>
      <sheetName val="AHS_-_Personel1"/>
      <sheetName val="AHS_-_Non_Personel1"/>
      <sheetName val="BQ_Detail1"/>
      <sheetName val="anal_K1"/>
      <sheetName val="DAFTAR_HARGA1"/>
      <sheetName val="beton_k2251"/>
      <sheetName val="anal_rab1"/>
      <sheetName val="Analisa_&amp;_Upah1"/>
      <sheetName val="teknis_6_3a_(_2a_)1"/>
      <sheetName val="H-Bahan_&amp;_Tenaga1"/>
      <sheetName val="Analisa_Gabungan1"/>
      <sheetName val="BL_(1)1"/>
      <sheetName val="Resume_1"/>
      <sheetName val="Biaya_(2)1"/>
      <sheetName val="time_schedulle1"/>
      <sheetName val="Peralatan_(2)1"/>
      <sheetName val="mp_&amp;_eq1"/>
      <sheetName val="Analisa_Harga_Satuan1"/>
      <sheetName val="DAF_HRG1"/>
      <sheetName val="11_1(10)1"/>
      <sheetName val="ANALISA_railing1"/>
      <sheetName val="Bangunan_Utama1"/>
      <sheetName val="L_11"/>
      <sheetName val="PROD_15-1"/>
      <sheetName val="KUANT_&amp;_HRG1"/>
      <sheetName val="KODE_REK1"/>
      <sheetName val="jadual_material1"/>
      <sheetName val="Harga_Mat_1"/>
      <sheetName val="Isolasi_Luar_Dalam1"/>
      <sheetName val="Isolasi_Luar1"/>
      <sheetName val="S_e_p1"/>
      <sheetName val="M_a_y1"/>
      <sheetName val="M_a_r1"/>
      <sheetName val="J_u_l1"/>
      <sheetName val="O_c_t1"/>
      <sheetName val="J_u_n1"/>
      <sheetName val="N_o_v1"/>
      <sheetName val="F_e_b1"/>
      <sheetName val="H_Sat_Jembatan1"/>
      <sheetName val="Proj_Summ1"/>
      <sheetName val="AnalisaSIPIL_RIIL1"/>
      <sheetName val="Grinding_by_Quarter1"/>
      <sheetName val="6__SPP"/>
      <sheetName val="An_HS"/>
      <sheetName val="Rekap_Biaya"/>
      <sheetName val="base_price"/>
      <sheetName val="Price-analysis_2"/>
      <sheetName val="BOQ_(2)"/>
      <sheetName val="Lead_Schedule"/>
      <sheetName val="dongia__2_"/>
      <sheetName val="THPDMoi___2_"/>
      <sheetName val="CHITIET_VL_NC"/>
      <sheetName val="CHITIET_VL_NC_TT__1p"/>
      <sheetName val="CHITIET_VL_NC_TT_3p"/>
      <sheetName val="t_h_HA_THE"/>
      <sheetName val="KPVC_BD_"/>
      <sheetName val="HSU_2016"/>
      <sheetName val="RAB_31"/>
      <sheetName val="An_Biaya"/>
      <sheetName val="Upah_Bahan"/>
      <sheetName val="C_1"/>
      <sheetName val="C_10"/>
      <sheetName val="C_11"/>
      <sheetName val="C_12"/>
      <sheetName val="C_13"/>
      <sheetName val="C_14"/>
      <sheetName val="C_15"/>
      <sheetName val="C_16"/>
      <sheetName val="C_17"/>
      <sheetName val="C_19"/>
      <sheetName val="C_20"/>
      <sheetName val="C_21"/>
      <sheetName val="C_22"/>
      <sheetName val="C_23"/>
      <sheetName val="C_24"/>
      <sheetName val="C_25"/>
      <sheetName val="C_6"/>
      <sheetName val="C_7"/>
      <sheetName val="C_8"/>
      <sheetName val="C_9"/>
      <sheetName val="Data_Masukan"/>
      <sheetName val="Fisik_2012"/>
      <sheetName val="Pek__Persiapan"/>
      <sheetName val="Rekap_Anl_K"/>
      <sheetName val="Rekap_Anl_SNI"/>
      <sheetName val="Alat_Berat"/>
      <sheetName val="Sec_I_ML1"/>
      <sheetName val="Exch_rate"/>
      <sheetName val="Parts_Business_Data"/>
      <sheetName val="VO_Strategie"/>
      <sheetName val="Place_3_;_4"/>
      <sheetName val="Sat_Bah_&amp;_Up"/>
      <sheetName val="Mutasi_Final"/>
      <sheetName val="Submission_Form"/>
      <sheetName val="Sales_Parameter"/>
      <sheetName val="Financial_Covenant"/>
      <sheetName val="std_wt_1"/>
      <sheetName val="Stay_Cable_PDMR2"/>
      <sheetName val="Fill_this_out_first___1"/>
      <sheetName val="Sumber_Daya"/>
      <sheetName val="Spec_ME"/>
      <sheetName val="REF_ONLY"/>
      <sheetName val="Public_Area"/>
      <sheetName val="2_2_띠장의_설계"/>
      <sheetName val="UPH_BHN"/>
      <sheetName val="Item_Baru1"/>
      <sheetName val="An_H_Sat_Pek_Ut"/>
      <sheetName val="U__div_2"/>
      <sheetName val="rate_Bahan"/>
      <sheetName val="Input_Data"/>
      <sheetName val="DATA_WP"/>
      <sheetName val="Harga_material_1"/>
      <sheetName val="BoQ_ME"/>
      <sheetName val="KAS_$"/>
      <sheetName val="1195_B1"/>
      <sheetName val="Notes_to_BS"/>
      <sheetName val="Sat__Pek_"/>
      <sheetName val="LOKASI_RIG_Litbang"/>
      <sheetName val="Badng_Kontrak"/>
      <sheetName val="Alat_(print)1"/>
      <sheetName val="F1_4"/>
      <sheetName val="Kolom_UT"/>
      <sheetName val="REKAP_ELEKTRIKAL"/>
      <sheetName val="Galian_batu1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SAT_UPAH_RAPI"/>
      <sheetName val="RAB_Komposit"/>
      <sheetName val="Str_BT"/>
      <sheetName val="Det_Str_BT"/>
      <sheetName val="Satuan_Dasar"/>
      <sheetName val="I_Persiapan"/>
      <sheetName val="VOL_MGGAN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ftar_harsat1"/>
      <sheetName val="typ_10_251"/>
      <sheetName val="I__Prelim1"/>
      <sheetName val="daily_(12)1"/>
      <sheetName val="iTEM_hARSAT1"/>
      <sheetName val="main_summary1"/>
      <sheetName val="Pek_Luar1"/>
      <sheetName val="5_1-5_4(1)-5_4(2)1"/>
      <sheetName val="Fill_this_out_first___2"/>
      <sheetName val="DETAIL_LT11-131"/>
      <sheetName val="REKAP_TOTAL_(1)"/>
      <sheetName val="Harga_ME_1"/>
      <sheetName val="Fire_Fighting"/>
      <sheetName val="bill_3_91"/>
      <sheetName val="PLB-Basement_2_8_2-R11"/>
      <sheetName val="Analisa___Upah"/>
      <sheetName val="Analisa_Harga"/>
      <sheetName val="hst__LAMP_1__2_"/>
      <sheetName val="DIV_81"/>
      <sheetName val="DIV_91"/>
      <sheetName val="3_a_LBK"/>
      <sheetName val="Cover_Daf-21"/>
      <sheetName val="Kode_Bahan1"/>
      <sheetName val="STR__A_"/>
      <sheetName val="Analisa_ARS"/>
      <sheetName val="HARGA_ALAT"/>
      <sheetName val="Non_JO"/>
      <sheetName val="PEKAN_23"/>
      <sheetName val="Renc_&amp;_real_Non_KSO"/>
      <sheetName val="III_FAu"/>
      <sheetName val="~X3"/>
      <sheetName val="!"/>
      <sheetName val="III_FA_u"/>
      <sheetName val="_~X3_________HV3_`²_~X3_~V3___"/>
      <sheetName val="!__"/>
      <sheetName val="_~X3_________HV3_�`�_~X3_~V3___"/>
      <sheetName val="Junior_PTI"/>
      <sheetName val="3_`²_~X3_~V3___________"/>
      <sheetName val="R2&lt;"/>
      <sheetName val="_E"/>
      <sheetName val="_R2&lt;_________0&lt;_;be_R2&lt;_"/>
      <sheetName val="Bill_No_1"/>
      <sheetName val="3_`__~X3~V3_x0000"/>
      <sheetName val="3__`__~X3_~V3___________"/>
      <sheetName val="_~X3_________HV3__`__~X3_~V3___"/>
      <sheetName val="Unit_ahu-fcu"/>
      <sheetName val="instalasi_penerangan"/>
      <sheetName val="kabel_tray&amp;ladder"/>
      <sheetName val="Str_Green_lake"/>
      <sheetName val="Rincian_"/>
      <sheetName val="3_`²_~X3_~V3__________x005f_x0001___"/>
      <sheetName val="3__`__~X3_~V3__________x005f_x0001___"/>
      <sheetName val="~X3HV3`²/~X3~V3_"/>
      <sheetName val="~X3HV3�`�/~X3~V3_"/>
      <sheetName val="III_FA?u"/>
      <sheetName val="?~X3?????????HV3?`²/~X3?~V3?_?"/>
      <sheetName val="!??"/>
      <sheetName val="?~X3?????????HV3?�`�/~X3?~V3?_?"/>
      <sheetName val="3`²/~X3~V3__tÏ 0!"/>
      <sheetName val="3?`²/~X3?~V3?_???_??????tÏ 0!"/>
      <sheetName val="R2&lt;0&lt;;be/R2&lt;R0&lt;_"/>
      <sheetName val="3_`²_~X3_~V3____________tÏ 0!"/>
      <sheetName val="_R2&lt;_________0&lt;_;be_R2&lt;_R0&lt;___"/>
      <sheetName val="~X3HV3?`?/~X3~V3_"/>
      <sheetName val="3?`?/~X3~V3__t??0!"/>
      <sheetName val="3??`?/~X3?~V3?_???_??????t??0!"/>
      <sheetName val="?~X3?????????HV3??`?/~X3?~V3?_?"/>
      <sheetName val="?E"/>
      <sheetName val="?R2&lt;?????????0&lt;?;be/R2&lt;?R0&lt;?_?"/>
      <sheetName val="3__`__~X3_~V3____________t__0!"/>
      <sheetName val="_~X3_________HV3_?`?_~X3_~V3___"/>
      <sheetName val="BAHAN_STRUKTUR"/>
      <sheetName val="Analisa_"/>
      <sheetName val="lkalibrasi_BENENAIN"/>
      <sheetName val="TH_Vÿÿÿÿÿÿÿÿÿÿÿÿÿÿÿÿÿÿîîü3"/>
      <sheetName val="BQ_Elektrikal"/>
      <sheetName val="ARS_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PERALATAN_UTAMA_AC"/>
      <sheetName val="PERLATAN_UTAMA_PL"/>
      <sheetName val="PEMIPAAN_PL"/>
      <sheetName val="PANEL_TR"/>
      <sheetName val="STRUKTUR_ATAS"/>
      <sheetName val="&lt;;be/R2&lt;R0&lt;__/Z0!"/>
      <sheetName val="~X3HV3ˆ`²/~X3~V3_"/>
      <sheetName val="_~X3_________HV3_ˆ`²_~X3_~V3___"/>
      <sheetName val="?~X3?????????HV3?ˆ`²/~X3?~V3?_?"/>
      <sheetName val="BANGUNAN_PENUNJANG"/>
      <sheetName val="Pekerjaan_"/>
      <sheetName val="HA/´|`Ó0_Ó"/>
      <sheetName val="&lt;?;be/R2&lt;?R0&lt;?_???_??????/Z0!"/>
      <sheetName val="NP_(2)"/>
      <sheetName val="Daftar_Upah"/>
      <sheetName val="Sat_Bahan"/>
      <sheetName val="Sat_Alat"/>
      <sheetName val="Sat_Upah"/>
      <sheetName val="lamp_9"/>
      <sheetName val="Item_Kompensasi"/>
      <sheetName val="steel_data_sheet"/>
      <sheetName val="BQ_Gdg_7&amp;8"/>
      <sheetName val="BQ_Gdg_5&amp;6"/>
      <sheetName val="RAB_Pintu_Gerbang&amp;Ticket"/>
      <sheetName val="RAW_MATERIALS_"/>
      <sheetName val="COST-PERSON-J_O_"/>
      <sheetName val="Data_alat"/>
      <sheetName val="UP_MINOR"/>
      <sheetName val="LT_2"/>
      <sheetName val="LT_3"/>
      <sheetName val="LT_4"/>
      <sheetName val="LT_5"/>
      <sheetName val="LT_11"/>
      <sheetName val="LT_ATAP"/>
      <sheetName val="KBB_CIB_BANK"/>
      <sheetName val="scedule_"/>
      <sheetName val="3_`²_~X3_~V3__________x005f_x005f_x0"/>
      <sheetName val="3__`__~X3_~V3__________x005f_x005f_x0"/>
      <sheetName val="anal_(4)"/>
      <sheetName val="BoQ_(3)"/>
      <sheetName val="Bill_of_Quantity"/>
      <sheetName val="&lt;_;be_R2&lt;_R0&lt;_____________Z0!"/>
      <sheetName val="PE-F-42_Rev_01_Manpower"/>
      <sheetName val="În"/>
      <sheetName val="nf8d`Â/nfnd_"/>
      <sheetName val="3?`²/~X3?~V3?_???_???_x005f_x0001_??"/>
      <sheetName val="GRAFIK_BULAN"/>
      <sheetName val="harga_satuan_bahan"/>
      <sheetName val="ME-LT_2_utility_Dacen"/>
      <sheetName val="ME-Lt_3"/>
      <sheetName val="A3_"/>
      <sheetName val="pek__str"/>
      <sheetName val="Ans_Kom_Precast"/>
      <sheetName val="8LT_12"/>
      <sheetName val="Piutang_Bermslh_Sby"/>
      <sheetName val="piutang_konsolidasi_MEI"/>
      <sheetName val="CF_Rp-USD"/>
      <sheetName val="EÜJ"/>
      <sheetName val="CAB_2"/>
      <sheetName val="Analisa_Str"/>
      <sheetName val="3-DIV7_B"/>
      <sheetName val="F_ALARM"/>
      <sheetName val="daftar_upah,bahan,alat"/>
      <sheetName val="H_BAHAN"/>
      <sheetName val="GASATAGG_XLS"/>
      <sheetName val="HSUMUM_XLS"/>
      <sheetName val="HSDRAIN_XLS"/>
      <sheetName val="HSMISC_XLS"/>
      <sheetName val="Pac_-2"/>
      <sheetName val="RESUME_REALISASI"/>
      <sheetName val="8_2工内"/>
      <sheetName val="7_PEK-STRUKTUR"/>
      <sheetName val="DIV_1"/>
      <sheetName val="anal-drainase,tanah&amp;ps_batu"/>
      <sheetName val="Analisa_K"/>
      <sheetName val="Monthly_Budget_Summary"/>
      <sheetName val="tp_45x45_(6)"/>
      <sheetName val="D_HARGA"/>
      <sheetName val="RPP01_6"/>
      <sheetName val="D_BOARD"/>
      <sheetName val="Schedule_11a"/>
      <sheetName val="Septick_tank"/>
      <sheetName val="DATA_2"/>
      <sheetName val="BoQ_Total_lama"/>
      <sheetName val="est_proy"/>
      <sheetName val="UPAH_B_KAS__2_"/>
      <sheetName val="AHS_Sipil"/>
      <sheetName val="AHS_Eng"/>
      <sheetName val="RAB_(2)"/>
      <sheetName val="Bendung_Karet"/>
      <sheetName val="EÜ"/>
      <sheetName val="Rekap_254"/>
      <sheetName val="Resume_253"/>
      <sheetName val="Curva_S"/>
      <sheetName val="Resume_246"/>
      <sheetName val="Rekap_253"/>
      <sheetName val="Rekap_255"/>
      <sheetName val="Rekap_256"/>
      <sheetName val="Rekap_257"/>
      <sheetName val="Rekap_232"/>
      <sheetName val="Rekap_248"/>
      <sheetName val="Rekap_246"/>
      <sheetName val="Rekap_210"/>
      <sheetName val="Rekap_237"/>
      <sheetName val="Rekap_188"/>
      <sheetName val="Analisa_HSP"/>
      <sheetName val="Daftar_Upah,Bhn,&amp;_alat"/>
      <sheetName val="Budet_&amp;_Target"/>
      <sheetName val="Table_Array"/>
      <sheetName val="EXTERNAL__(revisi_1)"/>
      <sheetName val="Tambahan_anal"/>
      <sheetName val="umur_barang_jadi"/>
      <sheetName val="April_21"/>
      <sheetName val="input_data_umum"/>
      <sheetName val="HB_ARSITEKTUR"/>
      <sheetName val="HB_STRUKTUR"/>
      <sheetName val="HR_Detail"/>
      <sheetName val="Penyusutan_Kendaraan"/>
      <sheetName val="Sales_Rental"/>
      <sheetName val="ANAL_BOW"/>
      <sheetName val="Danamon_LK"/>
      <sheetName val="DATA_PROYEK"/>
      <sheetName val="PRY_01-3"/>
      <sheetName val="Agg_Halus_&amp;_Kasar"/>
      <sheetName val="Ealuasi_TP"/>
      <sheetName val="A_Upah_&amp;_Bhn_10_jmbt_"/>
      <sheetName val="Bahan_upah"/>
      <sheetName val="rab_me_(by_owner)_"/>
      <sheetName val="REKAP_BQ_"/>
      <sheetName val="Rekap_1"/>
      <sheetName val="DHS_AC"/>
      <sheetName val="Progres_Rasio_LR"/>
      <sheetName val="RAP_Change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Daftar_Alat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rekap_c"/>
      <sheetName val="ADD_2_(1)"/>
      <sheetName val="Memb_Schd"/>
      <sheetName val="rap_rinci"/>
      <sheetName val="Analisa_2"/>
      <sheetName val="a_h_ars_sum"/>
      <sheetName val="Man_Power_&amp;_Comp"/>
      <sheetName val="PU_2_Beton_Mekanik"/>
      <sheetName val="ANAL__AHSP_2016"/>
      <sheetName val="ANAL__AHSP_20162"/>
      <sheetName val="PEK__AHSP_2016"/>
      <sheetName val="PEK__AHSP_20162"/>
      <sheetName val="CIVIL_WORKS"/>
      <sheetName val="Analisa_(ok)"/>
      <sheetName val="1_B"/>
      <sheetName val="abk_1-15"/>
      <sheetName val="1_2"/>
      <sheetName val="1_1_Sei_Pakning_-_Sei_Selari"/>
      <sheetName val="Analisa__(2)"/>
      <sheetName val="harga dasar T-M-A"/>
      <sheetName val="ah sanitary"/>
      <sheetName val="PRGRM PRGRS"/>
      <sheetName val="Du_lieu"/>
      <sheetName val="Jembatan"/>
      <sheetName val="HSATUAN"/>
      <sheetName val="TABEL LABOR"/>
      <sheetName val="Bill 5 - Carpark"/>
      <sheetName val="NPV"/>
      <sheetName val="ANALISA EL DAN ELC"/>
      <sheetName val=" R A B"/>
      <sheetName val="DAFTAR TBL _ FORM"/>
      <sheetName val="Form 4 _ 4_A"/>
      <sheetName val="tgp-02"/>
      <sheetName val="DAFTAR ISI"/>
      <sheetName val="COA-17"/>
      <sheetName val="C-18"/>
      <sheetName val="부재치수입력"/>
      <sheetName val="사업부배부A"/>
      <sheetName val="D-3 (M)"/>
      <sheetName val="D-7 (M)"/>
      <sheetName val="APRON TAHAP I"/>
      <sheetName val="UPAH "/>
      <sheetName val="Mobilisasi"/>
      <sheetName val="A Perhitungan"/>
      <sheetName val="RAB-SPL2"/>
      <sheetName val="Srt-Pengantar"/>
      <sheetName val="Kode rekening Belanja"/>
      <sheetName val="COPA DETAIL"/>
      <sheetName val="Basic Price Upah (mirror)"/>
      <sheetName val="Analisa Alat(2)"/>
      <sheetName val="AHS-D1(2)"/>
      <sheetName val="MK-D1(2)"/>
      <sheetName val="AnSipil"/>
      <sheetName val="6. Analisa"/>
      <sheetName val="upbh"/>
      <sheetName val="STK-JUN"/>
      <sheetName val="DES 02"/>
      <sheetName val="DHU&amp;B"/>
      <sheetName val="Dasar2"/>
      <sheetName val="SAT. PEK"/>
      <sheetName val="DAF_7"/>
      <sheetName val="Fak"/>
      <sheetName val="Rek-Tot"/>
      <sheetName val="EI (3-)"/>
      <sheetName val="alt"/>
      <sheetName val="uph"/>
      <sheetName val="5.1(1)"/>
      <sheetName val="6.1.1"/>
      <sheetName val="Pengalaman Per"/>
      <sheetName val="Analisa Sipil"/>
      <sheetName val="Total Load List"/>
      <sheetName val="indirect"/>
      <sheetName val="Man Power"/>
      <sheetName val="K1 Durp"/>
      <sheetName val="Eng_Hrs"/>
      <sheetName val="DESBT"/>
      <sheetName val="code"/>
      <sheetName val="표지"/>
      <sheetName val="DATA BASE"/>
      <sheetName val="kode Baru "/>
      <sheetName val="PER-HP"/>
      <sheetName val="HS-DSR"/>
      <sheetName val="a.2"/>
      <sheetName val="a.4"/>
      <sheetName val="habis"/>
      <sheetName val="UNIT 3"/>
      <sheetName val="Terms"/>
      <sheetName val="Prod. Rate.Calc"/>
      <sheetName val="CF-OILCalcul"/>
      <sheetName val="[Cash baru.xls]__X3__________42"/>
      <sheetName val="[Cash baru.xls]__X3__________43"/>
      <sheetName val="[Cash baru.xls]__X3__________44"/>
      <sheetName val="[Cash baru.xls]__X3__________45"/>
      <sheetName val="[Cash baru.xls]3______X3__V3_27"/>
      <sheetName val="[Cash baru.xls]3______X3__V3_28"/>
      <sheetName val="[Cash baru.xls]_R2___________12"/>
      <sheetName val="[Cash baru.xls]__X3__________46"/>
      <sheetName val="[Cash baru.xls]3______X3__V3_29"/>
      <sheetName val="[Cash baru.xls]3______X3__V3_30"/>
      <sheetName val="[Cash baru.xls]__X3__________47"/>
      <sheetName val="[Cash baru.xls]_R2___________13"/>
      <sheetName val="[Cash baru.xls]___be_R2__R0__12"/>
      <sheetName val="[Cash baru.xls]__X3__________48"/>
      <sheetName val="[Cash baru.xls]__X3__________49"/>
      <sheetName val="[Cash baru.xls]___be_R2__R0__13"/>
      <sheetName val="[Cash baru.xls]3_x005f_x0000_______12"/>
      <sheetName val="[Cash baru.xls]_nf__________8_7"/>
      <sheetName val="[Cash baru.xls]3______X3__V3_31"/>
      <sheetName val="[Cash baru.xls]3_x005f_x0000_______13"/>
      <sheetName val="[Cash baru.xls]_Cash_baru_xl_10"/>
      <sheetName val="[Cash baru.xls]_Cash_baru_xl_11"/>
      <sheetName val="石炭性状"/>
      <sheetName val="BID"/>
      <sheetName val="lh"/>
      <sheetName val="A+Supl."/>
      <sheetName val="7"/>
      <sheetName val="Gen"/>
      <sheetName val="SD Ektern"/>
      <sheetName val="BOQ Int"/>
      <sheetName val="Sheet8"/>
      <sheetName val="Source"/>
      <sheetName val="ANAL_2.1"/>
      <sheetName val="VOL_1"/>
      <sheetName val="LAMP_2.2"/>
      <sheetName val="610.05"/>
      <sheetName val="610.06"/>
      <sheetName val="610.07"/>
      <sheetName val="610.08"/>
      <sheetName val="analisa SNI"/>
      <sheetName val="temu"/>
      <sheetName val="Calculation Sheet"/>
      <sheetName val="MAP-S"/>
      <sheetName val="analt"/>
      <sheetName val="B.KONTRAK"/>
      <sheetName val="Currency"/>
      <sheetName val="견적기준"/>
      <sheetName val="Div-1"/>
      <sheetName val="meth hsl nego"/>
      <sheetName val="기준"/>
      <sheetName val="_Cash baru.xls___X3__________34"/>
      <sheetName val="_Cash baru.xls___X3__________35"/>
      <sheetName val="_Cash baru.xls___X3__________36"/>
      <sheetName val="_Cash baru.xls___X3__________37"/>
      <sheetName val="_Cash baru.xls_3______X3__V3_22"/>
      <sheetName val="_Cash baru.xls_3______X3__V3_23"/>
      <sheetName val="_Cash baru.xls__R2___________10"/>
      <sheetName val="_Cash baru.xls___X3__________38"/>
      <sheetName val="_Cash baru.xls_3______X3__V3_24"/>
      <sheetName val="_Cash baru.xls_3______X3__V3_25"/>
      <sheetName val="_Cash baru.xls___X3__________39"/>
      <sheetName val="_Cash baru.xls__R2___________11"/>
      <sheetName val="_Cash baru.xls____be_R2__R0__10"/>
      <sheetName val="_Cash baru.xls___X3__________40"/>
      <sheetName val="_Cash baru.xls___X3__________41"/>
      <sheetName val="_Cash baru.xls____be_R2__R0__11"/>
      <sheetName val="_Cash baru.xls_3_x005f_x0000_______10"/>
      <sheetName val="_Cash baru.xls__nf__________8_6"/>
      <sheetName val="_Cash baru.xls_3______X3__V3_26"/>
      <sheetName val="_Cash baru.xls_3_x005f_x0000_______11"/>
      <sheetName val="_Cash baru.xls__Cash_baru_xls_8"/>
      <sheetName val="_Cash baru.xls__Cash_baru_xls_9"/>
      <sheetName val="~X3HV3`²_~X3~V3_"/>
      <sheetName val="~X3HV3�`�_~X3~V3_"/>
      <sheetName val="3`²_~X3~V3__tÏ 0!"/>
      <sheetName val="R2&lt;0&lt;;be_R2&lt;R0&lt;_"/>
      <sheetName val="~X3HV3_`__~X3~V3_"/>
      <sheetName val="3_`__~X3~V3__t__0!"/>
      <sheetName val="&lt;;be_R2&lt;R0&lt;___Z0!"/>
      <sheetName val="~X3HV3ˆ`²_~X3~V3_"/>
      <sheetName val="HA_´|`Ó0_Ó"/>
      <sheetName val="nf8d`Â_nfnd_"/>
      <sheetName val="PPH1298S"/>
      <sheetName val="Rkp Progres"/>
      <sheetName val="[Cash baru.xls]__X3__________50"/>
      <sheetName val="[Cash baru.xls]__X3__________51"/>
      <sheetName val="[Cash baru.xls]__X3__________52"/>
      <sheetName val="[Cash baru.xls]__X3__________53"/>
      <sheetName val="[Cash baru.xls]3______X3__V3_32"/>
      <sheetName val="[Cash baru.xls]3______X3__V3_33"/>
      <sheetName val="[Cash baru.xls]_R2___________14"/>
      <sheetName val="[Cash baru.xls]__X3__________54"/>
      <sheetName val="[Cash baru.xls]3______X3__V3_34"/>
      <sheetName val="[Cash baru.xls]3______X3__V3_35"/>
      <sheetName val="[Cash baru.xls]__X3__________55"/>
      <sheetName val="[Cash baru.xls]_R2___________15"/>
      <sheetName val="[Cash baru.xls]___be_R2__R0__14"/>
      <sheetName val="[Cash baru.xls]__X3__________56"/>
      <sheetName val="[Cash baru.xls]__X3__________57"/>
      <sheetName val="[Cash baru.xls]___be_R2__R0__15"/>
      <sheetName val="[Cash baru.xls]3_x005f_x0000_______14"/>
      <sheetName val="[Cash baru.xls]_nf__________8_8"/>
      <sheetName val="[Cash baru.xls]3______X3__V3_36"/>
      <sheetName val="[Cash baru.xls]3_x005f_x0000_______15"/>
      <sheetName val="[Cash baru.xls]_Cash_baru_xl_12"/>
      <sheetName val="[Cash baru.xls]_Cash_baru_xl_13"/>
      <sheetName val="[Cash baru.xls]_X3HV3_____X3__2"/>
      <sheetName val="[Cash baru.xls]_X3HV3_____X3__3"/>
      <sheetName val="[Cash baru.xls]__X3__________58"/>
      <sheetName val="[Cash baru.xls]__X3__________59"/>
      <sheetName val="[Cash baru.xls]3_____X3_V3__t_2"/>
      <sheetName val="[Cash baru.xls]3______X3__V3_37"/>
      <sheetName val="[Cash baru.xls]R2&lt;0&lt;;be/R2&lt;R0&lt;_"/>
      <sheetName val="[Cash baru.xls]_X3HV3_____X3__4"/>
      <sheetName val="[Cash baru.xls]3_____X3_V3__t_3"/>
      <sheetName val="[Cash baru.xls]3______X3__V3_38"/>
      <sheetName val="[Cash baru.xls]__X3__________60"/>
      <sheetName val="[Cash baru.xls]_R2__________0_2"/>
      <sheetName val="[Cash baru.xls]__be_R2_R0_____2"/>
      <sheetName val="[Cash baru.xls]_X3HV3_____X3__5"/>
      <sheetName val="[Cash baru.xls]__X3__________61"/>
      <sheetName val="[Cash baru.xls]HA/´|`Ó0_Ó"/>
      <sheetName val="[Cash baru.xls]___be_R2__R0__16"/>
      <sheetName val="[Cash baru.xls]nf8d`Â/nfnd_"/>
      <sheetName val="[Cash baru.xls]3______X3__V3_39"/>
      <sheetName val="III_FAu_x0012__x0003_"/>
      <sheetName val="_x0019_E_x0005_"/>
      <sheetName val="~X3HV3`²/~X3~V3."/>
      <sheetName val="~X3HV3�`�/~X3~V3."/>
      <sheetName val="R2&lt;_x001c_0&lt;;be/R2&lt;R0&lt;."/>
      <sheetName val="~X3HV3?`?/~X3~V3."/>
      <sheetName val="3?`?/~X3~V3.._x0001_t??0!"/>
      <sheetName val="&lt;;be/R2&lt;R0&lt;.._x0001_/Z0!"/>
      <sheetName val="~X3HV3ˆ`²/~X3~V3."/>
      <sheetName val="nf_x0013_8d_x0013_`Â/nf_x0013_nd_x0013_."/>
      <sheetName val="EÜ_x0004__x001a_J"/>
      <sheetName val="UBA"/>
      <sheetName val="[Cash baru.xls]_Cash_baru_xl_14"/>
      <sheetName val="[Cash baru.xls]_Cash_baru_xl_15"/>
      <sheetName val="[Cash baru.xls]_Cash_baru_xl_16"/>
      <sheetName val="[Cash baru.xls]_Cash_baru_xl_17"/>
      <sheetName val="[Cash baru.xls]_Cash_baru_xl_18"/>
      <sheetName val="Re-bar"/>
      <sheetName val="입찰내역 발주처 양식"/>
      <sheetName val="GAEYO"/>
      <sheetName val="PPN BESAR"/>
      <sheetName val="MA"/>
      <sheetName val="배수내역"/>
      <sheetName val="3-DIV3"/>
      <sheetName val="Hardasar-PSJJ"/>
      <sheetName val="H STN"/>
      <sheetName val="uRAIAN"/>
      <sheetName val="shor"/>
      <sheetName val="div-6"/>
      <sheetName val="dwa-01"/>
      <sheetName val="Sheet4"/>
      <sheetName val="2934"/>
      <sheetName val="Harga Sat"/>
      <sheetName val="pivot"/>
      <sheetName val="fcsp-w"/>
      <sheetName val="ANALISA TENDER"/>
      <sheetName val="KEBUTUHAN MATERIAL"/>
      <sheetName val="KEBUTUHAN MATERIAL JMF"/>
      <sheetName val="Baso Harian"/>
      <sheetName val="Rekap Material"/>
      <sheetName val="Data Prod"/>
      <sheetName val="DbCost"/>
      <sheetName val="DEF"/>
      <sheetName val="HRG"/>
      <sheetName val="alt1"/>
      <sheetName val="LAMP gnrlP4"/>
      <sheetName val="P-5"/>
      <sheetName val="LAMP gnrl_P5"/>
      <sheetName val="gnrl_P5"/>
      <sheetName val="gnrl P6"/>
      <sheetName val="PACK"/>
      <sheetName val="Identitas"/>
      <sheetName val="B1 Data"/>
      <sheetName val="BABY"/>
      <sheetName val="BACK"/>
      <sheetName val="예산내역"/>
      <sheetName val="총괄수지표"/>
      <sheetName val="choose"/>
      <sheetName val="시점교대"/>
      <sheetName val="DATE"/>
      <sheetName val="PIPING"/>
      <sheetName val="다곡2교"/>
      <sheetName val="FLANGE"/>
      <sheetName val="SDHU&amp;B"/>
      <sheetName val="carburant"/>
      <sheetName val="RKK-01"/>
      <sheetName val="5-Peralatan"/>
      <sheetName val="NP-10"/>
      <sheetName val="NP-6"/>
      <sheetName val="NP-7"/>
      <sheetName val="NP-8"/>
      <sheetName val="HSLAIN-LAIN"/>
      <sheetName val="Biodata LTM Group"/>
      <sheetName val="Ana PasBatu 7.4"/>
      <sheetName val="4-formulir harga bahan"/>
      <sheetName val="5-ALAT (2)"/>
      <sheetName val="Analisa K3"/>
      <sheetName val="Additional"/>
      <sheetName val="Jembatan Sementara"/>
      <sheetName val="Agg A"/>
      <sheetName val="4-Basic Price (untuk survei)"/>
      <sheetName val="Agg C"/>
      <sheetName val="D3"/>
      <sheetName val="D5"/>
      <sheetName val="D6"/>
      <sheetName val="D8(1)"/>
      <sheetName val="DISCLAIMER"/>
      <sheetName val="2-BOQ"/>
      <sheetName val="1-Rekap"/>
      <sheetName val="H alat"/>
      <sheetName val="B Q 2007"/>
      <sheetName val="Daftar Upah_Material_Alat"/>
      <sheetName val="REKAP AHSP.A"/>
      <sheetName val="analisa-B"/>
      <sheetName val="prog-mgu"/>
      <sheetName val="Harga Upah+Bahan"/>
      <sheetName val="AHSbj"/>
      <sheetName val="D1"/>
      <sheetName val="ALAT2"/>
      <sheetName val="Lokasi"/>
      <sheetName val="D7(2)"/>
      <sheetName val="Tanah"/>
      <sheetName val="k-320"/>
      <sheetName val="k-520"/>
      <sheetName val="k-121"/>
      <sheetName val="Supl.X"/>
      <sheetName val="D4"/>
      <sheetName val="hrg uph+bhn"/>
      <sheetName val="Pag_hal"/>
      <sheetName val="1001_9"/>
      <sheetName val="RAB 2007"/>
      <sheetName val="Mobilisasi (2)"/>
      <sheetName val="Div3"/>
      <sheetName val="Div4"/>
      <sheetName val="Div6"/>
      <sheetName val="Div7"/>
      <sheetName val="Div8"/>
      <sheetName val="Div9"/>
      <sheetName val="3035"/>
      <sheetName val="J"/>
      <sheetName val="Stay Cable"/>
      <sheetName val="FC switches"/>
      <sheetName val="7. Administration and facility"/>
      <sheetName val="SENSITIVITAS"/>
      <sheetName val="jgn dihapus!"/>
      <sheetName val="일작업량산출"/>
      <sheetName val="기본대가"/>
      <sheetName val="장비일작업량"/>
      <sheetName val="Interior"/>
      <sheetName val="bhn "/>
      <sheetName val="POS 1"/>
      <sheetName val="POS 2"/>
      <sheetName val=" An-Str "/>
      <sheetName val="An-Ars"/>
      <sheetName val="BIALANG"/>
      <sheetName val="cat"/>
      <sheetName val="Mark Up"/>
      <sheetName val="Quary1"/>
      <sheetName val="3?`²/~X3?~V3?.???.???_x0001_??"/>
      <sheetName val="인천성심병원"/>
      <sheetName val="LEMBAR3"/>
      <sheetName val="LEMBAR1"/>
      <sheetName val="LEMBAR2"/>
      <sheetName val="LEMBAR4"/>
      <sheetName val="LEMBAR5"/>
      <sheetName val="K-2007"/>
      <sheetName val="정부노임단가"/>
      <sheetName val="DSBDY"/>
      <sheetName val="단가조사"/>
      <sheetName val="Lisa_Teknis"/>
      <sheetName val="34"/>
      <sheetName val="35"/>
      <sheetName val="COST"/>
      <sheetName val="input alat"/>
      <sheetName val="kont anak1"/>
      <sheetName val="집계표(OPTION)"/>
      <sheetName val="harsat ars str"/>
      <sheetName val="Anl.+"/>
      <sheetName val="rab lt 2 bo"/>
      <sheetName val="SAT UPH&amp;BHN"/>
      <sheetName val="Anal. h. sat"/>
      <sheetName val="ana-str"/>
      <sheetName val="analpp"/>
      <sheetName val="bhnpp"/>
      <sheetName val="Harian"/>
      <sheetName val="PKJ&amp;BHN"/>
      <sheetName val="AT 2"/>
      <sheetName val="Rek.Analisa"/>
      <sheetName val="Mingguan"/>
      <sheetName val="3_x0000_`²/~X3_x0000_~V3_x0000"/>
      <sheetName val="3_x0000_?`?/~X3_x0000_~V3_x0000"/>
      <sheetName val="[Cash baru.xls]3_x0000______X_2"/>
      <sheetName val="[Cash baru.xls]3_x0000______X_3"/>
      <sheetName val="[Cash baru.xls]3_x0000______X_4"/>
      <sheetName val="[Cash baru.xls]3_x0000______X_5"/>
      <sheetName val="[Cash baru.xls]3_x0000______X_6"/>
      <sheetName val="[Cash baru.xls]3_x0000______X_7"/>
      <sheetName val="[Cash baru.xls]3_x0000______X_8"/>
      <sheetName val="[Cash baru.xls]3_x0000______X_9"/>
      <sheetName val="_Cash baru.xls_3_x0000______X_2"/>
      <sheetName val="_Cash baru.xls_3_x0000______X_3"/>
      <sheetName val="_Cash baru.xls_3_x0000______X_4"/>
      <sheetName val="_Cash baru.xls_3_x0000______X_5"/>
      <sheetName val="_Cash baru.xls_3_x0000______X_6"/>
      <sheetName val="_Cash baru.xls_3_x0000______X_7"/>
      <sheetName val="_Cash baru.xls_3_x0000______X_8"/>
      <sheetName val="_Cash baru.xls_3_x0000______X_9"/>
      <sheetName val="[Cash baru.xls]3_x0000_______10"/>
      <sheetName val="[Cash baru.xls]3_x0000_______11"/>
      <sheetName val="III_FA_u_x0012__x00"/>
      <sheetName val="_R2&lt;__________x001c_0&lt;_;b"/>
      <sheetName val="III_FA_x0000_u_x001"/>
      <sheetName val="_x0000_~X3_x0000__x"/>
      <sheetName val="!_x0004__x0000__x00"/>
      <sheetName val="3_`²_~X3_~V3__________x0001___"/>
      <sheetName val="3__`__~X3_~V3__________x0001___"/>
      <sheetName val="3?`²/~X3?~V3?_???_???_x0001_??"/>
      <sheetName val="HS Track"/>
      <sheetName val="?~X3???"/>
      <sheetName val="3?`²_~X3?~V3_x0000"/>
      <sheetName val="?R2&lt;???"/>
      <sheetName val="3?_`__~X3?~V3_x0000"/>
      <sheetName val="HA/´|`??Ó?0.Ó?"/>
      <sheetName val="III_FA_u_x005f_x0012__x005f_x005f_x00"/>
      <sheetName val="III_FA_x005f_x0000_u_x005f_x005f_x001"/>
      <sheetName val="?nf_x0013_?????????8d_x0013_?`Â/nf_x0013_?nd_x0013_?.?"/>
      <sheetName val=" _x0004_??"/>
      <sheetName val="EÜ_x0004__x001a_???J"/>
      <sheetName val="[Cash baru.xls]HA/´|`??Ó?0.Ó?"/>
      <sheetName val="AT 1"/>
      <sheetName val="DIV_3 _2_"/>
      <sheetName val="ANALISA PNL"/>
      <sheetName val="Cover Daf_2"/>
      <sheetName val="Daftar"/>
      <sheetName val="Div.7a"/>
      <sheetName val="BT (beton)"/>
      <sheetName val="Potrait"/>
      <sheetName val="1"/>
      <sheetName val="F. Pos Jaga"/>
      <sheetName val="ana_str"/>
      <sheetName val="1.Unit Price"/>
      <sheetName val="SUM(D2)"/>
      <sheetName val="HARGA BAHAN &amp; UPAH"/>
      <sheetName val="SR"/>
      <sheetName val="[Cash baru.xls]_nf__________8_9"/>
      <sheetName val="[Cash baru.xls]3______X3__V3_40"/>
      <sheetName val="DPKlah"/>
      <sheetName val="Upah &amp; Bahan"/>
      <sheetName val="lab bahasa"/>
      <sheetName val="harga bahan M&amp;E"/>
      <sheetName val="SAT PL"/>
      <sheetName val="RAB J18 "/>
      <sheetName val="SNI"/>
      <sheetName val="O&amp;O-Alat"/>
      <sheetName val="LINK-MAST. BASIC PRICE"/>
      <sheetName val="Peernyataan Mengikuti"/>
      <sheetName val="BQ.Rekapitulasi  Akhir"/>
      <sheetName val="Scd_RAB"/>
      <sheetName val="surfacing &amp; point..."/>
      <sheetName val="stone mas ARE"/>
      <sheetName val="Analisa Upah _ Bahan Plum"/>
      <sheetName val="Daft 2.1"/>
      <sheetName val="Cont"/>
      <sheetName val="Sumda1"/>
      <sheetName val="Embank"/>
      <sheetName val="Contract-Data"/>
      <sheetName val="inves alat"/>
      <sheetName val="MATERIAL-UPAH"/>
      <sheetName val="L. Hr"/>
      <sheetName val="NP 7"/>
      <sheetName val="AnalAdjust"/>
      <sheetName val="RumusTB 1 bln"/>
      <sheetName val="HS UPAH"/>
      <sheetName val="HS BAHAN"/>
      <sheetName val="HS ALAT"/>
      <sheetName val="RBKI"/>
      <sheetName val="breakdown bq unt smua paket"/>
      <sheetName val="Hargasatuan"/>
      <sheetName val="An Pek Per"/>
      <sheetName val="BOW"/>
      <sheetName val="UDP"/>
      <sheetName val="BQ HS"/>
      <sheetName val="URAIAN "/>
      <sheetName val="LS-Rutin"/>
      <sheetName val="B D_AHS6"/>
      <sheetName val="OE"/>
      <sheetName val="4b-HSD Alat"/>
      <sheetName val="hst  LAMP_1 (2)"/>
      <sheetName val="REMUNERASISTANDAR"/>
      <sheetName val="1.General Item"/>
      <sheetName val="2.Sorinangka Weir"/>
      <sheetName val="3.Irr.Canal Work"/>
      <sheetName val="4.Irr.Struc.Work"/>
      <sheetName val="6.Tertiary Work"/>
      <sheetName val="k341k612"/>
      <sheetName val="anaUTama"/>
      <sheetName val="div10"/>
      <sheetName val="ketuma gal.Wed"/>
      <sheetName val="ketema AC"/>
      <sheetName val="AN Tdr"/>
      <sheetName val="Tie Beam"/>
      <sheetName val="AN Beton"/>
      <sheetName val="AN Kusen"/>
      <sheetName val="BELAGIO"/>
      <sheetName val="ARTAGDING"/>
      <sheetName val="MANHATTAN"/>
      <sheetName val="SENTUL"/>
      <sheetName val="POMALA"/>
      <sheetName val="T.ABANG"/>
      <sheetName val="BKPM"/>
      <sheetName val="Kantor"/>
      <sheetName val="faktor"/>
      <sheetName val="neraca"/>
      <sheetName val="inven"/>
      <sheetName val="Neraca Total"/>
      <sheetName val="Ana-ALAT"/>
      <sheetName val="MAIPLH"/>
      <sheetName val="Mobilisasi div-1"/>
      <sheetName val="BOQ Rekap"/>
      <sheetName val="D-Bahan &amp; Upah"/>
      <sheetName val="div-7"/>
      <sheetName val="coding"/>
      <sheetName val="Analisa pakai"/>
      <sheetName val="BAHAN DAN UPAH (2)"/>
      <sheetName val="pen"/>
      <sheetName val="Pasangan"/>
      <sheetName val="Kuantitas Kayu"/>
      <sheetName val="Kayu"/>
      <sheetName val="Besi"/>
      <sheetName val="Landscaping"/>
      <sheetName val=";=)"/>
      <sheetName val="Uitzetten"/>
      <sheetName val="Mobilisasi "/>
      <sheetName val="PROFIL"/>
      <sheetName val="galian tanah Manual (2)"/>
      <sheetName val="cerocok kayu (2)"/>
      <sheetName val=";GALIAN ALAT"/>
      <sheetName val=";PANCANG BAJA DIA.8&quot; P=3"/>
      <sheetName val=";PANCANG BAJA DIA.8&quot; P=4"/>
      <sheetName val=";BESI"/>
      <sheetName val=";BETON K 175"/>
      <sheetName val=";PLASTERAN"/>
      <sheetName val=";TIMBUNAN DATANG ALAT"/>
      <sheetName val="Penebasan"/>
      <sheetName val="Lapisan Pondasi Agrgt Kls C"/>
      <sheetName val="Timbunan Bahu Jalan"/>
      <sheetName val="Penyiapan Badan Jln "/>
      <sheetName val="Urukan Tanah dan Pemadatan"/>
      <sheetName val="Gal Parit Buangan Air"/>
      <sheetName val="Pembuatan Portal"/>
      <sheetName val="galian tanah Manual"/>
      <sheetName val="Galian Tanah Napal-Cadas"/>
      <sheetName val="Timb. Tanah Manual Setempat"/>
      <sheetName val="Timbunan Tanah Datang Manual "/>
      <sheetName val="pagar pengaman"/>
      <sheetName val="BRONJONG"/>
      <sheetName val="Beton K 125 - Plg OK"/>
      <sheetName val="-Uraian Analisa Beton K125"/>
      <sheetName val="-Uraian Analisa Besi"/>
      <sheetName val="-Beton K 125 (Propinsi)-OK"/>
      <sheetName val="-Besi (Propinsi)-OK"/>
      <sheetName val="=Beton K 125 (SNI)-ok"/>
      <sheetName val="=Pembesian 10 Kg (SNI)-ok"/>
      <sheetName val="=Bekisting u Dinding (isul)-ok"/>
      <sheetName val="Bekisting u Dinding (SNI)"/>
      <sheetName val="Beton K 125."/>
      <sheetName val="Baja tulangan Polos"/>
      <sheetName val="Beton K 175-OK"/>
      <sheetName val="Bongkar Beton Lama"/>
      <sheetName val="cerocok kayu"/>
      <sheetName val="Pengadaan-Pemancangan Besi 3 m"/>
      <sheetName val="Pengadaan-pemancangan besi 4 m"/>
      <sheetName val="PemancnganTiangPcngPipaBesi 6M "/>
      <sheetName val="PemancnganTiangPcng Btn 35- P=6"/>
      <sheetName val="PemancnganTiangPcng Btn 35-P=4"/>
      <sheetName val="Stek Tiang Pancang Beton"/>
      <sheetName val="Stek Tiang Pancang Pipa Besi 8&quot;"/>
      <sheetName val="Sulingan Pipa"/>
      <sheetName val="GROUTING PIPA"/>
      <sheetName val="Pemindahan Alur Sungai"/>
      <sheetName val="Plasteran "/>
      <sheetName val="lempengan rumput"/>
      <sheetName val="anal.PLANK NAMA "/>
      <sheetName val="anal.FOTO DOK "/>
      <sheetName val="Timbunan Setempat Alat"/>
      <sheetName val="Timbunan Didatangkan dg Alat "/>
      <sheetName val="Timbunan Didatangkan dg Ala (2)"/>
      <sheetName val="Galian Tanah Alat (TALUD)-1 Est"/>
      <sheetName val="Galian Tanah Alat (TALUD)-3 Est"/>
      <sheetName val="Peralatan-Harga Baru 2011"/>
      <sheetName val="Pintu Ulir (Penguras)"/>
      <sheetName val="Pintu Sorong (B. Box)"/>
      <sheetName val="Galian Tanah Alat (Keruk)-3 Est"/>
      <sheetName val="Timbunan Tanah Datang Manua (2)"/>
      <sheetName val="ALAT (Analisa lama dihide)"/>
      <sheetName val="Hammer"/>
      <sheetName val="Beton Lantai Kerja"/>
      <sheetName val="PINTU"/>
      <sheetName val="Trace Track (Jar. Sampah)"/>
      <sheetName val="owning cost"/>
      <sheetName val="anall"/>
      <sheetName val="equip"/>
      <sheetName val="lb"/>
      <sheetName val="BQ-Str"/>
      <sheetName val="Supply Agrmnt"/>
      <sheetName val="Risiko"/>
      <sheetName val="Tindak Lanjut"/>
      <sheetName val="me"/>
      <sheetName val="H. Sat"/>
      <sheetName val="LKVL_CK_HT_GD1"/>
      <sheetName val="TONG HOP VL_NC"/>
      <sheetName val="TH VL_ NC_ DDHT Thanhphuoc"/>
      <sheetName val="TONG HOP VL_NC TT"/>
      <sheetName val="Analisa Lump sum"/>
      <sheetName val="Analisa-Harga"/>
      <sheetName val="AN"/>
      <sheetName val="HARGA BARU"/>
    </sheetNames>
    <sheetDataSet>
      <sheetData sheetId="0" refreshError="1">
        <row r="203">
          <cell r="K203">
            <v>2.2364148522847514E-4</v>
          </cell>
          <cell r="L203">
            <v>4.4728297045695028E-4</v>
          </cell>
          <cell r="M203">
            <v>6.7092445568542542E-4</v>
          </cell>
          <cell r="N203">
            <v>8.9456594091390056E-4</v>
          </cell>
          <cell r="O203">
            <v>1.1182074261423757E-3</v>
          </cell>
          <cell r="P203">
            <v>1.3418489113708508E-3</v>
          </cell>
          <cell r="Q203">
            <v>1.565490396599326E-3</v>
          </cell>
          <cell r="R203">
            <v>1.7891318818278011E-3</v>
          </cell>
          <cell r="S203">
            <v>3.8117807028597368E-3</v>
          </cell>
          <cell r="T203">
            <v>5.8344295238916726E-3</v>
          </cell>
          <cell r="U203">
            <v>7.9815879399451218E-3</v>
          </cell>
          <cell r="V203">
            <v>1.0128746355998572E-2</v>
          </cell>
          <cell r="W203">
            <v>1.3481258732998342E-2</v>
          </cell>
          <cell r="X203">
            <v>1.6833771109998112E-2</v>
          </cell>
          <cell r="Y203">
            <v>2.1256568975489519E-2</v>
          </cell>
          <cell r="Z203">
            <v>2.5679366840980926E-2</v>
          </cell>
          <cell r="AA203">
            <v>3.2024620897806132E-2</v>
          </cell>
          <cell r="AB203">
            <v>3.8369874954631338E-2</v>
          </cell>
          <cell r="AC203">
            <v>4.5137429992476233E-2</v>
          </cell>
          <cell r="AD203">
            <v>5.3130722151882227E-2</v>
          </cell>
          <cell r="AE203">
            <v>6.1320855047615683E-2</v>
          </cell>
          <cell r="AF203">
            <v>6.9510987943349131E-2</v>
          </cell>
          <cell r="AG203">
            <v>7.770112083908258E-2</v>
          </cell>
          <cell r="AH203">
            <v>8.6507905742958274E-2</v>
          </cell>
          <cell r="AI203">
            <v>9.5314690646833969E-2</v>
          </cell>
          <cell r="AJ203">
            <v>0.10033615526468995</v>
          </cell>
          <cell r="AK203">
            <v>0.10033615526468995</v>
          </cell>
          <cell r="AL203">
            <v>0.10577743115436071</v>
          </cell>
          <cell r="AM203">
            <v>0.11664852035593512</v>
          </cell>
          <cell r="AN203">
            <v>0.12751960955750952</v>
          </cell>
          <cell r="AO203">
            <v>0.13870574829738452</v>
          </cell>
          <cell r="AP203">
            <v>0.14989188703725953</v>
          </cell>
          <cell r="AQ203">
            <v>0.16416221810664053</v>
          </cell>
          <cell r="AR203">
            <v>0.1786575119139244</v>
          </cell>
          <cell r="AS203">
            <v>0.19383782033009578</v>
          </cell>
          <cell r="AT203">
            <v>0.20615885319136201</v>
          </cell>
          <cell r="AU203">
            <v>0.22007379154307902</v>
          </cell>
          <cell r="AV203">
            <v>0.23503567971969688</v>
          </cell>
          <cell r="AW203">
            <v>0.25035395567921981</v>
          </cell>
          <cell r="AX203">
            <v>0.26567223163874276</v>
          </cell>
          <cell r="AY203">
            <v>0.28082545434547318</v>
          </cell>
          <cell r="AZ203">
            <v>0.29778640521848149</v>
          </cell>
          <cell r="BA203">
            <v>0.31617119957805451</v>
          </cell>
          <cell r="BB203">
            <v>0.33455599393762753</v>
          </cell>
          <cell r="BC203">
            <v>0.35104160887031965</v>
          </cell>
          <cell r="BD203">
            <v>0.36968631220208142</v>
          </cell>
          <cell r="BE203">
            <v>0.3901843935070935</v>
          </cell>
          <cell r="BF203">
            <v>0.40931557867935298</v>
          </cell>
          <cell r="BG203">
            <v>0.43009279606977757</v>
          </cell>
          <cell r="BH203">
            <v>0.45359691100643362</v>
          </cell>
          <cell r="BI203">
            <v>0.47760398115111119</v>
          </cell>
          <cell r="BJ203">
            <v>0.50071061887978741</v>
          </cell>
          <cell r="BK203">
            <v>0.52108114795092797</v>
          </cell>
          <cell r="BL203">
            <v>0.53985948392345029</v>
          </cell>
          <cell r="BM203">
            <v>0.55762293523420092</v>
          </cell>
          <cell r="BN203">
            <v>0.57537808111805622</v>
          </cell>
          <cell r="BO203">
            <v>0.59210451575906986</v>
          </cell>
          <cell r="BP203">
            <v>0.60887427066113964</v>
          </cell>
          <cell r="BQ203">
            <v>0.62544456799175363</v>
          </cell>
          <cell r="BR203">
            <v>0.64096266651327749</v>
          </cell>
          <cell r="BS203">
            <v>0.65561378253289193</v>
          </cell>
          <cell r="BT203">
            <v>0.67130121554471811</v>
          </cell>
          <cell r="BU203">
            <v>0.68687353367164594</v>
          </cell>
          <cell r="BV203">
            <v>0.70408959231004498</v>
          </cell>
          <cell r="BW203">
            <v>0.72162328710786572</v>
          </cell>
          <cell r="BX203">
            <v>0.73915698190568646</v>
          </cell>
          <cell r="BY203">
            <v>0.75653564488162206</v>
          </cell>
          <cell r="BZ203">
            <v>0.7748901449453347</v>
          </cell>
          <cell r="CA203">
            <v>0.7921578591778673</v>
          </cell>
          <cell r="CB203">
            <v>0.80944550803293713</v>
          </cell>
          <cell r="CC203">
            <v>0.82629788618819167</v>
          </cell>
          <cell r="CD203">
            <v>0.83702159184795788</v>
          </cell>
          <cell r="CE203">
            <v>0.83702159184795788</v>
          </cell>
          <cell r="CF203">
            <v>0.84395621233764428</v>
          </cell>
          <cell r="CG203">
            <v>0.85510254718532419</v>
          </cell>
          <cell r="CH203">
            <v>0.86488558565995177</v>
          </cell>
          <cell r="CI203">
            <v>0.87489265611999656</v>
          </cell>
          <cell r="CJ203">
            <v>0.8854932220232612</v>
          </cell>
          <cell r="CK203">
            <v>0.89716215677547118</v>
          </cell>
          <cell r="CL203">
            <v>0.90809138727590588</v>
          </cell>
          <cell r="CM203">
            <v>0.91873021677730404</v>
          </cell>
          <cell r="CN203">
            <v>0.93087988729508764</v>
          </cell>
          <cell r="CO203">
            <v>0.94246880106764708</v>
          </cell>
          <cell r="CP203">
            <v>0.95692713440453048</v>
          </cell>
          <cell r="CQ203">
            <v>0.96903731041165231</v>
          </cell>
          <cell r="CR203">
            <v>0.97872830281164747</v>
          </cell>
          <cell r="CS203">
            <v>0.98791634000362116</v>
          </cell>
          <cell r="CT203">
            <v>0.99179993886830076</v>
          </cell>
          <cell r="CU203">
            <v>0.99400761712302332</v>
          </cell>
          <cell r="CV203">
            <v>0.99621529537774589</v>
          </cell>
          <cell r="CW203">
            <v>0.99810764768887283</v>
          </cell>
          <cell r="CX203">
            <v>0.99999999999999978</v>
          </cell>
        </row>
      </sheetData>
      <sheetData sheetId="1">
        <row r="203">
          <cell r="K203">
            <v>2.2364148522847514E-4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203">
          <cell r="K203">
            <v>2.2364148522847514E-4</v>
          </cell>
        </row>
      </sheetData>
      <sheetData sheetId="523">
        <row r="203">
          <cell r="K203">
            <v>2.2364148522847514E-4</v>
          </cell>
        </row>
      </sheetData>
      <sheetData sheetId="524">
        <row r="203">
          <cell r="K203">
            <v>2.2364148522847514E-4</v>
          </cell>
        </row>
      </sheetData>
      <sheetData sheetId="525">
        <row r="203">
          <cell r="K203">
            <v>2.2364148522847514E-4</v>
          </cell>
        </row>
      </sheetData>
      <sheetData sheetId="526">
        <row r="203">
          <cell r="K203">
            <v>2.2364148522847514E-4</v>
          </cell>
        </row>
      </sheetData>
      <sheetData sheetId="527">
        <row r="203">
          <cell r="K203">
            <v>2.2364148522847514E-4</v>
          </cell>
        </row>
      </sheetData>
      <sheetData sheetId="528">
        <row r="203">
          <cell r="K203">
            <v>2.2364148522847514E-4</v>
          </cell>
        </row>
      </sheetData>
      <sheetData sheetId="529">
        <row r="203">
          <cell r="K203">
            <v>2.2364148522847514E-4</v>
          </cell>
        </row>
      </sheetData>
      <sheetData sheetId="530">
        <row r="203">
          <cell r="K203">
            <v>2.2364148522847514E-4</v>
          </cell>
        </row>
      </sheetData>
      <sheetData sheetId="531">
        <row r="203">
          <cell r="K203">
            <v>2.2364148522847514E-4</v>
          </cell>
        </row>
      </sheetData>
      <sheetData sheetId="532">
        <row r="203">
          <cell r="K203">
            <v>2.2364148522847514E-4</v>
          </cell>
        </row>
      </sheetData>
      <sheetData sheetId="533">
        <row r="203">
          <cell r="K203">
            <v>2.2364148522847514E-4</v>
          </cell>
        </row>
      </sheetData>
      <sheetData sheetId="534">
        <row r="203">
          <cell r="K203">
            <v>2.2364148522847514E-4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>
        <row r="203">
          <cell r="K203">
            <v>2.2364148522847514E-4</v>
          </cell>
        </row>
      </sheetData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>
        <row r="203">
          <cell r="K203">
            <v>2.2364148522847514E-4</v>
          </cell>
        </row>
      </sheetData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>
        <row r="203">
          <cell r="K203">
            <v>2.2364148522847514E-4</v>
          </cell>
        </row>
      </sheetData>
      <sheetData sheetId="1180">
        <row r="203">
          <cell r="K203">
            <v>2.2364148522847514E-4</v>
          </cell>
        </row>
      </sheetData>
      <sheetData sheetId="1181">
        <row r="203">
          <cell r="K203">
            <v>2.2364148522847514E-4</v>
          </cell>
        </row>
      </sheetData>
      <sheetData sheetId="1182">
        <row r="203">
          <cell r="K203">
            <v>2.2364148522847514E-4</v>
          </cell>
        </row>
      </sheetData>
      <sheetData sheetId="1183">
        <row r="203">
          <cell r="K203">
            <v>2.2364148522847514E-4</v>
          </cell>
        </row>
      </sheetData>
      <sheetData sheetId="1184">
        <row r="203">
          <cell r="K203">
            <v>2.2364148522847514E-4</v>
          </cell>
        </row>
      </sheetData>
      <sheetData sheetId="1185">
        <row r="203">
          <cell r="K203">
            <v>2.2364148522847514E-4</v>
          </cell>
        </row>
      </sheetData>
      <sheetData sheetId="1186">
        <row r="203">
          <cell r="K203">
            <v>2.2364148522847514E-4</v>
          </cell>
        </row>
      </sheetData>
      <sheetData sheetId="1187">
        <row r="203">
          <cell r="K203">
            <v>2.2364148522847514E-4</v>
          </cell>
        </row>
      </sheetData>
      <sheetData sheetId="1188">
        <row r="203">
          <cell r="K203">
            <v>2.2364148522847514E-4</v>
          </cell>
        </row>
      </sheetData>
      <sheetData sheetId="1189">
        <row r="203">
          <cell r="K203">
            <v>2.2364148522847514E-4</v>
          </cell>
        </row>
      </sheetData>
      <sheetData sheetId="1190">
        <row r="203">
          <cell r="K203">
            <v>2.2364148522847514E-4</v>
          </cell>
        </row>
      </sheetData>
      <sheetData sheetId="1191">
        <row r="203">
          <cell r="K203">
            <v>19660</v>
          </cell>
        </row>
      </sheetData>
      <sheetData sheetId="1192">
        <row r="203">
          <cell r="K203">
            <v>2.2364148522847514E-4</v>
          </cell>
        </row>
      </sheetData>
      <sheetData sheetId="1193">
        <row r="203">
          <cell r="K203">
            <v>2.2364148522847514E-4</v>
          </cell>
        </row>
      </sheetData>
      <sheetData sheetId="1194">
        <row r="203">
          <cell r="K203">
            <v>19660</v>
          </cell>
        </row>
      </sheetData>
      <sheetData sheetId="1195">
        <row r="203">
          <cell r="K203">
            <v>2.2364148522847514E-4</v>
          </cell>
        </row>
      </sheetData>
      <sheetData sheetId="1196">
        <row r="203">
          <cell r="K203">
            <v>2.2364148522847514E-4</v>
          </cell>
        </row>
      </sheetData>
      <sheetData sheetId="1197">
        <row r="203">
          <cell r="K203">
            <v>2.2364148522847514E-4</v>
          </cell>
        </row>
      </sheetData>
      <sheetData sheetId="1198">
        <row r="203">
          <cell r="K203">
            <v>2.2364148522847514E-4</v>
          </cell>
        </row>
      </sheetData>
      <sheetData sheetId="1199">
        <row r="203">
          <cell r="K203">
            <v>2.2364148522847514E-4</v>
          </cell>
        </row>
      </sheetData>
      <sheetData sheetId="1200">
        <row r="203">
          <cell r="K203">
            <v>2.2364148522847514E-4</v>
          </cell>
        </row>
      </sheetData>
      <sheetData sheetId="1201">
        <row r="203">
          <cell r="K203">
            <v>2.2364148522847514E-4</v>
          </cell>
        </row>
      </sheetData>
      <sheetData sheetId="1202">
        <row r="203">
          <cell r="K203">
            <v>2.2364148522847514E-4</v>
          </cell>
        </row>
      </sheetData>
      <sheetData sheetId="1203">
        <row r="203">
          <cell r="K203">
            <v>19660</v>
          </cell>
        </row>
      </sheetData>
      <sheetData sheetId="1204">
        <row r="203">
          <cell r="K203">
            <v>19660</v>
          </cell>
        </row>
      </sheetData>
      <sheetData sheetId="1205">
        <row r="203">
          <cell r="K203">
            <v>2.2364148522847514E-4</v>
          </cell>
        </row>
      </sheetData>
      <sheetData sheetId="1206">
        <row r="203">
          <cell r="K203">
            <v>2.2364148522847514E-4</v>
          </cell>
        </row>
      </sheetData>
      <sheetData sheetId="1207">
        <row r="203">
          <cell r="K203">
            <v>2.2364148522847514E-4</v>
          </cell>
        </row>
      </sheetData>
      <sheetData sheetId="1208">
        <row r="203">
          <cell r="K203">
            <v>2.2364148522847514E-4</v>
          </cell>
        </row>
      </sheetData>
      <sheetData sheetId="1209">
        <row r="203">
          <cell r="K203">
            <v>2.2364148522847514E-4</v>
          </cell>
        </row>
      </sheetData>
      <sheetData sheetId="1210">
        <row r="203">
          <cell r="K203">
            <v>2.2364148522847514E-4</v>
          </cell>
        </row>
      </sheetData>
      <sheetData sheetId="1211">
        <row r="203">
          <cell r="K203">
            <v>19660</v>
          </cell>
        </row>
      </sheetData>
      <sheetData sheetId="1212">
        <row r="203">
          <cell r="K203">
            <v>2.2364148522847514E-4</v>
          </cell>
        </row>
      </sheetData>
      <sheetData sheetId="1213">
        <row r="203">
          <cell r="K203">
            <v>2.2364148522847514E-4</v>
          </cell>
        </row>
      </sheetData>
      <sheetData sheetId="1214">
        <row r="203">
          <cell r="K203">
            <v>2.2364148522847514E-4</v>
          </cell>
        </row>
      </sheetData>
      <sheetData sheetId="1215">
        <row r="203">
          <cell r="K203">
            <v>19660</v>
          </cell>
        </row>
      </sheetData>
      <sheetData sheetId="1216">
        <row r="203">
          <cell r="K203">
            <v>2.2364148522847514E-4</v>
          </cell>
        </row>
      </sheetData>
      <sheetData sheetId="1217">
        <row r="203">
          <cell r="K203">
            <v>19660</v>
          </cell>
        </row>
      </sheetData>
      <sheetData sheetId="1218">
        <row r="203">
          <cell r="K203">
            <v>2.2364148522847514E-4</v>
          </cell>
        </row>
      </sheetData>
      <sheetData sheetId="1219">
        <row r="203">
          <cell r="K203">
            <v>2.2364148522847514E-4</v>
          </cell>
        </row>
      </sheetData>
      <sheetData sheetId="1220">
        <row r="203">
          <cell r="K203">
            <v>2.2364148522847514E-4</v>
          </cell>
        </row>
      </sheetData>
      <sheetData sheetId="1221">
        <row r="203">
          <cell r="K203">
            <v>2.2364148522847514E-4</v>
          </cell>
        </row>
      </sheetData>
      <sheetData sheetId="1222">
        <row r="203">
          <cell r="K203">
            <v>19660</v>
          </cell>
        </row>
      </sheetData>
      <sheetData sheetId="1223">
        <row r="203">
          <cell r="K203">
            <v>2.2364148522847514E-4</v>
          </cell>
        </row>
      </sheetData>
      <sheetData sheetId="1224">
        <row r="203">
          <cell r="K203">
            <v>2.2364148522847514E-4</v>
          </cell>
        </row>
      </sheetData>
      <sheetData sheetId="1225">
        <row r="203">
          <cell r="K203">
            <v>2.2364148522847514E-4</v>
          </cell>
        </row>
      </sheetData>
      <sheetData sheetId="1226">
        <row r="203">
          <cell r="K203">
            <v>2.2364148522847514E-4</v>
          </cell>
        </row>
      </sheetData>
      <sheetData sheetId="1227">
        <row r="203">
          <cell r="K203">
            <v>2.2364148522847514E-4</v>
          </cell>
        </row>
      </sheetData>
      <sheetData sheetId="1228">
        <row r="203">
          <cell r="K203">
            <v>2.2364148522847514E-4</v>
          </cell>
        </row>
      </sheetData>
      <sheetData sheetId="1229">
        <row r="203">
          <cell r="K203">
            <v>19660</v>
          </cell>
        </row>
      </sheetData>
      <sheetData sheetId="1230">
        <row r="203">
          <cell r="K203">
            <v>2.2364148522847514E-4</v>
          </cell>
        </row>
      </sheetData>
      <sheetData sheetId="1231">
        <row r="203">
          <cell r="K203">
            <v>2.2364148522847514E-4</v>
          </cell>
        </row>
      </sheetData>
      <sheetData sheetId="1232">
        <row r="203">
          <cell r="K203">
            <v>2.2364148522847514E-4</v>
          </cell>
        </row>
      </sheetData>
      <sheetData sheetId="1233">
        <row r="203">
          <cell r="K203">
            <v>2.2364148522847514E-4</v>
          </cell>
        </row>
      </sheetData>
      <sheetData sheetId="1234">
        <row r="203">
          <cell r="K203">
            <v>2.2364148522847514E-4</v>
          </cell>
        </row>
      </sheetData>
      <sheetData sheetId="1235">
        <row r="203">
          <cell r="K203">
            <v>2.2364148522847514E-4</v>
          </cell>
        </row>
      </sheetData>
      <sheetData sheetId="1236">
        <row r="203">
          <cell r="K203">
            <v>19660</v>
          </cell>
        </row>
      </sheetData>
      <sheetData sheetId="1237">
        <row r="203">
          <cell r="K203">
            <v>2.2364148522847514E-4</v>
          </cell>
        </row>
      </sheetData>
      <sheetData sheetId="1238">
        <row r="203">
          <cell r="K203">
            <v>19660</v>
          </cell>
        </row>
      </sheetData>
      <sheetData sheetId="1239">
        <row r="203">
          <cell r="K203">
            <v>2.2364148522847514E-4</v>
          </cell>
        </row>
      </sheetData>
      <sheetData sheetId="1240">
        <row r="203">
          <cell r="K203">
            <v>2.2364148522847514E-4</v>
          </cell>
        </row>
      </sheetData>
      <sheetData sheetId="1241">
        <row r="203">
          <cell r="K203">
            <v>2.2364148522847514E-4</v>
          </cell>
        </row>
      </sheetData>
      <sheetData sheetId="1242">
        <row r="203">
          <cell r="K203">
            <v>2.2364148522847514E-4</v>
          </cell>
        </row>
      </sheetData>
      <sheetData sheetId="1243">
        <row r="203">
          <cell r="K203">
            <v>2.2364148522847514E-4</v>
          </cell>
        </row>
      </sheetData>
      <sheetData sheetId="1244">
        <row r="203">
          <cell r="K203">
            <v>2.2364148522847514E-4</v>
          </cell>
        </row>
      </sheetData>
      <sheetData sheetId="1245">
        <row r="203">
          <cell r="K203">
            <v>2.2364148522847514E-4</v>
          </cell>
        </row>
      </sheetData>
      <sheetData sheetId="1246">
        <row r="203">
          <cell r="K203">
            <v>2.2364148522847514E-4</v>
          </cell>
        </row>
      </sheetData>
      <sheetData sheetId="1247">
        <row r="203">
          <cell r="K203">
            <v>19660</v>
          </cell>
        </row>
      </sheetData>
      <sheetData sheetId="1248">
        <row r="203">
          <cell r="K203">
            <v>2.2364148522847514E-4</v>
          </cell>
        </row>
      </sheetData>
      <sheetData sheetId="1249">
        <row r="203">
          <cell r="K203">
            <v>2.2364148522847514E-4</v>
          </cell>
        </row>
      </sheetData>
      <sheetData sheetId="1250">
        <row r="203">
          <cell r="K203">
            <v>19660</v>
          </cell>
        </row>
      </sheetData>
      <sheetData sheetId="1251">
        <row r="203">
          <cell r="K203">
            <v>2.2364148522847514E-4</v>
          </cell>
        </row>
      </sheetData>
      <sheetData sheetId="1252">
        <row r="203">
          <cell r="K203">
            <v>2.2364148522847514E-4</v>
          </cell>
        </row>
      </sheetData>
      <sheetData sheetId="1253">
        <row r="203">
          <cell r="K203">
            <v>2.2364148522847514E-4</v>
          </cell>
        </row>
      </sheetData>
      <sheetData sheetId="1254">
        <row r="203">
          <cell r="K203">
            <v>2.2364148522847514E-4</v>
          </cell>
        </row>
      </sheetData>
      <sheetData sheetId="1255">
        <row r="203">
          <cell r="K203">
            <v>2.2364148522847514E-4</v>
          </cell>
        </row>
      </sheetData>
      <sheetData sheetId="1256">
        <row r="203">
          <cell r="K203">
            <v>19660</v>
          </cell>
        </row>
      </sheetData>
      <sheetData sheetId="1257">
        <row r="203">
          <cell r="K203">
            <v>19660</v>
          </cell>
        </row>
      </sheetData>
      <sheetData sheetId="1258">
        <row r="203">
          <cell r="K203">
            <v>2.2364148522847514E-4</v>
          </cell>
        </row>
      </sheetData>
      <sheetData sheetId="1259">
        <row r="203">
          <cell r="K203">
            <v>2.2364148522847514E-4</v>
          </cell>
        </row>
      </sheetData>
      <sheetData sheetId="1260">
        <row r="203">
          <cell r="K203">
            <v>2.2364148522847514E-4</v>
          </cell>
        </row>
      </sheetData>
      <sheetData sheetId="1261">
        <row r="203">
          <cell r="K203">
            <v>19660</v>
          </cell>
        </row>
      </sheetData>
      <sheetData sheetId="1262">
        <row r="203">
          <cell r="K203">
            <v>2.2364148522847514E-4</v>
          </cell>
        </row>
      </sheetData>
      <sheetData sheetId="1263">
        <row r="203">
          <cell r="K203">
            <v>19660</v>
          </cell>
        </row>
      </sheetData>
      <sheetData sheetId="1264">
        <row r="203">
          <cell r="K203">
            <v>19660</v>
          </cell>
        </row>
      </sheetData>
      <sheetData sheetId="1265">
        <row r="203">
          <cell r="K203">
            <v>2.2364148522847514E-4</v>
          </cell>
        </row>
      </sheetData>
      <sheetData sheetId="1266">
        <row r="203">
          <cell r="K203">
            <v>19660</v>
          </cell>
        </row>
      </sheetData>
      <sheetData sheetId="1267">
        <row r="203">
          <cell r="K203">
            <v>2.2364148522847514E-4</v>
          </cell>
        </row>
      </sheetData>
      <sheetData sheetId="1268">
        <row r="203">
          <cell r="K203">
            <v>19660</v>
          </cell>
        </row>
      </sheetData>
      <sheetData sheetId="1269">
        <row r="203">
          <cell r="K203">
            <v>2.2364148522847514E-4</v>
          </cell>
        </row>
      </sheetData>
      <sheetData sheetId="1270">
        <row r="203">
          <cell r="K203">
            <v>2.2364148522847514E-4</v>
          </cell>
        </row>
      </sheetData>
      <sheetData sheetId="1271">
        <row r="203">
          <cell r="K203">
            <v>2.2364148522847514E-4</v>
          </cell>
        </row>
      </sheetData>
      <sheetData sheetId="1272">
        <row r="203">
          <cell r="K203">
            <v>19660</v>
          </cell>
        </row>
      </sheetData>
      <sheetData sheetId="1273">
        <row r="203">
          <cell r="K203">
            <v>19660</v>
          </cell>
        </row>
      </sheetData>
      <sheetData sheetId="1274">
        <row r="203">
          <cell r="K203">
            <v>2.2364148522847514E-4</v>
          </cell>
        </row>
      </sheetData>
      <sheetData sheetId="1275">
        <row r="203">
          <cell r="K203">
            <v>2.2364148522847514E-4</v>
          </cell>
        </row>
      </sheetData>
      <sheetData sheetId="1276">
        <row r="203">
          <cell r="K203">
            <v>2.2364148522847514E-4</v>
          </cell>
        </row>
      </sheetData>
      <sheetData sheetId="1277">
        <row r="203">
          <cell r="K203">
            <v>2.2364148522847514E-4</v>
          </cell>
        </row>
      </sheetData>
      <sheetData sheetId="1278">
        <row r="203">
          <cell r="K203">
            <v>19660</v>
          </cell>
        </row>
      </sheetData>
      <sheetData sheetId="1279">
        <row r="203">
          <cell r="K203">
            <v>2.2364148522847514E-4</v>
          </cell>
        </row>
      </sheetData>
      <sheetData sheetId="1280">
        <row r="203">
          <cell r="K203">
            <v>2.2364148522847514E-4</v>
          </cell>
        </row>
      </sheetData>
      <sheetData sheetId="1281">
        <row r="203">
          <cell r="K203">
            <v>2.2364148522847514E-4</v>
          </cell>
        </row>
      </sheetData>
      <sheetData sheetId="1282">
        <row r="203">
          <cell r="K203">
            <v>2.2364148522847514E-4</v>
          </cell>
        </row>
      </sheetData>
      <sheetData sheetId="1283">
        <row r="203">
          <cell r="K203">
            <v>2.2364148522847514E-4</v>
          </cell>
        </row>
      </sheetData>
      <sheetData sheetId="1284">
        <row r="203">
          <cell r="K203">
            <v>2.2364148522847514E-4</v>
          </cell>
        </row>
      </sheetData>
      <sheetData sheetId="1285">
        <row r="203">
          <cell r="K203">
            <v>2.2364148522847514E-4</v>
          </cell>
        </row>
      </sheetData>
      <sheetData sheetId="1286">
        <row r="203">
          <cell r="K203">
            <v>2.2364148522847514E-4</v>
          </cell>
        </row>
      </sheetData>
      <sheetData sheetId="1287">
        <row r="203">
          <cell r="K203">
            <v>19660</v>
          </cell>
        </row>
      </sheetData>
      <sheetData sheetId="1288">
        <row r="203">
          <cell r="K203">
            <v>2.2364148522847514E-4</v>
          </cell>
        </row>
      </sheetData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>
        <row r="203">
          <cell r="K203">
            <v>2.2364148522847514E-4</v>
          </cell>
        </row>
      </sheetData>
      <sheetData sheetId="1433">
        <row r="203">
          <cell r="K203">
            <v>2.2364148522847514E-4</v>
          </cell>
        </row>
      </sheetData>
      <sheetData sheetId="1434">
        <row r="203">
          <cell r="K203">
            <v>2.2364148522847514E-4</v>
          </cell>
        </row>
      </sheetData>
      <sheetData sheetId="1435">
        <row r="203">
          <cell r="K203">
            <v>2.2364148522847514E-4</v>
          </cell>
        </row>
      </sheetData>
      <sheetData sheetId="1436">
        <row r="203">
          <cell r="K203">
            <v>2.2364148522847514E-4</v>
          </cell>
        </row>
      </sheetData>
      <sheetData sheetId="1437">
        <row r="203">
          <cell r="K203">
            <v>2.2364148522847514E-4</v>
          </cell>
        </row>
      </sheetData>
      <sheetData sheetId="1438">
        <row r="203">
          <cell r="K203">
            <v>2.2364148522847514E-4</v>
          </cell>
        </row>
      </sheetData>
      <sheetData sheetId="1439">
        <row r="203">
          <cell r="K203">
            <v>2.2364148522847514E-4</v>
          </cell>
        </row>
      </sheetData>
      <sheetData sheetId="1440">
        <row r="203">
          <cell r="K203">
            <v>2.2364148522847514E-4</v>
          </cell>
        </row>
      </sheetData>
      <sheetData sheetId="1441">
        <row r="203">
          <cell r="K203">
            <v>2.2364148522847514E-4</v>
          </cell>
        </row>
      </sheetData>
      <sheetData sheetId="1442">
        <row r="203">
          <cell r="K203">
            <v>2.2364148522847514E-4</v>
          </cell>
        </row>
      </sheetData>
      <sheetData sheetId="1443">
        <row r="203">
          <cell r="K203">
            <v>2.2364148522847514E-4</v>
          </cell>
        </row>
      </sheetData>
      <sheetData sheetId="1444">
        <row r="203">
          <cell r="K203">
            <v>2.2364148522847514E-4</v>
          </cell>
        </row>
      </sheetData>
      <sheetData sheetId="1445">
        <row r="203">
          <cell r="K203">
            <v>2.2364148522847514E-4</v>
          </cell>
        </row>
      </sheetData>
      <sheetData sheetId="1446">
        <row r="203">
          <cell r="K203">
            <v>2.2364148522847514E-4</v>
          </cell>
        </row>
      </sheetData>
      <sheetData sheetId="1447">
        <row r="203">
          <cell r="K203">
            <v>2.2364148522847514E-4</v>
          </cell>
        </row>
      </sheetData>
      <sheetData sheetId="1448">
        <row r="203">
          <cell r="K203">
            <v>2.2364148522847514E-4</v>
          </cell>
        </row>
      </sheetData>
      <sheetData sheetId="1449">
        <row r="203">
          <cell r="K203">
            <v>2.2364148522847514E-4</v>
          </cell>
        </row>
      </sheetData>
      <sheetData sheetId="1450">
        <row r="203">
          <cell r="K203">
            <v>2.2364148522847514E-4</v>
          </cell>
        </row>
      </sheetData>
      <sheetData sheetId="1451">
        <row r="203">
          <cell r="K203">
            <v>2.2364148522847514E-4</v>
          </cell>
        </row>
      </sheetData>
      <sheetData sheetId="1452">
        <row r="203">
          <cell r="K203">
            <v>2.2364148522847514E-4</v>
          </cell>
        </row>
      </sheetData>
      <sheetData sheetId="1453">
        <row r="203">
          <cell r="K203">
            <v>2.2364148522847514E-4</v>
          </cell>
        </row>
      </sheetData>
      <sheetData sheetId="1454">
        <row r="203">
          <cell r="K203">
            <v>2.2364148522847514E-4</v>
          </cell>
        </row>
      </sheetData>
      <sheetData sheetId="1455">
        <row r="203">
          <cell r="K203">
            <v>2.2364148522847514E-4</v>
          </cell>
        </row>
      </sheetData>
      <sheetData sheetId="1456">
        <row r="203">
          <cell r="K203">
            <v>2.2364148522847514E-4</v>
          </cell>
        </row>
      </sheetData>
      <sheetData sheetId="1457">
        <row r="203">
          <cell r="K203">
            <v>2.2364148522847514E-4</v>
          </cell>
        </row>
      </sheetData>
      <sheetData sheetId="1458">
        <row r="203">
          <cell r="K203">
            <v>2.2364148522847514E-4</v>
          </cell>
        </row>
      </sheetData>
      <sheetData sheetId="1459">
        <row r="203">
          <cell r="K203">
            <v>2.2364148522847514E-4</v>
          </cell>
        </row>
      </sheetData>
      <sheetData sheetId="1460">
        <row r="203">
          <cell r="K203">
            <v>2.2364148522847514E-4</v>
          </cell>
        </row>
      </sheetData>
      <sheetData sheetId="1461">
        <row r="203">
          <cell r="K203">
            <v>2.2364148522847514E-4</v>
          </cell>
        </row>
      </sheetData>
      <sheetData sheetId="1462">
        <row r="203">
          <cell r="K203">
            <v>2.2364148522847514E-4</v>
          </cell>
        </row>
      </sheetData>
      <sheetData sheetId="1463">
        <row r="203">
          <cell r="K203">
            <v>2.2364148522847514E-4</v>
          </cell>
        </row>
      </sheetData>
      <sheetData sheetId="1464">
        <row r="203">
          <cell r="K203">
            <v>2.2364148522847514E-4</v>
          </cell>
        </row>
      </sheetData>
      <sheetData sheetId="1465">
        <row r="203">
          <cell r="K203">
            <v>2.2364148522847514E-4</v>
          </cell>
        </row>
      </sheetData>
      <sheetData sheetId="1466">
        <row r="203">
          <cell r="K203">
            <v>2.2364148522847514E-4</v>
          </cell>
        </row>
      </sheetData>
      <sheetData sheetId="1467">
        <row r="203">
          <cell r="K203">
            <v>2.2364148522847514E-4</v>
          </cell>
        </row>
      </sheetData>
      <sheetData sheetId="1468">
        <row r="203">
          <cell r="K203">
            <v>2.2364148522847514E-4</v>
          </cell>
        </row>
      </sheetData>
      <sheetData sheetId="1469">
        <row r="203">
          <cell r="K203">
            <v>2.2364148522847514E-4</v>
          </cell>
        </row>
      </sheetData>
      <sheetData sheetId="1470">
        <row r="203">
          <cell r="K203">
            <v>2.2364148522847514E-4</v>
          </cell>
        </row>
      </sheetData>
      <sheetData sheetId="1471">
        <row r="203">
          <cell r="K203">
            <v>2.2364148522847514E-4</v>
          </cell>
        </row>
      </sheetData>
      <sheetData sheetId="1472">
        <row r="203">
          <cell r="K203">
            <v>2.2364148522847514E-4</v>
          </cell>
        </row>
      </sheetData>
      <sheetData sheetId="1473">
        <row r="203">
          <cell r="K203">
            <v>2.2364148522847514E-4</v>
          </cell>
        </row>
      </sheetData>
      <sheetData sheetId="1474">
        <row r="203">
          <cell r="K203">
            <v>2.2364148522847514E-4</v>
          </cell>
        </row>
      </sheetData>
      <sheetData sheetId="1475">
        <row r="203">
          <cell r="K203">
            <v>2.2364148522847514E-4</v>
          </cell>
        </row>
      </sheetData>
      <sheetData sheetId="1476">
        <row r="203">
          <cell r="K203">
            <v>2.2364148522847514E-4</v>
          </cell>
        </row>
      </sheetData>
      <sheetData sheetId="1477">
        <row r="203">
          <cell r="K203">
            <v>2.2364148522847514E-4</v>
          </cell>
        </row>
      </sheetData>
      <sheetData sheetId="1478">
        <row r="203">
          <cell r="K203">
            <v>2.2364148522847514E-4</v>
          </cell>
        </row>
      </sheetData>
      <sheetData sheetId="1479">
        <row r="203">
          <cell r="K203">
            <v>2.2364148522847514E-4</v>
          </cell>
        </row>
      </sheetData>
      <sheetData sheetId="1480">
        <row r="203">
          <cell r="K203">
            <v>2.2364148522847514E-4</v>
          </cell>
        </row>
      </sheetData>
      <sheetData sheetId="1481">
        <row r="203">
          <cell r="K203">
            <v>2.2364148522847514E-4</v>
          </cell>
        </row>
      </sheetData>
      <sheetData sheetId="1482">
        <row r="203">
          <cell r="K203">
            <v>2.2364148522847514E-4</v>
          </cell>
        </row>
      </sheetData>
      <sheetData sheetId="1483">
        <row r="203">
          <cell r="K203">
            <v>2.2364148522847514E-4</v>
          </cell>
        </row>
      </sheetData>
      <sheetData sheetId="1484">
        <row r="203">
          <cell r="K203">
            <v>2.2364148522847514E-4</v>
          </cell>
        </row>
      </sheetData>
      <sheetData sheetId="1485">
        <row r="203">
          <cell r="K203">
            <v>2.2364148522847514E-4</v>
          </cell>
        </row>
      </sheetData>
      <sheetData sheetId="1486">
        <row r="203">
          <cell r="K203">
            <v>2.2364148522847514E-4</v>
          </cell>
        </row>
      </sheetData>
      <sheetData sheetId="1487">
        <row r="203">
          <cell r="K203">
            <v>2.2364148522847514E-4</v>
          </cell>
        </row>
      </sheetData>
      <sheetData sheetId="1488">
        <row r="203">
          <cell r="K203">
            <v>2.2364148522847514E-4</v>
          </cell>
        </row>
      </sheetData>
      <sheetData sheetId="1489">
        <row r="203">
          <cell r="K203">
            <v>2.2364148522847514E-4</v>
          </cell>
        </row>
      </sheetData>
      <sheetData sheetId="1490">
        <row r="203">
          <cell r="K203">
            <v>2.2364148522847514E-4</v>
          </cell>
        </row>
      </sheetData>
      <sheetData sheetId="1491">
        <row r="203">
          <cell r="K203">
            <v>2.2364148522847514E-4</v>
          </cell>
        </row>
      </sheetData>
      <sheetData sheetId="1492">
        <row r="203">
          <cell r="K203">
            <v>2.2364148522847514E-4</v>
          </cell>
        </row>
      </sheetData>
      <sheetData sheetId="1493">
        <row r="203">
          <cell r="K203">
            <v>2.2364148522847514E-4</v>
          </cell>
        </row>
      </sheetData>
      <sheetData sheetId="1494">
        <row r="203">
          <cell r="K203">
            <v>2.2364148522847514E-4</v>
          </cell>
        </row>
      </sheetData>
      <sheetData sheetId="1495">
        <row r="203">
          <cell r="K203">
            <v>2.2364148522847514E-4</v>
          </cell>
        </row>
      </sheetData>
      <sheetData sheetId="1496">
        <row r="203">
          <cell r="K203">
            <v>2.2364148522847514E-4</v>
          </cell>
        </row>
      </sheetData>
      <sheetData sheetId="1497">
        <row r="203">
          <cell r="K203">
            <v>2.2364148522847514E-4</v>
          </cell>
        </row>
      </sheetData>
      <sheetData sheetId="1498">
        <row r="203">
          <cell r="K203">
            <v>2.2364148522847514E-4</v>
          </cell>
        </row>
      </sheetData>
      <sheetData sheetId="1499">
        <row r="203">
          <cell r="K203">
            <v>2.2364148522847514E-4</v>
          </cell>
        </row>
      </sheetData>
      <sheetData sheetId="1500">
        <row r="203">
          <cell r="K203">
            <v>2.2364148522847514E-4</v>
          </cell>
        </row>
      </sheetData>
      <sheetData sheetId="1501">
        <row r="203">
          <cell r="K203">
            <v>2.2364148522847514E-4</v>
          </cell>
        </row>
      </sheetData>
      <sheetData sheetId="1502">
        <row r="203">
          <cell r="K203">
            <v>2.2364148522847514E-4</v>
          </cell>
        </row>
      </sheetData>
      <sheetData sheetId="1503">
        <row r="203">
          <cell r="K203">
            <v>2.2364148522847514E-4</v>
          </cell>
        </row>
      </sheetData>
      <sheetData sheetId="1504">
        <row r="203">
          <cell r="K203">
            <v>2.2364148522847514E-4</v>
          </cell>
        </row>
      </sheetData>
      <sheetData sheetId="1505">
        <row r="203">
          <cell r="K203">
            <v>2.2364148522847514E-4</v>
          </cell>
        </row>
      </sheetData>
      <sheetData sheetId="1506">
        <row r="203">
          <cell r="K203">
            <v>2.2364148522847514E-4</v>
          </cell>
        </row>
      </sheetData>
      <sheetData sheetId="1507">
        <row r="203">
          <cell r="K203">
            <v>2.2364148522847514E-4</v>
          </cell>
        </row>
      </sheetData>
      <sheetData sheetId="1508">
        <row r="203">
          <cell r="K203">
            <v>2.2364148522847514E-4</v>
          </cell>
        </row>
      </sheetData>
      <sheetData sheetId="1509">
        <row r="203">
          <cell r="K203">
            <v>2.2364148522847514E-4</v>
          </cell>
        </row>
      </sheetData>
      <sheetData sheetId="1510">
        <row r="203">
          <cell r="K203">
            <v>2.2364148522847514E-4</v>
          </cell>
        </row>
      </sheetData>
      <sheetData sheetId="1511">
        <row r="203">
          <cell r="K203">
            <v>2.2364148522847514E-4</v>
          </cell>
        </row>
      </sheetData>
      <sheetData sheetId="1512">
        <row r="203">
          <cell r="K203">
            <v>2.2364148522847514E-4</v>
          </cell>
        </row>
      </sheetData>
      <sheetData sheetId="1513">
        <row r="203">
          <cell r="K203">
            <v>2.2364148522847514E-4</v>
          </cell>
        </row>
      </sheetData>
      <sheetData sheetId="1514">
        <row r="203">
          <cell r="K203">
            <v>2.2364148522847514E-4</v>
          </cell>
        </row>
      </sheetData>
      <sheetData sheetId="1515">
        <row r="203">
          <cell r="K203">
            <v>2.2364148522847514E-4</v>
          </cell>
        </row>
      </sheetData>
      <sheetData sheetId="1516">
        <row r="203">
          <cell r="K203">
            <v>2.2364148522847514E-4</v>
          </cell>
        </row>
      </sheetData>
      <sheetData sheetId="1517">
        <row r="203">
          <cell r="K203">
            <v>2.2364148522847514E-4</v>
          </cell>
        </row>
      </sheetData>
      <sheetData sheetId="1518">
        <row r="203">
          <cell r="K203">
            <v>2.2364148522847514E-4</v>
          </cell>
        </row>
      </sheetData>
      <sheetData sheetId="1519">
        <row r="203">
          <cell r="K203">
            <v>2.2364148522847514E-4</v>
          </cell>
        </row>
      </sheetData>
      <sheetData sheetId="1520">
        <row r="203">
          <cell r="K203">
            <v>2.2364148522847514E-4</v>
          </cell>
        </row>
      </sheetData>
      <sheetData sheetId="1521">
        <row r="203">
          <cell r="K203">
            <v>2.2364148522847514E-4</v>
          </cell>
        </row>
      </sheetData>
      <sheetData sheetId="1522">
        <row r="203">
          <cell r="K203">
            <v>2.2364148522847514E-4</v>
          </cell>
        </row>
      </sheetData>
      <sheetData sheetId="1523">
        <row r="203">
          <cell r="K203">
            <v>2.2364148522847514E-4</v>
          </cell>
        </row>
      </sheetData>
      <sheetData sheetId="1524">
        <row r="203">
          <cell r="K203">
            <v>2.2364148522847514E-4</v>
          </cell>
        </row>
      </sheetData>
      <sheetData sheetId="1525">
        <row r="203">
          <cell r="K203">
            <v>2.2364148522847514E-4</v>
          </cell>
        </row>
      </sheetData>
      <sheetData sheetId="1526">
        <row r="203">
          <cell r="K203">
            <v>2.2364148522847514E-4</v>
          </cell>
        </row>
      </sheetData>
      <sheetData sheetId="1527">
        <row r="203">
          <cell r="K203">
            <v>2.2364148522847514E-4</v>
          </cell>
        </row>
      </sheetData>
      <sheetData sheetId="1528">
        <row r="203">
          <cell r="K203">
            <v>2.2364148522847514E-4</v>
          </cell>
        </row>
      </sheetData>
      <sheetData sheetId="1529">
        <row r="203">
          <cell r="K203">
            <v>2.2364148522847514E-4</v>
          </cell>
        </row>
      </sheetData>
      <sheetData sheetId="1530">
        <row r="203">
          <cell r="K203">
            <v>2.2364148522847514E-4</v>
          </cell>
        </row>
      </sheetData>
      <sheetData sheetId="1531">
        <row r="203">
          <cell r="K203">
            <v>2.2364148522847514E-4</v>
          </cell>
        </row>
      </sheetData>
      <sheetData sheetId="1532">
        <row r="203">
          <cell r="K203">
            <v>2.2364148522847514E-4</v>
          </cell>
        </row>
      </sheetData>
      <sheetData sheetId="1533">
        <row r="203">
          <cell r="K203">
            <v>2.2364148522847514E-4</v>
          </cell>
        </row>
      </sheetData>
      <sheetData sheetId="1534">
        <row r="203">
          <cell r="K203">
            <v>2.2364148522847514E-4</v>
          </cell>
        </row>
      </sheetData>
      <sheetData sheetId="1535">
        <row r="203">
          <cell r="K203">
            <v>2.2364148522847514E-4</v>
          </cell>
        </row>
      </sheetData>
      <sheetData sheetId="1536">
        <row r="203">
          <cell r="K203">
            <v>2.2364148522847514E-4</v>
          </cell>
        </row>
      </sheetData>
      <sheetData sheetId="1537">
        <row r="203">
          <cell r="K203">
            <v>2.2364148522847514E-4</v>
          </cell>
        </row>
      </sheetData>
      <sheetData sheetId="1538">
        <row r="203">
          <cell r="K203">
            <v>2.2364148522847514E-4</v>
          </cell>
        </row>
      </sheetData>
      <sheetData sheetId="1539">
        <row r="203">
          <cell r="K203">
            <v>2.2364148522847514E-4</v>
          </cell>
        </row>
      </sheetData>
      <sheetData sheetId="1540">
        <row r="203">
          <cell r="K203">
            <v>2.2364148522847514E-4</v>
          </cell>
        </row>
      </sheetData>
      <sheetData sheetId="1541">
        <row r="203">
          <cell r="K203">
            <v>2.2364148522847514E-4</v>
          </cell>
        </row>
      </sheetData>
      <sheetData sheetId="1542">
        <row r="203">
          <cell r="K203">
            <v>2.2364148522847514E-4</v>
          </cell>
        </row>
      </sheetData>
      <sheetData sheetId="1543">
        <row r="203">
          <cell r="K203">
            <v>2.2364148522847514E-4</v>
          </cell>
        </row>
      </sheetData>
      <sheetData sheetId="1544">
        <row r="203">
          <cell r="K203">
            <v>2.2364148522847514E-4</v>
          </cell>
        </row>
      </sheetData>
      <sheetData sheetId="1545">
        <row r="203">
          <cell r="K203">
            <v>2.2364148522847514E-4</v>
          </cell>
        </row>
      </sheetData>
      <sheetData sheetId="1546">
        <row r="203">
          <cell r="K203">
            <v>2.2364148522847514E-4</v>
          </cell>
        </row>
      </sheetData>
      <sheetData sheetId="1547">
        <row r="203">
          <cell r="K203">
            <v>2.2364148522847514E-4</v>
          </cell>
        </row>
      </sheetData>
      <sheetData sheetId="1548">
        <row r="203">
          <cell r="K203">
            <v>2.2364148522847514E-4</v>
          </cell>
        </row>
      </sheetData>
      <sheetData sheetId="1549">
        <row r="203">
          <cell r="K203">
            <v>2.2364148522847514E-4</v>
          </cell>
        </row>
      </sheetData>
      <sheetData sheetId="1550">
        <row r="203">
          <cell r="K203">
            <v>2.2364148522847514E-4</v>
          </cell>
        </row>
      </sheetData>
      <sheetData sheetId="1551">
        <row r="203">
          <cell r="K203">
            <v>2.2364148522847514E-4</v>
          </cell>
        </row>
      </sheetData>
      <sheetData sheetId="1552">
        <row r="203">
          <cell r="K203">
            <v>2.2364148522847514E-4</v>
          </cell>
        </row>
      </sheetData>
      <sheetData sheetId="1553">
        <row r="203">
          <cell r="K203">
            <v>2.2364148522847514E-4</v>
          </cell>
        </row>
      </sheetData>
      <sheetData sheetId="1554">
        <row r="203">
          <cell r="K203">
            <v>2.2364148522847514E-4</v>
          </cell>
        </row>
      </sheetData>
      <sheetData sheetId="1555">
        <row r="203">
          <cell r="K203">
            <v>2.2364148522847514E-4</v>
          </cell>
        </row>
      </sheetData>
      <sheetData sheetId="1556">
        <row r="203">
          <cell r="K203">
            <v>2.2364148522847514E-4</v>
          </cell>
        </row>
      </sheetData>
      <sheetData sheetId="1557">
        <row r="203">
          <cell r="K203">
            <v>2.2364148522847514E-4</v>
          </cell>
        </row>
      </sheetData>
      <sheetData sheetId="1558">
        <row r="203">
          <cell r="K203">
            <v>2.2364148522847514E-4</v>
          </cell>
        </row>
      </sheetData>
      <sheetData sheetId="1559">
        <row r="203">
          <cell r="K203">
            <v>2.2364148522847514E-4</v>
          </cell>
        </row>
      </sheetData>
      <sheetData sheetId="1560">
        <row r="203">
          <cell r="K203">
            <v>2.2364148522847514E-4</v>
          </cell>
        </row>
      </sheetData>
      <sheetData sheetId="1561">
        <row r="203">
          <cell r="K203">
            <v>2.2364148522847514E-4</v>
          </cell>
        </row>
      </sheetData>
      <sheetData sheetId="1562">
        <row r="203">
          <cell r="K203">
            <v>2.2364148522847514E-4</v>
          </cell>
        </row>
      </sheetData>
      <sheetData sheetId="1563">
        <row r="203">
          <cell r="K203">
            <v>2.2364148522847514E-4</v>
          </cell>
        </row>
      </sheetData>
      <sheetData sheetId="1564">
        <row r="203">
          <cell r="K203">
            <v>2.2364148522847514E-4</v>
          </cell>
        </row>
      </sheetData>
      <sheetData sheetId="1565">
        <row r="203">
          <cell r="K203">
            <v>2.2364148522847514E-4</v>
          </cell>
        </row>
      </sheetData>
      <sheetData sheetId="1566">
        <row r="203">
          <cell r="K203">
            <v>2.2364148522847514E-4</v>
          </cell>
        </row>
      </sheetData>
      <sheetData sheetId="1567">
        <row r="203">
          <cell r="K203">
            <v>2.2364148522847514E-4</v>
          </cell>
        </row>
      </sheetData>
      <sheetData sheetId="1568">
        <row r="203">
          <cell r="K203">
            <v>2.2364148522847514E-4</v>
          </cell>
        </row>
      </sheetData>
      <sheetData sheetId="1569">
        <row r="203">
          <cell r="K203">
            <v>2.2364148522847514E-4</v>
          </cell>
        </row>
      </sheetData>
      <sheetData sheetId="1570">
        <row r="203">
          <cell r="K203">
            <v>2.2364148522847514E-4</v>
          </cell>
        </row>
      </sheetData>
      <sheetData sheetId="1571">
        <row r="203">
          <cell r="K203">
            <v>2.2364148522847514E-4</v>
          </cell>
        </row>
      </sheetData>
      <sheetData sheetId="1572">
        <row r="203">
          <cell r="K203">
            <v>2.2364148522847514E-4</v>
          </cell>
        </row>
      </sheetData>
      <sheetData sheetId="1573">
        <row r="203">
          <cell r="K203">
            <v>2.2364148522847514E-4</v>
          </cell>
        </row>
      </sheetData>
      <sheetData sheetId="1574">
        <row r="203">
          <cell r="K203">
            <v>2.2364148522847514E-4</v>
          </cell>
        </row>
      </sheetData>
      <sheetData sheetId="1575">
        <row r="203">
          <cell r="K203">
            <v>2.2364148522847514E-4</v>
          </cell>
        </row>
      </sheetData>
      <sheetData sheetId="1576">
        <row r="203">
          <cell r="K203">
            <v>2.2364148522847514E-4</v>
          </cell>
        </row>
      </sheetData>
      <sheetData sheetId="1577">
        <row r="203">
          <cell r="K203">
            <v>2.2364148522847514E-4</v>
          </cell>
        </row>
      </sheetData>
      <sheetData sheetId="1578">
        <row r="203">
          <cell r="K203">
            <v>2.2364148522847514E-4</v>
          </cell>
        </row>
      </sheetData>
      <sheetData sheetId="1579">
        <row r="203">
          <cell r="K203">
            <v>2.2364148522847514E-4</v>
          </cell>
        </row>
      </sheetData>
      <sheetData sheetId="1580">
        <row r="203">
          <cell r="K203">
            <v>2.2364148522847514E-4</v>
          </cell>
        </row>
      </sheetData>
      <sheetData sheetId="1581">
        <row r="203">
          <cell r="K203">
            <v>2.2364148522847514E-4</v>
          </cell>
        </row>
      </sheetData>
      <sheetData sheetId="1582">
        <row r="203">
          <cell r="K203">
            <v>2.2364148522847514E-4</v>
          </cell>
        </row>
      </sheetData>
      <sheetData sheetId="1583">
        <row r="203">
          <cell r="K203">
            <v>2.2364148522847514E-4</v>
          </cell>
        </row>
      </sheetData>
      <sheetData sheetId="1584">
        <row r="203">
          <cell r="K203">
            <v>2.2364148522847514E-4</v>
          </cell>
        </row>
      </sheetData>
      <sheetData sheetId="1585">
        <row r="203">
          <cell r="K203">
            <v>2.2364148522847514E-4</v>
          </cell>
        </row>
      </sheetData>
      <sheetData sheetId="1586">
        <row r="203">
          <cell r="K203">
            <v>2.2364148522847514E-4</v>
          </cell>
        </row>
      </sheetData>
      <sheetData sheetId="1587">
        <row r="203">
          <cell r="K203">
            <v>2.2364148522847514E-4</v>
          </cell>
        </row>
      </sheetData>
      <sheetData sheetId="1588">
        <row r="203">
          <cell r="K203">
            <v>2.2364148522847514E-4</v>
          </cell>
        </row>
      </sheetData>
      <sheetData sheetId="1589">
        <row r="203">
          <cell r="K203">
            <v>2.2364148522847514E-4</v>
          </cell>
        </row>
      </sheetData>
      <sheetData sheetId="1590">
        <row r="203">
          <cell r="K203">
            <v>2.2364148522847514E-4</v>
          </cell>
        </row>
      </sheetData>
      <sheetData sheetId="1591">
        <row r="203">
          <cell r="K203">
            <v>2.2364148522847514E-4</v>
          </cell>
        </row>
      </sheetData>
      <sheetData sheetId="1592">
        <row r="203">
          <cell r="K203">
            <v>2.2364148522847514E-4</v>
          </cell>
        </row>
      </sheetData>
      <sheetData sheetId="1593">
        <row r="203">
          <cell r="K203">
            <v>2.2364148522847514E-4</v>
          </cell>
        </row>
      </sheetData>
      <sheetData sheetId="1594">
        <row r="203">
          <cell r="K203">
            <v>2.2364148522847514E-4</v>
          </cell>
        </row>
      </sheetData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>
        <row r="203">
          <cell r="K203">
            <v>2.2364148522847514E-4</v>
          </cell>
        </row>
      </sheetData>
      <sheetData sheetId="1609">
        <row r="203">
          <cell r="K203">
            <v>2.2364148522847514E-4</v>
          </cell>
        </row>
      </sheetData>
      <sheetData sheetId="1610">
        <row r="203">
          <cell r="K203">
            <v>2.2364148522847514E-4</v>
          </cell>
        </row>
      </sheetData>
      <sheetData sheetId="1611">
        <row r="203">
          <cell r="K203">
            <v>2.2364148522847514E-4</v>
          </cell>
        </row>
      </sheetData>
      <sheetData sheetId="1612">
        <row r="203">
          <cell r="K203">
            <v>2.2364148522847514E-4</v>
          </cell>
        </row>
      </sheetData>
      <sheetData sheetId="1613">
        <row r="203">
          <cell r="K203">
            <v>2.2364148522847514E-4</v>
          </cell>
        </row>
      </sheetData>
      <sheetData sheetId="1614">
        <row r="203">
          <cell r="K203">
            <v>2.2364148522847514E-4</v>
          </cell>
        </row>
      </sheetData>
      <sheetData sheetId="1615"/>
      <sheetData sheetId="1616"/>
      <sheetData sheetId="1617">
        <row r="203">
          <cell r="K203">
            <v>2.2364148522847514E-4</v>
          </cell>
        </row>
      </sheetData>
      <sheetData sheetId="1618">
        <row r="203">
          <cell r="K203">
            <v>2.2364148522847514E-4</v>
          </cell>
        </row>
      </sheetData>
      <sheetData sheetId="1619">
        <row r="203">
          <cell r="K203">
            <v>2.2364148522847514E-4</v>
          </cell>
        </row>
      </sheetData>
      <sheetData sheetId="1620">
        <row r="203">
          <cell r="K203">
            <v>2.2364148522847514E-4</v>
          </cell>
        </row>
      </sheetData>
      <sheetData sheetId="1621">
        <row r="203">
          <cell r="K203">
            <v>2.2364148522847514E-4</v>
          </cell>
        </row>
      </sheetData>
      <sheetData sheetId="1622">
        <row r="203">
          <cell r="K203">
            <v>2.2364148522847514E-4</v>
          </cell>
        </row>
      </sheetData>
      <sheetData sheetId="1623">
        <row r="203">
          <cell r="K203">
            <v>2.2364148522847514E-4</v>
          </cell>
        </row>
      </sheetData>
      <sheetData sheetId="1624">
        <row r="203">
          <cell r="K203">
            <v>2.2364148522847514E-4</v>
          </cell>
        </row>
      </sheetData>
      <sheetData sheetId="1625">
        <row r="203">
          <cell r="K203">
            <v>2.2364148522847514E-4</v>
          </cell>
        </row>
      </sheetData>
      <sheetData sheetId="1626">
        <row r="203">
          <cell r="K203">
            <v>2.2364148522847514E-4</v>
          </cell>
        </row>
      </sheetData>
      <sheetData sheetId="1627">
        <row r="203">
          <cell r="K203">
            <v>2.2364148522847514E-4</v>
          </cell>
        </row>
      </sheetData>
      <sheetData sheetId="1628">
        <row r="203">
          <cell r="K203">
            <v>2.2364148522847514E-4</v>
          </cell>
        </row>
      </sheetData>
      <sheetData sheetId="1629">
        <row r="203">
          <cell r="K203">
            <v>2.2364148522847514E-4</v>
          </cell>
        </row>
      </sheetData>
      <sheetData sheetId="1630">
        <row r="203">
          <cell r="K203">
            <v>2.2364148522847514E-4</v>
          </cell>
        </row>
      </sheetData>
      <sheetData sheetId="1631">
        <row r="203">
          <cell r="K203">
            <v>2.2364148522847514E-4</v>
          </cell>
        </row>
      </sheetData>
      <sheetData sheetId="1632">
        <row r="203">
          <cell r="K203">
            <v>2.2364148522847514E-4</v>
          </cell>
        </row>
      </sheetData>
      <sheetData sheetId="1633">
        <row r="203">
          <cell r="K203">
            <v>2.2364148522847514E-4</v>
          </cell>
        </row>
      </sheetData>
      <sheetData sheetId="1634">
        <row r="203">
          <cell r="K203">
            <v>2.2364148522847514E-4</v>
          </cell>
        </row>
      </sheetData>
      <sheetData sheetId="1635">
        <row r="203">
          <cell r="K203">
            <v>2.2364148522847514E-4</v>
          </cell>
        </row>
      </sheetData>
      <sheetData sheetId="1636">
        <row r="203">
          <cell r="K203">
            <v>2.2364148522847514E-4</v>
          </cell>
        </row>
      </sheetData>
      <sheetData sheetId="1637">
        <row r="203">
          <cell r="K203">
            <v>2.2364148522847514E-4</v>
          </cell>
        </row>
      </sheetData>
      <sheetData sheetId="1638">
        <row r="203">
          <cell r="K203">
            <v>2.2364148522847514E-4</v>
          </cell>
        </row>
      </sheetData>
      <sheetData sheetId="1639">
        <row r="203">
          <cell r="K203">
            <v>2.2364148522847514E-4</v>
          </cell>
        </row>
      </sheetData>
      <sheetData sheetId="1640">
        <row r="203">
          <cell r="K203">
            <v>2.2364148522847514E-4</v>
          </cell>
        </row>
      </sheetData>
      <sheetData sheetId="1641">
        <row r="203">
          <cell r="K203">
            <v>2.2364148522847514E-4</v>
          </cell>
        </row>
      </sheetData>
      <sheetData sheetId="1642">
        <row r="203">
          <cell r="K203">
            <v>2.2364148522847514E-4</v>
          </cell>
        </row>
      </sheetData>
      <sheetData sheetId="1643">
        <row r="203">
          <cell r="K203">
            <v>2.2364148522847514E-4</v>
          </cell>
        </row>
      </sheetData>
      <sheetData sheetId="1644">
        <row r="203">
          <cell r="K203">
            <v>2.2364148522847514E-4</v>
          </cell>
        </row>
      </sheetData>
      <sheetData sheetId="1645">
        <row r="203">
          <cell r="K203">
            <v>2.2364148522847514E-4</v>
          </cell>
        </row>
      </sheetData>
      <sheetData sheetId="1646">
        <row r="203">
          <cell r="K203">
            <v>2.2364148522847514E-4</v>
          </cell>
        </row>
      </sheetData>
      <sheetData sheetId="1647">
        <row r="203">
          <cell r="K203">
            <v>2.2364148522847514E-4</v>
          </cell>
        </row>
      </sheetData>
      <sheetData sheetId="1648">
        <row r="203">
          <cell r="K203">
            <v>2.2364148522847514E-4</v>
          </cell>
        </row>
      </sheetData>
      <sheetData sheetId="1649" refreshError="1"/>
      <sheetData sheetId="1650">
        <row r="203">
          <cell r="K203">
            <v>2.2364148522847514E-4</v>
          </cell>
        </row>
      </sheetData>
      <sheetData sheetId="1651" refreshError="1"/>
      <sheetData sheetId="1652" refreshError="1"/>
      <sheetData sheetId="1653">
        <row r="203">
          <cell r="K203">
            <v>2.2364148522847514E-4</v>
          </cell>
        </row>
      </sheetData>
      <sheetData sheetId="1654">
        <row r="203">
          <cell r="K203">
            <v>2.2364148522847514E-4</v>
          </cell>
        </row>
      </sheetData>
      <sheetData sheetId="1655">
        <row r="203">
          <cell r="K203">
            <v>2.2364148522847514E-4</v>
          </cell>
        </row>
      </sheetData>
      <sheetData sheetId="1656">
        <row r="203">
          <cell r="K203">
            <v>2.2364148522847514E-4</v>
          </cell>
        </row>
      </sheetData>
      <sheetData sheetId="1657">
        <row r="203">
          <cell r="K203">
            <v>2.2364148522847514E-4</v>
          </cell>
        </row>
      </sheetData>
      <sheetData sheetId="1658">
        <row r="203">
          <cell r="K203">
            <v>2.2364148522847514E-4</v>
          </cell>
        </row>
      </sheetData>
      <sheetData sheetId="1659">
        <row r="203">
          <cell r="K203">
            <v>2.2364148522847514E-4</v>
          </cell>
        </row>
      </sheetData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>
        <row r="203">
          <cell r="K203">
            <v>2.2364148522847514E-4</v>
          </cell>
        </row>
      </sheetData>
      <sheetData sheetId="1708">
        <row r="203">
          <cell r="K203">
            <v>2.2364148522847514E-4</v>
          </cell>
        </row>
      </sheetData>
      <sheetData sheetId="1709">
        <row r="203">
          <cell r="K203">
            <v>2.2364148522847514E-4</v>
          </cell>
        </row>
      </sheetData>
      <sheetData sheetId="1710">
        <row r="203">
          <cell r="K203">
            <v>2.2364148522847514E-4</v>
          </cell>
        </row>
      </sheetData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>
        <row r="203">
          <cell r="K203">
            <v>2.2364148522847514E-4</v>
          </cell>
        </row>
      </sheetData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>
        <row r="203">
          <cell r="K203">
            <v>2.2364148522847514E-4</v>
          </cell>
        </row>
      </sheetData>
      <sheetData sheetId="1849">
        <row r="203">
          <cell r="K203">
            <v>2.2364148522847514E-4</v>
          </cell>
        </row>
      </sheetData>
      <sheetData sheetId="1850">
        <row r="203">
          <cell r="K203">
            <v>2.2364148522847514E-4</v>
          </cell>
        </row>
      </sheetData>
      <sheetData sheetId="1851">
        <row r="203">
          <cell r="K203">
            <v>2.2364148522847514E-4</v>
          </cell>
        </row>
      </sheetData>
      <sheetData sheetId="1852">
        <row r="203">
          <cell r="K203">
            <v>2.2364148522847514E-4</v>
          </cell>
        </row>
      </sheetData>
      <sheetData sheetId="1853">
        <row r="203">
          <cell r="K203">
            <v>2.2364148522847514E-4</v>
          </cell>
        </row>
      </sheetData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>
        <row r="203">
          <cell r="K203">
            <v>2.2364148522847514E-4</v>
          </cell>
        </row>
      </sheetData>
      <sheetData sheetId="2343">
        <row r="203">
          <cell r="K203">
            <v>2.2364148522847514E-4</v>
          </cell>
        </row>
      </sheetData>
      <sheetData sheetId="2344">
        <row r="203">
          <cell r="K203">
            <v>2.2364148522847514E-4</v>
          </cell>
        </row>
      </sheetData>
      <sheetData sheetId="2345">
        <row r="203">
          <cell r="K203">
            <v>2.2364148522847514E-4</v>
          </cell>
        </row>
      </sheetData>
      <sheetData sheetId="2346">
        <row r="203">
          <cell r="K203">
            <v>2.2364148522847514E-4</v>
          </cell>
        </row>
      </sheetData>
      <sheetData sheetId="2347">
        <row r="203">
          <cell r="K203">
            <v>2.2364148522847514E-4</v>
          </cell>
        </row>
      </sheetData>
      <sheetData sheetId="2348">
        <row r="203">
          <cell r="K203">
            <v>2.2364148522847514E-4</v>
          </cell>
        </row>
      </sheetData>
      <sheetData sheetId="2349">
        <row r="203">
          <cell r="K203">
            <v>2.2364148522847514E-4</v>
          </cell>
        </row>
      </sheetData>
      <sheetData sheetId="2350">
        <row r="203">
          <cell r="K203">
            <v>2.2364148522847514E-4</v>
          </cell>
        </row>
      </sheetData>
      <sheetData sheetId="2351">
        <row r="203">
          <cell r="K203">
            <v>2.2364148522847514E-4</v>
          </cell>
        </row>
      </sheetData>
      <sheetData sheetId="2352">
        <row r="203">
          <cell r="K203">
            <v>2.2364148522847514E-4</v>
          </cell>
        </row>
      </sheetData>
      <sheetData sheetId="2353">
        <row r="203">
          <cell r="K203">
            <v>2.2364148522847514E-4</v>
          </cell>
        </row>
      </sheetData>
      <sheetData sheetId="2354">
        <row r="203">
          <cell r="K203">
            <v>2.2364148522847514E-4</v>
          </cell>
        </row>
      </sheetData>
      <sheetData sheetId="2355">
        <row r="203">
          <cell r="K203">
            <v>2.2364148522847514E-4</v>
          </cell>
        </row>
      </sheetData>
      <sheetData sheetId="2356">
        <row r="203">
          <cell r="K203">
            <v>2.2364148522847514E-4</v>
          </cell>
        </row>
      </sheetData>
      <sheetData sheetId="2357">
        <row r="203">
          <cell r="K203">
            <v>2.2364148522847514E-4</v>
          </cell>
        </row>
      </sheetData>
      <sheetData sheetId="2358">
        <row r="203">
          <cell r="K203">
            <v>2.2364148522847514E-4</v>
          </cell>
        </row>
      </sheetData>
      <sheetData sheetId="2359">
        <row r="203">
          <cell r="K203">
            <v>2.2364148522847514E-4</v>
          </cell>
        </row>
      </sheetData>
      <sheetData sheetId="2360">
        <row r="203">
          <cell r="K203">
            <v>2.2364148522847514E-4</v>
          </cell>
        </row>
      </sheetData>
      <sheetData sheetId="2361">
        <row r="203">
          <cell r="K203">
            <v>2.2364148522847514E-4</v>
          </cell>
        </row>
      </sheetData>
      <sheetData sheetId="2362">
        <row r="203">
          <cell r="K203">
            <v>2.2364148522847514E-4</v>
          </cell>
        </row>
      </sheetData>
      <sheetData sheetId="2363">
        <row r="203">
          <cell r="K203">
            <v>2.2364148522847514E-4</v>
          </cell>
        </row>
      </sheetData>
      <sheetData sheetId="2364">
        <row r="203">
          <cell r="K203">
            <v>2.2364148522847514E-4</v>
          </cell>
        </row>
      </sheetData>
      <sheetData sheetId="2365">
        <row r="203">
          <cell r="K203">
            <v>2.2364148522847514E-4</v>
          </cell>
        </row>
      </sheetData>
      <sheetData sheetId="2366">
        <row r="203">
          <cell r="K203">
            <v>2.2364148522847514E-4</v>
          </cell>
        </row>
      </sheetData>
      <sheetData sheetId="2367">
        <row r="203">
          <cell r="K203">
            <v>2.2364148522847514E-4</v>
          </cell>
        </row>
      </sheetData>
      <sheetData sheetId="2368">
        <row r="203">
          <cell r="K203">
            <v>2.2364148522847514E-4</v>
          </cell>
        </row>
      </sheetData>
      <sheetData sheetId="2369">
        <row r="203">
          <cell r="K203">
            <v>2.2364148522847514E-4</v>
          </cell>
        </row>
      </sheetData>
      <sheetData sheetId="2370">
        <row r="203">
          <cell r="K203">
            <v>2.2364148522847514E-4</v>
          </cell>
        </row>
      </sheetData>
      <sheetData sheetId="2371">
        <row r="203">
          <cell r="K203">
            <v>2.2364148522847514E-4</v>
          </cell>
        </row>
      </sheetData>
      <sheetData sheetId="2372">
        <row r="203">
          <cell r="K203">
            <v>2.2364148522847514E-4</v>
          </cell>
        </row>
      </sheetData>
      <sheetData sheetId="2373">
        <row r="203">
          <cell r="K203">
            <v>2.2364148522847514E-4</v>
          </cell>
        </row>
      </sheetData>
      <sheetData sheetId="2374">
        <row r="203">
          <cell r="K203">
            <v>2.2364148522847514E-4</v>
          </cell>
        </row>
      </sheetData>
      <sheetData sheetId="2375">
        <row r="203">
          <cell r="K203">
            <v>2.2364148522847514E-4</v>
          </cell>
        </row>
      </sheetData>
      <sheetData sheetId="2376">
        <row r="203">
          <cell r="K203">
            <v>2.2364148522847514E-4</v>
          </cell>
        </row>
      </sheetData>
      <sheetData sheetId="2377">
        <row r="203">
          <cell r="K203">
            <v>2.2364148522847514E-4</v>
          </cell>
        </row>
      </sheetData>
      <sheetData sheetId="2378">
        <row r="203">
          <cell r="K203">
            <v>2.2364148522847514E-4</v>
          </cell>
        </row>
      </sheetData>
      <sheetData sheetId="2379">
        <row r="203">
          <cell r="K203">
            <v>2.2364148522847514E-4</v>
          </cell>
        </row>
      </sheetData>
      <sheetData sheetId="2380">
        <row r="203">
          <cell r="K203">
            <v>2.2364148522847514E-4</v>
          </cell>
        </row>
      </sheetData>
      <sheetData sheetId="2381">
        <row r="203">
          <cell r="K203">
            <v>2.2364148522847514E-4</v>
          </cell>
        </row>
      </sheetData>
      <sheetData sheetId="2382">
        <row r="203">
          <cell r="K203">
            <v>2.2364148522847514E-4</v>
          </cell>
        </row>
      </sheetData>
      <sheetData sheetId="2383">
        <row r="203">
          <cell r="K203">
            <v>2.2364148522847514E-4</v>
          </cell>
        </row>
      </sheetData>
      <sheetData sheetId="2384">
        <row r="203">
          <cell r="K203">
            <v>2.2364148522847514E-4</v>
          </cell>
        </row>
      </sheetData>
      <sheetData sheetId="2385">
        <row r="203">
          <cell r="K203">
            <v>2.2364148522847514E-4</v>
          </cell>
        </row>
      </sheetData>
      <sheetData sheetId="2386">
        <row r="203">
          <cell r="K203">
            <v>2.2364148522847514E-4</v>
          </cell>
        </row>
      </sheetData>
      <sheetData sheetId="2387">
        <row r="203">
          <cell r="K203">
            <v>2.2364148522847514E-4</v>
          </cell>
        </row>
      </sheetData>
      <sheetData sheetId="2388">
        <row r="203">
          <cell r="K203">
            <v>2.2364148522847514E-4</v>
          </cell>
        </row>
      </sheetData>
      <sheetData sheetId="2389">
        <row r="203">
          <cell r="K203">
            <v>2.2364148522847514E-4</v>
          </cell>
        </row>
      </sheetData>
      <sheetData sheetId="2390">
        <row r="203">
          <cell r="K203">
            <v>2.2364148522847514E-4</v>
          </cell>
        </row>
      </sheetData>
      <sheetData sheetId="2391">
        <row r="203">
          <cell r="K203">
            <v>2.2364148522847514E-4</v>
          </cell>
        </row>
      </sheetData>
      <sheetData sheetId="2392">
        <row r="203">
          <cell r="K203">
            <v>2.2364148522847514E-4</v>
          </cell>
        </row>
      </sheetData>
      <sheetData sheetId="2393">
        <row r="203">
          <cell r="K203">
            <v>2.2364148522847514E-4</v>
          </cell>
        </row>
      </sheetData>
      <sheetData sheetId="2394">
        <row r="203">
          <cell r="K203">
            <v>2.2364148522847514E-4</v>
          </cell>
        </row>
      </sheetData>
      <sheetData sheetId="2395">
        <row r="203">
          <cell r="K203">
            <v>2.2364148522847514E-4</v>
          </cell>
        </row>
      </sheetData>
      <sheetData sheetId="2396">
        <row r="203">
          <cell r="K203">
            <v>2.2364148522847514E-4</v>
          </cell>
        </row>
      </sheetData>
      <sheetData sheetId="2397">
        <row r="203">
          <cell r="K203">
            <v>2.2364148522847514E-4</v>
          </cell>
        </row>
      </sheetData>
      <sheetData sheetId="2398">
        <row r="203">
          <cell r="K203">
            <v>2.2364148522847514E-4</v>
          </cell>
        </row>
      </sheetData>
      <sheetData sheetId="2399">
        <row r="203">
          <cell r="K203">
            <v>2.2364148522847514E-4</v>
          </cell>
        </row>
      </sheetData>
      <sheetData sheetId="2400">
        <row r="203">
          <cell r="K203">
            <v>2.2364148522847514E-4</v>
          </cell>
        </row>
      </sheetData>
      <sheetData sheetId="2401">
        <row r="203">
          <cell r="K203">
            <v>2.2364148522847514E-4</v>
          </cell>
        </row>
      </sheetData>
      <sheetData sheetId="2402">
        <row r="203">
          <cell r="K203">
            <v>2.2364148522847514E-4</v>
          </cell>
        </row>
      </sheetData>
      <sheetData sheetId="2403">
        <row r="203">
          <cell r="K203">
            <v>2.2364148522847514E-4</v>
          </cell>
        </row>
      </sheetData>
      <sheetData sheetId="2404">
        <row r="203">
          <cell r="K203">
            <v>2.2364148522847514E-4</v>
          </cell>
        </row>
      </sheetData>
      <sheetData sheetId="2405">
        <row r="203">
          <cell r="K203">
            <v>2.2364148522847514E-4</v>
          </cell>
        </row>
      </sheetData>
      <sheetData sheetId="2406">
        <row r="203">
          <cell r="K203">
            <v>2.2364148522847514E-4</v>
          </cell>
        </row>
      </sheetData>
      <sheetData sheetId="2407">
        <row r="203">
          <cell r="K203">
            <v>2.2364148522847514E-4</v>
          </cell>
        </row>
      </sheetData>
      <sheetData sheetId="2408">
        <row r="203">
          <cell r="K203">
            <v>2.2364148522847514E-4</v>
          </cell>
        </row>
      </sheetData>
      <sheetData sheetId="2409">
        <row r="203">
          <cell r="K203">
            <v>2.2364148522847514E-4</v>
          </cell>
        </row>
      </sheetData>
      <sheetData sheetId="2410">
        <row r="203">
          <cell r="K203">
            <v>2.2364148522847514E-4</v>
          </cell>
        </row>
      </sheetData>
      <sheetData sheetId="2411">
        <row r="203">
          <cell r="K203">
            <v>2.2364148522847514E-4</v>
          </cell>
        </row>
      </sheetData>
      <sheetData sheetId="2412">
        <row r="203">
          <cell r="K203">
            <v>2.2364148522847514E-4</v>
          </cell>
        </row>
      </sheetData>
      <sheetData sheetId="2413">
        <row r="203">
          <cell r="K203">
            <v>2.2364148522847514E-4</v>
          </cell>
        </row>
      </sheetData>
      <sheetData sheetId="2414">
        <row r="203">
          <cell r="K203">
            <v>2.2364148522847514E-4</v>
          </cell>
        </row>
      </sheetData>
      <sheetData sheetId="2415">
        <row r="203">
          <cell r="K203">
            <v>2.2364148522847514E-4</v>
          </cell>
        </row>
      </sheetData>
      <sheetData sheetId="2416">
        <row r="203">
          <cell r="K203">
            <v>2.2364148522847514E-4</v>
          </cell>
        </row>
      </sheetData>
      <sheetData sheetId="2417">
        <row r="203">
          <cell r="K203">
            <v>2.2364148522847514E-4</v>
          </cell>
        </row>
      </sheetData>
      <sheetData sheetId="2418">
        <row r="203">
          <cell r="K203">
            <v>2.2364148522847514E-4</v>
          </cell>
        </row>
      </sheetData>
      <sheetData sheetId="2419">
        <row r="203">
          <cell r="K203">
            <v>2.2364148522847514E-4</v>
          </cell>
        </row>
      </sheetData>
      <sheetData sheetId="2420">
        <row r="203">
          <cell r="K203">
            <v>2.2364148522847514E-4</v>
          </cell>
        </row>
      </sheetData>
      <sheetData sheetId="2421">
        <row r="203">
          <cell r="K203">
            <v>2.2364148522847514E-4</v>
          </cell>
        </row>
      </sheetData>
      <sheetData sheetId="2422">
        <row r="203">
          <cell r="K203">
            <v>2.2364148522847514E-4</v>
          </cell>
        </row>
      </sheetData>
      <sheetData sheetId="2423">
        <row r="203">
          <cell r="K203">
            <v>2.2364148522847514E-4</v>
          </cell>
        </row>
      </sheetData>
      <sheetData sheetId="2424">
        <row r="203">
          <cell r="K203">
            <v>2.2364148522847514E-4</v>
          </cell>
        </row>
      </sheetData>
      <sheetData sheetId="2425">
        <row r="203">
          <cell r="K203">
            <v>2.2364148522847514E-4</v>
          </cell>
        </row>
      </sheetData>
      <sheetData sheetId="2426">
        <row r="203">
          <cell r="K203">
            <v>2.2364148522847514E-4</v>
          </cell>
        </row>
      </sheetData>
      <sheetData sheetId="2427">
        <row r="203">
          <cell r="K203">
            <v>2.2364148522847514E-4</v>
          </cell>
        </row>
      </sheetData>
      <sheetData sheetId="2428">
        <row r="203">
          <cell r="K203">
            <v>2.2364148522847514E-4</v>
          </cell>
        </row>
      </sheetData>
      <sheetData sheetId="2429">
        <row r="203">
          <cell r="K203">
            <v>2.2364148522847514E-4</v>
          </cell>
        </row>
      </sheetData>
      <sheetData sheetId="2430">
        <row r="203">
          <cell r="K203">
            <v>2.2364148522847514E-4</v>
          </cell>
        </row>
      </sheetData>
      <sheetData sheetId="2431">
        <row r="203">
          <cell r="K203">
            <v>2.2364148522847514E-4</v>
          </cell>
        </row>
      </sheetData>
      <sheetData sheetId="2432">
        <row r="203">
          <cell r="K203">
            <v>2.2364148522847514E-4</v>
          </cell>
        </row>
      </sheetData>
      <sheetData sheetId="2433">
        <row r="203">
          <cell r="K203">
            <v>2.2364148522847514E-4</v>
          </cell>
        </row>
      </sheetData>
      <sheetData sheetId="2434">
        <row r="203">
          <cell r="K203">
            <v>2.2364148522847514E-4</v>
          </cell>
        </row>
      </sheetData>
      <sheetData sheetId="2435">
        <row r="203">
          <cell r="K203">
            <v>2.2364148522847514E-4</v>
          </cell>
        </row>
      </sheetData>
      <sheetData sheetId="2436">
        <row r="203">
          <cell r="K203">
            <v>2.2364148522847514E-4</v>
          </cell>
        </row>
      </sheetData>
      <sheetData sheetId="2437">
        <row r="203">
          <cell r="K203">
            <v>2.2364148522847514E-4</v>
          </cell>
        </row>
      </sheetData>
      <sheetData sheetId="2438">
        <row r="203">
          <cell r="K203">
            <v>2.2364148522847514E-4</v>
          </cell>
        </row>
      </sheetData>
      <sheetData sheetId="2439">
        <row r="203">
          <cell r="K203">
            <v>2.2364148522847514E-4</v>
          </cell>
        </row>
      </sheetData>
      <sheetData sheetId="2440">
        <row r="203">
          <cell r="K203">
            <v>2.2364148522847514E-4</v>
          </cell>
        </row>
      </sheetData>
      <sheetData sheetId="2441">
        <row r="203">
          <cell r="K203">
            <v>2.2364148522847514E-4</v>
          </cell>
        </row>
      </sheetData>
      <sheetData sheetId="2442">
        <row r="203">
          <cell r="K203">
            <v>2.2364148522847514E-4</v>
          </cell>
        </row>
      </sheetData>
      <sheetData sheetId="2443">
        <row r="203">
          <cell r="K203">
            <v>2.2364148522847514E-4</v>
          </cell>
        </row>
      </sheetData>
      <sheetData sheetId="2444">
        <row r="203">
          <cell r="K203">
            <v>2.2364148522847514E-4</v>
          </cell>
        </row>
      </sheetData>
      <sheetData sheetId="2445">
        <row r="203">
          <cell r="K203">
            <v>2.2364148522847514E-4</v>
          </cell>
        </row>
      </sheetData>
      <sheetData sheetId="2446">
        <row r="203">
          <cell r="K203">
            <v>2.2364148522847514E-4</v>
          </cell>
        </row>
      </sheetData>
      <sheetData sheetId="2447">
        <row r="203">
          <cell r="K203">
            <v>2.2364148522847514E-4</v>
          </cell>
        </row>
      </sheetData>
      <sheetData sheetId="2448">
        <row r="203">
          <cell r="K203">
            <v>2.2364148522847514E-4</v>
          </cell>
        </row>
      </sheetData>
      <sheetData sheetId="2449">
        <row r="203">
          <cell r="K203">
            <v>2.2364148522847514E-4</v>
          </cell>
        </row>
      </sheetData>
      <sheetData sheetId="2450">
        <row r="203">
          <cell r="K203">
            <v>2.2364148522847514E-4</v>
          </cell>
        </row>
      </sheetData>
      <sheetData sheetId="2451">
        <row r="203">
          <cell r="K203">
            <v>2.2364148522847514E-4</v>
          </cell>
        </row>
      </sheetData>
      <sheetData sheetId="2452">
        <row r="203">
          <cell r="K203">
            <v>2.2364148522847514E-4</v>
          </cell>
        </row>
      </sheetData>
      <sheetData sheetId="2453">
        <row r="203">
          <cell r="K203">
            <v>2.2364148522847514E-4</v>
          </cell>
        </row>
      </sheetData>
      <sheetData sheetId="2454">
        <row r="203">
          <cell r="K203">
            <v>2.2364148522847514E-4</v>
          </cell>
        </row>
      </sheetData>
      <sheetData sheetId="2455">
        <row r="203">
          <cell r="K203">
            <v>2.2364148522847514E-4</v>
          </cell>
        </row>
      </sheetData>
      <sheetData sheetId="2456">
        <row r="203">
          <cell r="K203">
            <v>2.2364148522847514E-4</v>
          </cell>
        </row>
      </sheetData>
      <sheetData sheetId="2457">
        <row r="203">
          <cell r="K203">
            <v>2.2364148522847514E-4</v>
          </cell>
        </row>
      </sheetData>
      <sheetData sheetId="2458">
        <row r="203">
          <cell r="K203">
            <v>2.2364148522847514E-4</v>
          </cell>
        </row>
      </sheetData>
      <sheetData sheetId="2459">
        <row r="203">
          <cell r="K203">
            <v>2.2364148522847514E-4</v>
          </cell>
        </row>
      </sheetData>
      <sheetData sheetId="2460">
        <row r="203">
          <cell r="K203">
            <v>2.2364148522847514E-4</v>
          </cell>
        </row>
      </sheetData>
      <sheetData sheetId="2461">
        <row r="203">
          <cell r="K203">
            <v>2.2364148522847514E-4</v>
          </cell>
        </row>
      </sheetData>
      <sheetData sheetId="2462"/>
      <sheetData sheetId="2463">
        <row r="203">
          <cell r="K203">
            <v>2.2364148522847514E-4</v>
          </cell>
        </row>
      </sheetData>
      <sheetData sheetId="2464"/>
      <sheetData sheetId="2465"/>
      <sheetData sheetId="2466">
        <row r="203">
          <cell r="K203">
            <v>2.2364148522847514E-4</v>
          </cell>
        </row>
      </sheetData>
      <sheetData sheetId="2467">
        <row r="203">
          <cell r="K203">
            <v>2.2364148522847514E-4</v>
          </cell>
        </row>
      </sheetData>
      <sheetData sheetId="2468">
        <row r="203">
          <cell r="K203">
            <v>2.2364148522847514E-4</v>
          </cell>
        </row>
      </sheetData>
      <sheetData sheetId="2469">
        <row r="203">
          <cell r="K203">
            <v>2.2364148522847514E-4</v>
          </cell>
        </row>
      </sheetData>
      <sheetData sheetId="2470">
        <row r="203">
          <cell r="K203">
            <v>2.2364148522847514E-4</v>
          </cell>
        </row>
      </sheetData>
      <sheetData sheetId="2471">
        <row r="203">
          <cell r="K203">
            <v>2.2364148522847514E-4</v>
          </cell>
        </row>
      </sheetData>
      <sheetData sheetId="2472">
        <row r="203">
          <cell r="K203">
            <v>2.2364148522847514E-4</v>
          </cell>
        </row>
      </sheetData>
      <sheetData sheetId="2473">
        <row r="203">
          <cell r="K203">
            <v>2.2364148522847514E-4</v>
          </cell>
        </row>
      </sheetData>
      <sheetData sheetId="2474">
        <row r="203">
          <cell r="K203">
            <v>2.2364148522847514E-4</v>
          </cell>
        </row>
      </sheetData>
      <sheetData sheetId="2475">
        <row r="203">
          <cell r="K203">
            <v>2.2364148522847514E-4</v>
          </cell>
        </row>
      </sheetData>
      <sheetData sheetId="2476">
        <row r="203">
          <cell r="K203">
            <v>2.2364148522847514E-4</v>
          </cell>
        </row>
      </sheetData>
      <sheetData sheetId="2477">
        <row r="203">
          <cell r="K203">
            <v>2.2364148522847514E-4</v>
          </cell>
        </row>
      </sheetData>
      <sheetData sheetId="2478">
        <row r="203">
          <cell r="K203">
            <v>2.2364148522847514E-4</v>
          </cell>
        </row>
      </sheetData>
      <sheetData sheetId="2479">
        <row r="203">
          <cell r="K203">
            <v>2.2364148522847514E-4</v>
          </cell>
        </row>
      </sheetData>
      <sheetData sheetId="2480"/>
      <sheetData sheetId="2481">
        <row r="203">
          <cell r="K203">
            <v>2.2364148522847514E-4</v>
          </cell>
        </row>
      </sheetData>
      <sheetData sheetId="2482">
        <row r="203">
          <cell r="K203">
            <v>2.2364148522847514E-4</v>
          </cell>
        </row>
      </sheetData>
      <sheetData sheetId="2483">
        <row r="203">
          <cell r="K203">
            <v>2.2364148522847514E-4</v>
          </cell>
        </row>
      </sheetData>
      <sheetData sheetId="2484">
        <row r="203">
          <cell r="K203">
            <v>2.2364148522847514E-4</v>
          </cell>
        </row>
      </sheetData>
      <sheetData sheetId="2485">
        <row r="203">
          <cell r="K203">
            <v>2.2364148522847514E-4</v>
          </cell>
        </row>
      </sheetData>
      <sheetData sheetId="2486">
        <row r="203">
          <cell r="K203">
            <v>2.2364148522847514E-4</v>
          </cell>
        </row>
      </sheetData>
      <sheetData sheetId="2487">
        <row r="203">
          <cell r="K203">
            <v>2.2364148522847514E-4</v>
          </cell>
        </row>
      </sheetData>
      <sheetData sheetId="2488">
        <row r="203">
          <cell r="K203">
            <v>2.2364148522847514E-4</v>
          </cell>
        </row>
      </sheetData>
      <sheetData sheetId="2489">
        <row r="203">
          <cell r="K203">
            <v>2.2364148522847514E-4</v>
          </cell>
        </row>
      </sheetData>
      <sheetData sheetId="2490">
        <row r="203">
          <cell r="K203">
            <v>2.2364148522847514E-4</v>
          </cell>
        </row>
      </sheetData>
      <sheetData sheetId="2491">
        <row r="203">
          <cell r="K203">
            <v>2.2364148522847514E-4</v>
          </cell>
        </row>
      </sheetData>
      <sheetData sheetId="2492">
        <row r="203">
          <cell r="K203">
            <v>2.2364148522847514E-4</v>
          </cell>
        </row>
      </sheetData>
      <sheetData sheetId="2493">
        <row r="203">
          <cell r="K203">
            <v>2.2364148522847514E-4</v>
          </cell>
        </row>
      </sheetData>
      <sheetData sheetId="2494">
        <row r="203">
          <cell r="K203">
            <v>2.2364148522847514E-4</v>
          </cell>
        </row>
      </sheetData>
      <sheetData sheetId="2495">
        <row r="203">
          <cell r="K203">
            <v>2.2364148522847514E-4</v>
          </cell>
        </row>
      </sheetData>
      <sheetData sheetId="2496">
        <row r="203">
          <cell r="K203">
            <v>2.2364148522847514E-4</v>
          </cell>
        </row>
      </sheetData>
      <sheetData sheetId="2497">
        <row r="203">
          <cell r="K203">
            <v>2.2364148522847514E-4</v>
          </cell>
        </row>
      </sheetData>
      <sheetData sheetId="2498">
        <row r="203">
          <cell r="K203">
            <v>2.2364148522847514E-4</v>
          </cell>
        </row>
      </sheetData>
      <sheetData sheetId="2499">
        <row r="203">
          <cell r="K203">
            <v>2.2364148522847514E-4</v>
          </cell>
        </row>
      </sheetData>
      <sheetData sheetId="2500">
        <row r="203">
          <cell r="K203">
            <v>2.2364148522847514E-4</v>
          </cell>
        </row>
      </sheetData>
      <sheetData sheetId="2501">
        <row r="203">
          <cell r="K203">
            <v>2.2364148522847514E-4</v>
          </cell>
        </row>
      </sheetData>
      <sheetData sheetId="2502">
        <row r="203">
          <cell r="K203">
            <v>2.2364148522847514E-4</v>
          </cell>
        </row>
      </sheetData>
      <sheetData sheetId="2503">
        <row r="203">
          <cell r="K203">
            <v>2.2364148522847514E-4</v>
          </cell>
        </row>
      </sheetData>
      <sheetData sheetId="2504">
        <row r="203">
          <cell r="K203">
            <v>2.2364148522847514E-4</v>
          </cell>
        </row>
      </sheetData>
      <sheetData sheetId="2505">
        <row r="203">
          <cell r="K203">
            <v>2.2364148522847514E-4</v>
          </cell>
        </row>
      </sheetData>
      <sheetData sheetId="2506">
        <row r="203">
          <cell r="K203">
            <v>2.2364148522847514E-4</v>
          </cell>
        </row>
      </sheetData>
      <sheetData sheetId="2507">
        <row r="203">
          <cell r="K203">
            <v>2.2364148522847514E-4</v>
          </cell>
        </row>
      </sheetData>
      <sheetData sheetId="2508">
        <row r="203">
          <cell r="K203">
            <v>2.2364148522847514E-4</v>
          </cell>
        </row>
      </sheetData>
      <sheetData sheetId="2509">
        <row r="203">
          <cell r="K203">
            <v>2.2364148522847514E-4</v>
          </cell>
        </row>
      </sheetData>
      <sheetData sheetId="2510">
        <row r="203">
          <cell r="K203">
            <v>2.2364148522847514E-4</v>
          </cell>
        </row>
      </sheetData>
      <sheetData sheetId="2511">
        <row r="203">
          <cell r="K203">
            <v>2.2364148522847514E-4</v>
          </cell>
        </row>
      </sheetData>
      <sheetData sheetId="2512">
        <row r="203">
          <cell r="K203">
            <v>2.2364148522847514E-4</v>
          </cell>
        </row>
      </sheetData>
      <sheetData sheetId="2513">
        <row r="203">
          <cell r="K203">
            <v>2.2364148522847514E-4</v>
          </cell>
        </row>
      </sheetData>
      <sheetData sheetId="2514">
        <row r="203">
          <cell r="K203">
            <v>2.2364148522847514E-4</v>
          </cell>
        </row>
      </sheetData>
      <sheetData sheetId="2515">
        <row r="203">
          <cell r="K203">
            <v>2.2364148522847514E-4</v>
          </cell>
        </row>
      </sheetData>
      <sheetData sheetId="2516">
        <row r="203">
          <cell r="K203">
            <v>2.2364148522847514E-4</v>
          </cell>
        </row>
      </sheetData>
      <sheetData sheetId="2517">
        <row r="203">
          <cell r="K203">
            <v>2.2364148522847514E-4</v>
          </cell>
        </row>
      </sheetData>
      <sheetData sheetId="2518">
        <row r="203">
          <cell r="K203">
            <v>2.2364148522847514E-4</v>
          </cell>
        </row>
      </sheetData>
      <sheetData sheetId="2519">
        <row r="203">
          <cell r="K203">
            <v>2.2364148522847514E-4</v>
          </cell>
        </row>
      </sheetData>
      <sheetData sheetId="2520">
        <row r="203">
          <cell r="K203">
            <v>2.2364148522847514E-4</v>
          </cell>
        </row>
      </sheetData>
      <sheetData sheetId="2521">
        <row r="203">
          <cell r="K203">
            <v>2.2364148522847514E-4</v>
          </cell>
        </row>
      </sheetData>
      <sheetData sheetId="2522">
        <row r="203">
          <cell r="K203">
            <v>2.2364148522847514E-4</v>
          </cell>
        </row>
      </sheetData>
      <sheetData sheetId="2523">
        <row r="203">
          <cell r="K203">
            <v>2.2364148522847514E-4</v>
          </cell>
        </row>
      </sheetData>
      <sheetData sheetId="2524">
        <row r="203">
          <cell r="K203">
            <v>2.2364148522847514E-4</v>
          </cell>
        </row>
      </sheetData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>
        <row r="203">
          <cell r="K203">
            <v>2.2364148522847514E-4</v>
          </cell>
        </row>
      </sheetData>
      <sheetData sheetId="2623"/>
      <sheetData sheetId="2624">
        <row r="203">
          <cell r="K203">
            <v>2.2364148522847514E-4</v>
          </cell>
        </row>
      </sheetData>
      <sheetData sheetId="2625"/>
      <sheetData sheetId="2626">
        <row r="203">
          <cell r="K203">
            <v>2.2364148522847514E-4</v>
          </cell>
        </row>
      </sheetData>
      <sheetData sheetId="2627"/>
      <sheetData sheetId="2628">
        <row r="203">
          <cell r="K203">
            <v>2.2364148522847514E-4</v>
          </cell>
        </row>
      </sheetData>
      <sheetData sheetId="2629">
        <row r="203">
          <cell r="K203">
            <v>2.2364148522847514E-4</v>
          </cell>
        </row>
      </sheetData>
      <sheetData sheetId="2630"/>
      <sheetData sheetId="2631">
        <row r="203">
          <cell r="K203">
            <v>2.2364148522847514E-4</v>
          </cell>
        </row>
      </sheetData>
      <sheetData sheetId="2632"/>
      <sheetData sheetId="2633">
        <row r="203">
          <cell r="K203">
            <v>2.2364148522847514E-4</v>
          </cell>
        </row>
      </sheetData>
      <sheetData sheetId="2634"/>
      <sheetData sheetId="2635">
        <row r="203">
          <cell r="K203">
            <v>2.2364148522847514E-4</v>
          </cell>
        </row>
      </sheetData>
      <sheetData sheetId="2636"/>
      <sheetData sheetId="2637">
        <row r="203">
          <cell r="K203">
            <v>2.2364148522847514E-4</v>
          </cell>
        </row>
      </sheetData>
      <sheetData sheetId="2638"/>
      <sheetData sheetId="2639">
        <row r="203">
          <cell r="K203">
            <v>2.2364148522847514E-4</v>
          </cell>
        </row>
      </sheetData>
      <sheetData sheetId="2640"/>
      <sheetData sheetId="2641">
        <row r="203">
          <cell r="K203">
            <v>2.2364148522847514E-4</v>
          </cell>
        </row>
      </sheetData>
      <sheetData sheetId="2642">
        <row r="203">
          <cell r="K203">
            <v>2.2364148522847514E-4</v>
          </cell>
        </row>
      </sheetData>
      <sheetData sheetId="2643"/>
      <sheetData sheetId="2644">
        <row r="203">
          <cell r="K203">
            <v>2.2364148522847514E-4</v>
          </cell>
        </row>
      </sheetData>
      <sheetData sheetId="2645"/>
      <sheetData sheetId="2646">
        <row r="203">
          <cell r="K203">
            <v>2.2364148522847514E-4</v>
          </cell>
        </row>
      </sheetData>
      <sheetData sheetId="2647"/>
      <sheetData sheetId="2648">
        <row r="203">
          <cell r="K203">
            <v>2.2364148522847514E-4</v>
          </cell>
        </row>
      </sheetData>
      <sheetData sheetId="2649"/>
      <sheetData sheetId="2650">
        <row r="203">
          <cell r="K203">
            <v>2.2364148522847514E-4</v>
          </cell>
        </row>
      </sheetData>
      <sheetData sheetId="2651"/>
      <sheetData sheetId="2652"/>
      <sheetData sheetId="2653"/>
      <sheetData sheetId="2654"/>
      <sheetData sheetId="2655"/>
      <sheetData sheetId="2656"/>
      <sheetData sheetId="2657">
        <row r="203">
          <cell r="K203">
            <v>2.2364148522847514E-4</v>
          </cell>
        </row>
      </sheetData>
      <sheetData sheetId="2658"/>
      <sheetData sheetId="2659">
        <row r="203">
          <cell r="K203">
            <v>2.2364148522847514E-4</v>
          </cell>
        </row>
      </sheetData>
      <sheetData sheetId="2660"/>
      <sheetData sheetId="2661">
        <row r="203">
          <cell r="K203">
            <v>2.2364148522847514E-4</v>
          </cell>
        </row>
      </sheetData>
      <sheetData sheetId="2662"/>
      <sheetData sheetId="2663">
        <row r="203">
          <cell r="K203">
            <v>2.2364148522847514E-4</v>
          </cell>
        </row>
      </sheetData>
      <sheetData sheetId="2664"/>
      <sheetData sheetId="2665"/>
      <sheetData sheetId="2666"/>
      <sheetData sheetId="2667"/>
      <sheetData sheetId="2668"/>
      <sheetData sheetId="2669"/>
      <sheetData sheetId="2670">
        <row r="203">
          <cell r="K203">
            <v>2.2364148522847514E-4</v>
          </cell>
        </row>
      </sheetData>
      <sheetData sheetId="2671"/>
      <sheetData sheetId="2672">
        <row r="203">
          <cell r="K203">
            <v>2.2364148522847514E-4</v>
          </cell>
        </row>
      </sheetData>
      <sheetData sheetId="2673"/>
      <sheetData sheetId="2674">
        <row r="203">
          <cell r="K203">
            <v>2.2364148522847514E-4</v>
          </cell>
        </row>
      </sheetData>
      <sheetData sheetId="2675"/>
      <sheetData sheetId="2676">
        <row r="203">
          <cell r="K203">
            <v>2.2364148522847514E-4</v>
          </cell>
        </row>
      </sheetData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/>
      <sheetData sheetId="3388"/>
      <sheetData sheetId="3389"/>
      <sheetData sheetId="3390"/>
      <sheetData sheetId="3391"/>
      <sheetData sheetId="3392" refreshError="1"/>
      <sheetData sheetId="3393" refreshError="1"/>
      <sheetData sheetId="3394"/>
      <sheetData sheetId="3395"/>
      <sheetData sheetId="3396"/>
      <sheetData sheetId="3397" refreshError="1"/>
      <sheetData sheetId="3398" refreshError="1"/>
      <sheetData sheetId="3399"/>
      <sheetData sheetId="3400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Kuantias"/>
      <sheetName val="Anls"/>
      <sheetName val="D Harga"/>
    </sheetNames>
    <sheetDataSet>
      <sheetData sheetId="0">
        <row r="7">
          <cell r="E7" t="str">
            <v>PROGRAM PEMENUHAN UPAYA KESEHATAN PERORANGAN DAN UPAYA KESEHATAN MASYARAKAT</v>
          </cell>
        </row>
      </sheetData>
      <sheetData sheetId="1"/>
      <sheetData sheetId="2"/>
      <sheetData sheetId="3">
        <row r="1">
          <cell r="F1">
            <v>0.02</v>
          </cell>
        </row>
        <row r="46">
          <cell r="J46">
            <v>91096.2</v>
          </cell>
        </row>
        <row r="71">
          <cell r="J71">
            <v>819661.8</v>
          </cell>
        </row>
        <row r="108">
          <cell r="J108">
            <v>67575</v>
          </cell>
        </row>
        <row r="188">
          <cell r="J188">
            <v>74460</v>
          </cell>
        </row>
        <row r="224">
          <cell r="J224">
            <v>850000</v>
          </cell>
        </row>
        <row r="237">
          <cell r="J237">
            <v>2875000</v>
          </cell>
        </row>
        <row r="271">
          <cell r="J271">
            <v>3920000</v>
          </cell>
        </row>
        <row r="283">
          <cell r="J283">
            <v>4000000</v>
          </cell>
        </row>
        <row r="308">
          <cell r="J308">
            <v>2300000</v>
          </cell>
        </row>
        <row r="322">
          <cell r="J322">
            <v>1050000</v>
          </cell>
        </row>
        <row r="345">
          <cell r="J345">
            <v>125000</v>
          </cell>
        </row>
        <row r="365">
          <cell r="J365">
            <v>375000</v>
          </cell>
        </row>
        <row r="394">
          <cell r="J394">
            <v>812802.38</v>
          </cell>
        </row>
        <row r="419">
          <cell r="J419">
            <v>1014082.06</v>
          </cell>
        </row>
        <row r="441">
          <cell r="J441">
            <v>1030557</v>
          </cell>
        </row>
        <row r="483">
          <cell r="J483">
            <v>1006077</v>
          </cell>
        </row>
        <row r="508">
          <cell r="J508">
            <v>77367</v>
          </cell>
        </row>
        <row r="533">
          <cell r="J533">
            <v>76959</v>
          </cell>
        </row>
        <row r="559">
          <cell r="J559">
            <v>99297</v>
          </cell>
        </row>
        <row r="586">
          <cell r="J586">
            <v>94809</v>
          </cell>
        </row>
        <row r="613">
          <cell r="J613">
            <v>101173.8</v>
          </cell>
        </row>
        <row r="637">
          <cell r="J637">
            <v>10737.03</v>
          </cell>
        </row>
        <row r="661">
          <cell r="J661">
            <v>11272.53</v>
          </cell>
        </row>
        <row r="685">
          <cell r="J685">
            <v>22154.400000000001</v>
          </cell>
        </row>
        <row r="707">
          <cell r="J707">
            <v>22154.400000000001</v>
          </cell>
        </row>
        <row r="730">
          <cell r="J730">
            <v>127627.5</v>
          </cell>
        </row>
        <row r="753">
          <cell r="J753">
            <v>36709.800000000003</v>
          </cell>
        </row>
        <row r="776">
          <cell r="J776">
            <v>31421.1</v>
          </cell>
        </row>
        <row r="823">
          <cell r="J823">
            <v>85520.37</v>
          </cell>
        </row>
        <row r="847">
          <cell r="J847">
            <v>127528.05</v>
          </cell>
        </row>
        <row r="870">
          <cell r="J870">
            <v>402109.5</v>
          </cell>
        </row>
        <row r="893">
          <cell r="J893">
            <v>180142.2</v>
          </cell>
        </row>
        <row r="915">
          <cell r="J915">
            <v>54278.48</v>
          </cell>
        </row>
        <row r="936">
          <cell r="J936">
            <v>48730.5</v>
          </cell>
        </row>
        <row r="961">
          <cell r="J961">
            <v>223721.7</v>
          </cell>
        </row>
        <row r="1011">
          <cell r="J1011">
            <v>126736.02</v>
          </cell>
        </row>
        <row r="1036">
          <cell r="J1036">
            <v>189737.34</v>
          </cell>
        </row>
        <row r="1061">
          <cell r="J1061">
            <v>182983.92</v>
          </cell>
        </row>
        <row r="1081">
          <cell r="J1081">
            <v>84719.93</v>
          </cell>
        </row>
        <row r="1129">
          <cell r="J1129">
            <v>137414.39999999999</v>
          </cell>
        </row>
        <row r="1174">
          <cell r="J1174">
            <v>134142.75</v>
          </cell>
        </row>
        <row r="1197">
          <cell r="J1197">
            <v>144942</v>
          </cell>
        </row>
        <row r="1219">
          <cell r="J1219">
            <v>140056.20000000001</v>
          </cell>
        </row>
        <row r="1264">
          <cell r="J1264">
            <v>7571460</v>
          </cell>
        </row>
        <row r="1289">
          <cell r="J1289">
            <v>1975510.77</v>
          </cell>
        </row>
        <row r="1333">
          <cell r="J1333">
            <v>1764893.64</v>
          </cell>
        </row>
        <row r="1355">
          <cell r="J1355">
            <v>1056771.96</v>
          </cell>
        </row>
        <row r="1377">
          <cell r="J1377">
            <v>2781269.23</v>
          </cell>
        </row>
        <row r="1443">
          <cell r="J1443">
            <v>1543607.82</v>
          </cell>
        </row>
        <row r="1465">
          <cell r="J1465">
            <v>1103725.53</v>
          </cell>
        </row>
        <row r="1484">
          <cell r="J1484">
            <v>1175084.3</v>
          </cell>
        </row>
        <row r="1503">
          <cell r="J1503">
            <v>346841.55</v>
          </cell>
        </row>
        <row r="1522">
          <cell r="J1522">
            <v>662976.94999999995</v>
          </cell>
        </row>
        <row r="1663">
          <cell r="J1663">
            <v>1080639</v>
          </cell>
        </row>
        <row r="1686">
          <cell r="J1686">
            <v>568446</v>
          </cell>
        </row>
        <row r="1708">
          <cell r="J1708">
            <v>655605</v>
          </cell>
        </row>
        <row r="1730">
          <cell r="J1730">
            <v>54417</v>
          </cell>
        </row>
        <row r="1773">
          <cell r="J1773">
            <v>22062.6</v>
          </cell>
        </row>
        <row r="1795">
          <cell r="J1795">
            <v>23643.599999999999</v>
          </cell>
        </row>
        <row r="1839">
          <cell r="J1839">
            <v>94788.6</v>
          </cell>
        </row>
        <row r="1867">
          <cell r="J1867">
            <v>141165.76000000001</v>
          </cell>
        </row>
        <row r="1890">
          <cell r="J1890">
            <v>101843.23</v>
          </cell>
        </row>
      </sheetData>
      <sheetData sheetId="4">
        <row r="6">
          <cell r="C6" t="str">
            <v>Pekerja</v>
          </cell>
        </row>
        <row r="26">
          <cell r="E26">
            <v>10000</v>
          </cell>
        </row>
        <row r="27">
          <cell r="E27">
            <v>19000</v>
          </cell>
        </row>
        <row r="61">
          <cell r="E61">
            <v>24200</v>
          </cell>
        </row>
        <row r="122">
          <cell r="E122">
            <v>36000</v>
          </cell>
        </row>
        <row r="175">
          <cell r="E175">
            <v>89000</v>
          </cell>
        </row>
        <row r="219">
          <cell r="E219">
            <v>100000</v>
          </cell>
        </row>
        <row r="220">
          <cell r="E220">
            <v>82000</v>
          </cell>
        </row>
        <row r="221">
          <cell r="E221">
            <v>38000</v>
          </cell>
        </row>
        <row r="235">
          <cell r="E235">
            <v>330000</v>
          </cell>
        </row>
        <row r="245">
          <cell r="E245">
            <v>21000</v>
          </cell>
        </row>
        <row r="246">
          <cell r="E246">
            <v>48000</v>
          </cell>
        </row>
        <row r="247">
          <cell r="E247">
            <v>27000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k Pen Teknis"/>
      <sheetName val="COVER"/>
      <sheetName val="Srt. Pen"/>
      <sheetName val="F.IK 01"/>
      <sheetName val="F.IK 02"/>
      <sheetName val="F.IK 03"/>
      <sheetName val="Pakta Integritas"/>
      <sheetName val="Perny. No. Blaklist"/>
      <sheetName val="Super Kualifikasi"/>
      <sheetName val="Rekap"/>
      <sheetName val="RAB"/>
      <sheetName val="Rek Analis"/>
      <sheetName val="Anls"/>
      <sheetName val="D Harga"/>
      <sheetName val="Perny. SKT"/>
      <sheetName val="RKK"/>
      <sheetName val="JADWAL"/>
      <sheetName val="D. ALAT"/>
      <sheetName val="PERSONIL"/>
      <sheetName val="D. Rwyt Hd"/>
      <sheetName val="TKDN"/>
      <sheetName val="Rekapitulasi"/>
    </sheetNames>
    <sheetDataSet>
      <sheetData sheetId="0"/>
      <sheetData sheetId="1"/>
      <sheetData sheetId="2">
        <row r="2">
          <cell r="L2" t="str">
            <v>027/1.14/PK/Pokja.V/2020</v>
          </cell>
        </row>
      </sheetData>
      <sheetData sheetId="3">
        <row r="64">
          <cell r="F64" t="str">
            <v>3523172706960003</v>
          </cell>
        </row>
      </sheetData>
      <sheetData sheetId="4"/>
      <sheetData sheetId="5"/>
      <sheetData sheetId="6"/>
      <sheetData sheetId="7"/>
      <sheetData sheetId="8"/>
      <sheetData sheetId="9">
        <row r="6">
          <cell r="E6" t="str">
            <v>Program Tata Bangunan</v>
          </cell>
        </row>
      </sheetData>
      <sheetData sheetId="10"/>
      <sheetData sheetId="11"/>
      <sheetData sheetId="12">
        <row r="18">
          <cell r="J18">
            <v>475000</v>
          </cell>
        </row>
        <row r="43">
          <cell r="J43">
            <v>82600</v>
          </cell>
        </row>
        <row r="63">
          <cell r="J63">
            <v>30460</v>
          </cell>
        </row>
        <row r="75">
          <cell r="J75">
            <v>3000000</v>
          </cell>
        </row>
        <row r="114">
          <cell r="J114">
            <v>34000</v>
          </cell>
        </row>
        <row r="133">
          <cell r="J133">
            <v>129050</v>
          </cell>
        </row>
        <row r="152">
          <cell r="J152">
            <v>199050</v>
          </cell>
        </row>
        <row r="170">
          <cell r="J170">
            <v>25840</v>
          </cell>
        </row>
        <row r="187">
          <cell r="J187">
            <v>47000</v>
          </cell>
        </row>
        <row r="212">
          <cell r="J212">
            <v>11764</v>
          </cell>
        </row>
        <row r="235">
          <cell r="J235">
            <v>746950</v>
          </cell>
        </row>
        <row r="281">
          <cell r="J281">
            <v>873978</v>
          </cell>
        </row>
        <row r="303">
          <cell r="J303">
            <v>75930</v>
          </cell>
        </row>
        <row r="325">
          <cell r="J325">
            <v>78060</v>
          </cell>
        </row>
        <row r="350">
          <cell r="J350">
            <v>117190</v>
          </cell>
        </row>
        <row r="375">
          <cell r="J375">
            <v>119920</v>
          </cell>
        </row>
        <row r="400">
          <cell r="J400">
            <v>209590</v>
          </cell>
        </row>
        <row r="423">
          <cell r="J423">
            <v>21140</v>
          </cell>
        </row>
        <row r="444">
          <cell r="J444">
            <v>62300</v>
          </cell>
        </row>
        <row r="464">
          <cell r="J464">
            <v>76220</v>
          </cell>
        </row>
        <row r="484">
          <cell r="J484">
            <v>71220</v>
          </cell>
        </row>
        <row r="506">
          <cell r="J506">
            <v>48780</v>
          </cell>
        </row>
        <row r="527">
          <cell r="J527">
            <v>80015</v>
          </cell>
        </row>
        <row r="549">
          <cell r="J549">
            <v>98915</v>
          </cell>
        </row>
        <row r="571">
          <cell r="J571">
            <v>99912</v>
          </cell>
        </row>
        <row r="592">
          <cell r="J592">
            <v>41207</v>
          </cell>
        </row>
        <row r="612">
          <cell r="J612">
            <v>24206</v>
          </cell>
        </row>
        <row r="635">
          <cell r="J635">
            <v>143900</v>
          </cell>
        </row>
        <row r="658">
          <cell r="J658">
            <v>149445</v>
          </cell>
        </row>
        <row r="680">
          <cell r="J680">
            <v>256268</v>
          </cell>
        </row>
        <row r="701">
          <cell r="J701">
            <v>60548</v>
          </cell>
        </row>
        <row r="722">
          <cell r="J722">
            <v>19940</v>
          </cell>
        </row>
        <row r="742">
          <cell r="J742">
            <v>129090</v>
          </cell>
        </row>
        <row r="764">
          <cell r="J764">
            <v>94260</v>
          </cell>
        </row>
        <row r="785">
          <cell r="J785">
            <v>50900</v>
          </cell>
        </row>
        <row r="806">
          <cell r="J806">
            <v>26925</v>
          </cell>
        </row>
        <row r="828">
          <cell r="J828">
            <v>1638315</v>
          </cell>
        </row>
        <row r="854">
          <cell r="J854">
            <v>2208456</v>
          </cell>
        </row>
        <row r="880">
          <cell r="J880">
            <v>1068931</v>
          </cell>
        </row>
        <row r="924">
          <cell r="J924">
            <v>452777</v>
          </cell>
        </row>
        <row r="966">
          <cell r="J966">
            <v>24090</v>
          </cell>
        </row>
        <row r="987">
          <cell r="J987">
            <v>27000</v>
          </cell>
        </row>
        <row r="1008">
          <cell r="J1008">
            <v>31600</v>
          </cell>
        </row>
        <row r="1019">
          <cell r="J1019">
            <v>2120000</v>
          </cell>
        </row>
      </sheetData>
      <sheetData sheetId="13">
        <row r="6">
          <cell r="C6" t="str">
            <v>Pekerja</v>
          </cell>
        </row>
      </sheetData>
      <sheetData sheetId="14"/>
      <sheetData sheetId="15"/>
      <sheetData sheetId="16"/>
      <sheetData sheetId="17">
        <row r="15">
          <cell r="B15">
            <v>1</v>
          </cell>
        </row>
      </sheetData>
      <sheetData sheetId="18">
        <row r="5">
          <cell r="E5" t="str">
            <v>Ds.Magersari Kec.Plumpang Kab.Tuban</v>
          </cell>
        </row>
      </sheetData>
      <sheetData sheetId="19"/>
      <sheetData sheetId="20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 MENTAH"/>
      <sheetName val="DATA MATENG"/>
      <sheetName val="DAYA DUKUNG-D=40"/>
      <sheetName val="DAYA DUKUNG-D=30 (Reamer)"/>
      <sheetName val="GRAFIK SONDIR"/>
      <sheetName val="AHS"/>
      <sheetName val="Soil Data EXISTING"/>
      <sheetName val="Peralatan"/>
      <sheetName val="Harga"/>
      <sheetName val="BOQ"/>
      <sheetName val="AC"/>
      <sheetName val="Rab"/>
      <sheetName val=" ANL. bw"/>
      <sheetName val="analisa print"/>
      <sheetName val="Har-sat finish"/>
      <sheetName val="schedule kurva s"/>
      <sheetName val="A"/>
      <sheetName val="D6 ASBT"/>
      <sheetName val="Lalu Lintas"/>
      <sheetName val="DIV.7.7 sd 16"/>
      <sheetName val="DIV. 5"/>
      <sheetName val="Agg S"/>
      <sheetName val="Agg B"/>
      <sheetName val="Agg C"/>
      <sheetName val="Terbilang"/>
      <sheetName val="MAJOR"/>
      <sheetName val="5-ALAT(1)"/>
      <sheetName val="DIV. 3"/>
      <sheetName val="Jembatan Sementara"/>
      <sheetName val="4-Basic Price"/>
      <sheetName val="Mob"/>
      <sheetName val="SAP"/>
      <sheetName val="Koordinat"/>
      <sheetName val="#REF!"/>
      <sheetName val="ESCON"/>
      <sheetName val="conc Vibrator"/>
      <sheetName val="Cash Flow bulanan"/>
      <sheetName val="RAB 2"/>
      <sheetName val="Analisa"/>
      <sheetName val="Harga Bahan &amp; Upah"/>
      <sheetName val="hrg_sat"/>
      <sheetName val="HARGA MATERIAL"/>
      <sheetName val="WIL.2"/>
      <sheetName val="Sampul"/>
      <sheetName val="Nolas"/>
      <sheetName val="K1 Durp"/>
      <sheetName val="PHM"/>
      <sheetName val="HBU"/>
      <sheetName val="AN-K"/>
      <sheetName val="VOLUME"/>
      <sheetName val="RINCI "/>
      <sheetName val="COVER"/>
      <sheetName val="112-885"/>
      <sheetName val="Anl.+"/>
      <sheetName val="bahan"/>
      <sheetName val="4-Analisa Quarry"/>
      <sheetName val="DIV. 4"/>
      <sheetName val="4-formulir harga bahan"/>
      <sheetName val="%"/>
      <sheetName val="Informasi"/>
      <sheetName val="Sheet3"/>
      <sheetName val="S_Suramadu"/>
      <sheetName val="Input"/>
      <sheetName val="Vibro_Roller"/>
      <sheetName val="harga dasar T-M-A"/>
      <sheetName val="Jadwal"/>
      <sheetName val="Perm. Test"/>
      <sheetName val="Ducting"/>
      <sheetName val="Toyo"/>
      <sheetName val="PPR-PN"/>
      <sheetName val="KS-P"/>
      <sheetName val="SITE-E"/>
      <sheetName val="Div2"/>
      <sheetName val="Log"/>
      <sheetName val="Sheet2"/>
      <sheetName val="BASIC"/>
      <sheetName val="PNT"/>
      <sheetName val="Galian 1"/>
      <sheetName val="Estimate"/>
      <sheetName val="Perm__Test"/>
      <sheetName val="H.Satuan"/>
      <sheetName val="harga satuan"/>
      <sheetName val="SUMBER"/>
      <sheetName val="K.Lokal"/>
      <sheetName val="rate"/>
      <sheetName val="Upah"/>
      <sheetName val="Master Edit"/>
      <sheetName val="analtek"/>
      <sheetName val="Mark Up"/>
      <sheetName val="HARSAT-lain"/>
      <sheetName val="HARSAT-tanah"/>
      <sheetName val="Daftar Harga Upah dan Bahan"/>
      <sheetName val="MATERIAL-UPAH"/>
      <sheetName val="DivVI"/>
      <sheetName val="Data Alat"/>
      <sheetName val="HRG-DASAR"/>
      <sheetName val="DK&amp;H"/>
      <sheetName val="dasar"/>
      <sheetName val="Umum"/>
      <sheetName val="pricing"/>
      <sheetName val="BARU-4 "/>
      <sheetName val="DATA"/>
      <sheetName val="B"/>
      <sheetName val="Basic Price"/>
      <sheetName val="Alat"/>
      <sheetName val="DivVII"/>
      <sheetName val="k341k612"/>
      <sheetName val="BQ JALAN"/>
      <sheetName val="Kuantitas &amp; Harga"/>
      <sheetName val="hsumum_xls "/>
      <sheetName val="anaUTama"/>
      <sheetName val="D7"/>
      <sheetName val="DATA_MENTAH"/>
      <sheetName val="DATA_MATENG"/>
      <sheetName val="DAYA_DUKUNG-D=40"/>
      <sheetName val="DAYA_DUKUNG-D=30_(Reamer)"/>
      <sheetName val="GRAFIK_SONDIR"/>
      <sheetName val="Soil_Data_EXISTING"/>
      <sheetName val="harsat"/>
      <sheetName val="Urai _Resap pengikat"/>
      <sheetName val="STAF"/>
      <sheetName val="Analisa K"/>
      <sheetName val="D7(1)"/>
      <sheetName val="lh"/>
      <sheetName val="_ANL__bw"/>
      <sheetName val="analisa_print"/>
      <sheetName val="Har-sat_finish"/>
      <sheetName val="schedule_kurva_s"/>
    </sheetNames>
    <sheetDataSet>
      <sheetData sheetId="0" refreshError="1">
        <row r="3">
          <cell r="B3">
            <v>0.2</v>
          </cell>
          <cell r="C3">
            <v>1.1000000000000001</v>
          </cell>
        </row>
        <row r="4">
          <cell r="B4">
            <v>0.4</v>
          </cell>
          <cell r="C4">
            <v>0.9</v>
          </cell>
        </row>
        <row r="5">
          <cell r="B5">
            <v>0.6</v>
          </cell>
          <cell r="C5">
            <v>0.7</v>
          </cell>
        </row>
        <row r="6">
          <cell r="B6">
            <v>1</v>
          </cell>
          <cell r="C6">
            <v>0.46</v>
          </cell>
        </row>
        <row r="7">
          <cell r="B7">
            <v>1.2</v>
          </cell>
          <cell r="C7">
            <v>0.43</v>
          </cell>
        </row>
        <row r="8">
          <cell r="B8">
            <v>1.4</v>
          </cell>
          <cell r="C8">
            <v>0.42</v>
          </cell>
        </row>
        <row r="9">
          <cell r="B9">
            <v>2</v>
          </cell>
          <cell r="C9">
            <v>0.41</v>
          </cell>
        </row>
        <row r="12">
          <cell r="B12">
            <v>0.4</v>
          </cell>
          <cell r="C12">
            <v>40</v>
          </cell>
        </row>
        <row r="13">
          <cell r="B13">
            <v>0.4</v>
          </cell>
          <cell r="C13">
            <v>35</v>
          </cell>
        </row>
        <row r="14">
          <cell r="B14">
            <v>0.4</v>
          </cell>
          <cell r="C14">
            <v>30</v>
          </cell>
        </row>
        <row r="15">
          <cell r="B15">
            <v>0.4</v>
          </cell>
          <cell r="C15">
            <v>25</v>
          </cell>
        </row>
        <row r="16">
          <cell r="B16">
            <v>0.4</v>
          </cell>
          <cell r="C16">
            <v>19.993567000000002</v>
          </cell>
        </row>
        <row r="17">
          <cell r="B17">
            <v>0.48</v>
          </cell>
          <cell r="C17">
            <v>16.574367000000002</v>
          </cell>
        </row>
        <row r="18">
          <cell r="B18">
            <v>0.62</v>
          </cell>
          <cell r="C18">
            <v>10.590767</v>
          </cell>
        </row>
        <row r="19">
          <cell r="B19">
            <v>0.65</v>
          </cell>
          <cell r="C19">
            <v>9.308567</v>
          </cell>
        </row>
        <row r="20">
          <cell r="B20">
            <v>0.75</v>
          </cell>
          <cell r="C20">
            <v>5.0345670000000027</v>
          </cell>
        </row>
      </sheetData>
      <sheetData sheetId="1" refreshError="1">
        <row r="5">
          <cell r="X5">
            <v>0.28160726294552785</v>
          </cell>
        </row>
        <row r="13">
          <cell r="B13">
            <v>0.2</v>
          </cell>
          <cell r="C13">
            <v>5</v>
          </cell>
          <cell r="G13">
            <v>6</v>
          </cell>
          <cell r="H13">
            <v>0.3</v>
          </cell>
          <cell r="I13">
            <v>6</v>
          </cell>
        </row>
        <row r="14">
          <cell r="B14">
            <v>0.4</v>
          </cell>
          <cell r="C14">
            <v>7</v>
          </cell>
          <cell r="G14">
            <v>12</v>
          </cell>
          <cell r="H14">
            <v>0.3</v>
          </cell>
          <cell r="I14">
            <v>4.2857142857142856</v>
          </cell>
        </row>
        <row r="15">
          <cell r="B15">
            <v>0.60000000000000009</v>
          </cell>
          <cell r="C15">
            <v>10</v>
          </cell>
          <cell r="G15">
            <v>16</v>
          </cell>
          <cell r="H15">
            <v>0.2</v>
          </cell>
          <cell r="I15">
            <v>2</v>
          </cell>
        </row>
        <row r="16">
          <cell r="B16">
            <v>0.8</v>
          </cell>
          <cell r="C16">
            <v>10</v>
          </cell>
          <cell r="G16">
            <v>22</v>
          </cell>
          <cell r="H16">
            <v>0.3</v>
          </cell>
          <cell r="I16">
            <v>3</v>
          </cell>
        </row>
        <row r="17">
          <cell r="B17">
            <v>1</v>
          </cell>
          <cell r="C17">
            <v>8</v>
          </cell>
          <cell r="G17">
            <v>30</v>
          </cell>
          <cell r="H17">
            <v>0.4</v>
          </cell>
          <cell r="I17">
            <v>5</v>
          </cell>
        </row>
        <row r="18">
          <cell r="B18">
            <v>1.2</v>
          </cell>
          <cell r="C18">
            <v>4</v>
          </cell>
          <cell r="G18">
            <v>36</v>
          </cell>
          <cell r="H18">
            <v>0.3</v>
          </cell>
          <cell r="I18">
            <v>7.5</v>
          </cell>
        </row>
        <row r="19">
          <cell r="B19">
            <v>1.4</v>
          </cell>
          <cell r="C19">
            <v>5</v>
          </cell>
          <cell r="G19">
            <v>42</v>
          </cell>
          <cell r="H19">
            <v>0.3</v>
          </cell>
          <cell r="I19">
            <v>6</v>
          </cell>
        </row>
        <row r="20">
          <cell r="B20">
            <v>1.5999999999999999</v>
          </cell>
          <cell r="C20">
            <v>3</v>
          </cell>
          <cell r="G20">
            <v>46</v>
          </cell>
          <cell r="H20">
            <v>0.2</v>
          </cell>
          <cell r="I20">
            <v>6.666666666666667</v>
          </cell>
        </row>
        <row r="21">
          <cell r="B21">
            <v>1.7999999999999998</v>
          </cell>
          <cell r="C21">
            <v>3</v>
          </cell>
          <cell r="G21">
            <v>52</v>
          </cell>
          <cell r="H21">
            <v>0.3</v>
          </cell>
          <cell r="I21">
            <v>10</v>
          </cell>
        </row>
        <row r="22">
          <cell r="B22">
            <v>1.9999999999999998</v>
          </cell>
          <cell r="C22">
            <v>5</v>
          </cell>
          <cell r="G22">
            <v>58</v>
          </cell>
          <cell r="H22">
            <v>0.3</v>
          </cell>
          <cell r="I22">
            <v>6</v>
          </cell>
        </row>
        <row r="23">
          <cell r="B23">
            <v>2.1999999999999997</v>
          </cell>
          <cell r="C23">
            <v>4</v>
          </cell>
          <cell r="G23">
            <v>64</v>
          </cell>
          <cell r="H23">
            <v>0.3</v>
          </cell>
          <cell r="I23">
            <v>7.5</v>
          </cell>
        </row>
        <row r="24">
          <cell r="B24">
            <v>2.4</v>
          </cell>
          <cell r="C24">
            <v>5</v>
          </cell>
          <cell r="G24">
            <v>68</v>
          </cell>
          <cell r="H24">
            <v>0.2</v>
          </cell>
          <cell r="I24">
            <v>4</v>
          </cell>
        </row>
        <row r="25">
          <cell r="B25">
            <v>2.6</v>
          </cell>
          <cell r="C25">
            <v>4</v>
          </cell>
          <cell r="G25">
            <v>74</v>
          </cell>
          <cell r="H25">
            <v>0.3</v>
          </cell>
          <cell r="I25">
            <v>7.5</v>
          </cell>
        </row>
        <row r="26">
          <cell r="B26">
            <v>2.8000000000000003</v>
          </cell>
          <cell r="C26">
            <v>4</v>
          </cell>
          <cell r="G26">
            <v>78</v>
          </cell>
          <cell r="H26">
            <v>0.2</v>
          </cell>
          <cell r="I26">
            <v>5</v>
          </cell>
        </row>
        <row r="27">
          <cell r="B27">
            <v>3.0000000000000004</v>
          </cell>
          <cell r="C27">
            <v>6</v>
          </cell>
          <cell r="G27">
            <v>84</v>
          </cell>
          <cell r="H27">
            <v>0.3</v>
          </cell>
          <cell r="I27">
            <v>5</v>
          </cell>
        </row>
        <row r="28">
          <cell r="B28">
            <v>3.2000000000000006</v>
          </cell>
          <cell r="C28">
            <v>5</v>
          </cell>
          <cell r="G28">
            <v>90</v>
          </cell>
          <cell r="H28">
            <v>0.3</v>
          </cell>
          <cell r="I28">
            <v>6</v>
          </cell>
        </row>
        <row r="29">
          <cell r="B29">
            <v>3.4000000000000008</v>
          </cell>
          <cell r="C29">
            <v>5</v>
          </cell>
          <cell r="G29">
            <v>94</v>
          </cell>
          <cell r="H29">
            <v>0.2</v>
          </cell>
          <cell r="I29">
            <v>4</v>
          </cell>
        </row>
        <row r="30">
          <cell r="B30">
            <v>3.600000000000001</v>
          </cell>
          <cell r="C30">
            <v>4</v>
          </cell>
          <cell r="G30">
            <v>100</v>
          </cell>
          <cell r="H30">
            <v>0.3</v>
          </cell>
          <cell r="I30">
            <v>7.5</v>
          </cell>
        </row>
        <row r="31">
          <cell r="B31">
            <v>3.8000000000000012</v>
          </cell>
          <cell r="C31">
            <v>6</v>
          </cell>
          <cell r="G31">
            <v>104</v>
          </cell>
          <cell r="H31">
            <v>0.2</v>
          </cell>
          <cell r="I31">
            <v>3.3333333333333335</v>
          </cell>
        </row>
        <row r="32">
          <cell r="B32">
            <v>4.0000000000000009</v>
          </cell>
          <cell r="C32">
            <v>7</v>
          </cell>
          <cell r="G32">
            <v>110</v>
          </cell>
          <cell r="H32">
            <v>0.3</v>
          </cell>
          <cell r="I32">
            <v>4.2857142857142856</v>
          </cell>
        </row>
        <row r="33">
          <cell r="B33">
            <v>4.2000000000000011</v>
          </cell>
          <cell r="C33">
            <v>4</v>
          </cell>
          <cell r="G33">
            <v>114</v>
          </cell>
          <cell r="H33">
            <v>0.2</v>
          </cell>
          <cell r="I33">
            <v>5</v>
          </cell>
        </row>
        <row r="34">
          <cell r="B34">
            <v>4.4000000000000012</v>
          </cell>
          <cell r="C34">
            <v>3</v>
          </cell>
          <cell r="G34">
            <v>118</v>
          </cell>
          <cell r="H34">
            <v>0.2</v>
          </cell>
          <cell r="I34">
            <v>6.666666666666667</v>
          </cell>
        </row>
        <row r="35">
          <cell r="B35">
            <v>4.6000000000000014</v>
          </cell>
          <cell r="C35">
            <v>2</v>
          </cell>
          <cell r="G35">
            <v>122</v>
          </cell>
          <cell r="H35">
            <v>0.2</v>
          </cell>
          <cell r="I35">
            <v>10</v>
          </cell>
        </row>
        <row r="36">
          <cell r="B36">
            <v>4.8000000000000016</v>
          </cell>
          <cell r="C36">
            <v>3</v>
          </cell>
          <cell r="G36">
            <v>126</v>
          </cell>
          <cell r="H36">
            <v>0.2</v>
          </cell>
          <cell r="I36">
            <v>6.666666666666667</v>
          </cell>
        </row>
        <row r="37">
          <cell r="B37">
            <v>5.0000000000000018</v>
          </cell>
          <cell r="C37">
            <v>3</v>
          </cell>
          <cell r="G37">
            <v>130</v>
          </cell>
          <cell r="H37">
            <v>0.2</v>
          </cell>
          <cell r="I37">
            <v>6.666666666666667</v>
          </cell>
        </row>
        <row r="38">
          <cell r="B38">
            <v>5.200000000000002</v>
          </cell>
          <cell r="C38">
            <v>2</v>
          </cell>
          <cell r="G38">
            <v>134</v>
          </cell>
          <cell r="H38">
            <v>0.2</v>
          </cell>
          <cell r="I38">
            <v>10</v>
          </cell>
        </row>
        <row r="39">
          <cell r="B39">
            <v>5.4000000000000021</v>
          </cell>
          <cell r="C39">
            <v>2</v>
          </cell>
          <cell r="G39">
            <v>140</v>
          </cell>
          <cell r="H39">
            <v>0.3</v>
          </cell>
          <cell r="I39">
            <v>15</v>
          </cell>
        </row>
        <row r="40">
          <cell r="B40">
            <v>5.6000000000000023</v>
          </cell>
          <cell r="C40">
            <v>3</v>
          </cell>
          <cell r="G40">
            <v>144</v>
          </cell>
          <cell r="H40">
            <v>0.2</v>
          </cell>
          <cell r="I40">
            <v>6.666666666666667</v>
          </cell>
        </row>
        <row r="41">
          <cell r="B41">
            <v>5.8000000000000025</v>
          </cell>
          <cell r="C41">
            <v>3</v>
          </cell>
          <cell r="G41">
            <v>148</v>
          </cell>
          <cell r="H41">
            <v>0.2</v>
          </cell>
          <cell r="I41">
            <v>6.666666666666667</v>
          </cell>
        </row>
        <row r="42">
          <cell r="B42">
            <v>6.0000000000000027</v>
          </cell>
          <cell r="C42">
            <v>2</v>
          </cell>
          <cell r="G42">
            <v>152</v>
          </cell>
          <cell r="H42">
            <v>0.2</v>
          </cell>
          <cell r="I42">
            <v>10</v>
          </cell>
        </row>
        <row r="43">
          <cell r="B43">
            <v>6.2000000000000028</v>
          </cell>
          <cell r="C43">
            <v>1</v>
          </cell>
          <cell r="G43">
            <v>156</v>
          </cell>
          <cell r="H43">
            <v>0.2</v>
          </cell>
          <cell r="I43">
            <v>20</v>
          </cell>
        </row>
        <row r="44">
          <cell r="B44">
            <v>6.400000000000003</v>
          </cell>
          <cell r="C44">
            <v>2</v>
          </cell>
          <cell r="G44">
            <v>162</v>
          </cell>
          <cell r="H44">
            <v>0.3</v>
          </cell>
          <cell r="I44">
            <v>15</v>
          </cell>
        </row>
        <row r="45">
          <cell r="B45">
            <v>6.6000000000000032</v>
          </cell>
          <cell r="C45">
            <v>2</v>
          </cell>
          <cell r="G45">
            <v>166</v>
          </cell>
          <cell r="H45">
            <v>0.2</v>
          </cell>
          <cell r="I45">
            <v>10</v>
          </cell>
        </row>
        <row r="46">
          <cell r="B46">
            <v>6.8000000000000034</v>
          </cell>
          <cell r="C46">
            <v>2</v>
          </cell>
          <cell r="G46">
            <v>170</v>
          </cell>
          <cell r="H46">
            <v>0.2</v>
          </cell>
          <cell r="I46">
            <v>10</v>
          </cell>
        </row>
        <row r="47">
          <cell r="B47">
            <v>7.0000000000000036</v>
          </cell>
          <cell r="C47">
            <v>3</v>
          </cell>
          <cell r="G47">
            <v>174</v>
          </cell>
          <cell r="H47">
            <v>0.2</v>
          </cell>
          <cell r="I47">
            <v>6.666666666666667</v>
          </cell>
        </row>
        <row r="48">
          <cell r="B48">
            <v>7.2000000000000037</v>
          </cell>
          <cell r="C48">
            <v>3</v>
          </cell>
          <cell r="G48">
            <v>178</v>
          </cell>
          <cell r="H48">
            <v>0.2</v>
          </cell>
          <cell r="I48">
            <v>6.666666666666667</v>
          </cell>
        </row>
        <row r="49">
          <cell r="B49">
            <v>7.4000000000000039</v>
          </cell>
          <cell r="C49">
            <v>3</v>
          </cell>
          <cell r="G49">
            <v>182</v>
          </cell>
          <cell r="H49">
            <v>0.2</v>
          </cell>
          <cell r="I49">
            <v>6.666666666666667</v>
          </cell>
        </row>
        <row r="50">
          <cell r="B50">
            <v>7.6000000000000041</v>
          </cell>
          <cell r="C50">
            <v>2</v>
          </cell>
          <cell r="G50">
            <v>186</v>
          </cell>
          <cell r="H50">
            <v>0.2</v>
          </cell>
          <cell r="I50">
            <v>10</v>
          </cell>
        </row>
        <row r="51">
          <cell r="B51">
            <v>7.8000000000000043</v>
          </cell>
          <cell r="C51">
            <v>3</v>
          </cell>
          <cell r="G51">
            <v>188</v>
          </cell>
          <cell r="H51">
            <v>0.1</v>
          </cell>
          <cell r="I51">
            <v>3.3333333333333335</v>
          </cell>
        </row>
        <row r="52">
          <cell r="B52">
            <v>8.0000000000000036</v>
          </cell>
          <cell r="C52">
            <v>2</v>
          </cell>
          <cell r="G52">
            <v>192</v>
          </cell>
          <cell r="H52">
            <v>0.2</v>
          </cell>
          <cell r="I52">
            <v>10</v>
          </cell>
        </row>
        <row r="53">
          <cell r="B53">
            <v>8.2000000000000028</v>
          </cell>
          <cell r="C53">
            <v>3</v>
          </cell>
          <cell r="G53">
            <v>196</v>
          </cell>
          <cell r="H53">
            <v>0.2</v>
          </cell>
          <cell r="I53">
            <v>6.666666666666667</v>
          </cell>
        </row>
        <row r="54">
          <cell r="B54">
            <v>8.4000000000000021</v>
          </cell>
          <cell r="C54">
            <v>2</v>
          </cell>
          <cell r="G54">
            <v>200</v>
          </cell>
          <cell r="H54">
            <v>0.2</v>
          </cell>
          <cell r="I54">
            <v>10</v>
          </cell>
        </row>
        <row r="55">
          <cell r="B55">
            <v>8.6000000000000014</v>
          </cell>
          <cell r="C55">
            <v>2</v>
          </cell>
          <cell r="G55">
            <v>204</v>
          </cell>
          <cell r="H55">
            <v>0.2</v>
          </cell>
          <cell r="I55">
            <v>10</v>
          </cell>
        </row>
        <row r="56">
          <cell r="B56">
            <v>8.8000000000000007</v>
          </cell>
          <cell r="C56">
            <v>3</v>
          </cell>
          <cell r="G56">
            <v>208</v>
          </cell>
          <cell r="H56">
            <v>0.2</v>
          </cell>
          <cell r="I56">
            <v>6.666666666666667</v>
          </cell>
        </row>
        <row r="57">
          <cell r="B57">
            <v>9</v>
          </cell>
          <cell r="C57">
            <v>3</v>
          </cell>
          <cell r="G57">
            <v>212</v>
          </cell>
          <cell r="H57">
            <v>0.2</v>
          </cell>
          <cell r="I57">
            <v>6.666666666666667</v>
          </cell>
        </row>
        <row r="58">
          <cell r="B58">
            <v>9.1999999999999993</v>
          </cell>
          <cell r="C58">
            <v>4</v>
          </cell>
          <cell r="G58">
            <v>216</v>
          </cell>
          <cell r="H58">
            <v>0.2</v>
          </cell>
          <cell r="I58">
            <v>5</v>
          </cell>
        </row>
        <row r="59">
          <cell r="B59">
            <v>9.3999999999999986</v>
          </cell>
          <cell r="C59">
            <v>4</v>
          </cell>
          <cell r="G59">
            <v>220</v>
          </cell>
          <cell r="H59">
            <v>0.2</v>
          </cell>
          <cell r="I59">
            <v>5</v>
          </cell>
        </row>
        <row r="60">
          <cell r="B60">
            <v>9.5999999999999979</v>
          </cell>
          <cell r="C60">
            <v>3</v>
          </cell>
          <cell r="G60">
            <v>224</v>
          </cell>
          <cell r="H60">
            <v>0.2</v>
          </cell>
          <cell r="I60">
            <v>6.666666666666667</v>
          </cell>
        </row>
        <row r="61">
          <cell r="B61">
            <v>9.7999999999999972</v>
          </cell>
          <cell r="C61">
            <v>3</v>
          </cell>
          <cell r="G61">
            <v>228</v>
          </cell>
          <cell r="H61">
            <v>0.2</v>
          </cell>
          <cell r="I61">
            <v>6.666666666666667</v>
          </cell>
        </row>
        <row r="62">
          <cell r="B62">
            <v>9.9999999999999964</v>
          </cell>
          <cell r="C62">
            <v>2</v>
          </cell>
          <cell r="G62">
            <v>232</v>
          </cell>
          <cell r="H62">
            <v>0.2</v>
          </cell>
          <cell r="I62">
            <v>10</v>
          </cell>
        </row>
        <row r="63">
          <cell r="B63">
            <v>10.199999999999996</v>
          </cell>
          <cell r="C63">
            <v>2</v>
          </cell>
          <cell r="G63">
            <v>234</v>
          </cell>
          <cell r="H63">
            <v>0.1</v>
          </cell>
          <cell r="I63">
            <v>5</v>
          </cell>
        </row>
        <row r="64">
          <cell r="B64">
            <v>10.399999999999995</v>
          </cell>
          <cell r="C64">
            <v>4</v>
          </cell>
          <cell r="G64">
            <v>236</v>
          </cell>
          <cell r="H64">
            <v>0.1</v>
          </cell>
          <cell r="I64">
            <v>2.5</v>
          </cell>
        </row>
        <row r="65">
          <cell r="B65">
            <v>10.599999999999994</v>
          </cell>
          <cell r="C65">
            <v>3</v>
          </cell>
          <cell r="G65">
            <v>240</v>
          </cell>
          <cell r="H65">
            <v>0.2</v>
          </cell>
          <cell r="I65">
            <v>6.666666666666667</v>
          </cell>
        </row>
        <row r="66">
          <cell r="B66">
            <v>10.799999999999994</v>
          </cell>
          <cell r="C66">
            <v>4</v>
          </cell>
          <cell r="G66">
            <v>244</v>
          </cell>
          <cell r="H66">
            <v>0.2</v>
          </cell>
          <cell r="I66">
            <v>5</v>
          </cell>
        </row>
        <row r="67">
          <cell r="B67">
            <v>10.999999999999993</v>
          </cell>
          <cell r="C67">
            <v>3</v>
          </cell>
          <cell r="G67">
            <v>248</v>
          </cell>
          <cell r="H67">
            <v>0.2</v>
          </cell>
          <cell r="I67">
            <v>6.666666666666667</v>
          </cell>
        </row>
        <row r="68">
          <cell r="B68">
            <v>11.199999999999992</v>
          </cell>
          <cell r="C68">
            <v>2</v>
          </cell>
          <cell r="G68">
            <v>252</v>
          </cell>
          <cell r="H68">
            <v>0.2</v>
          </cell>
          <cell r="I68">
            <v>10</v>
          </cell>
        </row>
        <row r="69">
          <cell r="B69">
            <v>11.399999999999991</v>
          </cell>
          <cell r="C69">
            <v>3</v>
          </cell>
          <cell r="G69">
            <v>256</v>
          </cell>
          <cell r="H69">
            <v>0.2</v>
          </cell>
          <cell r="I69">
            <v>6.666666666666667</v>
          </cell>
        </row>
        <row r="70">
          <cell r="B70">
            <v>11.599999999999991</v>
          </cell>
          <cell r="C70">
            <v>4</v>
          </cell>
          <cell r="G70">
            <v>260</v>
          </cell>
          <cell r="H70">
            <v>0.2</v>
          </cell>
          <cell r="I70">
            <v>5</v>
          </cell>
        </row>
        <row r="71">
          <cell r="B71">
            <v>11.79999999999999</v>
          </cell>
          <cell r="C71">
            <v>2</v>
          </cell>
          <cell r="G71">
            <v>262</v>
          </cell>
          <cell r="H71">
            <v>0.1</v>
          </cell>
          <cell r="I71">
            <v>5</v>
          </cell>
        </row>
        <row r="72">
          <cell r="B72">
            <v>11.999999999999989</v>
          </cell>
          <cell r="C72">
            <v>2</v>
          </cell>
          <cell r="G72">
            <v>264</v>
          </cell>
          <cell r="H72">
            <v>0.1</v>
          </cell>
          <cell r="I72">
            <v>5</v>
          </cell>
        </row>
        <row r="73">
          <cell r="B73">
            <v>12.199999999999989</v>
          </cell>
          <cell r="C73">
            <v>3</v>
          </cell>
          <cell r="G73">
            <v>266</v>
          </cell>
          <cell r="H73">
            <v>0.1</v>
          </cell>
          <cell r="I73">
            <v>3.3333333333333335</v>
          </cell>
        </row>
        <row r="74">
          <cell r="B74">
            <v>12.399999999999988</v>
          </cell>
          <cell r="C74">
            <v>2</v>
          </cell>
          <cell r="G74">
            <v>270</v>
          </cell>
          <cell r="H74">
            <v>0.2</v>
          </cell>
          <cell r="I74">
            <v>10</v>
          </cell>
        </row>
        <row r="75">
          <cell r="B75">
            <v>12.599999999999987</v>
          </cell>
          <cell r="C75">
            <v>3</v>
          </cell>
          <cell r="G75">
            <v>274</v>
          </cell>
          <cell r="H75">
            <v>0.2</v>
          </cell>
          <cell r="I75">
            <v>6.666666666666667</v>
          </cell>
        </row>
        <row r="76">
          <cell r="B76">
            <v>12.799999999999986</v>
          </cell>
          <cell r="C76">
            <v>3</v>
          </cell>
          <cell r="G76">
            <v>278</v>
          </cell>
          <cell r="H76">
            <v>0.2</v>
          </cell>
          <cell r="I76">
            <v>6.666666666666667</v>
          </cell>
        </row>
        <row r="77">
          <cell r="B77">
            <v>12.999999999999986</v>
          </cell>
          <cell r="C77">
            <v>4</v>
          </cell>
          <cell r="G77">
            <v>282</v>
          </cell>
          <cell r="H77">
            <v>0.2</v>
          </cell>
          <cell r="I77">
            <v>5</v>
          </cell>
        </row>
        <row r="78">
          <cell r="B78">
            <v>13.199999999999985</v>
          </cell>
          <cell r="C78">
            <v>3</v>
          </cell>
          <cell r="G78">
            <v>286</v>
          </cell>
          <cell r="H78">
            <v>0.2</v>
          </cell>
          <cell r="I78">
            <v>6.666666666666667</v>
          </cell>
        </row>
        <row r="79">
          <cell r="B79">
            <v>13.399999999999984</v>
          </cell>
          <cell r="C79">
            <v>3</v>
          </cell>
          <cell r="G79">
            <v>290</v>
          </cell>
          <cell r="H79">
            <v>0.2</v>
          </cell>
          <cell r="I79">
            <v>6.666666666666667</v>
          </cell>
        </row>
        <row r="80">
          <cell r="B80">
            <v>13.599999999999984</v>
          </cell>
          <cell r="C80">
            <v>2</v>
          </cell>
          <cell r="G80">
            <v>294</v>
          </cell>
          <cell r="H80">
            <v>0.2</v>
          </cell>
          <cell r="I80">
            <v>10</v>
          </cell>
        </row>
        <row r="81">
          <cell r="B81">
            <v>13.799999999999983</v>
          </cell>
          <cell r="C81">
            <v>3</v>
          </cell>
          <cell r="G81">
            <v>298</v>
          </cell>
          <cell r="H81">
            <v>0.2</v>
          </cell>
          <cell r="I81">
            <v>6.666666666666667</v>
          </cell>
        </row>
        <row r="82">
          <cell r="B82">
            <v>13.999999999999982</v>
          </cell>
          <cell r="C82">
            <v>4</v>
          </cell>
          <cell r="G82">
            <v>302</v>
          </cell>
          <cell r="H82">
            <v>0.2</v>
          </cell>
          <cell r="I82">
            <v>5</v>
          </cell>
        </row>
        <row r="83">
          <cell r="B83">
            <v>14.199999999999982</v>
          </cell>
          <cell r="C83">
            <v>4</v>
          </cell>
          <cell r="G83">
            <v>306</v>
          </cell>
          <cell r="H83">
            <v>0.2</v>
          </cell>
          <cell r="I83">
            <v>5</v>
          </cell>
        </row>
        <row r="84">
          <cell r="B84">
            <v>14.399999999999981</v>
          </cell>
          <cell r="C84">
            <v>5</v>
          </cell>
          <cell r="G84">
            <v>310</v>
          </cell>
          <cell r="H84">
            <v>0.2</v>
          </cell>
          <cell r="I84">
            <v>4</v>
          </cell>
        </row>
        <row r="85">
          <cell r="B85">
            <v>14.59999999999998</v>
          </cell>
          <cell r="C85">
            <v>4</v>
          </cell>
          <cell r="G85">
            <v>314</v>
          </cell>
          <cell r="H85">
            <v>0.2</v>
          </cell>
          <cell r="I85">
            <v>5</v>
          </cell>
        </row>
        <row r="86">
          <cell r="B86">
            <v>14.799999999999979</v>
          </cell>
          <cell r="C86">
            <v>3</v>
          </cell>
          <cell r="G86">
            <v>318</v>
          </cell>
          <cell r="H86">
            <v>0.2</v>
          </cell>
          <cell r="I86">
            <v>6.666666666666667</v>
          </cell>
        </row>
        <row r="87">
          <cell r="B87">
            <v>14.999999999999979</v>
          </cell>
          <cell r="C87">
            <v>3</v>
          </cell>
          <cell r="G87">
            <v>322</v>
          </cell>
          <cell r="H87">
            <v>0.2</v>
          </cell>
          <cell r="I87">
            <v>6.666666666666667</v>
          </cell>
        </row>
        <row r="88">
          <cell r="B88">
            <v>15.199999999999978</v>
          </cell>
          <cell r="C88">
            <v>4</v>
          </cell>
          <cell r="G88">
            <v>326</v>
          </cell>
          <cell r="H88">
            <v>0.2</v>
          </cell>
          <cell r="I88">
            <v>5</v>
          </cell>
        </row>
        <row r="89">
          <cell r="B89">
            <v>15.399999999999977</v>
          </cell>
          <cell r="C89">
            <v>4</v>
          </cell>
          <cell r="G89">
            <v>330</v>
          </cell>
          <cell r="H89">
            <v>0.2</v>
          </cell>
          <cell r="I89">
            <v>5</v>
          </cell>
        </row>
        <row r="90">
          <cell r="B90">
            <v>15.599999999999977</v>
          </cell>
          <cell r="C90">
            <v>4</v>
          </cell>
          <cell r="G90">
            <v>334</v>
          </cell>
          <cell r="H90">
            <v>0.2</v>
          </cell>
          <cell r="I90">
            <v>5</v>
          </cell>
        </row>
        <row r="91">
          <cell r="B91">
            <v>15.799999999999976</v>
          </cell>
          <cell r="C91">
            <v>3</v>
          </cell>
          <cell r="G91">
            <v>338</v>
          </cell>
          <cell r="H91">
            <v>0.2</v>
          </cell>
          <cell r="I91">
            <v>6.666666666666667</v>
          </cell>
        </row>
        <row r="92">
          <cell r="B92">
            <v>15.999999999999975</v>
          </cell>
          <cell r="C92">
            <v>5</v>
          </cell>
          <cell r="G92">
            <v>342</v>
          </cell>
          <cell r="H92">
            <v>0.2</v>
          </cell>
          <cell r="I92">
            <v>4</v>
          </cell>
        </row>
        <row r="93">
          <cell r="B93">
            <v>16.199999999999974</v>
          </cell>
          <cell r="C93">
            <v>4</v>
          </cell>
          <cell r="G93">
            <v>344</v>
          </cell>
          <cell r="H93">
            <v>0.1</v>
          </cell>
          <cell r="I93">
            <v>2.5</v>
          </cell>
        </row>
        <row r="94">
          <cell r="B94">
            <v>16.399999999999974</v>
          </cell>
          <cell r="C94">
            <v>4</v>
          </cell>
          <cell r="G94">
            <v>348</v>
          </cell>
          <cell r="H94">
            <v>0.2</v>
          </cell>
          <cell r="I94">
            <v>5</v>
          </cell>
        </row>
        <row r="95">
          <cell r="B95">
            <v>16.599999999999973</v>
          </cell>
          <cell r="C95">
            <v>3</v>
          </cell>
          <cell r="G95">
            <v>352</v>
          </cell>
          <cell r="H95">
            <v>0.2</v>
          </cell>
          <cell r="I95">
            <v>6.666666666666667</v>
          </cell>
        </row>
        <row r="96">
          <cell r="B96">
            <v>16.799999999999972</v>
          </cell>
          <cell r="C96">
            <v>4</v>
          </cell>
          <cell r="G96">
            <v>356</v>
          </cell>
          <cell r="H96">
            <v>0.2</v>
          </cell>
          <cell r="I96">
            <v>5</v>
          </cell>
        </row>
        <row r="97">
          <cell r="B97">
            <v>16.999999999999972</v>
          </cell>
          <cell r="C97">
            <v>4</v>
          </cell>
          <cell r="G97">
            <v>360</v>
          </cell>
          <cell r="H97">
            <v>0.2</v>
          </cell>
          <cell r="I97">
            <v>5</v>
          </cell>
        </row>
        <row r="98">
          <cell r="B98">
            <v>17.199999999999971</v>
          </cell>
          <cell r="C98">
            <v>3</v>
          </cell>
          <cell r="G98">
            <v>364</v>
          </cell>
          <cell r="H98">
            <v>0.2</v>
          </cell>
          <cell r="I98">
            <v>6.666666666666667</v>
          </cell>
        </row>
        <row r="99">
          <cell r="B99">
            <v>17.39999999999997</v>
          </cell>
          <cell r="C99">
            <v>5</v>
          </cell>
          <cell r="G99">
            <v>368</v>
          </cell>
          <cell r="H99">
            <v>0.2</v>
          </cell>
          <cell r="I99">
            <v>4</v>
          </cell>
        </row>
        <row r="100">
          <cell r="B100">
            <v>17.599999999999969</v>
          </cell>
          <cell r="C100">
            <v>5</v>
          </cell>
          <cell r="G100">
            <v>372</v>
          </cell>
          <cell r="H100">
            <v>0.2</v>
          </cell>
          <cell r="I100">
            <v>4</v>
          </cell>
        </row>
        <row r="101">
          <cell r="B101">
            <v>17.799999999999969</v>
          </cell>
          <cell r="C101">
            <v>4</v>
          </cell>
          <cell r="G101">
            <v>376</v>
          </cell>
          <cell r="H101">
            <v>0.2</v>
          </cell>
          <cell r="I101">
            <v>5</v>
          </cell>
        </row>
        <row r="102">
          <cell r="B102">
            <v>17.999999999999968</v>
          </cell>
          <cell r="C102">
            <v>5</v>
          </cell>
          <cell r="G102">
            <v>380</v>
          </cell>
          <cell r="H102">
            <v>0.2</v>
          </cell>
          <cell r="I102">
            <v>4</v>
          </cell>
        </row>
        <row r="103">
          <cell r="B103">
            <v>18.199999999999967</v>
          </cell>
          <cell r="C103">
            <v>6</v>
          </cell>
          <cell r="G103">
            <v>384</v>
          </cell>
          <cell r="H103">
            <v>0.2</v>
          </cell>
          <cell r="I103">
            <v>3.3333333333333335</v>
          </cell>
        </row>
        <row r="104">
          <cell r="B104">
            <v>18.399999999999967</v>
          </cell>
          <cell r="C104">
            <v>6</v>
          </cell>
          <cell r="G104">
            <v>388</v>
          </cell>
          <cell r="H104">
            <v>0.2</v>
          </cell>
          <cell r="I104">
            <v>3.3333333333333335</v>
          </cell>
        </row>
        <row r="105">
          <cell r="B105">
            <v>18.599999999999966</v>
          </cell>
          <cell r="C105">
            <v>5</v>
          </cell>
          <cell r="G105">
            <v>392</v>
          </cell>
          <cell r="H105">
            <v>0.2</v>
          </cell>
          <cell r="I105">
            <v>4</v>
          </cell>
        </row>
        <row r="106">
          <cell r="B106">
            <v>18.799999999999965</v>
          </cell>
          <cell r="C106">
            <v>4</v>
          </cell>
          <cell r="G106">
            <v>396</v>
          </cell>
          <cell r="H106">
            <v>0.2</v>
          </cell>
          <cell r="I106">
            <v>5</v>
          </cell>
        </row>
        <row r="107">
          <cell r="B107">
            <v>18.999999999999964</v>
          </cell>
          <cell r="C107">
            <v>4</v>
          </cell>
          <cell r="G107">
            <v>402</v>
          </cell>
          <cell r="H107">
            <v>0.3</v>
          </cell>
          <cell r="I107">
            <v>7.5</v>
          </cell>
        </row>
        <row r="108">
          <cell r="B108">
            <v>19.199999999999964</v>
          </cell>
          <cell r="C108">
            <v>5</v>
          </cell>
          <cell r="G108">
            <v>408</v>
          </cell>
          <cell r="H108">
            <v>0.3</v>
          </cell>
          <cell r="I108">
            <v>6</v>
          </cell>
        </row>
        <row r="109">
          <cell r="B109">
            <v>19.399999999999963</v>
          </cell>
          <cell r="C109">
            <v>4</v>
          </cell>
          <cell r="G109">
            <v>414</v>
          </cell>
          <cell r="H109">
            <v>0.3</v>
          </cell>
          <cell r="I109">
            <v>7.5</v>
          </cell>
        </row>
        <row r="110">
          <cell r="B110">
            <v>19.599999999999962</v>
          </cell>
          <cell r="C110">
            <v>4</v>
          </cell>
          <cell r="G110">
            <v>418</v>
          </cell>
          <cell r="H110">
            <v>0.2</v>
          </cell>
          <cell r="I110">
            <v>5</v>
          </cell>
        </row>
        <row r="111">
          <cell r="B111">
            <v>19.799999999999962</v>
          </cell>
          <cell r="C111">
            <v>5</v>
          </cell>
          <cell r="G111">
            <v>422</v>
          </cell>
          <cell r="H111">
            <v>0.2</v>
          </cell>
          <cell r="I111">
            <v>4</v>
          </cell>
        </row>
        <row r="112">
          <cell r="B112">
            <v>19.999999999999961</v>
          </cell>
          <cell r="C112">
            <v>4</v>
          </cell>
          <cell r="G112">
            <v>426</v>
          </cell>
          <cell r="H112">
            <v>0.2</v>
          </cell>
          <cell r="I112">
            <v>5</v>
          </cell>
        </row>
        <row r="113">
          <cell r="B113">
            <v>20.19999999999996</v>
          </cell>
          <cell r="C113">
            <v>3</v>
          </cell>
          <cell r="G113">
            <v>430</v>
          </cell>
          <cell r="H113">
            <v>0.2</v>
          </cell>
          <cell r="I113">
            <v>6.666666666666667</v>
          </cell>
        </row>
        <row r="114">
          <cell r="B114">
            <v>20.399999999999959</v>
          </cell>
          <cell r="C114">
            <v>4</v>
          </cell>
          <cell r="G114">
            <v>434</v>
          </cell>
          <cell r="H114">
            <v>0.2</v>
          </cell>
          <cell r="I114">
            <v>5</v>
          </cell>
        </row>
        <row r="115">
          <cell r="B115">
            <v>20.599999999999959</v>
          </cell>
          <cell r="C115">
            <v>4</v>
          </cell>
          <cell r="G115">
            <v>440</v>
          </cell>
          <cell r="H115">
            <v>0.3</v>
          </cell>
          <cell r="I115">
            <v>7.5</v>
          </cell>
        </row>
        <row r="116">
          <cell r="B116">
            <v>20.799999999999958</v>
          </cell>
          <cell r="C116">
            <v>5</v>
          </cell>
          <cell r="G116">
            <v>444</v>
          </cell>
          <cell r="H116">
            <v>0.2</v>
          </cell>
          <cell r="I116">
            <v>4</v>
          </cell>
        </row>
        <row r="117">
          <cell r="B117">
            <v>20.999999999999957</v>
          </cell>
          <cell r="C117">
            <v>4</v>
          </cell>
          <cell r="G117">
            <v>448</v>
          </cell>
          <cell r="H117">
            <v>0.2</v>
          </cell>
          <cell r="I117">
            <v>5</v>
          </cell>
        </row>
        <row r="118">
          <cell r="B118">
            <v>21.199999999999957</v>
          </cell>
          <cell r="C118">
            <v>5</v>
          </cell>
          <cell r="G118">
            <v>452</v>
          </cell>
          <cell r="H118">
            <v>0.2</v>
          </cell>
          <cell r="I118">
            <v>4</v>
          </cell>
        </row>
        <row r="119">
          <cell r="B119">
            <v>21.399999999999956</v>
          </cell>
          <cell r="C119">
            <v>4</v>
          </cell>
          <cell r="G119">
            <v>456</v>
          </cell>
          <cell r="H119">
            <v>0.2</v>
          </cell>
          <cell r="I119">
            <v>5</v>
          </cell>
        </row>
        <row r="120">
          <cell r="B120">
            <v>21.599999999999955</v>
          </cell>
          <cell r="C120">
            <v>5</v>
          </cell>
          <cell r="G120">
            <v>462</v>
          </cell>
          <cell r="H120">
            <v>0.3</v>
          </cell>
          <cell r="I120">
            <v>6</v>
          </cell>
        </row>
        <row r="121">
          <cell r="B121">
            <v>21.799999999999955</v>
          </cell>
          <cell r="C121">
            <v>6</v>
          </cell>
          <cell r="G121">
            <v>466</v>
          </cell>
          <cell r="H121">
            <v>0.2</v>
          </cell>
          <cell r="I121">
            <v>3.3333333333333335</v>
          </cell>
        </row>
        <row r="122">
          <cell r="B122">
            <v>21.999999999999954</v>
          </cell>
          <cell r="C122">
            <v>8</v>
          </cell>
          <cell r="G122">
            <v>470</v>
          </cell>
          <cell r="H122">
            <v>0.2</v>
          </cell>
          <cell r="I122">
            <v>2.5</v>
          </cell>
        </row>
        <row r="123">
          <cell r="B123">
            <v>22.199999999999953</v>
          </cell>
          <cell r="C123">
            <v>9</v>
          </cell>
          <cell r="G123">
            <v>476</v>
          </cell>
          <cell r="H123">
            <v>0.3</v>
          </cell>
          <cell r="I123">
            <v>3.3333333333333335</v>
          </cell>
        </row>
        <row r="124">
          <cell r="B124">
            <v>22.399999999999952</v>
          </cell>
          <cell r="C124">
            <v>9</v>
          </cell>
          <cell r="G124">
            <v>482</v>
          </cell>
          <cell r="H124">
            <v>0.3</v>
          </cell>
          <cell r="I124">
            <v>3.3333333333333335</v>
          </cell>
        </row>
        <row r="125">
          <cell r="B125">
            <v>22.599999999999952</v>
          </cell>
          <cell r="C125">
            <v>10</v>
          </cell>
          <cell r="G125">
            <v>486</v>
          </cell>
          <cell r="H125">
            <v>0.2</v>
          </cell>
          <cell r="I125">
            <v>2</v>
          </cell>
        </row>
        <row r="126">
          <cell r="B126">
            <v>22.799999999999951</v>
          </cell>
          <cell r="C126">
            <v>10</v>
          </cell>
          <cell r="G126">
            <v>494</v>
          </cell>
          <cell r="H126">
            <v>0.4</v>
          </cell>
          <cell r="I126">
            <v>4</v>
          </cell>
        </row>
        <row r="127">
          <cell r="B127">
            <v>22.99999999999995</v>
          </cell>
          <cell r="C127">
            <v>12</v>
          </cell>
          <cell r="G127">
            <v>500</v>
          </cell>
          <cell r="H127">
            <v>0.3</v>
          </cell>
          <cell r="I127">
            <v>2.5</v>
          </cell>
        </row>
        <row r="128">
          <cell r="B128">
            <v>23.19999999999995</v>
          </cell>
          <cell r="C128">
            <v>10</v>
          </cell>
          <cell r="G128">
            <v>508</v>
          </cell>
          <cell r="H128">
            <v>0.4</v>
          </cell>
          <cell r="I128">
            <v>4</v>
          </cell>
        </row>
        <row r="129">
          <cell r="B129">
            <v>23.399999999999949</v>
          </cell>
          <cell r="C129">
            <v>11</v>
          </cell>
          <cell r="G129">
            <v>514</v>
          </cell>
          <cell r="H129">
            <v>0.3</v>
          </cell>
          <cell r="I129">
            <v>2.7272727272727271</v>
          </cell>
        </row>
        <row r="130">
          <cell r="B130">
            <v>23.599999999999948</v>
          </cell>
          <cell r="C130">
            <v>12</v>
          </cell>
          <cell r="G130">
            <v>520</v>
          </cell>
          <cell r="H130">
            <v>0.3</v>
          </cell>
          <cell r="I130">
            <v>2.5</v>
          </cell>
        </row>
        <row r="131">
          <cell r="B131">
            <v>23.799999999999947</v>
          </cell>
          <cell r="C131">
            <v>12</v>
          </cell>
          <cell r="G131">
            <v>528</v>
          </cell>
          <cell r="H131">
            <v>0.4</v>
          </cell>
          <cell r="I131">
            <v>3.3333333333333335</v>
          </cell>
        </row>
        <row r="132">
          <cell r="B132">
            <v>23.999999999999947</v>
          </cell>
          <cell r="C132">
            <v>13</v>
          </cell>
          <cell r="G132">
            <v>534</v>
          </cell>
          <cell r="H132">
            <v>0.3</v>
          </cell>
          <cell r="I132">
            <v>2.3076923076923075</v>
          </cell>
        </row>
        <row r="133">
          <cell r="B133">
            <v>24.199999999999946</v>
          </cell>
          <cell r="C133">
            <v>10</v>
          </cell>
          <cell r="G133">
            <v>544</v>
          </cell>
          <cell r="H133">
            <v>0.5</v>
          </cell>
          <cell r="I133">
            <v>5</v>
          </cell>
        </row>
        <row r="134">
          <cell r="B134">
            <v>24.399999999999945</v>
          </cell>
          <cell r="C134">
            <v>12</v>
          </cell>
          <cell r="G134">
            <v>552</v>
          </cell>
          <cell r="H134">
            <v>0.4</v>
          </cell>
          <cell r="I134">
            <v>3.3333333333333335</v>
          </cell>
        </row>
        <row r="135">
          <cell r="B135">
            <v>24.599999999999945</v>
          </cell>
          <cell r="C135">
            <v>14</v>
          </cell>
          <cell r="G135">
            <v>560</v>
          </cell>
          <cell r="H135">
            <v>0.4</v>
          </cell>
          <cell r="I135">
            <v>2.8571428571428572</v>
          </cell>
        </row>
        <row r="136">
          <cell r="B136">
            <v>24.799999999999944</v>
          </cell>
          <cell r="C136">
            <v>12</v>
          </cell>
          <cell r="G136">
            <v>570</v>
          </cell>
          <cell r="H136">
            <v>0.5</v>
          </cell>
          <cell r="I136">
            <v>4.1666666666666661</v>
          </cell>
        </row>
        <row r="137">
          <cell r="B137">
            <v>24.999999999999943</v>
          </cell>
          <cell r="C137">
            <v>13</v>
          </cell>
          <cell r="G137">
            <v>578</v>
          </cell>
          <cell r="H137">
            <v>0.4</v>
          </cell>
          <cell r="I137">
            <v>3.0769230769230771</v>
          </cell>
        </row>
        <row r="138">
          <cell r="B138">
            <v>25.199999999999942</v>
          </cell>
          <cell r="C138">
            <v>15</v>
          </cell>
          <cell r="G138">
            <v>588</v>
          </cell>
          <cell r="H138">
            <v>0.5</v>
          </cell>
          <cell r="I138">
            <v>3.3333333333333335</v>
          </cell>
        </row>
        <row r="139">
          <cell r="B139">
            <v>25.399999999999942</v>
          </cell>
          <cell r="C139">
            <v>13</v>
          </cell>
          <cell r="G139">
            <v>598</v>
          </cell>
          <cell r="H139">
            <v>0.5</v>
          </cell>
          <cell r="I139">
            <v>3.8461538461538463</v>
          </cell>
        </row>
        <row r="140">
          <cell r="B140">
            <v>25.599999999999941</v>
          </cell>
          <cell r="C140">
            <v>16</v>
          </cell>
          <cell r="G140">
            <v>608</v>
          </cell>
          <cell r="H140">
            <v>0.5</v>
          </cell>
          <cell r="I140">
            <v>3.125</v>
          </cell>
        </row>
        <row r="141">
          <cell r="B141">
            <v>25.79999999999994</v>
          </cell>
          <cell r="C141">
            <v>15</v>
          </cell>
          <cell r="G141">
            <v>618</v>
          </cell>
          <cell r="H141">
            <v>0.5</v>
          </cell>
          <cell r="I141">
            <v>3.3333333333333335</v>
          </cell>
        </row>
        <row r="142">
          <cell r="B142">
            <v>25.99999999999994</v>
          </cell>
          <cell r="C142">
            <v>17</v>
          </cell>
          <cell r="G142">
            <v>628</v>
          </cell>
          <cell r="H142">
            <v>0.5</v>
          </cell>
          <cell r="I142">
            <v>2.9411764705882351</v>
          </cell>
        </row>
        <row r="143">
          <cell r="B143">
            <v>26.199999999999939</v>
          </cell>
          <cell r="C143">
            <v>18</v>
          </cell>
          <cell r="G143">
            <v>636</v>
          </cell>
          <cell r="H143">
            <v>0.4</v>
          </cell>
          <cell r="I143">
            <v>2.2222222222222223</v>
          </cell>
        </row>
        <row r="144">
          <cell r="B144">
            <v>26.399999999999938</v>
          </cell>
          <cell r="C144">
            <v>16</v>
          </cell>
          <cell r="G144">
            <v>648</v>
          </cell>
          <cell r="H144">
            <v>0.6</v>
          </cell>
          <cell r="I144">
            <v>3.75</v>
          </cell>
        </row>
        <row r="145">
          <cell r="B145">
            <v>26.599999999999937</v>
          </cell>
          <cell r="C145">
            <v>17</v>
          </cell>
          <cell r="G145">
            <v>658</v>
          </cell>
          <cell r="H145">
            <v>0.5</v>
          </cell>
          <cell r="I145">
            <v>2.9411764705882351</v>
          </cell>
        </row>
        <row r="146">
          <cell r="B146">
            <v>26.799999999999937</v>
          </cell>
          <cell r="C146">
            <v>16</v>
          </cell>
          <cell r="G146">
            <v>670</v>
          </cell>
          <cell r="H146">
            <v>0.6</v>
          </cell>
          <cell r="I146">
            <v>3.75</v>
          </cell>
        </row>
        <row r="147">
          <cell r="B147">
            <v>26.999999999999936</v>
          </cell>
          <cell r="C147">
            <v>17</v>
          </cell>
          <cell r="G147">
            <v>682</v>
          </cell>
          <cell r="H147">
            <v>0.6</v>
          </cell>
          <cell r="I147">
            <v>3.5294117647058822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NT"/>
      <sheetName val="ANALISA"/>
      <sheetName val="HARGA"/>
      <sheetName val="AN. TEKNIK"/>
      <sheetName val="SCHEDUL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Sheet1"/>
      <sheetName val="Sheet2"/>
      <sheetName val="Sheet3"/>
      <sheetName val="Sat_Bahu"/>
      <sheetName val="Recovered_Sheet1"/>
      <sheetName val="000000"/>
      <sheetName val="Perhitungan Besi"/>
      <sheetName val="DAFTAR BESI KANAL C SIKU"/>
      <sheetName val="DAFTAR  BESI IWF"/>
      <sheetName val="Analisa tak terpakai"/>
      <sheetName val="Harsat Upah"/>
      <sheetName val="schedule"/>
      <sheetName val="Analisa Teknis"/>
      <sheetName val="Analisa"/>
      <sheetName val="mos"/>
      <sheetName val="Harsat Pekerjaan"/>
      <sheetName val="JLN(TRT (3)"/>
      <sheetName val="JADWAL"/>
      <sheetName val="Analis_alat"/>
      <sheetName val="ANALIS_TAMBAHAN"/>
      <sheetName val="Analis_alat1"/>
      <sheetName val="ANALIS_TAMBAHAN1"/>
      <sheetName val="Input Data"/>
      <sheetName val="INPUT HARGA"/>
      <sheetName val="AHS SNI 2008"/>
      <sheetName val="REKAP (2)"/>
      <sheetName val="REKAP FISIK"/>
      <sheetName val="PERSIAPAN"/>
      <sheetName val="3 KELAS + 1 KTR "/>
      <sheetName val="KMWC"/>
      <sheetName val="Site Dev"/>
      <sheetName val="FURNT"/>
      <sheetName val="buku-alat satap"/>
      <sheetName val="PENGADAAN BUKU"/>
      <sheetName val="INSENTIF"/>
      <sheetName val="PENGEMBANGAN PEND"/>
      <sheetName val="ADMINISTRASI"/>
      <sheetName val="ADM OPR"/>
      <sheetName val="TOWER AIR"/>
      <sheetName val="KANTOR"/>
      <sheetName val="RKB 1 RUANG"/>
      <sheetName val="RKB 3 RUANG"/>
      <sheetName val="MESS GURU"/>
      <sheetName val="SERBAGUNA"/>
      <sheetName val="RAMPA &amp; HAND RAILING"/>
      <sheetName val="PEN.LAHAN KHUSUS"/>
      <sheetName val="SELASAR PENGHUBUNG"/>
      <sheetName val="PINTU GERBANG"/>
      <sheetName val="BANGSAL SEPEDA"/>
      <sheetName val="Kuitansi"/>
      <sheetName val="AHS RAMPA &amp; HAND RAILING"/>
      <sheetName val="VOL SERBAGUNA-1 RKB"/>
      <sheetName val="VOL 3 KELAS + 1 KTR"/>
      <sheetName val="VOL WC"/>
      <sheetName val="VOL MESS GURU"/>
      <sheetName val="VOL B.SEPEDA"/>
      <sheetName val="HARGA FURNIT"/>
      <sheetName val="HARGA BAHAN DAN UPAH"/>
      <sheetName val="par"/>
      <sheetName val="ANALISA_1"/>
      <sheetName val="ANALISA-1"/>
      <sheetName val="METODE"/>
      <sheetName val="D BASE"/>
      <sheetName val="RAB"/>
      <sheetName val="UPAH BAHAN"/>
      <sheetName val="HAR SAT"/>
      <sheetName val="bhn-upah"/>
      <sheetName val="HRG BHN"/>
      <sheetName val="Sheet11"/>
      <sheetName val="Harsat Bahan"/>
      <sheetName val="rekapitulasi baru"/>
      <sheetName val="PENCECAH UPAL"/>
      <sheetName val="analis bm terpakai"/>
      <sheetName val="ANALIS TERPAKAI"/>
      <sheetName val="SAT BAHU BM TERPAKAI"/>
      <sheetName val="SATPEK TERPAKAI"/>
      <sheetName val="bjht-pmn 950"/>
      <sheetName val="REKAPITULASI"/>
      <sheetName val="LPA BLK-FTROLL 444"/>
      <sheetName val="PenetrasiBLK794"/>
      <sheetName val="jl. curugwangi"/>
      <sheetName val="BK Kas Harian"/>
      <sheetName val="laphar blkf"/>
      <sheetName val="laphar bjht-ptm"/>
      <sheetName val="laphar crgwngi"/>
      <sheetName val="lap mguan"/>
      <sheetName val="rlisasi biaya"/>
      <sheetName val="analisa bm 2011"/>
      <sheetName val="PENCECAH UPAL "/>
      <sheetName val="analis bm terpakai "/>
      <sheetName val="SAT BAHU BM TERPAKAI (2)"/>
      <sheetName val="pemeliharaan jalan "/>
      <sheetName val="2.2.2.2.2 "/>
      <sheetName val="Sheet7"/>
      <sheetName val="Upah"/>
      <sheetName val="Alat R"/>
      <sheetName val="B-Price"/>
      <sheetName val="daf_3_OK_"/>
      <sheetName val="daf_7_OK_"/>
      <sheetName val="BAHAN"/>
      <sheetName val="SATUAN"/>
      <sheetName val="keb-BHN"/>
      <sheetName val="112-885"/>
      <sheetName val="Anl.+"/>
      <sheetName val="HB "/>
      <sheetName val="harga bahan"/>
      <sheetName val="D-3 (M)"/>
      <sheetName val="D-7 (M)"/>
      <sheetName val="analisa print"/>
      <sheetName val="HARGA"/>
      <sheetName val="Har-sat finish"/>
      <sheetName val="HARSAT"/>
      <sheetName val="Material"/>
      <sheetName val="BQ"/>
      <sheetName val="Satdas"/>
      <sheetName val="BAG_2"/>
      <sheetName val="TERBILANG"/>
      <sheetName val="Alat Berat"/>
      <sheetName val="ANL-BM2"/>
      <sheetName val="ANL-BM1"/>
      <sheetName val="ANL-BONGKARAN"/>
      <sheetName val="ELEKTRIKAL"/>
      <sheetName val="MEKANIKAL"/>
      <sheetName val="HYDRANT"/>
      <sheetName val="FIRE ALARM"/>
      <sheetName val="ARSITEKTUR"/>
      <sheetName val="STRUKTUR"/>
      <sheetName val="RAB GEDUNG"/>
      <sheetName val="SELASAR"/>
      <sheetName val="JALAN"/>
      <sheetName val="Biaya alat"/>
      <sheetName val="PAKET 1 (d3)"/>
      <sheetName val="PAKET 2 (d3)"/>
      <sheetName val="analis"/>
      <sheetName val="Perhitungan_Besi"/>
      <sheetName val="DAFTAR_BESI_KANAL_C_SIKU"/>
      <sheetName val="DAFTAR__BESI_IWF"/>
      <sheetName val="Analisa_tak_terpakai"/>
      <sheetName val="Harsat_Upah"/>
      <sheetName val="Analisa_Teknis"/>
      <sheetName val="Harsat_Pekerjaan"/>
      <sheetName val="JLN(TRT_(3)"/>
      <sheetName val="D_BASE"/>
      <sheetName val="UPAH_BAHAN"/>
      <sheetName val="HAR_SAT"/>
      <sheetName val="Harsat_Bahan"/>
      <sheetName val="rekapitulasi_baru"/>
      <sheetName val="PENCECAH_UPAL"/>
      <sheetName val="analis_bm_terpakai"/>
      <sheetName val="ANALIS_TERPAKAI"/>
      <sheetName val="SAT_BAHU_BM_TERPAKAI"/>
      <sheetName val="SATPEK_TERPAKAI"/>
      <sheetName val="bjht-pmn_950"/>
      <sheetName val="LPA_BLK-FTROLL_444"/>
      <sheetName val="jl__curugwangi"/>
      <sheetName val="BK_Kas_Harian"/>
      <sheetName val="laphar_blkf"/>
      <sheetName val="laphar_bjht-ptm"/>
      <sheetName val="laphar_crgwngi"/>
      <sheetName val="lap_mguan"/>
      <sheetName val="rlisasi_biaya"/>
      <sheetName val="analisa_bm_2011"/>
      <sheetName val="PENCECAH_UPAL_"/>
      <sheetName val="analis_bm_terpakai_"/>
      <sheetName val="SAT_BAHU_BM_TERPAKAI_(2)"/>
      <sheetName val="pemeliharaan_jalan_"/>
      <sheetName val="2_2_2_2_2_"/>
      <sheetName val="Alat_Berat"/>
      <sheetName val="FIRE_ALARM"/>
      <sheetName val="REKAP_(2)"/>
      <sheetName val="RAB_GEDUNG"/>
      <sheetName val="Perhitungan_Besi1"/>
      <sheetName val="DAFTAR_BESI_KANAL_C_SIKU1"/>
      <sheetName val="DAFTAR__BESI_IWF1"/>
      <sheetName val="Analisa_tak_terpakai1"/>
      <sheetName val="Harsat_Upah1"/>
      <sheetName val="Analisa_Teknis1"/>
      <sheetName val="Harsat_Pekerjaan1"/>
      <sheetName val="JLN(TRT_(3)1"/>
      <sheetName val="D_BASE1"/>
      <sheetName val="UPAH_BAHAN1"/>
      <sheetName val="HAR_SAT1"/>
      <sheetName val="Harsat_Bahan1"/>
      <sheetName val="rekapitulasi_baru1"/>
      <sheetName val="PENCECAH_UPAL1"/>
      <sheetName val="analis_bm_terpakai1"/>
      <sheetName val="ANALIS_TERPAKAI1"/>
      <sheetName val="SAT_BAHU_BM_TERPAKAI1"/>
      <sheetName val="SATPEK_TERPAKAI1"/>
      <sheetName val="bjht-pmn_9501"/>
      <sheetName val="LPA_BLK-FTROLL_4441"/>
      <sheetName val="jl__curugwangi1"/>
      <sheetName val="BK_Kas_Harian1"/>
      <sheetName val="laphar_blkf1"/>
      <sheetName val="laphar_bjht-ptm1"/>
      <sheetName val="laphar_crgwngi1"/>
      <sheetName val="lap_mguan1"/>
      <sheetName val="rlisasi_biaya1"/>
      <sheetName val="analisa_bm_20111"/>
      <sheetName val="PENCECAH_UPAL_1"/>
      <sheetName val="analis_bm_terpakai_1"/>
      <sheetName val="SAT_BAHU_BM_TERPAKAI_(2)1"/>
      <sheetName val="pemeliharaan_jalan_1"/>
      <sheetName val="2_2_2_2_2_1"/>
      <sheetName val="Alat_Berat1"/>
      <sheetName val="FIRE_ALARM1"/>
      <sheetName val="REKAP_(2)1"/>
      <sheetName val="RAB_GEDUNG1"/>
      <sheetName val="Rekap "/>
      <sheetName val="RAPlenk"/>
      <sheetName val="Div-3"/>
      <sheetName val="villa"/>
      <sheetName val="daf-3(OK)"/>
      <sheetName val="daf-7(OK)"/>
      <sheetName val="HARGA ALAT"/>
      <sheetName val="LINK"/>
      <sheetName val="pvc"/>
      <sheetName val="divI"/>
      <sheetName val="divII"/>
      <sheetName val="Anal_ Pancang"/>
      <sheetName val="basic"/>
      <sheetName val="MAP"/>
      <sheetName val="Bill.2. PL - SUPPLY A"/>
      <sheetName val="UnitPrice"/>
      <sheetName val="SAT-DAS"/>
      <sheetName val="Analisa (ok punya)"/>
      <sheetName val="rekap RAB"/>
      <sheetName val="data"/>
      <sheetName val="rekap MURNI"/>
      <sheetName val="rekap &amp; SWADAYA"/>
      <sheetName val="Uraian Bhan"/>
      <sheetName val="URAIAN BAHAN"/>
      <sheetName val="data hitung"/>
      <sheetName val="Analisa CIPTAKARYA"/>
      <sheetName val="BU"/>
      <sheetName val="Analis rek"/>
      <sheetName val="besi "/>
      <sheetName val="Harsat Bah"/>
      <sheetName val="Harsat Up"/>
      <sheetName val="COVER"/>
      <sheetName val="SATPEK"/>
      <sheetName val="DIV. 6"/>
      <sheetName val="Latasir Jadi"/>
      <sheetName val="Ready Mix"/>
      <sheetName val="An Graffel"/>
      <sheetName val="SNI 2014"/>
      <sheetName val="AnCK19"/>
      <sheetName val="ANCK13"/>
      <sheetName val="Uraian"/>
      <sheetName val="DAFTAR"/>
      <sheetName val="Methode"/>
      <sheetName val="Biaya UBA"/>
      <sheetName val="ANLIS "/>
      <sheetName val="ANALISA BIAYA"/>
      <sheetName val="HSD"/>
      <sheetName val="bhn_upah"/>
      <sheetName val="H.Satuan"/>
      <sheetName val="Rekap Biaya"/>
      <sheetName val="HPS"/>
      <sheetName val="Div2"/>
      <sheetName val="Analisa  BOW"/>
      <sheetName val="4-Basic Price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H9">
            <v>40000</v>
          </cell>
        </row>
        <row r="10">
          <cell r="G10" t="str">
            <v>L.079</v>
          </cell>
        </row>
        <row r="11"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H13">
            <v>35000</v>
          </cell>
        </row>
        <row r="14">
          <cell r="H14">
            <v>42500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G19" t="str">
            <v>L.106</v>
          </cell>
          <cell r="H19">
            <v>30000</v>
          </cell>
        </row>
        <row r="28"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F47" t="str">
            <v>M042</v>
          </cell>
          <cell r="G47" t="str">
            <v>M3</v>
          </cell>
          <cell r="H47">
            <v>60000</v>
          </cell>
        </row>
        <row r="48">
          <cell r="F48" t="str">
            <v>M050</v>
          </cell>
          <cell r="G48" t="str">
            <v>M3</v>
          </cell>
          <cell r="H48">
            <v>52000</v>
          </cell>
        </row>
        <row r="49">
          <cell r="G49" t="str">
            <v>KG</v>
          </cell>
          <cell r="H49">
            <v>4875</v>
          </cell>
        </row>
        <row r="53">
          <cell r="F53" t="str">
            <v>M065</v>
          </cell>
          <cell r="G53" t="str">
            <v>LT</v>
          </cell>
          <cell r="H53">
            <v>2500</v>
          </cell>
        </row>
        <row r="55">
          <cell r="F55" t="str">
            <v>M080</v>
          </cell>
          <cell r="G55" t="str">
            <v>50 KG</v>
          </cell>
          <cell r="H55">
            <v>43000</v>
          </cell>
        </row>
        <row r="58">
          <cell r="F58" t="str">
            <v>M081</v>
          </cell>
          <cell r="G58" t="str">
            <v>M3</v>
          </cell>
          <cell r="H58">
            <v>105000</v>
          </cell>
        </row>
        <row r="62">
          <cell r="F62" t="str">
            <v>M162</v>
          </cell>
          <cell r="G62" t="str">
            <v>KG</v>
          </cell>
          <cell r="H62">
            <v>7500</v>
          </cell>
        </row>
        <row r="66"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F82">
            <v>0</v>
          </cell>
          <cell r="G82" t="str">
            <v>BH</v>
          </cell>
          <cell r="H82">
            <v>780</v>
          </cell>
        </row>
        <row r="86">
          <cell r="G86" t="str">
            <v>TONNE</v>
          </cell>
          <cell r="H86">
            <v>635000</v>
          </cell>
        </row>
        <row r="87">
          <cell r="F87">
            <v>0</v>
          </cell>
          <cell r="G87" t="str">
            <v>TONNE</v>
          </cell>
          <cell r="H87">
            <v>650000</v>
          </cell>
        </row>
        <row r="88">
          <cell r="C88" t="str">
            <v>Tanah</v>
          </cell>
          <cell r="F88">
            <v>0</v>
          </cell>
          <cell r="G88" t="str">
            <v>M3</v>
          </cell>
          <cell r="H88">
            <v>17500</v>
          </cell>
        </row>
        <row r="91">
          <cell r="G91" t="str">
            <v>E.001</v>
          </cell>
          <cell r="H91">
            <v>196200</v>
          </cell>
        </row>
        <row r="92"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C97" t="str">
            <v>Mesin gilas tandem 6 - 10 ton</v>
          </cell>
          <cell r="G97" t="str">
            <v>E.081</v>
          </cell>
          <cell r="H97">
            <v>62550</v>
          </cell>
        </row>
        <row r="98">
          <cell r="C98" t="str">
            <v>Mesin gilas bergetar  1 ton</v>
          </cell>
          <cell r="G98" t="str">
            <v>E.082</v>
          </cell>
          <cell r="H98">
            <v>16700</v>
          </cell>
        </row>
        <row r="99">
          <cell r="C99" t="str">
            <v>Mesin gilas roda karet 8 - 10 ton</v>
          </cell>
          <cell r="G99" t="str">
            <v>E.084</v>
          </cell>
          <cell r="H99">
            <v>62700</v>
          </cell>
        </row>
        <row r="100">
          <cell r="G100" t="str">
            <v>E.088</v>
          </cell>
          <cell r="H100">
            <v>9800</v>
          </cell>
        </row>
        <row r="101"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G105" t="str">
            <v>E.182</v>
          </cell>
          <cell r="H105">
            <v>39500</v>
          </cell>
        </row>
        <row r="106"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 refreshError="1"/>
      <sheetData sheetId="219" refreshError="1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TITAS"/>
      <sheetName val="Analisa"/>
      <sheetName val="Upah"/>
      <sheetName val="HARGA"/>
      <sheetName val="Alat"/>
      <sheetName val="SCHEDULE"/>
      <sheetName val="TKDN"/>
    </sheetNames>
    <sheetDataSet>
      <sheetData sheetId="0"/>
      <sheetData sheetId="1">
        <row r="17">
          <cell r="K17">
            <v>5900000</v>
          </cell>
        </row>
      </sheetData>
      <sheetData sheetId="2">
        <row r="22">
          <cell r="I22">
            <v>5900000</v>
          </cell>
        </row>
        <row r="57">
          <cell r="I57">
            <v>188600</v>
          </cell>
        </row>
        <row r="96">
          <cell r="I96">
            <v>351400</v>
          </cell>
        </row>
        <row r="131">
          <cell r="I131">
            <v>12900</v>
          </cell>
        </row>
        <row r="165">
          <cell r="I165">
            <v>13300</v>
          </cell>
        </row>
        <row r="202">
          <cell r="I202">
            <v>1202500</v>
          </cell>
        </row>
        <row r="238">
          <cell r="I238">
            <v>1294400</v>
          </cell>
        </row>
        <row r="313">
          <cell r="I313">
            <v>701100</v>
          </cell>
        </row>
        <row r="348">
          <cell r="I348">
            <v>16000</v>
          </cell>
        </row>
        <row r="383">
          <cell r="I383">
            <v>17300</v>
          </cell>
        </row>
      </sheetData>
      <sheetData sheetId="3">
        <row r="6">
          <cell r="F6">
            <v>7250</v>
          </cell>
        </row>
      </sheetData>
      <sheetData sheetId="4">
        <row r="6">
          <cell r="E6">
            <v>155000</v>
          </cell>
        </row>
        <row r="10">
          <cell r="E10">
            <v>1190000</v>
          </cell>
        </row>
        <row r="12">
          <cell r="E12">
            <v>1325</v>
          </cell>
        </row>
        <row r="18">
          <cell r="E18">
            <v>14200</v>
          </cell>
        </row>
        <row r="19">
          <cell r="E19">
            <v>1179000</v>
          </cell>
        </row>
        <row r="20">
          <cell r="E20">
            <v>90000</v>
          </cell>
        </row>
      </sheetData>
      <sheetData sheetId="5">
        <row r="9">
          <cell r="J9">
            <v>203180</v>
          </cell>
        </row>
        <row r="13">
          <cell r="J13">
            <v>50000</v>
          </cell>
        </row>
        <row r="16">
          <cell r="J16">
            <v>273875</v>
          </cell>
        </row>
        <row r="49">
          <cell r="J49">
            <v>200000</v>
          </cell>
        </row>
      </sheetData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"/>
      <sheetName val="rekap 2"/>
      <sheetName val="PERSIAPAN"/>
      <sheetName val="rab"/>
      <sheetName val="rab Lt 2"/>
      <sheetName val="rab Lt 3"/>
      <sheetName val="IV"/>
      <sheetName val="PARKIR"/>
      <sheetName val="lamp.box panel"/>
      <sheetName val="Sheet2"/>
      <sheetName val="TS pus"/>
      <sheetName val="metode"/>
      <sheetName val="spek"/>
      <sheetName val="URAIAN TEKNIS"/>
      <sheetName val="ANALISA HARSAT"/>
      <sheetName val="harga material (2)"/>
      <sheetName val="back up analisa "/>
      <sheetName val="bantai"/>
      <sheetName val="USULAN ALAT"/>
      <sheetName val="SPEK (2)"/>
      <sheetName val="MET.PLKS"/>
      <sheetName val="mpw"/>
      <sheetName val="mpt"/>
      <sheetName val="mpb"/>
      <sheetName val="SPP"/>
      <sheetName val="apresiasi"/>
      <sheetName val="SUBKON"/>
      <sheetName val="mat&amp;tool"/>
      <sheetName val="Huruf"/>
      <sheetName val="Sheet1"/>
      <sheetName val="HARSAT"/>
      <sheetName val="ANALIS"/>
      <sheetName val="ANALIS PEMKOT"/>
      <sheetName val="BASIC"/>
      <sheetName val="B-Price"/>
      <sheetName val="bahan"/>
      <sheetName val="D.1.7"/>
      <sheetName val="D.1.5"/>
      <sheetName val="D.2.3"/>
      <sheetName val="D.2.2"/>
      <sheetName val="AnalisaSIPIL RIIL"/>
      <sheetName val="Analisa Terpakai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GR"/>
      <sheetName val="JB25"/>
      <sheetName val="JB10"/>
      <sheetName val="JB5"/>
      <sheetName val="SLUT"/>
      <sheetName val="SLPM"/>
      <sheetName val="DDG"/>
      <sheetName val="Vol"/>
      <sheetName val="ALAT"/>
      <sheetName val="BAHAN"/>
      <sheetName val="BHN-CK"/>
      <sheetName val="UPAH"/>
      <sheetName val="HSPK"/>
      <sheetName val="DIV.1"/>
      <sheetName val="DIV.2"/>
      <sheetName val="DIV.3"/>
      <sheetName val="DIV.4"/>
      <sheetName val="DIV.5"/>
      <sheetName val="DIV.6"/>
      <sheetName val="DIV.7"/>
      <sheetName val="DIV.8"/>
      <sheetName val="ESTIM"/>
      <sheetName val="AN PRINT"/>
      <sheetName val="daf_3_OK_"/>
      <sheetName val="daf_7_OK_"/>
      <sheetName val="ANALIS"/>
      <sheetName val="BASIC"/>
      <sheetName val="analisa"/>
      <sheetName val="RAP"/>
      <sheetName val="Rekap "/>
      <sheetName val="UNTUNG RUGI"/>
      <sheetName val="HB "/>
      <sheetName val="Bill rekap"/>
      <sheetName val="Bill of Qty"/>
      <sheetName val="Bahan+Upah"/>
      <sheetName val="Sat~Bahu"/>
      <sheetName val="HRG BHN"/>
      <sheetName val="villa"/>
      <sheetName val="hrg sat1"/>
      <sheetName val="DIVI6"/>
      <sheetName val="DIVI5"/>
      <sheetName val="DIVI8"/>
      <sheetName val="DIVI7"/>
      <sheetName val="DIVI2"/>
      <sheetName val="DIVI1"/>
      <sheetName val="SCEDULE"/>
      <sheetName val="5-ALAT(1)"/>
      <sheetName val="4-Basic Price"/>
      <sheetName val="B-Price"/>
      <sheetName val="Harga "/>
      <sheetName val="OP. ALAT"/>
      <sheetName val="OP. PERJAM"/>
      <sheetName val="B. PERSONIL"/>
      <sheetName val="KAN. LOKAL"/>
      <sheetName val="BAG_2"/>
      <sheetName val="Hrg_Sat"/>
      <sheetName val="Sheet1"/>
      <sheetName val="H.Satuan"/>
      <sheetName val="A"/>
      <sheetName val="Analisa Harga Satuan"/>
      <sheetName val="backup mc_0"/>
      <sheetName val="HARGA"/>
      <sheetName val="Summary"/>
      <sheetName val="Harga S Dasar UNTUK IDISI"/>
      <sheetName val="isian"/>
      <sheetName val="DIV 6"/>
      <sheetName val="DIV 5"/>
      <sheetName val="DIV 7"/>
      <sheetName val="DIV 3"/>
      <sheetName val="DIV 8"/>
      <sheetName val="DIV 2"/>
      <sheetName val="DIV 10"/>
      <sheetName val="DIV 1"/>
      <sheetName val="ANalisa "/>
      <sheetName val="ANALISAstr"/>
      <sheetName val="BHN"/>
      <sheetName val="Hrg Sat Upah Bhn"/>
      <sheetName val="HARSAT"/>
      <sheetName val="schedule kurva s"/>
      <sheetName val="hspk plp"/>
      <sheetName val="H Satuan"/>
      <sheetName val="Harga ASB"/>
      <sheetName val="A.1 TANAH"/>
      <sheetName val="A.2 PASANGAN"/>
      <sheetName val="A.3 BETON"/>
      <sheetName val="A.4 PEMANCANGAN"/>
      <sheetName val="A.5 DEWATERING"/>
      <sheetName val="A.6 PINTU AIR"/>
      <sheetName val="A.7 PKRJAAN AT"/>
      <sheetName val="A.8 LAIN lAIN"/>
      <sheetName val="A.2.2.1 PERSIAPAN"/>
      <sheetName val="A.2.3.1 TANAH"/>
      <sheetName val="A.3.2.1 PONDASI"/>
      <sheetName val="A.4.1.1 BETON"/>
      <sheetName val="A.4.1.2 BETON PRACET"/>
      <sheetName val="A.4.2.1 BS&amp;ALUM"/>
      <sheetName val="A.4.4.1 DINDIN"/>
      <sheetName val="A.4.4.2 PLESTERAN"/>
      <sheetName val="A.4.4.3 LANTAI DINDING"/>
      <sheetName val="A.4.5.1 PLAFON"/>
      <sheetName val="A.4.5.2 TUTUP ATAP"/>
      <sheetName val="A.4.6.1 KAYU"/>
      <sheetName val="A.4.6.2 KUNCI &amp; KACA"/>
      <sheetName val="A.4.7.1 PENGECATAN"/>
      <sheetName val="A.5.1.1 SANITASI"/>
      <sheetName val="A.8.4.1 PIPA LUAR GEDUNG"/>
      <sheetName val="A.8.4.2 POTONGPIPA"/>
      <sheetName val="A.8.4.3 ACESORIS PIPA"/>
      <sheetName val="A.8.4.4 SAMBUNG PIPA"/>
      <sheetName val="A.8.4.5 TESPIPA"/>
      <sheetName val="A.8.4.6 ELEKTRIKAL"/>
      <sheetName val="analisa hpl"/>
      <sheetName val="analisa stainless"/>
      <sheetName val="ANALISA PLAFOND GYP"/>
      <sheetName val="backup volume"/>
      <sheetName val="Rekapitulasi"/>
      <sheetName val="cover"/>
      <sheetName val="HPL"/>
      <sheetName val="HURUF STAINLESS"/>
      <sheetName val="Sheet2"/>
      <sheetName val="Sheet3"/>
      <sheetName val="HAR.SAT"/>
      <sheetName val="Nreca"/>
      <sheetName val="AnalisaSIPIL RIIL"/>
      <sheetName val="Daf. Upah &amp; Bah"/>
      <sheetName val="NP"/>
    </sheetNames>
    <sheetDataSet>
      <sheetData sheetId="0">
        <row r="8">
          <cell r="AW8">
            <v>2542248.9798961217</v>
          </cell>
        </row>
      </sheetData>
      <sheetData sheetId="1">
        <row r="2">
          <cell r="D2" t="str">
            <v>: PENYEDIAAN DAN PENATAAN BANGUNAN</v>
          </cell>
        </row>
      </sheetData>
      <sheetData sheetId="2">
        <row r="8">
          <cell r="AW8">
            <v>2542248.9798961217</v>
          </cell>
        </row>
      </sheetData>
      <sheetData sheetId="3"/>
      <sheetData sheetId="4">
        <row r="8">
          <cell r="AW8">
            <v>2542248.9798961217</v>
          </cell>
        </row>
      </sheetData>
      <sheetData sheetId="5"/>
      <sheetData sheetId="6">
        <row r="8">
          <cell r="AW8">
            <v>2542248.9798961217</v>
          </cell>
        </row>
      </sheetData>
      <sheetData sheetId="7">
        <row r="8">
          <cell r="AW8">
            <v>2542248.9798961217</v>
          </cell>
        </row>
      </sheetData>
      <sheetData sheetId="8">
        <row r="8">
          <cell r="AW8">
            <v>2542248.9798961217</v>
          </cell>
        </row>
      </sheetData>
      <sheetData sheetId="9">
        <row r="8">
          <cell r="AW8">
            <v>2542248.9798961217</v>
          </cell>
        </row>
      </sheetData>
      <sheetData sheetId="10">
        <row r="8">
          <cell r="AW8">
            <v>2542248.9798961217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12">
          <cell r="E12" t="str">
            <v>SATUAN HARGA UPAH (ASB FISIK)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stimate"/>
      <sheetName val="mobilisasi"/>
      <sheetName val="D2"/>
      <sheetName val="D3"/>
      <sheetName val="D4"/>
      <sheetName val="D5"/>
      <sheetName val="D6"/>
      <sheetName val="D7"/>
      <sheetName val="D8"/>
      <sheetName val="rutin"/>
      <sheetName val="10.1(1)"/>
      <sheetName val="10.1(2)"/>
      <sheetName val="10.1(3)"/>
      <sheetName val="10.1(4)"/>
      <sheetName val="10.1(5)"/>
      <sheetName val="DATA UMUM"/>
      <sheetName val="alat"/>
      <sheetName val="Harga S Dasar"/>
      <sheetName val="REKAP HSD 16 DES 08"/>
      <sheetName val="BQ-E20-02(Rp)"/>
      <sheetName val="COPY-Basic Price"/>
      <sheetName val="Harga S Dasar - LINK"/>
      <sheetName val="HB"/>
      <sheetName val="Analisa"/>
      <sheetName val="HSPK"/>
      <sheetName val="anal"/>
      <sheetName val="HB "/>
      <sheetName val="ANALISA A-Persiapan"/>
      <sheetName val="ALAT-hitungan"/>
      <sheetName val="Harga S Dasar UNTUK IDISI"/>
      <sheetName val="isian"/>
      <sheetName val="BAHAN"/>
      <sheetName val="ARAB"/>
      <sheetName val="DAF.ALAT"/>
      <sheetName val="BOQ"/>
      <sheetName val="DESIGN"/>
      <sheetName val="Rekap"/>
      <sheetName val="bahan "/>
      <sheetName val="22 Operasional Kegiatan"/>
      <sheetName val="20.1.1 Bahan Bangun &amp; Konstruks"/>
      <sheetName val="Bangunan Utama"/>
      <sheetName val="Material-mr"/>
      <sheetName val="AHS"/>
      <sheetName val="pricing"/>
      <sheetName val="H.Satuan"/>
      <sheetName val="RAB"/>
      <sheetName val="INFO"/>
      <sheetName val="ANA.SAT"/>
      <sheetName val="Baru"/>
      <sheetName val="MC-00"/>
      <sheetName val="lamp. 12"/>
      <sheetName val="H Satuan Dasar"/>
      <sheetName val="DatabaseBarang"/>
      <sheetName val="AHSSNI"/>
      <sheetName val="Analisa 2"/>
      <sheetName val="upah bahan"/>
      <sheetName val="4-Basic Price"/>
      <sheetName val="Perm. Test"/>
      <sheetName val="Rekap Anl.SNI"/>
      <sheetName val="@"/>
      <sheetName val="Data Konsultan"/>
      <sheetName val="Analisa HSP"/>
      <sheetName val="Agregat ABC"/>
      <sheetName val="Peralatan"/>
      <sheetName val="Analisa Quarry"/>
      <sheetName val="NP-10"/>
      <sheetName val="NP-6"/>
      <sheetName val="NP-7"/>
      <sheetName val="NP-8"/>
      <sheetName val="HSLAIN-LAIN"/>
      <sheetName val="BOQ-Kulang"/>
      <sheetName val="5-ALAT(1)"/>
      <sheetName val="Rekap-Kulang"/>
      <sheetName val="DIV.1"/>
      <sheetName val="szdfs"/>
      <sheetName val="Material"/>
      <sheetName val="Upah"/>
      <sheetName val="upah bahan "/>
      <sheetName val="DATA"/>
      <sheetName val="D7  okee"/>
      <sheetName val="SATUAN DASAR"/>
      <sheetName val="HALO"/>
      <sheetName val="DAFTAR MOBILISASI  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urut~keg"/>
      <sheetName val="Harga Satuan"/>
      <sheetName val="hsd"/>
      <sheetName val="input"/>
      <sheetName val="ISIAN (2)"/>
      <sheetName val="BEK-UP-OVERLEY"/>
      <sheetName val="sal &amp; galian"/>
      <sheetName val="LPA"/>
      <sheetName val="bahu jalan"/>
      <sheetName val="Agregat Halus &amp; Kasar"/>
      <sheetName val="DivVI"/>
      <sheetName val="Analisa (ok punya)"/>
      <sheetName val="SAT-DAS"/>
      <sheetName val="DHSD"/>
      <sheetName val="urut"/>
      <sheetName val="FORM_ANALIS"/>
      <sheetName val="HARGA DASAR"/>
      <sheetName val="harga upah"/>
      <sheetName val="Form-1"/>
      <sheetName val="an.pemel.rutin"/>
      <sheetName val="an.mobilisasi"/>
      <sheetName val="an.dmpu"/>
      <sheetName val="daftar.kuantita"/>
      <sheetName val="metode.dmpu"/>
      <sheetName val="eklok"/>
      <sheetName val="am_al"/>
      <sheetName val="antr_kt"/>
      <sheetName val="sp_dr"/>
      <sheetName val="kmnts"/>
      <sheetName val="perum"/>
      <sheetName val="Prop"/>
      <sheetName val="klmbg"/>
      <sheetName val="kt_kcl"/>
      <sheetName val="Rehab NAD"/>
      <sheetName val="metro"/>
      <sheetName val="desa"/>
      <sheetName val="batas"/>
      <sheetName val="stratgs"/>
      <sheetName val="tertinggal"/>
      <sheetName val="WI"/>
      <sheetName val="basic"/>
      <sheetName val="schedule kurva s"/>
      <sheetName val="VOLUME"/>
      <sheetName val="hrg sat"/>
      <sheetName val="B.U STR"/>
      <sheetName val="Pek. Beton"/>
      <sheetName val="Pek. Dinding"/>
      <sheetName val="Pek. Kunci &amp; Kaca"/>
      <sheetName val="Pek. Plesteran"/>
      <sheetName val="Pek. Pondasi"/>
      <sheetName val="Pek. Sanitasi"/>
      <sheetName val="Pek. Tanah"/>
      <sheetName val="satuan"/>
      <sheetName val="HDM"/>
      <sheetName val="MTD"/>
      <sheetName val="HDA"/>
      <sheetName val="HDU"/>
      <sheetName val="MAP"/>
      <sheetName val="Lamp 2,3a,3b ANAL"/>
      <sheetName val="DASH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pOWER"/>
      <sheetName val="Curva-S"/>
      <sheetName val="Rekap-Rab"/>
      <sheetName val="Land-dev"/>
      <sheetName val="PAGAR"/>
      <sheetName val="Rab-Struk Bgn Psr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8">
          <cell r="L38">
            <v>251704.5</v>
          </cell>
        </row>
        <row r="64">
          <cell r="L64">
            <v>496390.2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 Total"/>
      <sheetName val="Rekap Konstruksi"/>
      <sheetName val="BQ Konstruksi"/>
      <sheetName val="BQ Pos Jaga"/>
      <sheetName val="Sound "/>
      <sheetName val="Menara Air"/>
      <sheetName val="Rekap Fasum"/>
      <sheetName val="Pagar"/>
      <sheetName val="Gapura"/>
      <sheetName val="Bendera"/>
      <sheetName val="Aspal"/>
      <sheetName val="Saluran"/>
      <sheetName val="Hrg Sat Pek"/>
      <sheetName val="Analisa"/>
      <sheetName val="Harga Satuan"/>
      <sheetName val="TS pus"/>
      <sheetName val="SPEK (2)"/>
      <sheetName val="MET.PLKS"/>
      <sheetName val="Huruf"/>
      <sheetName val="rab"/>
      <sheetName val="bahan"/>
      <sheetName val="HB "/>
      <sheetName val="Upah"/>
      <sheetName val="A"/>
      <sheetName val="UPAH&amp;BHN"/>
      <sheetName val="ISIAN"/>
      <sheetName val="NP"/>
      <sheetName val="Data"/>
      <sheetName val="D6-1b"/>
      <sheetName val="backup mc_0"/>
      <sheetName val="REKAP 2008"/>
      <sheetName val="HB"/>
      <sheetName val="Rekap Direct Cost"/>
      <sheetName val="L. Hr"/>
      <sheetName val="REKAP"/>
      <sheetName val="UNIT PRICE"/>
      <sheetName val="M.Pekerjaan"/>
      <sheetName val="03"/>
      <sheetName val="DB"/>
      <sheetName val="basic price"/>
      <sheetName val="MAT"/>
      <sheetName val="Harga Dasar"/>
      <sheetName val="3-DIV3"/>
      <sheetName val="Rekap "/>
      <sheetName val="Upah Bahan"/>
      <sheetName val="EK-JAN-2010"/>
      <sheetName val="Analisa Harga Satuan"/>
      <sheetName val="Hit Vol Str Jambi"/>
      <sheetName val="DIV.1"/>
      <sheetName val="Daftar 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  <sheetName val="RANGE BAHAN"/>
    </sheetNames>
    <sheetDataSet>
      <sheetData sheetId="0"/>
      <sheetData sheetId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 kerja"/>
      <sheetName val="Rekap-Rab"/>
      <sheetName val="Land-dev"/>
      <sheetName val="pagar dpn"/>
      <sheetName val="Rab-Struk Bgn Psr"/>
      <sheetName val="Rab-Ars Bgn Psr 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G10">
            <v>30000</v>
          </cell>
        </row>
        <row r="17">
          <cell r="G17">
            <v>50000</v>
          </cell>
        </row>
        <row r="19">
          <cell r="G19">
            <v>50000</v>
          </cell>
        </row>
        <row r="20">
          <cell r="G20">
            <v>50000</v>
          </cell>
        </row>
        <row r="46">
          <cell r="G46">
            <v>19206</v>
          </cell>
        </row>
        <row r="47">
          <cell r="G47">
            <v>19013.939999999999</v>
          </cell>
        </row>
        <row r="55">
          <cell r="G55">
            <v>5372730</v>
          </cell>
        </row>
        <row r="59">
          <cell r="G59">
            <v>1188000</v>
          </cell>
        </row>
        <row r="60">
          <cell r="G60">
            <v>5319002.7</v>
          </cell>
        </row>
        <row r="62">
          <cell r="G62">
            <v>84249</v>
          </cell>
        </row>
        <row r="63">
          <cell r="G63">
            <v>142807.5</v>
          </cell>
        </row>
        <row r="64">
          <cell r="G64">
            <v>64449</v>
          </cell>
        </row>
        <row r="82">
          <cell r="G82">
            <v>126777.5</v>
          </cell>
        </row>
        <row r="83">
          <cell r="G83">
            <v>78375</v>
          </cell>
        </row>
        <row r="84">
          <cell r="G84">
            <v>23750</v>
          </cell>
        </row>
        <row r="90">
          <cell r="G90">
            <v>56050</v>
          </cell>
        </row>
        <row r="92">
          <cell r="G92">
            <v>36432.5</v>
          </cell>
        </row>
        <row r="94">
          <cell r="G94">
            <v>712.5</v>
          </cell>
        </row>
        <row r="95">
          <cell r="G95">
            <v>9975</v>
          </cell>
        </row>
        <row r="102">
          <cell r="G102">
            <v>64600</v>
          </cell>
        </row>
        <row r="105">
          <cell r="G105">
            <v>7600</v>
          </cell>
        </row>
        <row r="106">
          <cell r="G106">
            <v>11400</v>
          </cell>
        </row>
        <row r="119">
          <cell r="G119">
            <v>29450</v>
          </cell>
        </row>
        <row r="128">
          <cell r="G128">
            <v>16625</v>
          </cell>
        </row>
        <row r="129">
          <cell r="G129">
            <v>20900</v>
          </cell>
        </row>
      </sheetData>
      <sheetData sheetId="14" refreshError="1"/>
      <sheetData sheetId="15" refreshError="1">
        <row r="339">
          <cell r="L339">
            <v>213.75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Kontrak"/>
      <sheetName val="Kronologi"/>
      <sheetName val="Sheet1 (2)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harsat"/>
      <sheetName val="HB "/>
      <sheetName val="bahan"/>
      <sheetName val="Estim"/>
      <sheetName val="DIV.1"/>
      <sheetName val="DIV_1"/>
      <sheetName val="UPAH BAHAN"/>
      <sheetName val="ANL-E"/>
      <sheetName val="Bangunan Utama"/>
      <sheetName val="SAT-UP"/>
      <sheetName val="Analisa RAB"/>
      <sheetName val="CekList"/>
      <sheetName val="Sch Tender"/>
      <sheetName val="Alat B"/>
      <sheetName val="Bahan B"/>
      <sheetName val="Upah B"/>
      <sheetName val="Telusur"/>
      <sheetName val="BQ RAB"/>
      <sheetName val="THR"/>
      <sheetName val="Anl"/>
      <sheetName val="hrg sat1"/>
      <sheetName val="ANALISA HARGA SAT."/>
      <sheetName val="SCHEDULE TENAGA"/>
      <sheetName val="CAPACITY"/>
      <sheetName val="H.Satuan"/>
      <sheetName val="Anal"/>
      <sheetName val="Fak"/>
      <sheetName val="Rek-Tot"/>
      <sheetName val="HARGA"/>
      <sheetName val="SBhn"/>
      <sheetName val="HARGA SATUAN"/>
      <sheetName val="PEK. DINDING"/>
      <sheetName val="PEK. LANTAI"/>
      <sheetName val="PEK.PENGECATAN"/>
      <sheetName val="PEK. TANAH"/>
      <sheetName val="SATUAN PEKERJAAN"/>
      <sheetName val="PEK. PLAFOND"/>
      <sheetName val="PEK. PASANGAN"/>
      <sheetName val="PEK KUSEN"/>
      <sheetName val="PEK.PENUTUP ATAP"/>
      <sheetName val="RAB.DETAIL"/>
      <sheetName val="hsd"/>
      <sheetName val="HDM"/>
      <sheetName val="MTD"/>
      <sheetName val="HDA"/>
      <sheetName val="HDU"/>
      <sheetName val="BHN&amp;TNG"/>
      <sheetName val="AHSSNI"/>
      <sheetName val="DatabaseBarang"/>
      <sheetName val="D7"/>
      <sheetName val="S_CURVE"/>
      <sheetName val="DAFTAR ISI"/>
      <sheetName val="cover"/>
      <sheetName val="Rincian"/>
      <sheetName val="5-ALAT(1)"/>
      <sheetName val="BOQ"/>
      <sheetName val="Biaya alat"/>
      <sheetName val="Analisa HSP"/>
      <sheetName val="DU&amp;B"/>
      <sheetName val="huruf"/>
      <sheetName val="Bahan &amp; Upah"/>
      <sheetName val="Div.4"/>
      <sheetName val="Div.5"/>
      <sheetName val="Div.6"/>
      <sheetName val="SS.6.8"/>
      <sheetName val="Anal-1"/>
      <sheetName val="Elektrikal"/>
      <sheetName val="Daf 1"/>
      <sheetName val="LS-Rutin"/>
      <sheetName val="D7(1)"/>
      <sheetName val="DivVII"/>
      <sheetName val="Daftar Harga"/>
      <sheetName val="dasar"/>
      <sheetName val="harga upah"/>
      <sheetName val="A"/>
      <sheetName val="Kuantitas &amp; Harga"/>
      <sheetName val="PERNYA-INTI"/>
      <sheetName val="daf-3(OK)"/>
      <sheetName val="daf-7(OK)"/>
      <sheetName val="BOQ_Kontrak"/>
      <sheetName val="Sheet1_(2)"/>
      <sheetName val="alat"/>
      <sheetName val="Basic Price"/>
      <sheetName val="HRG-SATUAN"/>
      <sheetName val="ASAT"/>
      <sheetName val="Sheet2"/>
      <sheetName val="4-Basic Price"/>
      <sheetName val="MAP"/>
      <sheetName val="Budget"/>
      <sheetName val="Operasional Alat"/>
      <sheetName val="uraian peralatan"/>
      <sheetName val="Hsatbahan"/>
      <sheetName val="pvc"/>
      <sheetName val="Alat R"/>
      <sheetName val="Sheet15"/>
      <sheetName val="Analisa Quarry"/>
      <sheetName val="NP-10"/>
      <sheetName val="NP-6"/>
      <sheetName val="NP-7"/>
      <sheetName val="NP-8"/>
      <sheetName val="HSLAIN-LAIN"/>
      <sheetName val="Div2"/>
      <sheetName val="Peralatan"/>
      <sheetName val="Peralatan (2)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ft-harga"/>
      <sheetName val="Tabels"/>
      <sheetName val="Perm. Test"/>
      <sheetName val="NP"/>
      <sheetName val="Input"/>
      <sheetName val="BHN"/>
      <sheetName val=" HARGA"/>
      <sheetName val="data"/>
      <sheetName val="ANA-PEK"/>
      <sheetName val="faktor"/>
      <sheetName val="index"/>
      <sheetName val="keb-BHN"/>
      <sheetName val="Satuan Bahan &amp; Upah"/>
      <sheetName val="div-8"/>
      <sheetName val="Rek-Analisa"/>
      <sheetName val="Urugan Pasir"/>
      <sheetName val="841"/>
      <sheetName val="311"/>
      <sheetName val="analt"/>
      <sheetName val="m schedule"/>
      <sheetName val="Bangunan_Utama"/>
      <sheetName val="DIV_11"/>
      <sheetName val="H_Satuan"/>
      <sheetName val="DAFTAR_ISI"/>
      <sheetName val="HARGA_SATUAN"/>
      <sheetName val="PEK__DINDING"/>
      <sheetName val="PEK__LANTAI"/>
      <sheetName val="PEK_PENGECATAN"/>
      <sheetName val="PEK__TANAH"/>
      <sheetName val="SATUAN_PEKERJAAN"/>
      <sheetName val="PEK__PLAFOND"/>
      <sheetName val="PEK__PASANGAN"/>
      <sheetName val="PEK_KUSEN"/>
      <sheetName val="PEK_PENUTUP_ATAP"/>
      <sheetName val="RAB_DETAIL"/>
      <sheetName val="Biaya_alat"/>
      <sheetName val="Analisa_HSP"/>
      <sheetName val="CH"/>
      <sheetName val="Analis"/>
      <sheetName val="Harga a"/>
      <sheetName val="Analisa Gabungan"/>
      <sheetName val="Grading Tahap 1"/>
      <sheetName val="Analisa (ok punya)"/>
      <sheetName val="SAT-DAS"/>
      <sheetName val="DATA BASE"/>
      <sheetName val="PERHIT VOLUME"/>
      <sheetName val=" AnaBah"/>
      <sheetName val="M.Pekerjaan"/>
      <sheetName val="DHSD"/>
      <sheetName val="3-DIV3"/>
      <sheetName val="Jarak"/>
      <sheetName val=" R A B"/>
      <sheetName val="LP3,h_dsr"/>
      <sheetName val="an_tek1"/>
      <sheetName val="112-885"/>
      <sheetName val="Anl.+"/>
      <sheetName val="Calcu 02"/>
      <sheetName val="divI"/>
      <sheetName val="har-sat"/>
      <sheetName val="BASIC"/>
      <sheetName val="Harga S Dasar"/>
      <sheetName val="bahan upah"/>
      <sheetName val="AHS"/>
      <sheetName val="pricing"/>
      <sheetName val="REQDELTA"/>
      <sheetName val="hargaSatuan"/>
      <sheetName val="rumus"/>
      <sheetName val="Anls Alat"/>
      <sheetName val="Anls BPJK"/>
      <sheetName val="Harga sewa Alat"/>
      <sheetName val="TABEL LABOR"/>
      <sheetName val="TIMES"/>
      <sheetName val="REKAP.TKDN"/>
      <sheetName val="Hgr. dsr-Gub."/>
      <sheetName val="div7"/>
      <sheetName val="Resume"/>
      <sheetName val="Breakdown"/>
      <sheetName val="Rate"/>
      <sheetName val="B.Alat"/>
      <sheetName val="An-Pek-Arui"/>
      <sheetName val="Owning"/>
      <sheetName val="sat dasar"/>
      <sheetName val="bahanbakar"/>
      <sheetName val="majuLantai 1"/>
      <sheetName val="Kuantitas_Harga"/>
      <sheetName val="HRG BHN"/>
      <sheetName val="HRS-ATB"/>
      <sheetName val="ANTEK-PRIME"/>
      <sheetName val="ANTEK-TIMB"/>
      <sheetName val="Harsat Upah"/>
      <sheetName val="Harsat Bahan"/>
      <sheetName val="DKH"/>
      <sheetName val="1007_7_2"/>
      <sheetName val="RINCIAN HAR06"/>
      <sheetName val="H-Dasar-Bahan"/>
      <sheetName val="SELISIH HARGA"/>
      <sheetName val="OFFICE 2 LT"/>
      <sheetName val="MASTER"/>
      <sheetName val="ANALIS-ALAT"/>
      <sheetName val="AN-HSD"/>
      <sheetName val="AN-Agregat"/>
      <sheetName val="Meto"/>
      <sheetName val="(ANALISA-lain)"/>
      <sheetName val="Hrg"/>
      <sheetName val="Aggr"/>
      <sheetName val="HK"/>
      <sheetName val="2"/>
      <sheetName val="K210"/>
      <sheetName val="ANALISA BL"/>
      <sheetName val="HS"/>
      <sheetName val="Pen Macadam"/>
      <sheetName val="D8(1)"/>
      <sheetName val="D10 LS-Rutin"/>
      <sheetName val="D9"/>
      <sheetName val="LAB"/>
      <sheetName val="OFFICE"/>
      <sheetName val="TRAINING"/>
      <sheetName val="Kuant"/>
      <sheetName val="HSBU ANA"/>
      <sheetName val="HSPK"/>
      <sheetName val="Rekap "/>
      <sheetName val="3-DIV2"/>
      <sheetName val="ANALISA M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PRUSH"/>
      <sheetName val="L=JARAK"/>
      <sheetName val="SRT-PEN"/>
      <sheetName val="REKAP"/>
      <sheetName val="Bill Of Q"/>
      <sheetName val="Anls-Mbls"/>
      <sheetName val="ANALISA"/>
      <sheetName val="Kual-Bahan"/>
      <sheetName val="Kuantitas-Bhn"/>
      <sheetName val="Kuantitas-Alat"/>
      <sheetName val="2.2"/>
      <sheetName val="3.3(1)"/>
      <sheetName val="3.3(2)"/>
      <sheetName val="5.1(1)"/>
      <sheetName val="5.1(2)"/>
      <sheetName val="6.1(1)"/>
      <sheetName val="6.1(2)"/>
      <sheetName val="6.7(1)"/>
      <sheetName val="6.8(1)"/>
      <sheetName val="7.1(3)"/>
      <sheetName val="7.1(6)"/>
      <sheetName val="7.1(7)a"/>
      <sheetName val="7.1(9)"/>
      <sheetName val="7.3(1)"/>
      <sheetName val="7.3(2)"/>
      <sheetName val="7.10"/>
      <sheetName val="8.7"/>
      <sheetName val="DAF.UPAH.BHN.ALAT"/>
      <sheetName val="SCHEDULE"/>
      <sheetName val="SCHEDULE-PCM"/>
      <sheetName val="DAF.MPU"/>
      <sheetName val="SUB-KONT"/>
      <sheetName val="MTD.PELAKS"/>
      <sheetName val="BARCHART"/>
      <sheetName val="XL4Test5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23">
          <cell r="C23" t="str">
            <v/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  <sheetName val="D.1.7"/>
      <sheetName val="D.1.5"/>
      <sheetName val="D.2.3"/>
      <sheetName val="D.2.2"/>
      <sheetName val="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apen"/>
      <sheetName val="tenggilis mejoyo"/>
      <sheetName val="kendangsari"/>
      <sheetName val="panjang jiwo"/>
      <sheetName val="kutisari"/>
      <sheetName val="RAB"/>
      <sheetName val="KRKK"/>
      <sheetName val="RKK1"/>
      <sheetName val="plk1 edit"/>
      <sheetName val="PLK-2 edit(rinc)"/>
      <sheetName val="BUA"/>
      <sheetName val="PLK-1 '04"/>
      <sheetName val="plk-2'04"/>
      <sheetName val="PLK-3 '04"/>
      <sheetName val="PLK-4'04"/>
      <sheetName val="Rekp 100%BUA"/>
      <sheetName val="Rekp50%BUA"/>
      <sheetName val="PPn"/>
      <sheetName val="hspk plp"/>
      <sheetName val="Bahan"/>
      <sheetName val="Alat"/>
      <sheetName val="har-sat kegiatan"/>
      <sheetName val="bahan teng"/>
      <sheetName val="Rekap"/>
      <sheetName val="Schedule"/>
      <sheetName val="PLK-4"/>
      <sheetName val="PLK-3"/>
      <sheetName val="PLK-2"/>
      <sheetName val="PLK-1"/>
      <sheetName val="VOLUME"/>
      <sheetName val="boq"/>
      <sheetName val="ANAL RABP"/>
      <sheetName val="BQ-SIPIL"/>
      <sheetName val="hrg sat"/>
      <sheetName val="WF "/>
      <sheetName val="Analisa"/>
      <sheetName val="Bahan2010"/>
      <sheetName val="ANA1"/>
      <sheetName val="UPAH1"/>
      <sheetName val="ANALISA K-Besi n aluminium"/>
      <sheetName val="378TWV1"/>
      <sheetName val="Harga Satuan"/>
      <sheetName val="Upah bahan"/>
      <sheetName val="DASAR BAHAN"/>
      <sheetName val="HARGA"/>
      <sheetName val="BQ"/>
      <sheetName val="PEMBESIAN TUL POLOS"/>
      <sheetName val="Harga Satuan (T.P.)"/>
      <sheetName val="Analisa HSP (T.P.)"/>
      <sheetName val="1. h.sat-bbm"/>
      <sheetName val="ANALISA SATUAN PEKERJAAN"/>
      <sheetName val="UPAH-BHN (2)"/>
      <sheetName val="PEMBANTAIAN"/>
      <sheetName val="BAHAN~"/>
      <sheetName val="ANALIS"/>
      <sheetName val="Daftar Harga"/>
      <sheetName val="Daftar Upah"/>
      <sheetName val="H.Satuan"/>
      <sheetName val="Div2"/>
      <sheetName val="2.Harga Satuan"/>
      <sheetName val="Peralatan (2)"/>
      <sheetName val="Peralatan"/>
      <sheetName val="Daftar Sewa"/>
      <sheetName val="4-Basic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  <sheetName val="Sat_Bahu"/>
      <sheetName val="hsd"/>
      <sheetName val="faktor"/>
      <sheetName val="index"/>
      <sheetName val="eskal"/>
      <sheetName val="HARGA BAHAN"/>
      <sheetName val="HARSAT"/>
      <sheetName val="BAHAN N UPAH"/>
      <sheetName val="Harsat Bahan"/>
      <sheetName val="CH"/>
      <sheetName val="HRG BHN"/>
      <sheetName val="AHS"/>
      <sheetName val="Anl"/>
      <sheetName val="HARSAT-lain"/>
      <sheetName val="HARSAT-tanah"/>
      <sheetName val="PRICE"/>
      <sheetName val="BAHAN&amp;UPAH 2013"/>
      <sheetName val="Sat Bahu"/>
      <sheetName val="HARGA"/>
      <sheetName val="Alat"/>
      <sheetName val="MOS"/>
      <sheetName val="Analisa"/>
      <sheetName val="RAB "/>
      <sheetName val="BABY"/>
      <sheetName val="BACK"/>
      <sheetName val="conc-mix"/>
      <sheetName val="H.Satuan"/>
      <sheetName val="Harga S Dasar UNTUK IDISI"/>
      <sheetName val="isian"/>
      <sheetName val="Sheet1"/>
      <sheetName val="Sheet3"/>
      <sheetName val="RAB"/>
      <sheetName val="PEMBANTAIAN"/>
      <sheetName val="BAHAN~"/>
      <sheetName val="ANALIS"/>
      <sheetName val="KODE"/>
      <sheetName val="4-Basic Price"/>
      <sheetName val="hs_str"/>
      <sheetName val="BENETE"/>
      <sheetName val="U&amp;Bh"/>
      <sheetName val="Bahan"/>
      <sheetName val="Upah"/>
      <sheetName val="Daf 1"/>
      <sheetName val="R A B"/>
      <sheetName val="Material"/>
      <sheetName val="JOB'S"/>
      <sheetName val="Df-K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pOWER"/>
      <sheetName val="Curva-S"/>
      <sheetName val="Rekap-Rab"/>
      <sheetName val="Land-dev"/>
      <sheetName val="PAGAR"/>
      <sheetName val="Rab-Struk Bgn Psr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3">
          <cell r="L23">
            <v>202510</v>
          </cell>
        </row>
        <row r="144">
          <cell r="L144">
            <v>86752.4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UPAH"/>
      <sheetName val="alat"/>
      <sheetName val="harga"/>
      <sheetName val="ANALIS"/>
      <sheetName val="3"/>
      <sheetName val="6"/>
      <sheetName val="7-8"/>
      <sheetName val="SCEDULE"/>
      <sheetName val="TKDN"/>
    </sheetNames>
    <sheetDataSet>
      <sheetData sheetId="0"/>
      <sheetData sheetId="1"/>
      <sheetData sheetId="2"/>
      <sheetData sheetId="3"/>
      <sheetData sheetId="4"/>
      <sheetData sheetId="5">
        <row r="75">
          <cell r="I75">
            <v>2000000</v>
          </cell>
        </row>
        <row r="126">
          <cell r="I126">
            <v>24330</v>
          </cell>
        </row>
        <row r="179">
          <cell r="I179">
            <v>70930</v>
          </cell>
        </row>
        <row r="223">
          <cell r="I223">
            <v>158560</v>
          </cell>
        </row>
        <row r="266">
          <cell r="I266">
            <v>17620</v>
          </cell>
        </row>
        <row r="310">
          <cell r="I310">
            <v>1162320</v>
          </cell>
        </row>
        <row r="397">
          <cell r="I397">
            <v>1208150</v>
          </cell>
        </row>
        <row r="642">
          <cell r="I642">
            <v>17320</v>
          </cell>
        </row>
        <row r="696">
          <cell r="I696">
            <v>23210</v>
          </cell>
        </row>
        <row r="747">
          <cell r="I747">
            <v>587230</v>
          </cell>
        </row>
        <row r="958">
          <cell r="I958">
            <v>207800</v>
          </cell>
        </row>
        <row r="1009">
          <cell r="I1009">
            <v>97040</v>
          </cell>
        </row>
        <row r="1057">
          <cell r="I1057">
            <v>290160</v>
          </cell>
        </row>
        <row r="1113">
          <cell r="I1113">
            <v>257280</v>
          </cell>
        </row>
        <row r="1168">
          <cell r="I1168">
            <v>162750</v>
          </cell>
        </row>
        <row r="1223">
          <cell r="I1223">
            <v>112870</v>
          </cell>
        </row>
        <row r="1282">
          <cell r="I1282">
            <v>253770</v>
          </cell>
        </row>
        <row r="1337">
          <cell r="I1337">
            <v>82590</v>
          </cell>
        </row>
        <row r="1389">
          <cell r="I1389">
            <v>86820</v>
          </cell>
        </row>
        <row r="1444">
          <cell r="I1444">
            <v>23680</v>
          </cell>
        </row>
        <row r="1496">
          <cell r="I1496">
            <v>18310</v>
          </cell>
        </row>
        <row r="1603">
          <cell r="I1603">
            <v>125370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Operasional Kegiatan"/>
      <sheetName val="Bahan Bangun &amp; Konstruksi"/>
      <sheetName val="Analisa"/>
      <sheetName val="bahan 2006"/>
      <sheetName val="Analisa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gka"/>
      <sheetName val="REKAP"/>
      <sheetName val="RAB"/>
      <sheetName val="volum"/>
      <sheetName val="ANALISA"/>
      <sheetName val="isian"/>
      <sheetName val="Harga S Dasar UNTUK IDIS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praswil lengkap p bakti t"/>
      <sheetName val="BAHAN DAN UPAH sperti bank"/>
      <sheetName val="analis"/>
      <sheetName val="KANTOR PEMDA"/>
      <sheetName val="ANALISA"/>
      <sheetName val="BAHAN UPAH"/>
      <sheetName val="RAB PEMDA"/>
      <sheetName val="RAB DIPONEGORO"/>
      <sheetName val="RAB ITWIL"/>
      <sheetName val="DAPUR+DOORLOOP"/>
      <sheetName val="Sheet3"/>
      <sheetName val="2"/>
      <sheetName val="Ana-ALAT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q"/>
      <sheetName val="SPH"/>
      <sheetName val="Rekap "/>
      <sheetName val="RAB"/>
      <sheetName val="UNTUNG RUGI"/>
      <sheetName val="TS"/>
      <sheetName val="analisaked"/>
      <sheetName val="mat&amp;tool"/>
      <sheetName val="bantai"/>
      <sheetName val="B-Price"/>
      <sheetName val="analisa"/>
      <sheetName val="DUKLAT"/>
      <sheetName val="SUBKON"/>
      <sheetName val="URAIAN TEKNIS"/>
      <sheetName val="ANAL lump sum"/>
      <sheetName val="metode"/>
      <sheetName val="USULAN ALAT"/>
      <sheetName val="Spesifikasi"/>
      <sheetName val="RAP"/>
      <sheetName val="RAPlenk"/>
      <sheetName val="B_Price"/>
      <sheetName val="Analisaalat"/>
      <sheetName val="A"/>
      <sheetName val="GRAND RCPT"/>
      <sheetName val="upah dan bahan"/>
      <sheetName val="Bang Ut BoQ"/>
      <sheetName val="LANDSCPE BoQ"/>
      <sheetName val="harga bahan"/>
      <sheetName val="analisa rev"/>
      <sheetName val="upah"/>
      <sheetName val="bahan"/>
      <sheetName val="EK-JAN-08"/>
      <sheetName val="div4"/>
      <sheetName val="di2"/>
      <sheetName val="div71"/>
      <sheetName val="div7"/>
      <sheetName val="div3"/>
      <sheetName val="Anals.1"/>
      <sheetName val="BQ"/>
      <sheetName val="Alat"/>
      <sheetName val="Sub"/>
      <sheetName val="BOQ"/>
      <sheetName val="harsat"/>
      <sheetName val="Harga_Bahan"/>
      <sheetName val="Daf 1"/>
      <sheetName val="Analisa Harga Satuan"/>
      <sheetName val="DIV.1"/>
      <sheetName val="ANA1"/>
      <sheetName val="UPAH1"/>
      <sheetName val="BasicPrice"/>
      <sheetName val="hrg sat"/>
      <sheetName val="termyn"/>
      <sheetName val="3"/>
      <sheetName val="ANALISA 2"/>
      <sheetName val="UPAH&amp;BAH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laman"/>
      <sheetName val="StrukturO (2)"/>
      <sheetName val="StrukturO"/>
      <sheetName val="DAFTARPERSONALIA"/>
      <sheetName val="RiwayatHDrafter"/>
      <sheetName val="RiwayatHSurveyor"/>
      <sheetName val="RiwayatHRKS-RAB"/>
      <sheetName val="RiwayatHMekElt"/>
      <sheetName val="RiwayatHStruktur"/>
      <sheetName val="RiwayatHArsitek"/>
      <sheetName val="RiwayatHPenyahatan"/>
      <sheetName val="RiwayatHAdmKeung"/>
      <sheetName val="ALAT"/>
      <sheetName val="neraca"/>
      <sheetName val="Rekap"/>
      <sheetName val="RAB"/>
      <sheetName val="JadualPelaksanaan"/>
      <sheetName val="DAFTARPERSONALIA "/>
      <sheetName val="PERALATANSTUDIO"/>
      <sheetName val="Penglmnl"/>
      <sheetName val="Sheet14"/>
      <sheetName val="Sheet15"/>
      <sheetName val="Sheet16"/>
      <sheetName val="p-modal"/>
      <sheetName val="Rekap (2)"/>
      <sheetName val="RAB (2)"/>
      <sheetName val="Personil"/>
      <sheetName val="Jadwal Pelaksanaan"/>
      <sheetName val="DAFTARPERSONALIA (2)"/>
      <sheetName val="ALAT (2)"/>
      <sheetName val="Sheet11"/>
      <sheetName val="Sheet12"/>
      <sheetName val="Sheet13"/>
      <sheetName val="gvl"/>
      <sheetName val="SAT-DAS"/>
      <sheetName val="UPAH~K"/>
      <sheetName val="ANALIS"/>
      <sheetName val="BAHAN~"/>
      <sheetName val="Bahan"/>
      <sheetName val="Upah"/>
      <sheetName val="4-Basic Price"/>
      <sheetName val="COV"/>
      <sheetName val="SILICATE"/>
      <sheetName val="name"/>
      <sheetName val="An. Beton"/>
      <sheetName val="Embong-Malang"/>
      <sheetName val="AnaAlat"/>
      <sheetName val="anaUTama"/>
      <sheetName val="Rekap "/>
      <sheetName val="A"/>
      <sheetName val="HARSAT"/>
      <sheetName val="har-sat"/>
      <sheetName val="ANALISA"/>
      <sheetName val="Hargasatuan"/>
      <sheetName val="HARGA"/>
      <sheetName val="div7"/>
      <sheetName val="WF "/>
      <sheetName val="Harga S Dasar UNTUK IDISI"/>
      <sheetName val="isian"/>
      <sheetName val="dwa-01"/>
      <sheetName val="COST SUMM"/>
      <sheetName val="H.Satua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erkasPendaftaran"/>
      <sheetName val="HB "/>
      <sheetName val="metode"/>
      <sheetName val="A+Supl."/>
      <sheetName val="7"/>
      <sheetName val="metode "/>
      <sheetName val="Analisa Terpakai"/>
      <sheetName val="SCH2"/>
      <sheetName val="Sat Upah"/>
      <sheetName val="I-KAMAR"/>
      <sheetName val="I_KAMAR"/>
      <sheetName val="ANALISA ALAT BERAT"/>
      <sheetName val="FINISHING"/>
      <sheetName val="HB"/>
      <sheetName val="harga bahan"/>
      <sheetName val="LAP   (4)"/>
      <sheetName val="LAP   (11)"/>
      <sheetName val="D3"/>
      <sheetName val="D4"/>
      <sheetName val="D5"/>
      <sheetName val="D6"/>
      <sheetName val="D7"/>
      <sheetName val="D8"/>
      <sheetName val="A_Supl_"/>
      <sheetName val="ANalisa "/>
      <sheetName val="B-Price"/>
      <sheetName val="RAB RIIL kayu"/>
      <sheetName val="Upah&amp;Harga"/>
      <sheetName val="Elektrikal"/>
      <sheetName val="Harga satuan"/>
      <sheetName val="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3_DIV2"/>
      <sheetName val="BQ"/>
      <sheetName val="H.Satuan"/>
      <sheetName val="Harga S Dasar UNTUK IDISI"/>
      <sheetName val="isian"/>
      <sheetName val="Terbilang"/>
      <sheetName val="harga bahan"/>
      <sheetName val="upah"/>
      <sheetName val="RAB"/>
      <sheetName val="ALAT"/>
      <sheetName val="AN SAT"/>
      <sheetName val="Rekap "/>
      <sheetName val="RAP"/>
      <sheetName val="Analisa Harga Satuan"/>
      <sheetName val="Hargasatuan"/>
      <sheetName val="Perm. Test"/>
      <sheetName val="Harsat"/>
      <sheetName val="BAHAN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HSD Alat"/>
      <sheetName val="ANALISA"/>
      <sheetName val="Supplier"/>
      <sheetName val="DAF.ALAT"/>
      <sheetName val="HSD Material"/>
      <sheetName val="arab"/>
      <sheetName val="RAB SIPIL"/>
      <sheetName val="RAB Mechanical Screen "/>
      <sheetName val="Tab"/>
      <sheetName val="har-sat"/>
      <sheetName val="Diameter"/>
      <sheetName val="PHU 05"/>
      <sheetName val="harga dasar"/>
      <sheetName val="minat"/>
      <sheetName val="Rekapitulasi"/>
      <sheetName val="AnBayarUtama"/>
      <sheetName val="ANA-C"/>
      <sheetName val="rab_analisa"/>
      <sheetName val="Basic Price"/>
      <sheetName val="HSD.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DASAR"/>
      <sheetName val="Bhn,Alat&amp;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 new"/>
      <sheetName val="kost"/>
      <sheetName val="DICA TDK AKTIF"/>
      <sheetName val="DICA AKTIF"/>
      <sheetName val="pp gel 1 &amp; II"/>
      <sheetName val="VALIDASI GEL 1"/>
      <sheetName val="total gel 1&amp;2"/>
      <sheetName val="rekap"/>
      <sheetName val="gel ii 2"/>
      <sheetName val="pp blm du gel 2"/>
      <sheetName val="VALIDASI GEL 2"/>
      <sheetName val="dft &amp; du"/>
      <sheetName val="pgs"/>
      <sheetName val="Analisa (ok)"/>
      <sheetName val="SAT-DAS"/>
      <sheetName val="Analisa (ok punya)"/>
      <sheetName val="UP MINOR"/>
      <sheetName val="RAB"/>
      <sheetName val="bahan"/>
      <sheetName val="Rekap "/>
      <sheetName val="Data"/>
      <sheetName val="P-3"/>
      <sheetName val="COV"/>
      <sheetName val="Anl"/>
      <sheetName val="ALA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ort2"/>
      <sheetName val="Bill"/>
      <sheetName val="Daf Harga"/>
      <sheetName val="An_ Harga"/>
      <sheetName val="A"/>
      <sheetName val="HARSAT"/>
      <sheetName val="Harga Dasar"/>
      <sheetName val="Harga S Dasar UNTUK IDISI"/>
      <sheetName val="isian"/>
      <sheetName val="EK-JAN-08"/>
      <sheetName val="Sheet1"/>
      <sheetName val="Statement of Cash Flows"/>
      <sheetName val="dasar"/>
      <sheetName val="Agg Halus &amp; Kasar"/>
      <sheetName val="Equip COA Sumry"/>
      <sheetName val="Pipe"/>
      <sheetName val="master plan"/>
      <sheetName val="Huruf"/>
    </sheetNames>
    <sheetDataSet>
      <sheetData sheetId="0">
        <row r="6">
          <cell r="A6" t="str">
            <v>NO</v>
          </cell>
        </row>
      </sheetData>
      <sheetData sheetId="1">
        <row r="6">
          <cell r="A6" t="str">
            <v>NO</v>
          </cell>
        </row>
      </sheetData>
      <sheetData sheetId="2">
        <row r="6">
          <cell r="A6" t="str">
            <v>NO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1.0"/>
      <sheetName val="Master 1.0 (2)"/>
      <sheetName val="Master Sch 1.0-sro2.Adari diske"/>
      <sheetName val="Master_1_0"/>
      <sheetName val="Master_1_0_(2)"/>
      <sheetName val="Master_Sch_1_0-sro2_Adari_diske"/>
      <sheetName val="LO"/>
      <sheetName val="HB "/>
      <sheetName val="Cash Flow bulanan"/>
      <sheetName val="Cover"/>
      <sheetName val="SEX"/>
      <sheetName val="H.Satuan"/>
      <sheetName val="Bill of Qty MEP"/>
      <sheetName val="ANALISA"/>
      <sheetName val="Up &amp; bhn"/>
      <sheetName val="BAG-2"/>
      <sheetName val="HRG BHN"/>
      <sheetName val="Rate"/>
      <sheetName val="Material"/>
      <sheetName val="REF.ONLY"/>
      <sheetName val="STR"/>
      <sheetName val="Analis Kusen 1 ESKALASI"/>
      <sheetName val="SITE-E"/>
      <sheetName val="FLAF&amp;PARTSI"/>
      <sheetName val="Girder-30"/>
      <sheetName val="01A- RAB"/>
      <sheetName val="Anl.+"/>
      <sheetName val="112-885"/>
      <sheetName val="NP (4)"/>
      <sheetName val="Vibro_Roller"/>
      <sheetName val="Ereksi-Girder-16"/>
      <sheetName val="ANALISA 1"/>
      <sheetName val="hardas"/>
      <sheetName val="Har-sat"/>
      <sheetName val="ctTBA"/>
      <sheetName val="SAT"/>
      <sheetName val="Sheet1"/>
      <sheetName val="01A_ RAB"/>
      <sheetName val="FAK"/>
      <sheetName val="RAB-ME"/>
      <sheetName val="villa"/>
      <sheetName val="NAME"/>
      <sheetName val="Estimate"/>
      <sheetName val="Bahan"/>
      <sheetName val="rab - persiapan &amp; lantai-1"/>
      <sheetName val="Rekapitulasi"/>
      <sheetName val="RKP PLUMBING"/>
      <sheetName val="Man Power _ Comp"/>
      <sheetName val="REQDELTA"/>
      <sheetName val="BQ"/>
      <sheetName val="DONGIA"/>
      <sheetName val="SELISIH HARGA"/>
      <sheetName val="gvl"/>
      <sheetName val="Harga Satuan"/>
      <sheetName val="DRUP (ASLI)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LOADDAT"/>
      <sheetName val="analisa harga satuan"/>
      <sheetName val="PROG"/>
      <sheetName val="BIAYA 07"/>
      <sheetName val="DET 08"/>
      <sheetName val="CF-hot"/>
      <sheetName val="G1"/>
      <sheetName val="NS GD.UGD"/>
      <sheetName val="STD GD.UGD"/>
      <sheetName val="struktur tdk dipakai"/>
      <sheetName val="Analisa Upah &amp; Bahan Plum"/>
      <sheetName val="Bab13"/>
      <sheetName val="GFA-20-N"/>
      <sheetName val="bukan PNS"/>
      <sheetName val="DHS"/>
      <sheetName val="POL"/>
      <sheetName val="Du_lieu"/>
      <sheetName val="Perm. Test"/>
      <sheetName val="RAB"/>
      <sheetName val="JSiar"/>
      <sheetName val="dasar"/>
      <sheetName val="own"/>
      <sheetName val="RC-BHN"/>
      <sheetName val="HSD"/>
      <sheetName val="DIV-3"/>
      <sheetName val="DIV-7"/>
      <sheetName val="DIV-8"/>
      <sheetName val="Master_1_01"/>
      <sheetName val="Master_1_0_(2)1"/>
      <sheetName val="Master_Sch_1_0-sro2_Adari_disk1"/>
      <sheetName val="Bill_of_Qty_MEP"/>
      <sheetName val="HB_"/>
      <sheetName val="Cash_Flow_bulanan"/>
      <sheetName val="H_Satuan"/>
      <sheetName val="Up_&amp;_bhn"/>
      <sheetName val="HRG_BHN"/>
      <sheetName val="REF_ONLY"/>
      <sheetName val="Alat"/>
      <sheetName val="Sub"/>
      <sheetName val="Upah"/>
      <sheetName val="MARK UP"/>
      <sheetName val="M8"/>
      <sheetName val="DAFTAR HARGA"/>
      <sheetName val="H.SAT"/>
      <sheetName val="Terbilang"/>
      <sheetName val="CRUDE RE-bar"/>
      <sheetName val="skenario"/>
      <sheetName val="REKAP (2)"/>
      <sheetName val="BAB_5_2_BiaLang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SUMBER"/>
      <sheetName val="DC"/>
      <sheetName val="sch"/>
      <sheetName val="Bill Of Quantity"/>
      <sheetName val="Rekap Biaya"/>
      <sheetName val="Rekap RAP"/>
      <sheetName val="SAT-DAS"/>
      <sheetName val="ES STG"/>
      <sheetName val="Agregat Halus &amp; Kasar"/>
      <sheetName val="harsat"/>
      <sheetName val="Lead Schedule"/>
      <sheetName val="Antek-2"/>
      <sheetName val="LEMBAR1"/>
      <sheetName val="TOWN"/>
      <sheetName val="INPUT 2"/>
      <sheetName val="struktur"/>
      <sheetName val="A LIS"/>
      <sheetName val="A REKAP"/>
      <sheetName val="LISTRIK"/>
      <sheetName val="RATE&amp;FCTR"/>
      <sheetName val="Quantity"/>
      <sheetName val="TYPE2"/>
      <sheetName val="eval. Juli"/>
      <sheetName val="BD Div-2 sd 7.6"/>
      <sheetName val="rincian per proyek"/>
      <sheetName val="Analisa Tekhnis"/>
      <sheetName val="jan"/>
      <sheetName val="FEB"/>
      <sheetName val="MAR"/>
      <sheetName val="Analisa RAP"/>
      <sheetName val="Penyebaran M"/>
      <sheetName val="Input monthly capex"/>
      <sheetName val="Rekap Prelim"/>
      <sheetName val="Rumus"/>
      <sheetName val="ESCON"/>
      <sheetName val="DES 15"/>
      <sheetName val="PERFORM"/>
      <sheetName val="351BQMCN"/>
      <sheetName val="RAP1"/>
      <sheetName val="HARGA_SATUAN"/>
      <sheetName val="01A__RAB"/>
      <sheetName val="DAFTAR_HARGA"/>
      <sheetName val="K"/>
      <sheetName val="schalt"/>
      <sheetName val="schtng"/>
      <sheetName val="schbhn"/>
      <sheetName val="HARSAT-lain"/>
      <sheetName val="HARSAT-tanah"/>
      <sheetName val="UPH,BHN,ALT"/>
      <sheetName val="Hrg Sat"/>
      <sheetName val="UP-MAT-ALT"/>
      <sheetName val="GEN-ITEM"/>
      <sheetName val="terendah"/>
      <sheetName val="Eng_Hrs"/>
      <sheetName val="BAG-III"/>
      <sheetName val="IV_1"/>
      <sheetName val="I_3_3"/>
      <sheetName val="Hit Vol_Sk"/>
      <sheetName val="3-DIV5"/>
      <sheetName val="Div2"/>
      <sheetName val="Sec I ML"/>
      <sheetName val="Rekap Direct Cost"/>
      <sheetName val="Master Sch 1.0-sro2"/>
      <sheetName val="5-RLP01"/>
      <sheetName val="1-LBP01"/>
      <sheetName val="DRUP_(ASLI)"/>
      <sheetName val="rab_-_persiapan_&amp;_lantai-1"/>
      <sheetName val="Anl_+"/>
      <sheetName val="SELISIH_HARGA"/>
      <sheetName val="Man_Power___Comp"/>
      <sheetName val="ListEL"/>
      <sheetName val="Group"/>
      <sheetName val="TE TS FA LAN MATV"/>
      <sheetName val="J"/>
      <sheetName val="URAIAN "/>
      <sheetName val="LS-Rutin"/>
      <sheetName val="WT-LIST"/>
      <sheetName val="2 MASTER APP"/>
      <sheetName val="DIVISI 3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01A-_RAB"/>
      <sheetName val="ANALISA_1"/>
      <sheetName val="Agregat_Halus_&amp;_Kasar"/>
      <sheetName val="Analis_Kusen_1_ESKALASI"/>
      <sheetName val="NP_(4)"/>
      <sheetName val="analisa_harga_satuan"/>
      <sheetName val="BIAYA_07"/>
      <sheetName val="DET_08"/>
      <sheetName val="RKP_PLUMBING"/>
      <sheetName val="NS_GD_UGD"/>
      <sheetName val="STD_GD_UGD"/>
      <sheetName val="MARK_UP"/>
      <sheetName val="GD_B"/>
      <sheetName val="GD_C"/>
      <sheetName val="GD_D"/>
      <sheetName val="GD_E"/>
      <sheetName val="GD_F"/>
      <sheetName val="GD_G"/>
      <sheetName val="GD_N"/>
      <sheetName val="GD_A"/>
      <sheetName val="Perm__Test"/>
      <sheetName val="struktur_tdk_dipakai"/>
      <sheetName val="CRUDE_RE-bar"/>
      <sheetName val="DIVISI_3"/>
      <sheetName val="Ana. PU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HARGA MATERIAL"/>
      <sheetName val="DKH-S3"/>
      <sheetName val="RinciBab1"/>
      <sheetName val="MAPP"/>
      <sheetName val="UMUM-PU"/>
      <sheetName val="RAB AR&amp;STR"/>
      <sheetName val="Elektrikal"/>
      <sheetName val="ahs1"/>
      <sheetName val="ahs3"/>
      <sheetName val="A"/>
      <sheetName val="SUMBER_DAYA"/>
      <sheetName val="DAF-2"/>
      <sheetName val="pivotscd"/>
      <sheetName val="3-DIV3"/>
      <sheetName val="Volume"/>
      <sheetName val="Analis harga"/>
      <sheetName val="1~3"/>
      <sheetName val="4"/>
      <sheetName val="5"/>
      <sheetName val="6"/>
      <sheetName val="5-Peralatan"/>
      <sheetName val="BasicPrice"/>
      <sheetName val="Bunga"/>
      <sheetName val="HPP"/>
      <sheetName val="Ref"/>
      <sheetName val="pro ra op"/>
      <sheetName val="grafik"/>
      <sheetName val="Rkp"/>
      <sheetName val="bill qty"/>
      <sheetName val="Profil"/>
      <sheetName val="DivVII"/>
      <sheetName val="F1c DATA ADM6"/>
      <sheetName val="Master Edit"/>
      <sheetName val="Galian 1"/>
      <sheetName val="Appendix 2(SatDas)"/>
      <sheetName val="KEBALAT"/>
      <sheetName val="FINAL"/>
      <sheetName val="CRUSER"/>
      <sheetName val="Parameter"/>
      <sheetName val="Data Teknik"/>
      <sheetName val="Mark-up"/>
      <sheetName val="RAP (2)"/>
      <sheetName val="RAP"/>
      <sheetName val="BUL"/>
      <sheetName val="Typ ITS"/>
      <sheetName val="CalSheet"/>
      <sheetName val="Summary"/>
      <sheetName val="m schedule"/>
      <sheetName val="6-AGREGAT"/>
      <sheetName val="DKH"/>
      <sheetName val="Cash2"/>
      <sheetName val="Hitung"/>
      <sheetName val="Gal-Tim(A)"/>
      <sheetName val="Beton(B)"/>
      <sheetName val="8.4.2 Rambu"/>
      <sheetName val="SCHEDULE"/>
      <sheetName val="asumsi"/>
      <sheetName val="EQ_an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Analis Upah"/>
      <sheetName val="RAB JALUR Lend.tinggi"/>
      <sheetName val="Luas-Tot"/>
      <sheetName val="ekuitanak"/>
      <sheetName val="PHI"/>
      <sheetName val="NP"/>
      <sheetName val="bahan dan upah"/>
      <sheetName val="Bab 6 -3(5)"/>
      <sheetName val="2.3(2) Gor"/>
      <sheetName val="Gaji Pokok"/>
      <sheetName val="T. Proyek-Jabatan"/>
      <sheetName val="T. Lokasi"/>
      <sheetName val="T. Rumah"/>
      <sheetName val="T. Transport"/>
      <sheetName val="Har Sat"/>
      <sheetName val="Rutin"/>
      <sheetName val="Trf-SAP-GL"/>
      <sheetName val="HARGA SATUAN DASAR"/>
      <sheetName val="EQ"/>
      <sheetName val="Ass"/>
      <sheetName val="3-DIV4"/>
      <sheetName val="PopCache"/>
      <sheetName val="Solar"/>
      <sheetName val="OLI HEQ"/>
      <sheetName val="BBM-03"/>
      <sheetName val="Analisa HSP"/>
      <sheetName val="Sat Bah _ Up"/>
      <sheetName val="BQ(ars)"/>
      <sheetName val="PBK01"/>
      <sheetName val="CASH-lapangan"/>
      <sheetName val="Hutang-div"/>
      <sheetName val="Rincian hutang-Lap"/>
      <sheetName val="DIVI3"/>
      <sheetName val="Div.7.2"/>
      <sheetName val="Man_Power_Const"/>
      <sheetName val="A+Supl."/>
      <sheetName val="7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s"/>
      <sheetName val="Worksheet"/>
      <sheetName val="Analisa ME"/>
      <sheetName val="HARGA SAT"/>
      <sheetName val="Gia"/>
      <sheetName val="extern"/>
      <sheetName val="Harga "/>
      <sheetName val="3-DIV7.B"/>
      <sheetName val="Analisa Upah _ Bahan Plum"/>
      <sheetName val="DAF-1"/>
      <sheetName val="Analisa SNI STANDART "/>
      <sheetName val="On Time"/>
      <sheetName val="Curup"/>
      <sheetName val="Prabu"/>
      <sheetName val="PESANTREN"/>
      <sheetName val="G"/>
      <sheetName val="note"/>
      <sheetName val="H.Upah"/>
      <sheetName val="mg"/>
      <sheetName val="DIV.IV"/>
      <sheetName val="DIV.VI"/>
      <sheetName val="DIV.VIII"/>
      <sheetName val="Analisa &amp; Upah"/>
      <sheetName val="Markup"/>
      <sheetName val="GENERAL"/>
      <sheetName val="Pricing"/>
      <sheetName val="data 2014"/>
      <sheetName val="Daf.Dasar Upah&amp;Bahan"/>
      <sheetName val="LP_2 - KUNINGAN - DUKUH ATAS"/>
      <sheetName val="Kuantitas &amp; Harga"/>
      <sheetName val="AHS Marka"/>
      <sheetName val="AHS Aspal"/>
      <sheetName val="GE-1-2"/>
      <sheetName val="PL98"/>
      <sheetName val="rab me (by owner) "/>
      <sheetName val="BQ (by owner)"/>
      <sheetName val="rab me (fisik)"/>
      <sheetName val="pro_ra_op"/>
      <sheetName val="Rekap_Direct_Cost"/>
      <sheetName val="Sec_I_ML"/>
      <sheetName val="2_MASTER_APP"/>
      <sheetName val="rab_-_persiapan_&amp;_lantai-12"/>
      <sheetName val="Anl_+2"/>
      <sheetName val="SELISIH_HARGA2"/>
      <sheetName val="DRUP_(ASLI)2"/>
      <sheetName val="pro_ra_op1"/>
      <sheetName val="Rekap_Direct_Cost1"/>
      <sheetName val="Sec_I_ML1"/>
      <sheetName val="2_MASTER_APP1"/>
      <sheetName val="DIVISI_31"/>
      <sheetName val="Master_1_04"/>
      <sheetName val="Master_1_0_(2)4"/>
      <sheetName val="Master_Sch_1_0-sro2_Adari_disk4"/>
      <sheetName val="HB_3"/>
      <sheetName val="Cash_Flow_bulanan3"/>
      <sheetName val="Bill_of_Qty_MEP3"/>
      <sheetName val="HRG_BHN3"/>
      <sheetName val="Up_&amp;_bhn3"/>
      <sheetName val="REF_ONLY3"/>
      <sheetName val="H_Satuan3"/>
      <sheetName val="rab_-_persiapan_&amp;_lantai-13"/>
      <sheetName val="Anl_+3"/>
      <sheetName val="SELISIH_HARGA3"/>
      <sheetName val="DRUP_(ASLI)3"/>
      <sheetName val="01A__RAB3"/>
      <sheetName val="GD_B2"/>
      <sheetName val="GD_C2"/>
      <sheetName val="GD_D2"/>
      <sheetName val="GD_E2"/>
      <sheetName val="GD_F2"/>
      <sheetName val="GD_G2"/>
      <sheetName val="GD_N2"/>
      <sheetName val="GD_A2"/>
      <sheetName val="MARK_UP2"/>
      <sheetName val="01A-_RAB2"/>
      <sheetName val="CRUDE_RE-bar2"/>
      <sheetName val="REKAP_(2)2"/>
      <sheetName val="Rekap_Biaya2"/>
      <sheetName val="Rekap_RAP2"/>
      <sheetName val="DAFTAR_HARGA3"/>
      <sheetName val="H_SAT2"/>
      <sheetName val="A_LIS2"/>
      <sheetName val="A_REKAP2"/>
      <sheetName val="struktur_tdk_dipakai2"/>
      <sheetName val="Rekap_Prelim2"/>
      <sheetName val="RKP_PLUMBING2"/>
      <sheetName val="Analis_Kusen_1_ESKALASI2"/>
      <sheetName val="NP_(4)2"/>
      <sheetName val="ANALISA_12"/>
      <sheetName val="Bill_Of_Quantity2"/>
      <sheetName val="ES_STG2"/>
      <sheetName val="Input_monthly_capex2"/>
      <sheetName val="Analisa_RAP2"/>
      <sheetName val="Penyebaran_M2"/>
      <sheetName val="Man_Power___Comp2"/>
      <sheetName val="DES_152"/>
      <sheetName val="Perm__Test2"/>
      <sheetName val="INPUT_22"/>
      <sheetName val="pro_ra_op2"/>
      <sheetName val="analisa_harga_satuan2"/>
      <sheetName val="BIAYA_072"/>
      <sheetName val="DET_082"/>
      <sheetName val="NS_GD_UGD2"/>
      <sheetName val="STD_GD_UGD2"/>
      <sheetName val="Agregat_Halus_&amp;_Kasar2"/>
      <sheetName val="eval__Juli2"/>
      <sheetName val="Rekap_Direct_Cost2"/>
      <sheetName val="Master_Sch_1_0-sro22"/>
      <sheetName val="Analisa_Upah_&amp;_Bahan_Plum2"/>
      <sheetName val="Sec_I_ML2"/>
      <sheetName val="Analisa_Tekhnis2"/>
      <sheetName val="2_MASTER_APP2"/>
      <sheetName val="DIVISI_32"/>
      <sheetName val="SUMBER_DAYA2"/>
      <sheetName val="Lead_Schedule2"/>
      <sheetName val="rincian_per_proyek2"/>
      <sheetName val="BD_Div-2_sd_7_62"/>
      <sheetName val="Hrg_Sat2"/>
      <sheetName val="Anl_2s_d4e"/>
      <sheetName val="Analis_harga"/>
      <sheetName val="RAB_AR&amp;STR"/>
      <sheetName val="Ana__PU"/>
      <sheetName val="610_04"/>
      <sheetName val="610_05"/>
      <sheetName val="610_06"/>
      <sheetName val="610_07"/>
      <sheetName val="610_08"/>
      <sheetName val="AnalisaSIPIL_RIIL"/>
      <sheetName val="HARGA_MATERIAL"/>
      <sheetName val="Sat_Bah___Up"/>
      <sheetName val="Data_Teknik"/>
      <sheetName val="RAP_(2)"/>
      <sheetName val="Analisa_ME"/>
      <sheetName val="TE_TS_FA_LAN_MATV"/>
      <sheetName val="bill_qty"/>
      <sheetName val="F1c_DATA_ADM6"/>
      <sheetName val="Master_Edit"/>
      <sheetName val="Galian_1"/>
      <sheetName val="Appendix_2(SatDas)"/>
      <sheetName val="bahan_dan_upah"/>
      <sheetName val="Bab_6_-3(5)"/>
      <sheetName val="2_3(2)_Gor"/>
      <sheetName val="8_4_2_Rambu"/>
      <sheetName val="HARGA_SAT"/>
      <sheetName val="Gaji_Pokok"/>
      <sheetName val="T__Proyek-Jabatan"/>
      <sheetName val="T__Lokasi"/>
      <sheetName val="T__Rumah"/>
      <sheetName val="T__Transport"/>
      <sheetName val="gaji"/>
      <sheetName val="bau"/>
      <sheetName val="AC"/>
      <sheetName val="Upah Bahan"/>
      <sheetName val="Beton"/>
      <sheetName val="대비표"/>
      <sheetName val="DAF.HRG"/>
      <sheetName val="Formulir 7.6"/>
      <sheetName val="hitungan"/>
      <sheetName val="schman"/>
      <sheetName val="schmat"/>
      <sheetName val="Kajian Kendala"/>
      <sheetName val="KAS"/>
      <sheetName val="S_perny &amp; CV_lama"/>
      <sheetName val="PO-2"/>
      <sheetName val="arab"/>
      <sheetName val="coba"/>
      <sheetName val="TA"/>
      <sheetName val="U&amp;B"/>
      <sheetName val="Hargamaterial"/>
      <sheetName val="Hrg.Sat"/>
      <sheetName val="BQ1"/>
      <sheetName val="H ALAT"/>
      <sheetName val="REK PEN"/>
      <sheetName val="304-06"/>
      <sheetName val="Evaluasi Mingguan"/>
      <sheetName val="URAIAN ANALIS"/>
      <sheetName val="8.1.1 Struktur Kantor Taman"/>
      <sheetName val="Dasboard"/>
      <sheetName val="H_Upah"/>
      <sheetName val="Penjumlahan"/>
      <sheetName val="OFFICE 2 LT"/>
      <sheetName val="Preliminaries"/>
      <sheetName val="Elektronik"/>
      <sheetName val="Plumbing"/>
      <sheetName val="VAC"/>
      <sheetName val="VO"/>
      <sheetName val="PNT"/>
      <sheetName val="pivot2"/>
      <sheetName val="pivot1"/>
      <sheetName val="B"/>
      <sheetName val="Harga Bahan"/>
      <sheetName val="HSA &amp; PAB"/>
      <sheetName val="Harga Upah "/>
      <sheetName val="Isolasi Luar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2.E"/>
      <sheetName val="2.F"/>
      <sheetName val="SDM"/>
      <sheetName val="AnAlat"/>
      <sheetName val="anaUTama"/>
      <sheetName val="anaMob"/>
      <sheetName val="DKH SN1-A"/>
      <sheetName val="S curve PRCPT"/>
      <sheetName val="DIV1"/>
      <sheetName val="CUACA"/>
      <sheetName val="ACTUAL CHECK"/>
      <sheetName val="STN BAHAN"/>
      <sheetName val="Satuan"/>
      <sheetName val="dongia (2)"/>
      <sheetName val="giathanh1"/>
      <sheetName val="Hrg STN"/>
      <sheetName val="NP (2)"/>
      <sheetName val="Mobilisasi (2)"/>
      <sheetName val="sched-induk-(Th.2008 5M)"/>
      <sheetName val="BYALAT"/>
      <sheetName val="HSDALAT"/>
      <sheetName val="HSDMAT"/>
      <sheetName val="Tata Udara"/>
      <sheetName val="L-Mechanical"/>
      <sheetName val="Tanks (smpl)"/>
      <sheetName val="Tanks (Est)"/>
      <sheetName val="HRG DSR APP"/>
      <sheetName val="Hrgdsrupah"/>
      <sheetName val="SDMPROG"/>
      <sheetName val="BQ-E20-02(Rp)"/>
      <sheetName val="upah-rtjk"/>
      <sheetName val="Isolasi Luar Dalam"/>
      <sheetName val="UshDeb00"/>
      <sheetName val="Rekap 2002 mod"/>
      <sheetName val="bhn FINAL"/>
      <sheetName val="schalat"/>
      <sheetName val="Rek"/>
      <sheetName val="ALATBERAT"/>
      <sheetName val="MASTER 1"/>
      <sheetName val="SAPON"/>
      <sheetName val="Tab"/>
      <sheetName val="Diameter"/>
      <sheetName val="DATA-ALAT"/>
      <sheetName val="3A7.1.Jln Insitu"/>
      <sheetName val="CH"/>
      <sheetName val="Anls"/>
      <sheetName val="PP"/>
      <sheetName val="By"/>
      <sheetName val="Rekap Bill"/>
      <sheetName val="BoQ C4"/>
      <sheetName val="ALAT1"/>
      <sheetName val="ALAT2 (TDK DIPAKAI)"/>
      <sheetName val="Breakdown"/>
      <sheetName val="Hrg Dsr"/>
      <sheetName val="HSP"/>
      <sheetName val="SAT-BHN"/>
      <sheetName val="TENAGA"/>
      <sheetName val="div7"/>
      <sheetName val="Mobilisasi"/>
      <sheetName val="Bill_Qua"/>
      <sheetName val="Foundation"/>
      <sheetName val="BQ-Structur"/>
      <sheetName val="Rekap RAP real (2)"/>
      <sheetName val="841"/>
      <sheetName val="811"/>
      <sheetName val="Harga_Satuan1"/>
      <sheetName val="Hit_Vol_Sk"/>
      <sheetName val="MASTER_1"/>
      <sheetName val="HARGA_SATUAN_DASAR"/>
      <sheetName val="2_E"/>
      <sheetName val="2_F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compaction"/>
      <sheetName val="Anals"/>
      <sheetName val=" Analisa Harga"/>
      <sheetName val="BAHAN (2)"/>
      <sheetName val="HS Bhn&amp;Upah"/>
      <sheetName val="Bang B"/>
      <sheetName val="Sat~Bahu"/>
      <sheetName val="hs_ars"/>
      <sheetName val="HARGA DASAR"/>
      <sheetName val="DIV.3"/>
      <sheetName val="DIV.8"/>
      <sheetName val="Up"/>
      <sheetName val="anal_hs"/>
      <sheetName val="info"/>
      <sheetName val="HRG BAHAN &amp; UPAH okk"/>
      <sheetName val="Analis Kusen okk"/>
      <sheetName val="HRG-DASAR"/>
      <sheetName val="GRADE SKALA"/>
      <sheetName val="Analisa 2"/>
      <sheetName val="Boq-civil(B)"/>
      <sheetName val="SCH-2(P)"/>
      <sheetName val="RAB 1"/>
      <sheetName val="Antek1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Hit_Vol_Sk1"/>
      <sheetName val="Anl_2s_d4e1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SNI FIX"/>
      <sheetName val="RAB2"/>
      <sheetName val="Analis"/>
      <sheetName val="RKAP1"/>
      <sheetName val="RKAP2"/>
      <sheetName val="AHSbj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BOOQ"/>
      <sheetName val="DIV 5 ok"/>
      <sheetName val="CERUCUK OKE"/>
      <sheetName val="Additional"/>
      <sheetName val="DIV.2"/>
      <sheetName val="ANAL KOEF"/>
      <sheetName val="ANTEK"/>
      <sheetName val="Peralatan"/>
      <sheetName val="Basic Price"/>
      <sheetName val="BOQ SNJ P.1"/>
      <sheetName val="Perhit.Alat"/>
      <sheetName val="EDTL"/>
      <sheetName val="HB"/>
      <sheetName val="dengan pembangkitan"/>
      <sheetName val="cargo"/>
      <sheetName val="BOQ EM"/>
      <sheetName val="PkRp"/>
      <sheetName val="MT_an"/>
      <sheetName val="RINCIAN"/>
      <sheetName val="BASIC"/>
      <sheetName val="HDasar"/>
      <sheetName val="H-Dasar"/>
      <sheetName val="Data2"/>
      <sheetName val="rms remunerasi"/>
      <sheetName val="Harga Baru"/>
      <sheetName val="DIV.9"/>
      <sheetName val="AHS Baru"/>
      <sheetName val="DaftarHarga"/>
      <sheetName val="STOK MAT"/>
      <sheetName val="Monitor"/>
      <sheetName val="HB ARSITEKTUR"/>
      <sheetName val="GIRDER 2"/>
      <sheetName val="REKAP READYMIX"/>
      <sheetName val="TOTAL UPAH"/>
      <sheetName val="Harga"/>
      <sheetName val="BAHAN &amp; ALAT "/>
      <sheetName val="NC-CM"/>
      <sheetName val="INPUT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BHN-ALAT"/>
      <sheetName val="RKP_BOQ"/>
      <sheetName val="P-2"/>
      <sheetName val="P-5"/>
      <sheetName val="P-6"/>
      <sheetName val="DEF"/>
      <sheetName val="TL"/>
      <sheetName val="NH-Badan"/>
      <sheetName val="Jenjang_Eselon"/>
      <sheetName val="55+"/>
      <sheetName val="BID"/>
      <sheetName val="REMUNERASISTANDAR"/>
      <sheetName val="TABEL-DETASIR"/>
      <sheetName val="EurotoolsXRates"/>
      <sheetName val="PileCap"/>
      <sheetName val="Summary pilecap"/>
      <sheetName val="lampiran"/>
      <sheetName val="PO2"/>
      <sheetName val="Hutang Lap"/>
      <sheetName val="Hutang-Wil"/>
      <sheetName val="div71"/>
      <sheetName val="div3"/>
      <sheetName val="Harga S Dasar"/>
      <sheetName val="000000"/>
      <sheetName val="Mtd_Pelak"/>
      <sheetName val="Gen"/>
      <sheetName val="단가"/>
      <sheetName val="BQ25"/>
      <sheetName val="REK ADD"/>
      <sheetName val="BQ22"/>
      <sheetName val="BQ23"/>
      <sheetName val="차액보증"/>
      <sheetName val="M+MC"/>
      <sheetName val="BQ29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Meto"/>
      <sheetName val="21"/>
      <sheetName val="영업소실적"/>
      <sheetName val="Analisa  _2_"/>
      <sheetName val="Pipe"/>
      <sheetName val="BASEMENT"/>
      <sheetName val="MB"/>
      <sheetName val="List of Eqp"/>
      <sheetName val="UPA"/>
      <sheetName val="DWTables"/>
      <sheetName val="I_KAMAR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326BQSTC"/>
      <sheetName val="EK-JAN-07"/>
      <sheetName val="TANJUNG-CONV"/>
      <sheetName val="Analisa -Baku"/>
      <sheetName val="S_Suramadu"/>
      <sheetName val="Weight Bridge"/>
      <sheetName val="Resume"/>
      <sheetName val="TOTAL"/>
      <sheetName val="chitimc"/>
      <sheetName val="THPDMoi  (2)"/>
      <sheetName val="gtrinh"/>
      <sheetName val="phuluc1"/>
      <sheetName val="lam-moi"/>
      <sheetName val="TONGKE3p 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H-Bahan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komponen"/>
      <sheetName val="anls ttk"/>
      <sheetName val="Vol_dinding"/>
      <sheetName val="G_SUMMARY"/>
      <sheetName val="AHS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ARSITEKTUR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Hargamat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Hrg Satuan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TABEL"/>
      <sheetName val="BQ OE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MTa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Daf 1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S-Curve"/>
      <sheetName val="DEKAN"/>
      <sheetName val="Prod15-8"/>
      <sheetName val="BQ-Marga Tiga"/>
      <sheetName val="PE-F-37 Rev 00 Paym.GBP"/>
      <sheetName val="prelim"/>
      <sheetName val="r.tank"/>
      <sheetName val="hrg dasar"/>
      <sheetName val="D-3109"/>
      <sheetName val="code"/>
      <sheetName val="formula1"/>
      <sheetName val="MR-03 (cont)"/>
      <sheetName val="Surat"/>
      <sheetName val="1. Rekap B"/>
      <sheetName val="Budget"/>
      <sheetName val="PERALATAN "/>
      <sheetName val="SD (1)"/>
      <sheetName val="Pt"/>
      <sheetName val="Pricing-2"/>
      <sheetName val="DPENSIUN"/>
      <sheetName val="SALURAN"/>
      <sheetName val="3.a. Lap Hasil Usaha"/>
      <sheetName val="TEKNIS"/>
      <sheetName val="Skedjul-Pelaksanaan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ek.Analisa"/>
      <sheetName val="LP 10 PKN. 100 Januari"/>
      <sheetName val="Sales Rental"/>
      <sheetName val="Bangunan Utama"/>
      <sheetName val="LR-AGT-06"/>
      <sheetName val="an_price"/>
      <sheetName val="HSBU ANA"/>
      <sheetName val="Watertank"/>
      <sheetName val="Faktor"/>
      <sheetName val="Materials"/>
      <sheetName val="Analisa Harsat"/>
      <sheetName val="Upah "/>
      <sheetName val="TPI"/>
      <sheetName val="Analisa Harga"/>
      <sheetName val="Rekap Piutang"/>
      <sheetName val="denah"/>
      <sheetName val="foto"/>
      <sheetName val="Devisi3"/>
      <sheetName val="Devisi7"/>
      <sheetName val="Bahan+Upah ALL"/>
      <sheetName val="DF-7"/>
      <sheetName val="DF-7 (2)"/>
      <sheetName val="H.Material, Upah &amp; Alat"/>
      <sheetName val="Analisa H.Sat.Pek."/>
      <sheetName val="Fin-Bengkel"/>
      <sheetName val="Fin-Showroom"/>
      <sheetName val="Hal_Pagar"/>
      <sheetName val="Str-Bengkel"/>
      <sheetName val="Str-Showroom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Material-mr"/>
      <sheetName val="Harsat_marina"/>
      <sheetName val="Statprod gab"/>
      <sheetName val="NP(2)"/>
      <sheetName val="3-DIV2"/>
      <sheetName val="box culvert"/>
      <sheetName val="BQ_Tenis"/>
      <sheetName val="BOQ_Aula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BoQ_C41"/>
      <sheetName val="List_of_Eqp1"/>
      <sheetName val="Anls_teknis1"/>
      <sheetName val="Statprod_gab1"/>
      <sheetName val="box_culvert1"/>
      <sheetName val="Isolasi_Luar_Dalam1"/>
      <sheetName val="Isolasi_Luar1"/>
      <sheetName val="DF-7_(2)"/>
      <sheetName val="H_Material,_Upah_&amp;_Alat"/>
      <sheetName val="Analisa_H_Sat_Pek_"/>
      <sheetName val="SW_6"/>
      <sheetName val="SW_5A"/>
      <sheetName val="CW_5"/>
      <sheetName val="CW_6"/>
      <sheetName val="7_PEK-STRUKTUR"/>
      <sheetName val="List_of_Eqp"/>
      <sheetName val="Anls_teknis"/>
      <sheetName val="Statprod_gab"/>
      <sheetName val="box_culvert"/>
      <sheetName val="Isolasi_Luar_Dalam"/>
      <sheetName val="Isolasi_Luar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Anl_2s_d4e2"/>
      <sheetName val="Statprod_gab2"/>
      <sheetName val="box_culvert2"/>
      <sheetName val="Isolasi_Luar_Dalam2"/>
      <sheetName val="Isolasi_Luar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Isolasi_Luar_Dalam3"/>
      <sheetName val="Isolasi_Luar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ANAL-1"/>
      <sheetName val="MHPP"/>
      <sheetName val="Fill this out first...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Factor"/>
      <sheetName val="REKAPE"/>
      <sheetName val="TSS"/>
      <sheetName val="INDEKS"/>
      <sheetName val="JABATAN"/>
      <sheetName val="NAMES"/>
      <sheetName val="REK S-CURVE"/>
      <sheetName val="H_S_BAHAN"/>
      <sheetName val="Sheet1 (2)"/>
      <sheetName val="an. major"/>
      <sheetName val="610.07A"/>
      <sheetName val="Hrg.Dasar"/>
      <sheetName val="Peralatan (2)"/>
      <sheetName val="DHBHN"/>
      <sheetName val="1.B"/>
      <sheetName val="Analisa Alat"/>
      <sheetName val="Daftar Harga Satuan Gaji"/>
      <sheetName val="Daftar Harga Satuan Bahan"/>
      <sheetName val="smt"/>
      <sheetName val="Hrg"/>
      <sheetName val="AR-03"/>
      <sheetName val="Sal"/>
      <sheetName val="Uph&amp;bhn"/>
      <sheetName val="Upah&amp;Bahan"/>
      <sheetName val="Hsatuan-OK"/>
      <sheetName val="DbCost"/>
      <sheetName val="REKAP Package I"/>
      <sheetName val="CONSUMABLE"/>
      <sheetName val="D-3"/>
      <sheetName val="Currency Rate"/>
      <sheetName val="MH_Rate"/>
      <sheetName val="Mtrl 01"/>
      <sheetName val="ANALHASA"/>
      <sheetName val="HASAT DASAR"/>
      <sheetName val="ANALISA SNI"/>
      <sheetName val="bahan+upah"/>
      <sheetName val="Catatan"/>
      <sheetName val="AHS all"/>
      <sheetName val="REKAP THPIII"/>
      <sheetName val="Stdiii"/>
      <sheetName val="NStdiii"/>
      <sheetName val="UT&amp;SDiii"/>
      <sheetName val="DAYA PLN"/>
      <sheetName val="REKAP BQ "/>
      <sheetName val="BM DATA SHEET"/>
      <sheetName val="LR JULI"/>
      <sheetName val="REKAP HU JULI 2017"/>
      <sheetName val="ANALISA satuan poryek sungai"/>
      <sheetName val="BOQ-Rekon"/>
      <sheetName val="Rekap Masing2"/>
      <sheetName val="Prosentase"/>
      <sheetName val="ALAMAT"/>
      <sheetName val="ANALIS-SNI"/>
      <sheetName val="BQ _by owner_"/>
      <sheetName val="Material-List,mekanikal"/>
      <sheetName val="anal_alat"/>
      <sheetName val="prodalt"/>
      <sheetName val="Dinding Beton K225"/>
      <sheetName val="Lantai Beton K225"/>
      <sheetName val="Bekisting Dinding Melintang"/>
      <sheetName val="Bekisting Dinding Memanjang"/>
      <sheetName val="Bekisting Lantai Melintang"/>
      <sheetName val="Bekisting Mercu Melintang"/>
      <sheetName val="Bid-Tab"/>
      <sheetName val="Tanah"/>
      <sheetName val="ANALIS2"/>
      <sheetName val="Alat B"/>
      <sheetName val="Bahan B"/>
      <sheetName val="Upah B"/>
      <sheetName val="MAPDC"/>
      <sheetName val="Ansat"/>
      <sheetName val="INF"/>
      <sheetName val="DH"/>
      <sheetName val="anls space frame"/>
      <sheetName val="drainase"/>
      <sheetName val="Sumda1"/>
      <sheetName val="supporting data"/>
      <sheetName val="a.2"/>
      <sheetName val="AssumptionValue"/>
      <sheetName val="EE-PROP"/>
      <sheetName val="Alat (print)"/>
      <sheetName val="Hrg-Das"/>
      <sheetName val="UP_an"/>
      <sheetName val="H Satuan Dasar"/>
      <sheetName val="SatDas"/>
      <sheetName val="61004"/>
      <sheetName val="UB"/>
      <sheetName val="anal-drainase,tanah&amp;ps batu"/>
      <sheetName val="anal-beton"/>
      <sheetName val="anal-aspal"/>
      <sheetName val="Progress"/>
      <sheetName val="OwningCost"/>
      <sheetName val="Hardasar-PSJJ"/>
      <sheetName val="Upah&amp;bhn"/>
      <sheetName val="L2MO"/>
      <sheetName val="12CGOU"/>
      <sheetName val="daftar"/>
      <sheetName val="Electronic"/>
      <sheetName val="Public Area"/>
      <sheetName val="Analisa Gabungan"/>
      <sheetName val="Urugan Pasir"/>
      <sheetName val="Sensitive"/>
      <sheetName val="All Division by SBU"/>
      <sheetName val="Zones"/>
      <sheetName val="D2.4"/>
      <sheetName val="D3-3"/>
      <sheetName val="D4.3 (TE)"/>
      <sheetName val="D5.3 (TF) "/>
      <sheetName val="D8.3 (TJ)"/>
      <sheetName val="TBL_BANTU"/>
      <sheetName val="Mesin"/>
      <sheetName val="Master_1_06"/>
      <sheetName val="Master_1_0_(2)6"/>
      <sheetName val="Master_Sch_1_0-sro2_Adari_disk6"/>
      <sheetName val="HB_5"/>
      <sheetName val="Cash_Flow_bulanan5"/>
      <sheetName val="Bill_of_Qty_MEP5"/>
      <sheetName val="REF_ONLY5"/>
      <sheetName val="H_Satuan5"/>
      <sheetName val="Anl_+4"/>
      <sheetName val="analisa_harga_satuan4"/>
      <sheetName val="Up_&amp;_bhn5"/>
      <sheetName val="HRG_BHN5"/>
      <sheetName val="01A-_RAB4"/>
      <sheetName val="BIAYA_074"/>
      <sheetName val="DET_084"/>
      <sheetName val="ANALISA_14"/>
      <sheetName val="RKP_PLUMBING4"/>
      <sheetName val="01A__RAB5"/>
      <sheetName val="DRUP_(ASLI)4"/>
      <sheetName val="struktur_tdk_dipakai4"/>
      <sheetName val="Analis_Kusen_1_ESKALASI4"/>
      <sheetName val="NP_(4)4"/>
      <sheetName val="Analisa_Upah_&amp;_Bahan_Plum4"/>
      <sheetName val="SELISIH_HARGA4"/>
      <sheetName val="NS_GD_UGD4"/>
      <sheetName val="STD_GD_UGD4"/>
      <sheetName val="Perm__Test4"/>
      <sheetName val="rab_-_persiapan_&amp;_lantai-14"/>
      <sheetName val="MARK_UP4"/>
      <sheetName val="GD_B4"/>
      <sheetName val="GD_C4"/>
      <sheetName val="GD_D4"/>
      <sheetName val="GD_E4"/>
      <sheetName val="GD_F4"/>
      <sheetName val="GD_G4"/>
      <sheetName val="GD_N4"/>
      <sheetName val="GD_A4"/>
      <sheetName val="DAFTAR_HARGA5"/>
      <sheetName val="H_SAT4"/>
      <sheetName val="CRUDE_RE-bar4"/>
      <sheetName val="REKAP_(2)4"/>
      <sheetName val="SUMBER_DAYA4"/>
      <sheetName val="Bill_Of_Quantity4"/>
      <sheetName val="Rekap_Biaya4"/>
      <sheetName val="Rekap_RAP4"/>
      <sheetName val="ES_STG4"/>
      <sheetName val="Man_Power___Comp4"/>
      <sheetName val="Agregat_Halus_&amp;_Kasar4"/>
      <sheetName val="Lead_Schedule4"/>
      <sheetName val="INPUT_24"/>
      <sheetName val="A_LIS4"/>
      <sheetName val="A_REKAP4"/>
      <sheetName val="eval__Juli4"/>
      <sheetName val="rincian_per_proyek4"/>
      <sheetName val="BD_Div-2_sd_7_64"/>
      <sheetName val="Analisa_Tekhnis4"/>
      <sheetName val="Analisa_RAP4"/>
      <sheetName val="Penyebaran_M4"/>
      <sheetName val="Input_monthly_capex4"/>
      <sheetName val="Rekap_Prelim4"/>
      <sheetName val="DES_154"/>
      <sheetName val="Master_Sch_1_0-sro24"/>
      <sheetName val="Sec_I_ML3"/>
      <sheetName val="DIVISI_33"/>
      <sheetName val="2_MASTER_APP3"/>
      <sheetName val="pro_ra_op3"/>
      <sheetName val="Analis_harga2"/>
      <sheetName val="RAB_AR&amp;STR2"/>
      <sheetName val="Ana__PU2"/>
      <sheetName val="610_042"/>
      <sheetName val="610_052"/>
      <sheetName val="610_062"/>
      <sheetName val="610_072"/>
      <sheetName val="610_082"/>
      <sheetName val="AnalisaSIPIL_RIIL2"/>
      <sheetName val="Sat_Bah___Up1"/>
      <sheetName val="Data_Teknik2"/>
      <sheetName val="RAP_(2)2"/>
      <sheetName val="Analisa_ME1"/>
      <sheetName val="TE_TS_FA_LAN_MATV1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Gaji_Pokok2"/>
      <sheetName val="T__Proyek-Jabatan2"/>
      <sheetName val="T__Lokasi2"/>
      <sheetName val="T__Rumah2"/>
      <sheetName val="T__Transport2"/>
      <sheetName val="Hit_Vol_Sk2"/>
      <sheetName val="Typ_ITS1"/>
      <sheetName val="Div_7_21"/>
      <sheetName val="Rincian_hutang-Lap1"/>
      <sheetName val="DIV_IV"/>
      <sheetName val="DIV_VI"/>
      <sheetName val="DIV_VIII"/>
      <sheetName val="Kajian_Kendala1"/>
      <sheetName val="ACTUAL_CHECK"/>
      <sheetName val="STN_BAHAN"/>
      <sheetName val="rab_me_(by_owner)_1"/>
      <sheetName val="BQ_(by_owner)1"/>
      <sheetName val="rab_me_(fisik)1"/>
      <sheetName val="rms_remunerasi"/>
      <sheetName val="Analisa_&amp;_Upah"/>
      <sheetName val="Evaluasi_Mingguan"/>
      <sheetName val="3-DIV7_B1"/>
      <sheetName val="Formulir_7_61"/>
      <sheetName val="S_perny_&amp;_CV_lama1"/>
      <sheetName val="m_schedule2"/>
      <sheetName val="Analis_Upah2"/>
      <sheetName val="RAB_JALUR_Lend_tinggi2"/>
      <sheetName val="HARGA_SATUAN_DASAR2"/>
      <sheetName val="MASTER_12"/>
      <sheetName val="Harga_1"/>
      <sheetName val="data_2014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bukan_PNS1"/>
      <sheetName val="URAIAN_"/>
      <sheetName val="LP_2_-_KUNINGAN_-_DUKUH_ATAS"/>
      <sheetName val="ALAT2_(TDK_DIPAKAI)1"/>
      <sheetName val="Rekap_Bill1"/>
      <sheetName val="Kuantitas_&amp;_Harga2"/>
      <sheetName val="Summary_pilecap"/>
      <sheetName val="_Analisa_Harga1"/>
      <sheetName val="BAHAN_(2)1"/>
      <sheetName val="HS_Bhn&amp;Upah1"/>
      <sheetName val="OLI_HEQ1"/>
      <sheetName val="All_Division_by_SBU"/>
      <sheetName val="Hrg_Dsr1"/>
      <sheetName val="3A7_1_Jln_Insitu1"/>
      <sheetName val="Harga_Bahan2"/>
      <sheetName val="HSA_&amp;_PAB2"/>
      <sheetName val="Harga_Upah_2"/>
      <sheetName val="2_E2"/>
      <sheetName val="2_F2"/>
      <sheetName val="BoQ_Total_lama2"/>
      <sheetName val="DKH_SN1-A1"/>
      <sheetName val="S_curve_PRCPT1"/>
      <sheetName val="Bang_B1"/>
      <sheetName val="Rekap_RAP_real_(2)1"/>
      <sheetName val="HRG_DSR_APP1"/>
      <sheetName val="HRG_BAHAN_&amp;_UPAH_okk1"/>
      <sheetName val="Analis_Kusen_okk1"/>
      <sheetName val="Analisa___2_"/>
      <sheetName val="AHS_Marka"/>
      <sheetName val="AHS_Aspal"/>
      <sheetName val="H_Upah1"/>
      <sheetName val="D2_4"/>
      <sheetName val="D4_3_(TE)"/>
      <sheetName val="D5_3_(TF)_"/>
      <sheetName val="D8_3_(TJ)"/>
      <sheetName val="Analisa_HSP1"/>
      <sheetName val="Perhit_Alat"/>
      <sheetName val="Harga_Baru"/>
      <sheetName val="DIV_9"/>
      <sheetName val="AHS_Baru"/>
      <sheetName val="REK_ADD"/>
      <sheetName val="Rek_Analisa"/>
      <sheetName val="Tanks_(smpl)"/>
      <sheetName val="Tanks_(Est)"/>
      <sheetName val="DIV_5_ok"/>
      <sheetName val="CERUCUK_OKE"/>
      <sheetName val="DIV_2"/>
      <sheetName val="bhn_FINAL"/>
      <sheetName val="BOQ_SNJ_P_1"/>
      <sheetName val="Hrg_Sat5"/>
      <sheetName val="STOK_MAT"/>
      <sheetName val="On_Time"/>
      <sheetName val="Rekap_2002_mod"/>
      <sheetName val="dengan_pembangkitan"/>
      <sheetName val="URAIAN_ANALIS"/>
      <sheetName val="BOQ_EM"/>
      <sheetName val="HB_ARSITEKTUR"/>
      <sheetName val="GIRDER_2"/>
      <sheetName val="REKAP_READYMIX"/>
      <sheetName val="TOTAL_UPAH"/>
      <sheetName val="BAHAN_&amp;_ALAT_"/>
      <sheetName val="SUB_&amp;_mandor"/>
      <sheetName val="ANAL_BOW"/>
      <sheetName val="Alat_B"/>
      <sheetName val="Bahan_B"/>
      <sheetName val="Upah_B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rab_-_persiapan_&amp;_lantai-15"/>
      <sheetName val="Anl_+5"/>
      <sheetName val="SELISIH_HARGA5"/>
      <sheetName val="DRUP_(ASLI)5"/>
      <sheetName val="pro_ra_op4"/>
      <sheetName val="Rekap_Direct_Cost4"/>
      <sheetName val="Sec_I_ML4"/>
      <sheetName val="2_MASTER_APP4"/>
      <sheetName val="DIVISI_34"/>
      <sheetName val="Daf_Dasar_Upah&amp;Bahan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data_20141"/>
      <sheetName val="DIV_IV1"/>
      <sheetName val="DIV_VI1"/>
      <sheetName val="DIV_VIII1"/>
      <sheetName val="Analisa___2_1"/>
      <sheetName val="LP_2_-_KUNINGAN_-_DUKUH_ATAS1"/>
      <sheetName val="URAIAN_1"/>
      <sheetName val="Summary_pilecap3"/>
      <sheetName val="m_schedule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LP_2_-_KUNINGAN_-_DUKUH_ATAS2"/>
      <sheetName val="URAIAN_2"/>
      <sheetName val="Summary_pilecap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Alat_B2"/>
      <sheetName val="Bahan_B2"/>
      <sheetName val="Upah_B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HS Dasar "/>
      <sheetName val="An-str(krgnyr)"/>
      <sheetName val="KEB-MAT"/>
      <sheetName val="Daftar Upah,Bhn,&amp; alat"/>
      <sheetName val="EVALUASI"/>
      <sheetName val="rate-alat"/>
      <sheetName val="Fill this out first___"/>
      <sheetName val="MATAUANG"/>
      <sheetName val="New MADC"/>
      <sheetName val="HRG UPAH BAHAN"/>
      <sheetName val="igp-popno"/>
      <sheetName val="Material&amp;Alat"/>
      <sheetName val="Analisa K"/>
      <sheetName val="PU.Anal SNI 2008"/>
      <sheetName val="ESC"/>
      <sheetName val="Met_ Minor"/>
      <sheetName val="DaftarHS"/>
      <sheetName val="Enc14"/>
      <sheetName val="Currency"/>
      <sheetName val="Analisa Alat Berat"/>
      <sheetName val="Labarugi"/>
      <sheetName val="EXTERNAL WORK"/>
      <sheetName val="Invoice"/>
      <sheetName val="Customize Your Invoice"/>
      <sheetName val="crude.SLAB RE-bar"/>
      <sheetName val="CC"/>
      <sheetName val="D &amp; W sizes"/>
      <sheetName val="ENC.14"/>
      <sheetName val="D2"/>
      <sheetName val="P B J"/>
      <sheetName val="Data Masukan"/>
      <sheetName val="Fisik 2012"/>
      <sheetName val="Rekap Anl.K"/>
      <sheetName val="Rekap Anl.SNI"/>
      <sheetName val="UPAH DAN BAHAN"/>
      <sheetName val="Uraian Analisa"/>
      <sheetName val="D3a"/>
      <sheetName val="D6b"/>
      <sheetName val="Refference"/>
      <sheetName val="CAB 2"/>
      <sheetName val="An. Beton"/>
      <sheetName val="SPI"/>
      <sheetName val="B.O.Q"/>
      <sheetName val="B - Norelec"/>
      <sheetName val="RPP01 6"/>
      <sheetName val="base price"/>
      <sheetName val="Price-analysis 2"/>
      <sheetName val="Rekap 1"/>
      <sheetName val="ANALISA HARGA SAT."/>
      <sheetName val="CAPACITY"/>
      <sheetName val="B_7"/>
      <sheetName val="B_6"/>
      <sheetName val="sort2"/>
      <sheetName val="HaSatUp"/>
      <sheetName val="manhour"/>
      <sheetName val="SLNK"/>
      <sheetName val="Joint Filler Melintang"/>
      <sheetName val="Joint Filler Memanjang"/>
      <sheetName val="Joint Filler Dinding"/>
      <sheetName val="TAHU"/>
      <sheetName val="REKAP ANGGARAN"/>
      <sheetName val="Tambahan Biaro"/>
      <sheetName val="5.1(1)sep"/>
      <sheetName val="perhari"/>
      <sheetName val="lapbul"/>
      <sheetName val="Upah&amp;Bahan (2)"/>
      <sheetName val="Analisa-Harga (1F)"/>
      <sheetName val="H.Alat"/>
      <sheetName val="H.Bahan"/>
      <sheetName val="RAB-Pipa"/>
      <sheetName val="RAB-Sipil"/>
      <sheetName val="bau-6"/>
      <sheetName val="prd01-5"/>
      <sheetName val="HS_BAHAN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jadwal pelaks"/>
      <sheetName val="Hutang_Lap"/>
      <sheetName val="Harga_S_Dasar"/>
      <sheetName val="22"/>
      <sheetName val="Unit Rate"/>
      <sheetName val="Blk_Mnl"/>
      <sheetName val="dayvol adibarat"/>
      <sheetName val="Master"/>
      <sheetName val="Kuantitas _ Harga"/>
      <sheetName val="HPP KSO"/>
      <sheetName val="HARGA BAHAN &amp; UPAH"/>
      <sheetName val="TRNS-C1"/>
      <sheetName val="Cabling Data&amp;Power"/>
      <sheetName val="Connections"/>
      <sheetName val="Master_1_019"/>
      <sheetName val="Master_1_0_(2)19"/>
      <sheetName val="Master_Sch_1_0-sro2_Adari_dis19"/>
      <sheetName val="HB_18"/>
      <sheetName val="Cash_Flow_bulanan18"/>
      <sheetName val="01A-_RAB17"/>
      <sheetName val="Up_&amp;_bhn18"/>
      <sheetName val="Bill_of_Qty_MEP18"/>
      <sheetName val="HRG_BHN18"/>
      <sheetName val="REF_ONLY18"/>
      <sheetName val="H_Satuan18"/>
      <sheetName val="DRUP_(ASLI)18"/>
      <sheetName val="01A__RAB18"/>
      <sheetName val="MARK_UP17"/>
      <sheetName val="SELISIH_HARGA18"/>
      <sheetName val="rab_-_persiapan_&amp;_lantai-118"/>
      <sheetName val="Anl_+18"/>
      <sheetName val="CRUDE_RE-bar17"/>
      <sheetName val="REKAP_(2)17"/>
      <sheetName val="GD_B17"/>
      <sheetName val="GD_C17"/>
      <sheetName val="GD_D17"/>
      <sheetName val="GD_E17"/>
      <sheetName val="GD_F17"/>
      <sheetName val="GD_G17"/>
      <sheetName val="GD_N17"/>
      <sheetName val="GD_A17"/>
      <sheetName val="Rekap_Biaya17"/>
      <sheetName val="Rekap_RAP17"/>
      <sheetName val="DAFTAR_HARGA18"/>
      <sheetName val="H_SAT17"/>
      <sheetName val="A_LIS17"/>
      <sheetName val="A_REKAP17"/>
      <sheetName val="struktur_tdk_dipakai17"/>
      <sheetName val="Bill_Of_Quantity17"/>
      <sheetName val="ES_STG17"/>
      <sheetName val="Analisa_RAP17"/>
      <sheetName val="Penyebaran_M17"/>
      <sheetName val="RKP_PLUMBING17"/>
      <sheetName val="Analis_Kusen_1_ESKALASI17"/>
      <sheetName val="NP_(4)17"/>
      <sheetName val="ANALISA_117"/>
      <sheetName val="Input_monthly_capex17"/>
      <sheetName val="Man_Power___Comp17"/>
      <sheetName val="Rekap_Prelim17"/>
      <sheetName val="DES_1517"/>
      <sheetName val="Agregat_Halus_&amp;_Kasar17"/>
      <sheetName val="NS_GD_UGD17"/>
      <sheetName val="STD_GD_UGD17"/>
      <sheetName val="analisa_harga_satuan17"/>
      <sheetName val="eval__Juli17"/>
      <sheetName val="Rekap_Direct_Cost17"/>
      <sheetName val="Master_Sch_1_0-sro217"/>
      <sheetName val="Perm__Test17"/>
      <sheetName val="BIAYA_0717"/>
      <sheetName val="DET_0817"/>
      <sheetName val="Analisa_Upah_&amp;_Bahan_Plum17"/>
      <sheetName val="Sec_I_ML17"/>
      <sheetName val="INPUT_217"/>
      <sheetName val="pro_ra_op17"/>
      <sheetName val="Analisa_Tekhnis17"/>
      <sheetName val="SUMBER_DAYA15"/>
      <sheetName val="2_MASTER_APP17"/>
      <sheetName val="DIVISI_317"/>
      <sheetName val="3-DIV7_B14"/>
      <sheetName val="Ana__PU14"/>
      <sheetName val="610_0414"/>
      <sheetName val="610_0514"/>
      <sheetName val="610_0614"/>
      <sheetName val="610_0714"/>
      <sheetName val="610_0814"/>
      <sheetName val="AnalisaSIPIL_RIIL14"/>
      <sheetName val="HARGA_MATERIAL14"/>
      <sheetName val="RAB_AR&amp;STR14"/>
      <sheetName val="Lead_Schedule14"/>
      <sheetName val="rincian_per_proyek14"/>
      <sheetName val="BD_Div-2_sd_7_614"/>
      <sheetName val="Data_Teknik14"/>
      <sheetName val="RAP_(2)14"/>
      <sheetName val="Hrg_Sat14"/>
      <sheetName val="Sat_Bah___Up14"/>
      <sheetName val="Daf_Dasar_Upah&amp;Bahan14"/>
      <sheetName val="Analisa_ME14"/>
      <sheetName val="TE_TS_FA_LAN_MATV14"/>
      <sheetName val="GRAND_REKAPITULASI14"/>
      <sheetName val="RAB_G_ADM__PUSAT_(1)14"/>
      <sheetName val="RAB_R__GENSET_&amp;_PANEL_(10)_14"/>
      <sheetName val="RAB_R__DNS__PENGLL_T_54_(11_A14"/>
      <sheetName val="RAB_R__DNS__PENGLL_T_54_(11_B14"/>
      <sheetName val="RAB_R__DNS__PENGLL_T_54_(11_C14"/>
      <sheetName val="RAB_R__DNS__PENGLL_T_70_(12_A14"/>
      <sheetName val="RAB_R__DNS__PENGLL_T_70_(12_B14"/>
      <sheetName val="RAB_R__DNS__PENGLL_T_70_(12_C14"/>
      <sheetName val="RAB_SPORT_CLUB_(14)14"/>
      <sheetName val="RAB_MASJID_&amp;_T_WUDLU_(15)14"/>
      <sheetName val="RAB_LOUNDRY_&amp;_WORKSHOP_(16)14"/>
      <sheetName val="RAB_MINIMARKET_&amp;_KANTIN_(17_)14"/>
      <sheetName val="RAB_RMH__PENJAGA_(18)14"/>
      <sheetName val="RAB_POS_JAGA_(19__A_)14"/>
      <sheetName val="RAB_POS_JAGA_(19__B_)14"/>
      <sheetName val="RAB_R__POMPA_(20)14"/>
      <sheetName val="RAB_R__KELAS_(2_A)14"/>
      <sheetName val="RAB_R__KELAS_(2_B)14"/>
      <sheetName val="RAB_AULA_UTAMA_(5)14"/>
      <sheetName val="RAB_AULA_SEDANG_(6)14"/>
      <sheetName val="RAB_ASRAMA_(7__B_)14"/>
      <sheetName val="RAB_ASRAMA_(7__C_)14"/>
      <sheetName val="RAB_ASRAMA_(7__D_)14"/>
      <sheetName val="RAB_R__MAKAN_(8)14"/>
      <sheetName val="RAB_GUEST_HOUSE_(9__A_)14"/>
      <sheetName val="RAB_GUEST_HOUSE_(9__B_)14"/>
      <sheetName val="Typ_ITS14"/>
      <sheetName val="Harga_14"/>
      <sheetName val="Analisa_SNI_STANDART_14"/>
      <sheetName val="bukan_PNS14"/>
      <sheetName val="rab_me_(by_owner)_14"/>
      <sheetName val="BQ_(by_owner)14"/>
      <sheetName val="rab_me_(fisik)14"/>
      <sheetName val="data_201414"/>
      <sheetName val="DIV_IV14"/>
      <sheetName val="DIV_VI14"/>
      <sheetName val="DIV_VIII14"/>
      <sheetName val="Analisa___2_14"/>
      <sheetName val="Gaji_Pokok14"/>
      <sheetName val="T__Proyek-Jabatan14"/>
      <sheetName val="T__Lokasi14"/>
      <sheetName val="T__Rumah14"/>
      <sheetName val="T__Transport14"/>
      <sheetName val="LP_2_-_KUNINGAN_-_DUKUH_ATAS14"/>
      <sheetName val="Hit_Vol_Sk14"/>
      <sheetName val="URAIAN_14"/>
      <sheetName val="Isolasi_Luar_Dalam13"/>
      <sheetName val="Isolasi_Luar13"/>
      <sheetName val="H_Upah2"/>
      <sheetName val="Analis_harga14"/>
      <sheetName val="bill_qty14"/>
      <sheetName val="F1c_DATA_ADM614"/>
      <sheetName val="Master_Edit14"/>
      <sheetName val="Galian_114"/>
      <sheetName val="Appendix_2(SatDas)14"/>
      <sheetName val="bahan_dan_upah14"/>
      <sheetName val="Bab_6_-3(5)14"/>
      <sheetName val="2_3(2)_Gor14"/>
      <sheetName val="8_4_2_Rambu14"/>
      <sheetName val="Summary_pilecap13"/>
      <sheetName val="m_schedule13"/>
      <sheetName val="Alat_B13"/>
      <sheetName val="Bahan_B13"/>
      <sheetName val="Upah_B13"/>
      <sheetName val="Kuantitas_&amp;_Harga13"/>
      <sheetName val="AHS_Marka13"/>
      <sheetName val="AHS_Aspal13"/>
      <sheetName val="Hrg_Sat15"/>
      <sheetName val="PU_Anal_SNI_2008"/>
      <sheetName val="Pay_Items"/>
      <sheetName val="FIRE_FIGHTING"/>
      <sheetName val="Customize_Your_Invoice"/>
      <sheetName val="Daftar_Harga_Satuan_Gaji"/>
      <sheetName val="Daftar_Harga_Satuan_Bahan"/>
      <sheetName val="Master_1_020"/>
      <sheetName val="Master_1_0_(2)20"/>
      <sheetName val="Master_Sch_1_0-sro2_Adari_dis20"/>
      <sheetName val="HB_19"/>
      <sheetName val="Cash_Flow_bulanan19"/>
      <sheetName val="01A-_RAB18"/>
      <sheetName val="Up_&amp;_bhn19"/>
      <sheetName val="Bill_of_Qty_MEP19"/>
      <sheetName val="HRG_BHN19"/>
      <sheetName val="REF_ONLY19"/>
      <sheetName val="H_Satuan19"/>
      <sheetName val="DRUP_(ASLI)19"/>
      <sheetName val="01A__RAB19"/>
      <sheetName val="MARK_UP18"/>
      <sheetName val="SELISIH_HARGA19"/>
      <sheetName val="rab_-_persiapan_&amp;_lantai-119"/>
      <sheetName val="Anl_+19"/>
      <sheetName val="CRUDE_RE-bar18"/>
      <sheetName val="REKAP_(2)18"/>
      <sheetName val="GD_B18"/>
      <sheetName val="GD_C18"/>
      <sheetName val="GD_D18"/>
      <sheetName val="GD_E18"/>
      <sheetName val="GD_F18"/>
      <sheetName val="GD_G18"/>
      <sheetName val="GD_N18"/>
      <sheetName val="GD_A18"/>
      <sheetName val="Rekap_Biaya18"/>
      <sheetName val="Rekap_RAP18"/>
      <sheetName val="DAFTAR_HARGA19"/>
      <sheetName val="H_SAT18"/>
      <sheetName val="A_LIS18"/>
      <sheetName val="A_REKAP18"/>
      <sheetName val="struktur_tdk_dipakai18"/>
      <sheetName val="Bill_Of_Quantity18"/>
      <sheetName val="ES_STG18"/>
      <sheetName val="Analisa_RAP18"/>
      <sheetName val="Penyebaran_M18"/>
      <sheetName val="RKP_PLUMBING18"/>
      <sheetName val="Analis_Kusen_1_ESKALASI18"/>
      <sheetName val="NP_(4)18"/>
      <sheetName val="ANALISA_118"/>
      <sheetName val="Input_monthly_capex18"/>
      <sheetName val="Man_Power___Comp18"/>
      <sheetName val="Rekap_Prelim18"/>
      <sheetName val="DES_1518"/>
      <sheetName val="Agregat_Halus_&amp;_Kasar18"/>
      <sheetName val="NS_GD_UGD18"/>
      <sheetName val="STD_GD_UGD18"/>
      <sheetName val="analisa_harga_satuan18"/>
      <sheetName val="eval__Juli18"/>
      <sheetName val="Rekap_Direct_Cost18"/>
      <sheetName val="Master_Sch_1_0-sro218"/>
      <sheetName val="Perm__Test18"/>
      <sheetName val="BIAYA_0718"/>
      <sheetName val="DET_0818"/>
      <sheetName val="Analisa_Upah_&amp;_Bahan_Plum18"/>
      <sheetName val="Sec_I_ML18"/>
      <sheetName val="INPUT_218"/>
      <sheetName val="pro_ra_op18"/>
      <sheetName val="Analisa_Tekhnis18"/>
      <sheetName val="SUMBER_DAYA16"/>
      <sheetName val="2_MASTER_APP18"/>
      <sheetName val="DIVISI_318"/>
      <sheetName val="3-DIV7_B15"/>
      <sheetName val="Ana__PU15"/>
      <sheetName val="610_0415"/>
      <sheetName val="610_0515"/>
      <sheetName val="610_0615"/>
      <sheetName val="610_0715"/>
      <sheetName val="610_0815"/>
      <sheetName val="AnalisaSIPIL_RIIL15"/>
      <sheetName val="HARGA_MATERIAL15"/>
      <sheetName val="RAB_AR&amp;STR15"/>
      <sheetName val="Lead_Schedule15"/>
      <sheetName val="rincian_per_proyek15"/>
      <sheetName val="BD_Div-2_sd_7_615"/>
      <sheetName val="Data_Teknik15"/>
      <sheetName val="RAP_(2)15"/>
      <sheetName val="Hrg_Sat16"/>
      <sheetName val="Sat_Bah___Up15"/>
      <sheetName val="Daf_Dasar_Upah&amp;Bahan15"/>
      <sheetName val="Analisa_ME15"/>
      <sheetName val="TE_TS_FA_LAN_MATV15"/>
      <sheetName val="GRAND_REKAPITULASI15"/>
      <sheetName val="RAB_G_ADM__PUSAT_(1)15"/>
      <sheetName val="RAB_R__GENSET_&amp;_PANEL_(10)_15"/>
      <sheetName val="RAB_R__DNS__PENGLL_T_54_(11_A15"/>
      <sheetName val="RAB_R__DNS__PENGLL_T_54_(11_B15"/>
      <sheetName val="RAB_R__DNS__PENGLL_T_54_(11_C15"/>
      <sheetName val="RAB_R__DNS__PENGLL_T_70_(12_A15"/>
      <sheetName val="RAB_R__DNS__PENGLL_T_70_(12_B15"/>
      <sheetName val="RAB_R__DNS__PENGLL_T_70_(12_C15"/>
      <sheetName val="RAB_SPORT_CLUB_(14)15"/>
      <sheetName val="RAB_MASJID_&amp;_T_WUDLU_(15)15"/>
      <sheetName val="RAB_LOUNDRY_&amp;_WORKSHOP_(16)15"/>
      <sheetName val="RAB_MINIMARKET_&amp;_KANTIN_(17_)15"/>
      <sheetName val="RAB_RMH__PENJAGA_(18)15"/>
      <sheetName val="RAB_POS_JAGA_(19__A_)15"/>
      <sheetName val="RAB_POS_JAGA_(19__B_)15"/>
      <sheetName val="RAB_R__POMPA_(20)15"/>
      <sheetName val="RAB_R__KELAS_(2_A)15"/>
      <sheetName val="RAB_R__KELAS_(2_B)15"/>
      <sheetName val="RAB_AULA_UTAMA_(5)15"/>
      <sheetName val="RAB_AULA_SEDANG_(6)15"/>
      <sheetName val="RAB_ASRAMA_(7__B_)15"/>
      <sheetName val="RAB_ASRAMA_(7__C_)15"/>
      <sheetName val="RAB_ASRAMA_(7__D_)15"/>
      <sheetName val="RAB_R__MAKAN_(8)15"/>
      <sheetName val="RAB_GUEST_HOUSE_(9__A_)15"/>
      <sheetName val="RAB_GUEST_HOUSE_(9__B_)15"/>
      <sheetName val="Typ_ITS15"/>
      <sheetName val="Harga_15"/>
      <sheetName val="Analisa_SNI_STANDART_15"/>
      <sheetName val="bukan_PNS15"/>
      <sheetName val="rab_me_(by_owner)_15"/>
      <sheetName val="BQ_(by_owner)15"/>
      <sheetName val="rab_me_(fisik)15"/>
      <sheetName val="data_201415"/>
      <sheetName val="DIV_IV15"/>
      <sheetName val="DIV_VI15"/>
      <sheetName val="DIV_VIII15"/>
      <sheetName val="Analisa___2_15"/>
      <sheetName val="Gaji_Pokok15"/>
      <sheetName val="T__Proyek-Jabatan15"/>
      <sheetName val="T__Lokasi15"/>
      <sheetName val="T__Rumah15"/>
      <sheetName val="T__Transport15"/>
      <sheetName val="LP_2_-_KUNINGAN_-_DUKUH_ATAS15"/>
      <sheetName val="Hit_Vol_Sk15"/>
      <sheetName val="URAIAN_15"/>
      <sheetName val="Isolasi_Luar_Dalam14"/>
      <sheetName val="Isolasi_Luar14"/>
      <sheetName val="H_Upah3"/>
      <sheetName val="Analisa_Upah___Bahan_Plum2"/>
      <sheetName val="Analis_harga15"/>
      <sheetName val="bill_qty15"/>
      <sheetName val="F1c_DATA_ADM615"/>
      <sheetName val="Master_Edit15"/>
      <sheetName val="Galian_115"/>
      <sheetName val="Appendix_2(SatDas)15"/>
      <sheetName val="bahan_dan_upah15"/>
      <sheetName val="Bab_6_-3(5)15"/>
      <sheetName val="2_3(2)_Gor15"/>
      <sheetName val="8_4_2_Rambu15"/>
      <sheetName val="Summary_pilecap14"/>
      <sheetName val="m_schedule14"/>
      <sheetName val="Alat_B14"/>
      <sheetName val="Bahan_B14"/>
      <sheetName val="Upah_B14"/>
      <sheetName val="Kuantitas_&amp;_Harga14"/>
      <sheetName val="AHS_Marka14"/>
      <sheetName val="AHS_Aspal14"/>
      <sheetName val="Harga_Bahan3"/>
      <sheetName val="Rincian_hutang-Lap2"/>
      <sheetName val="Div_7_22"/>
      <sheetName val="Hrg_Sat17"/>
      <sheetName val="On_Time1"/>
      <sheetName val="PU_Anal_SNI_20081"/>
      <sheetName val="REK_ADD1"/>
      <sheetName val="Pay_Items1"/>
      <sheetName val="FIRE_FIGHTING1"/>
      <sheetName val="Customize_Your_Invoice1"/>
      <sheetName val="Daftar_Harga_Satuan_Gaji1"/>
      <sheetName val="Daftar_Harga_Satuan_Bahan1"/>
      <sheetName val="TJ1Q47"/>
      <sheetName val="DatabaseBarang"/>
      <sheetName val="AHSSNI"/>
      <sheetName val="ahs_utama"/>
      <sheetName val="BAHAN1"/>
      <sheetName val="Analisis"/>
      <sheetName val="bhn_tng"/>
      <sheetName val="harga dasar T-M-A"/>
      <sheetName val="Data-Masukan"/>
      <sheetName val="AnaAlat"/>
      <sheetName val="REKAP ELEKTRIKAL"/>
      <sheetName val="RUMUS BEKISTING"/>
      <sheetName val="3.ALS-STR-PDS"/>
      <sheetName val="BQJlnWH3"/>
      <sheetName val="unitprice"/>
      <sheetName val="eq_data"/>
      <sheetName val="HARVEST02"/>
      <sheetName val="C"/>
      <sheetName val="fitting"/>
      <sheetName val="Vol RKAP 2019"/>
      <sheetName val="Rev RKAP 2019"/>
      <sheetName val="예산M5A"/>
      <sheetName val="Ahs.1"/>
      <sheetName val="Ahs.2"/>
      <sheetName val="An H.Sat Pek.Ut"/>
      <sheetName val="Bill 1 - 9"/>
      <sheetName val="Bill 12"/>
      <sheetName val="Bill 10"/>
      <sheetName val="Param"/>
      <sheetName val="HR Detail"/>
      <sheetName val="Material&amp;Upah"/>
      <sheetName val="igp_alt4"/>
      <sheetName val="bbt-1999"/>
      <sheetName val="HPP X Q'TY"/>
      <sheetName val="RINCIAN-SC"/>
      <sheetName val="Links"/>
      <sheetName val="BPS"/>
      <sheetName val="BP1_23"/>
      <sheetName val="S.UPAH"/>
      <sheetName val="tetrapod"/>
      <sheetName val="5.1-5.4(1)-5.4(2)"/>
      <sheetName val="An_Basic"/>
      <sheetName val="hsat-SD"/>
      <sheetName val="bd"/>
      <sheetName val="DBKoef"/>
      <sheetName val="Input Data"/>
      <sheetName val="trans"/>
      <sheetName val="PROD 15-1"/>
      <sheetName val="Assetdb"/>
      <sheetName val="AssetPar"/>
      <sheetName val="Assumptions"/>
      <sheetName val="FORM X COST"/>
      <sheetName val="Struk"/>
      <sheetName val="BS Assumptions"/>
      <sheetName val="BackUp-Payment Exs"/>
      <sheetName val="GP-WB"/>
      <sheetName val="Hargasatuan"/>
      <sheetName val="Danamon LK"/>
      <sheetName val="Factors"/>
      <sheetName val="DATA2010"/>
      <sheetName val="UBA"/>
      <sheetName val="Schedule(S-Curve)"/>
      <sheetName val="Div 6 - Aspal"/>
      <sheetName val="MI(data base)"/>
      <sheetName val="RANKING PELAPORAN"/>
      <sheetName val="input data umum"/>
      <sheetName val="BQ-IABK"/>
      <sheetName val="DATAJUNI"/>
      <sheetName val="4.7"/>
      <sheetName val="4.4"/>
      <sheetName val="TYPE-A"/>
      <sheetName val="Subcont"/>
      <sheetName val="GRADE_SKALA"/>
      <sheetName val="8_1_1_Struktur_Kantor_Taman"/>
      <sheetName val="Dinding_Beton_K225"/>
      <sheetName val="Lantai_Beton_K225"/>
      <sheetName val="Bekisting_Dinding_Melintang"/>
      <sheetName val="Bekisting_Dinding_Memanjang"/>
      <sheetName val="Bekisting_Lantai_Melintang"/>
      <sheetName val="Bekisting_Mercu_Melintang"/>
      <sheetName val="DAF_HRG"/>
      <sheetName val="ANAL. AHSP 2016"/>
      <sheetName val="Alat,bahan,upah"/>
      <sheetName val="RAW MATERIALS "/>
      <sheetName val="COST-PERSON-J.O."/>
      <sheetName val="RENTAL1"/>
      <sheetName val="k300 123"/>
      <sheetName val="SCHEDULE "/>
      <sheetName val="1.General "/>
      <sheetName val="IN OUT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D.UPH&amp;PEK"/>
      <sheetName val="AC KUSEN P"/>
      <sheetName val="H_ Dasar"/>
      <sheetName val="C &amp; G RHS"/>
      <sheetName val="RAB ME"/>
      <sheetName val="D _ W sizes"/>
      <sheetName val=" anal hrg sat"/>
      <sheetName val="Harga Bahan &amp; Upah "/>
      <sheetName val="rkp an_alat"/>
      <sheetName val="AnSipil"/>
      <sheetName val="Upah,Bahan,Alat"/>
      <sheetName val="Rekap Analisa1"/>
      <sheetName val="Rab ACC"/>
      <sheetName val="AnPipa &amp; Acc"/>
      <sheetName val="AnPipa&amp;acc"/>
      <sheetName val="Informasi Quary"/>
      <sheetName val="II.3 HSD"/>
      <sheetName val="SAP"/>
      <sheetName val="HS-DASAR"/>
      <sheetName val="MORTAR 1"/>
      <sheetName val="harga lama"/>
      <sheetName val="Meth "/>
      <sheetName val="Form A"/>
      <sheetName val="DAMIJA"/>
      <sheetName val="DIV4"/>
      <sheetName val="DIV6(2)"/>
      <sheetName val="DIV8"/>
      <sheetName val="ANL-E"/>
      <sheetName val="WTP-BLD"/>
      <sheetName val="Sheet15"/>
      <sheetName val="Analysis"/>
      <sheetName val="skejul"/>
      <sheetName val="Penawaran"/>
      <sheetName val="ANAK-Smb"/>
      <sheetName val="BOW"/>
      <sheetName val="Anls Hrg Sat"/>
      <sheetName val="Bhn-Lokal"/>
      <sheetName val="Rek-Analisa"/>
      <sheetName val="HARGADASAR"/>
      <sheetName val="Gilas"/>
      <sheetName val="BIL"/>
      <sheetName val="ANSAT K'AYI"/>
      <sheetName val="Cover1"/>
      <sheetName val="mu"/>
      <sheetName val="prog-mgu"/>
      <sheetName val="BAG_III"/>
      <sheetName val="Petunjuk Ngisi (2)"/>
      <sheetName val="RKP-BOQ"/>
      <sheetName val="Pro(E) "/>
      <sheetName val="PK-PPK Elektrikal"/>
      <sheetName val="isian"/>
      <sheetName val="RAB Komposit"/>
      <sheetName val="Traf&amp;Genst"/>
      <sheetName val="RAB Temiling "/>
      <sheetName val="BOQ EL"/>
      <sheetName val="jgn dihapus!"/>
      <sheetName val="Villa A"/>
      <sheetName val="hsp-STR-ARS"/>
      <sheetName val="AHS_Kusen"/>
      <sheetName val="Skedjul Rev"/>
      <sheetName val="OwnEq"/>
      <sheetName val="입찰안"/>
      <sheetName val="civil-work"/>
      <sheetName val="ca"/>
      <sheetName val="8410(Kerb)"/>
      <sheetName val="PROD02"/>
      <sheetName val="jadw"/>
      <sheetName val="Analis_Upah3"/>
      <sheetName val="RAB_JALUR_Lend_tinggi3"/>
      <sheetName val="TONG_HOP_VL-NC3"/>
      <sheetName val="DON_GIA3"/>
      <sheetName val="CHITIET_VL-NC3"/>
      <sheetName val="HARGA_SATUAN_DASAR3"/>
      <sheetName val="BoQ_Total_lama3"/>
      <sheetName val="2_E3"/>
      <sheetName val="2_F3"/>
      <sheetName val="HSA_&amp;_PAB3"/>
      <sheetName val="Harga_Upah_3"/>
      <sheetName val="DKH_SN1-A2"/>
      <sheetName val="S_curve_PRCPT2"/>
      <sheetName val="bhn_FINAL1"/>
      <sheetName val="Perhit_Alat1"/>
      <sheetName val="MASTER_13"/>
      <sheetName val="HRG_DSR_APP2"/>
      <sheetName val="BOQ_SNJ_P_11"/>
      <sheetName val="Rekap_2002_mod1"/>
      <sheetName val="dengan_pembangkitan1"/>
      <sheetName val="BOQ_EM1"/>
      <sheetName val="URAIAN_ANALIS1"/>
      <sheetName val="Analisa_HSP2"/>
      <sheetName val="Kajian_Kendala2"/>
      <sheetName val="Rekap_Bill2"/>
      <sheetName val="ALAT2_(TDK_DIPAKAI)2"/>
      <sheetName val="OLI_HEQ2"/>
      <sheetName val="HARGA_SAT3"/>
      <sheetName val="Formulir_7_62"/>
      <sheetName val="S_perny_&amp;_CV_lama2"/>
      <sheetName val="Rekap_RAP_real_(2)2"/>
      <sheetName val="Evaluasi_Mingguan1"/>
      <sheetName val="Analisa_&amp;_Upah1"/>
      <sheetName val="STOK_MAT1"/>
      <sheetName val="HB_ARSITEKTUR1"/>
      <sheetName val="rms_remunerasi1"/>
      <sheetName val="GIRDER_21"/>
      <sheetName val="REKAP_READYMIX1"/>
      <sheetName val="TOTAL_UPAH1"/>
      <sheetName val="BAHAN_&amp;_ALAT_1"/>
      <sheetName val="SUB_&amp;_mandor1"/>
      <sheetName val="ANAL_BOW1"/>
      <sheetName val="Harga_Baru1"/>
      <sheetName val="ACTUAL_CHECK1"/>
      <sheetName val="STN_BAHAN1"/>
      <sheetName val="Harga_Dasar2"/>
      <sheetName val="DIV_91"/>
      <sheetName val="AHS_Baru1"/>
      <sheetName val="Hrg_Dsr2"/>
      <sheetName val="3A7_1_Jln_Insitu2"/>
      <sheetName val="_Analisa_Harga2"/>
      <sheetName val="BAHAN_(2)2"/>
      <sheetName val="HS_Bhn&amp;Upah2"/>
      <sheetName val="Bang_B2"/>
      <sheetName val="DIV_5_ok1"/>
      <sheetName val="CERUCUK_OKE1"/>
      <sheetName val="DIV_21"/>
      <sheetName val="DIV_3"/>
      <sheetName val="DIV_8"/>
      <sheetName val="ANALISA_HARGA"/>
      <sheetName val="Tanks_(smpl)1"/>
      <sheetName val="Tanks_(Est)1"/>
      <sheetName val="HRG_BAHAN_&amp;_UPAH_okk2"/>
      <sheetName val="Analis_Kusen_okk2"/>
      <sheetName val="Analisa_2"/>
      <sheetName val="RAB_1"/>
      <sheetName val="SNI_FIX"/>
      <sheetName val="OFFICE_2_LT"/>
      <sheetName val="BARU-4_"/>
      <sheetName val="ANAL_KOEF"/>
      <sheetName val="Scope_of_work5"/>
      <sheetName val="tam-kur_sipil5"/>
      <sheetName val="tam-kur_baja5"/>
      <sheetName val="M'trl_Baja5"/>
      <sheetName val="UPAH_KERJA5"/>
      <sheetName val="HARGA_ALAT4"/>
      <sheetName val="Rekap_Tahap_13"/>
      <sheetName val="Analisa_-Baku3"/>
      <sheetName val="Weight_Bridge3"/>
      <sheetName val="THPDMoi__(2)3"/>
      <sheetName val="dongia_(2)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-TT-3p3"/>
      <sheetName val="KPVC-BD_3"/>
      <sheetName val="310801Pabrik_PT_Rehau3"/>
      <sheetName val="ELEMENT_SUM3"/>
      <sheetName val="D3_13"/>
      <sheetName val="BL_(1)3"/>
      <sheetName val="00_Jumlah_Total3"/>
      <sheetName val="Steel_Material_List3"/>
      <sheetName val="BQ_ARS3"/>
      <sheetName val="an_el3"/>
      <sheetName val="An_AC_&amp;_Plb3"/>
      <sheetName val="Material_Baja3"/>
      <sheetName val="Gudang_non_AC-AC_Struktur3"/>
      <sheetName val="ANALISA_PEK_UMUM3"/>
      <sheetName val="Man_Power3"/>
      <sheetName val="Tie_Beam_GN3"/>
      <sheetName val="Analisa_Tend_(2)3"/>
      <sheetName val="Rekap_Total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Metod_TWR3"/>
      <sheetName val="ANALISA_(2)3"/>
      <sheetName val="UPAH_+_ALAT2"/>
      <sheetName val="Form-3_32"/>
      <sheetName val="anls_ttk2"/>
      <sheetName val="UNIT_PRICE2"/>
      <sheetName val="Basic_P3"/>
      <sheetName val="Owning_cost_Alat2"/>
      <sheetName val="REKAP_STRUKTUR3"/>
      <sheetName val="Summary_-_Budget3"/>
      <sheetName val="7_공정표2"/>
      <sheetName val="MAP_1-22"/>
      <sheetName val="DAFT_ALAT,UPAH_&amp;_MAT2"/>
      <sheetName val="Spesifikasi_1"/>
      <sheetName val="4-Basic_Price2"/>
      <sheetName val="HRGA_SATUAN_UPAH-BAHAN2"/>
      <sheetName val="List_Plant2"/>
      <sheetName val="Pengalaman_Per2"/>
      <sheetName val="std_wt_2"/>
      <sheetName val="UPAH___ALAT2"/>
      <sheetName val="310801Pabrik_PT_Rehau_xls1"/>
      <sheetName val="anl_sa2"/>
      <sheetName val="B_as2"/>
      <sheetName val="UBA_RAB2"/>
      <sheetName val="Bill_rekap1"/>
      <sheetName val="Bhn_Ars1"/>
      <sheetName val="ALL_SUM1"/>
      <sheetName val="Hrg_Satuan1"/>
      <sheetName val="Eng_Hrs_(HO)2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Data_Alat2"/>
      <sheetName val="Harsat_Bahan1"/>
      <sheetName val="Harsat_Upah1"/>
      <sheetName val="Bahan_&amp;_Upah2"/>
      <sheetName val="DT_SECTION_32"/>
      <sheetName val="jml_pekerja1"/>
      <sheetName val="terima_out1"/>
      <sheetName val="Sales_Parameter2"/>
      <sheetName val="Kinerja_Proyek2"/>
      <sheetName val="PRD_01-42"/>
      <sheetName val="PRD_01-32"/>
      <sheetName val="anal_rinci2"/>
      <sheetName val="BQ_OE2"/>
      <sheetName val="Stay_Cable-1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_PE-F-42_MR_9_Manpower1"/>
      <sheetName val="REKAP_ARSITEKTUR_1"/>
      <sheetName val="Pek__Persiapan1"/>
      <sheetName val="QTTY_ANCHOR_BAR"/>
      <sheetName val="Schedule_11a"/>
      <sheetName val="Septick_tank"/>
      <sheetName val="BA_Just"/>
      <sheetName val="ANALISA_NOV_'07"/>
      <sheetName val="Daf_1"/>
      <sheetName val="Urai__Resap_pengikat"/>
      <sheetName val="DATA_PROYEK"/>
      <sheetName val="Lamp__9"/>
      <sheetName val="UPAH_DAN_ALAT"/>
      <sheetName val="MATERIAL_PIPA_DAN_ISOLASI"/>
      <sheetName val="Sat_Bah_&amp;_Up"/>
      <sheetName val="revisi_progres_1"/>
      <sheetName val="Module_Wt"/>
      <sheetName val="Retail_Spider"/>
      <sheetName val="7_1(3)"/>
      <sheetName val="Permanent_info"/>
      <sheetName val="GRAND_TOTAL"/>
      <sheetName val="Harga_ME_"/>
      <sheetName val="Bill_2"/>
      <sheetName val="Daf_1_Prelim"/>
      <sheetName val="P_M(Monitoring_Sche)"/>
      <sheetName val="Lab_Sche_(Summary)_"/>
      <sheetName val="D2_2_1"/>
      <sheetName val="ocean_voyage"/>
      <sheetName val="Summary_"/>
      <sheetName val="urain_teknis"/>
      <sheetName val="RBP-_2"/>
      <sheetName val="Break_Down_Alat"/>
      <sheetName val="BQ-Marga_Tiga"/>
      <sheetName val="PE-F-37_Rev_00_Paym_GBP"/>
      <sheetName val="r_tank"/>
      <sheetName val="hrg_dasar"/>
      <sheetName val="MR-03_(cont)"/>
      <sheetName val="1__Rekap_B"/>
      <sheetName val="PERALATAN_"/>
      <sheetName val="Data_Masukan"/>
      <sheetName val="Fisik_2012"/>
      <sheetName val="Rekap_Anl_K"/>
      <sheetName val="Rekap_Anl_SNI"/>
      <sheetName val="ANALISA_satuan_poryek_sungai"/>
      <sheetName val="Rekap_Masing2"/>
      <sheetName val="HS_Dasar_"/>
      <sheetName val="H_ALAT"/>
      <sheetName val="REK_PEN"/>
      <sheetName val="Fill_this_out_first___"/>
      <sheetName val="Daftar_Upah,Bhn,&amp;_alat"/>
      <sheetName val="Fill_this_out_first___1"/>
      <sheetName val="New_MADC"/>
      <sheetName val="HRG_UPAH_BAHAN"/>
      <sheetName val="Analisa_K"/>
      <sheetName val="A+Supl_"/>
      <sheetName val="NP_(2)"/>
      <sheetName val="Mobilisasi_(2)"/>
      <sheetName val="Sheet1_(2)"/>
      <sheetName val="an__major"/>
      <sheetName val="610_07A"/>
      <sheetName val="sched-induk-(Th_2008_5M)"/>
      <sheetName val="Peralatan_(2)"/>
      <sheetName val="1_B"/>
      <sheetName val="Analisa_Alat"/>
      <sheetName val="An_H_Sat_Pek_Ut"/>
      <sheetName val="P_B_J"/>
      <sheetName val="REKAP_THPIII"/>
      <sheetName val="DAYA_PLN"/>
      <sheetName val="UPAH_DAN_BAHAN"/>
      <sheetName val="Met__Minor"/>
      <sheetName val="PERALATAN_PROYEK_GOL_III_A"/>
      <sheetName val="Master_Schedule"/>
      <sheetName val="DKH_CCO_1A"/>
      <sheetName val="DKH_CCO_1B_R-1"/>
      <sheetName val="K_6DEPOSIT"/>
      <sheetName val="PL_SPP_per_ton"/>
      <sheetName val="Analisa_Harsat"/>
      <sheetName val="Bill_1_-_9"/>
      <sheetName val="Bill_12"/>
      <sheetName val="Bill_10"/>
      <sheetName val="HR_Detail"/>
      <sheetName val="Unit_Rate"/>
      <sheetName val="HPP_X_Q'TY"/>
      <sheetName val="S_UPAH"/>
      <sheetName val="5_1-5_4(1)-5_4(2)"/>
      <sheetName val="Input_Data"/>
      <sheetName val="PROD_15-1"/>
      <sheetName val="All_Division_by_SBU1"/>
      <sheetName val="Rek_Analisa1"/>
      <sheetName val="D2_41"/>
      <sheetName val="D4_3_(TE)1"/>
      <sheetName val="D5_3_(TF)_1"/>
      <sheetName val="D8_3_(TJ)1"/>
      <sheetName val="REKAP_BQ_"/>
      <sheetName val="BM_DATA_SHEET"/>
      <sheetName val="Rekap_Piutang"/>
      <sheetName val="FORM_X_COST"/>
      <sheetName val="REK_S-CURVE"/>
      <sheetName val="HASAT_DASAR"/>
      <sheetName val="ANALISA_SNI"/>
      <sheetName val="Div 9 - Harian"/>
      <sheetName val="Basic_Price1"/>
      <sheetName val="BS_Assumptions"/>
      <sheetName val="BackUp-Payment_Exs"/>
      <sheetName val="Danamon_LK"/>
      <sheetName val="Div_6_-_Aspal"/>
      <sheetName val="MI(data_base)"/>
      <sheetName val="RANKING_PELAPORAN"/>
      <sheetName val="input_data_umum"/>
      <sheetName val="H_Bahan"/>
      <sheetName val="EXTERNAL_WORK"/>
      <sheetName val="RPP01_6"/>
      <sheetName val="base_price"/>
      <sheetName val="Price-analysis_2"/>
      <sheetName val="Rekap_1"/>
      <sheetName val="4_7"/>
      <sheetName val="4_4"/>
      <sheetName val="Div_9_-_Harian"/>
      <sheetName val="TONG_HOP_VL-NC4"/>
      <sheetName val="DON_GIA4"/>
      <sheetName val="CHITIET_VL-NC4"/>
      <sheetName val="Analisa_Upah___Bahan_Plum3"/>
      <sheetName val="Perhit_Alat2"/>
      <sheetName val="Basic_Price2"/>
      <sheetName val="Rekap_2002_mod2"/>
      <sheetName val="BOQ_EM2"/>
      <sheetName val="dengan_pembangkitan2"/>
      <sheetName val="URAIAN_ANALIS2"/>
      <sheetName val="DAF_HRG1"/>
      <sheetName val="HARGA_SAT4"/>
      <sheetName val="Harga_Dasar3"/>
      <sheetName val="GRADE_SKALA1"/>
      <sheetName val="Hutang_Lap1"/>
      <sheetName val="Harga_S_Dasar1"/>
      <sheetName val="8_1_1_Struktur_Kantor_Taman1"/>
      <sheetName val="Dinding_Beton_K2251"/>
      <sheetName val="Lantai_Beton_K2251"/>
      <sheetName val="Bekisting_Dinding_Melintang1"/>
      <sheetName val="Bekisting_Dinding_Memanjang1"/>
      <sheetName val="Bekisting_Lantai_Melintang1"/>
      <sheetName val="Bekisting_Mercu_Melintang1"/>
      <sheetName val="DIV_31"/>
      <sheetName val="DIV_81"/>
      <sheetName val="HS_Dasar_1"/>
      <sheetName val="H_ALAT1"/>
      <sheetName val="REK_PEN1"/>
      <sheetName val="Fill_this_out_first___2"/>
      <sheetName val="Daftar_Upah,Bhn,&amp;_alat1"/>
      <sheetName val="Fill_this_out_first___3"/>
      <sheetName val="New_MADC1"/>
      <sheetName val="HRG_UPAH_BAHAN1"/>
      <sheetName val="Analisa_K1"/>
      <sheetName val="dongia_(2)4"/>
      <sheetName val="sched-induk-(Th_2008_5M)1"/>
      <sheetName val="NP_(2)1"/>
      <sheetName val="Mobilisasi_(2)1"/>
      <sheetName val="OFFICE_2_LT1"/>
      <sheetName val="Analisa_Harsat1"/>
      <sheetName val="Analisa_Alat1"/>
      <sheetName val="Daf_11"/>
      <sheetName val="SNI_FIX1"/>
      <sheetName val="BARU-4_1"/>
      <sheetName val="ANAL_KOEF1"/>
      <sheetName val="Analisa_21"/>
      <sheetName val="RAB_11"/>
      <sheetName val="Sheet1_(2)1"/>
      <sheetName val="an__major1"/>
      <sheetName val="610_07A1"/>
      <sheetName val="A+Supl_1"/>
      <sheetName val="P_B_J1"/>
      <sheetName val="Data_Masukan1"/>
      <sheetName val="Fisik_20121"/>
      <sheetName val="Pek__Persiapan2"/>
      <sheetName val="Rekap_Anl_K1"/>
      <sheetName val="Rekap_Anl_SNI1"/>
      <sheetName val="REKAP_THPIII1"/>
      <sheetName val="DAYA_PLN1"/>
      <sheetName val="Hrg_Dasar1"/>
      <sheetName val="Peralatan_(2)1"/>
      <sheetName val="UPAH_DAN_BAHAN1"/>
      <sheetName val="ANALISA_satuan_poryek_sungai1"/>
      <sheetName val="4-Basic_Price3"/>
      <sheetName val="Rekap_Masing21"/>
      <sheetName val="H_Bahan1"/>
      <sheetName val="EXTERNAL_WORK1"/>
      <sheetName val="PERALATAN_PROYEK_GOL_III_A1"/>
      <sheetName val="Master_Schedule1"/>
      <sheetName val="DKH_CCO_1A1"/>
      <sheetName val="DKH_CCO_1B_R-11"/>
      <sheetName val="K_6DEPOSIT1"/>
      <sheetName val="PL_SPP_per_ton1"/>
      <sheetName val="Sat_Bah_&amp;_Up1"/>
      <sheetName val="BS_Assumptions1"/>
      <sheetName val="BackUp-Payment_Exs1"/>
      <sheetName val="HPP_X_Q'TY1"/>
      <sheetName val="Bill_1_-_91"/>
      <sheetName val="Bill_121"/>
      <sheetName val="Bill_101"/>
      <sheetName val="HR_Detail1"/>
      <sheetName val="Unit_Rate1"/>
      <sheetName val="S_UPAH1"/>
      <sheetName val="5_1-5_4(1)-5_4(2)1"/>
      <sheetName val="Input_Data1"/>
      <sheetName val="Danamon_LK1"/>
      <sheetName val="Div_6_-_Aspal1"/>
      <sheetName val="MI(data_base)1"/>
      <sheetName val="RANKING_PELAPORAN1"/>
      <sheetName val="PROD_15-11"/>
      <sheetName val="Sales_Parameter3"/>
      <sheetName val="input_data_umum1"/>
      <sheetName val="4_71"/>
      <sheetName val="4_41"/>
      <sheetName val="ANALISA_HARGA1"/>
      <sheetName val="Scope_of_work6"/>
      <sheetName val="tam-kur_sipil6"/>
      <sheetName val="tam-kur_baja6"/>
      <sheetName val="M'trl_Baja6"/>
      <sheetName val="UPAH_KERJA6"/>
      <sheetName val="HARGA_ALAT5"/>
      <sheetName val="Rekap_Tahap_14"/>
      <sheetName val="Analisa_-Baku4"/>
      <sheetName val="Weight_Bridge4"/>
      <sheetName val="THPDMoi__(2)4"/>
      <sheetName val="TONGKE3p_4"/>
      <sheetName val="TH_VL,_NC,_DDHT_Thanhphuoc4"/>
      <sheetName val="t-h_HA_THE4"/>
      <sheetName val="CHITIET_VL-NC-TT_-1p4"/>
      <sheetName val="TONG_HOP_VL-NC_TT4"/>
      <sheetName val="TH_XL4"/>
      <sheetName val="CHITIET_VL-NC-TT-3p4"/>
      <sheetName val="KPVC-BD_4"/>
      <sheetName val="310801Pabrik_PT_Rehau4"/>
      <sheetName val="ELEMENT_SUM4"/>
      <sheetName val="D3_14"/>
      <sheetName val="BL_(1)4"/>
      <sheetName val="00_Jumlah_Total4"/>
      <sheetName val="Steel_Material_List4"/>
      <sheetName val="BQ_ARS4"/>
      <sheetName val="an_el4"/>
      <sheetName val="An_AC_&amp;_Plb4"/>
      <sheetName val="Material_Baja4"/>
      <sheetName val="Gudang_non_AC-AC_Struktur4"/>
      <sheetName val="ANALISA_PEK_UMUM4"/>
      <sheetName val="Man_Power4"/>
      <sheetName val="Tie_Beam_GN4"/>
      <sheetName val="Analisa_Tend_(2)4"/>
      <sheetName val="Rekap_Total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ANALISA_(2)4"/>
      <sheetName val="UPAH_+_ALAT3"/>
      <sheetName val="Form-3_33"/>
      <sheetName val="anls_ttk3"/>
      <sheetName val="UNIT_PRICE3"/>
      <sheetName val="Basic_P4"/>
      <sheetName val="Owning_cost_Alat3"/>
      <sheetName val="REKAP_STRUKTUR4"/>
      <sheetName val="Summary_-_Budget4"/>
      <sheetName val="7_공정표3"/>
      <sheetName val="MAP_1-23"/>
      <sheetName val="DAFT_ALAT,UPAH_&amp;_MAT3"/>
      <sheetName val="Spesifikasi_2"/>
      <sheetName val="HRGA_SATUAN_UPAH-BAHAN3"/>
      <sheetName val="List_Plant3"/>
      <sheetName val="Pengalaman_Per3"/>
      <sheetName val="std_wt_3"/>
      <sheetName val="UPAH___ALAT3"/>
      <sheetName val="310801Pabrik_PT_Rehau_xls2"/>
      <sheetName val="anl_sa3"/>
      <sheetName val="B_as3"/>
      <sheetName val="UBA_RAB3"/>
      <sheetName val="Bill_rekap2"/>
      <sheetName val="Bhn_Ars2"/>
      <sheetName val="ALL_SUM2"/>
      <sheetName val="Hrg_Satuan2"/>
      <sheetName val="Eng_Hrs_(HO)3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_No__-_4_22"/>
      <sheetName val="Data_Alat3"/>
      <sheetName val="Harsat_Bahan2"/>
      <sheetName val="Harsat_Upah2"/>
      <sheetName val="Bahan_&amp;_Upah3"/>
      <sheetName val="DT_SECTION_33"/>
      <sheetName val="jml_pekerja2"/>
      <sheetName val="terima_out2"/>
      <sheetName val="Kinerja_Proyek3"/>
      <sheetName val="PRD_01-43"/>
      <sheetName val="PRD_01-33"/>
      <sheetName val="anal_rinci3"/>
      <sheetName val="BQ_OE3"/>
      <sheetName val="Stay_Cable-13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_PE-F-42_MR_9_Manpower2"/>
      <sheetName val="REKAP_ARSITEKTUR_2"/>
      <sheetName val="QTTY_ANCHOR_BAR1"/>
      <sheetName val="Schedule_11a1"/>
      <sheetName val="Septick_tank1"/>
      <sheetName val="BA_Just1"/>
      <sheetName val="ANALISA_NOV_'071"/>
      <sheetName val="Urai__Resap_pengikat1"/>
      <sheetName val="DATA_PROYEK1"/>
      <sheetName val="Lamp__91"/>
      <sheetName val="UPAH_DAN_ALAT1"/>
      <sheetName val="MATERIAL_PIPA_DAN_ISOLASI1"/>
      <sheetName val="revisi_progres_11"/>
      <sheetName val="Module_Wt1"/>
      <sheetName val="Retail_Spider1"/>
      <sheetName val="7_1(3)1"/>
      <sheetName val="Permanent_info1"/>
      <sheetName val="GRAND_TOTAL1"/>
      <sheetName val="Harga_ME_1"/>
      <sheetName val="Bill_21"/>
      <sheetName val="Daf_1_Prelim1"/>
      <sheetName val="P_M(Monitoring_Sche)1"/>
      <sheetName val="Lab_Sche_(Summary)_1"/>
      <sheetName val="D2_2_11"/>
      <sheetName val="ocean_voyage1"/>
      <sheetName val="Summary_1"/>
      <sheetName val="urain_teknis1"/>
      <sheetName val="RBP-_21"/>
      <sheetName val="Break_Down_Alat1"/>
      <sheetName val="BQ-Marga_Tiga1"/>
      <sheetName val="PE-F-37_Rev_00_Paym_GBP1"/>
      <sheetName val="r_tank1"/>
      <sheetName val="MR-03_(cont)1"/>
      <sheetName val="1__Rekap_B1"/>
      <sheetName val="PERALATAN_1"/>
      <sheetName val="1_B1"/>
      <sheetName val="RPP01_61"/>
      <sheetName val="base_price1"/>
      <sheetName val="Price-analysis_21"/>
      <sheetName val="Rekap_11"/>
      <sheetName val="Div_9_-_Harian1"/>
      <sheetName val="Agg Halus &amp; Kasar"/>
      <sheetName val="DATA_2018"/>
      <sheetName val="adj"/>
      <sheetName val="analisa Str"/>
      <sheetName val="DATA 2009"/>
      <sheetName val="TARGET RAKER "/>
      <sheetName val="target raker 1"/>
      <sheetName val="DAPRO"/>
      <sheetName val="D.BOARD"/>
      <sheetName val="MasterSheet"/>
      <sheetName val="JAD-PEL"/>
      <sheetName val="div-2"/>
      <sheetName val="KAS $"/>
      <sheetName val="BLOK-BJR"/>
      <sheetName val="SILICATE"/>
      <sheetName val="AUG02"/>
      <sheetName val="AA.1.1 BNI"/>
      <sheetName val="ANAL_2.1"/>
      <sheetName val="VOL_1"/>
      <sheetName val="LAMP_2.2"/>
      <sheetName val="DaftarAn"/>
      <sheetName val="RAB-1"/>
      <sheetName val="S.BAHAN"/>
      <sheetName val="july"/>
      <sheetName val="june"/>
      <sheetName val="RAB NEGO 17.01.18"/>
      <sheetName val="04.1.1 RDC"/>
      <sheetName val="04.1.2 BAHAN BP"/>
      <sheetName val="04.1.0 1B"/>
      <sheetName val="04.7 B.BANK"/>
      <sheetName val="FPWP-PDP-01-15a"/>
      <sheetName val="DEV_MAR"/>
      <sheetName val="EPS"/>
      <sheetName val="GLdownload"/>
      <sheetName val="Dft Isi PQ 1"/>
      <sheetName val="Rekap Analisa"/>
      <sheetName val="Biaya-Lat"/>
      <sheetName val="Marshal"/>
      <sheetName val="Analisa Hrg Sat "/>
      <sheetName val="206 Kendaraan"/>
      <sheetName val="absen mekanik&amp;log"/>
      <sheetName val="S_CURVE"/>
      <sheetName val="work shop"/>
      <sheetName val="STOCK"/>
      <sheetName val="A-1"/>
      <sheetName val="data_val (2)"/>
      <sheetName val="LOOKUP"/>
      <sheetName val="Bab10"/>
      <sheetName val="Bab12"/>
      <sheetName val="COV"/>
      <sheetName val="ANAL-str2"/>
      <sheetName val="RAB-LANSEKAP"/>
      <sheetName val="Bekisting"/>
      <sheetName val="RinciBab1_Seksi1"/>
      <sheetName val="grail"/>
      <sheetName val="Stressing bed"/>
      <sheetName val="AN-MAJOR"/>
      <sheetName val="fcsp-w"/>
      <sheetName val="UPBH AB"/>
      <sheetName val="Inputdata"/>
      <sheetName val="material "/>
      <sheetName val="DHS AC"/>
      <sheetName val="BQ-Str"/>
      <sheetName val="MONITOR &amp; INPUT"/>
      <sheetName val="Div"/>
      <sheetName val="예산작성기준(전기)"/>
      <sheetName val="MINI BP"/>
      <sheetName val="Judul"/>
      <sheetName val="Overlap"/>
      <sheetName val="WorkPlan2"/>
      <sheetName val="DailyWeeklyPlan"/>
      <sheetName val="database"/>
      <sheetName val="2. BQ"/>
      <sheetName val="U_PRICE"/>
      <sheetName val="Uraian Teknis"/>
      <sheetName val="AR"/>
      <sheetName val="Ven"/>
      <sheetName val="daffin"/>
      <sheetName val="M.Pekerjaan"/>
      <sheetName val="Penwrn"/>
      <sheetName val="ANALISA KONST BTN"/>
      <sheetName val="PT."/>
      <sheetName val="COSTMAT"/>
      <sheetName val="Grand summary"/>
      <sheetName val="GL Code Lookup"/>
      <sheetName val="Controll"/>
      <sheetName val="Analisa  (2)"/>
      <sheetName val="Panel"/>
      <sheetName val="Inst_penerangan_"/>
      <sheetName val="Petir"/>
      <sheetName val="Telepon"/>
      <sheetName val="MATV"/>
      <sheetName val="CCTV"/>
      <sheetName val="Alarm"/>
      <sheetName val="Hydran _ springkler"/>
      <sheetName val=" hrg bhn"/>
      <sheetName val="HRG BH"/>
      <sheetName val="ANALISA PNL"/>
      <sheetName val="anl"/>
      <sheetName val="agregat abc"/>
      <sheetName val="resap"/>
      <sheetName val="besi"/>
      <sheetName val="Rigid25"/>
      <sheetName val="gal biasa"/>
      <sheetName val="New An. Master"/>
      <sheetName val="sliprt"/>
      <sheetName val="an 2009 Dmj"/>
      <sheetName val="Informasi"/>
      <sheetName val="MATERIAL ANALISA"/>
      <sheetName val="Sheet5"/>
      <sheetName val="h-013211-2"/>
      <sheetName val="LP_10_PKN__100_Januari"/>
      <sheetName val="DIV 2"/>
      <sheetName val="DIV 8"/>
      <sheetName val="DIV 7"/>
      <sheetName val="DIV 3"/>
      <sheetName val="H Sat Jembatan"/>
      <sheetName val="7.3(1)"/>
      <sheetName val="RAB JALUR TEMILING "/>
      <sheetName val="7.1.(5)"/>
      <sheetName val="2.3 (3)"/>
      <sheetName val="6.1(1)(2)"/>
      <sheetName val="7. 9"/>
      <sheetName val="3.3 (1)"/>
      <sheetName val="3.2 (1)"/>
      <sheetName val="VOL.1"/>
      <sheetName val="CCO MAJU"/>
      <sheetName val="di2"/>
      <sheetName val="analisa-UMUM"/>
      <sheetName val="PConsCS"/>
      <sheetName val="dia-in"/>
      <sheetName val="DT KOEF"/>
      <sheetName val="Analisa.Hourly (print)"/>
      <sheetName val="IPA1"/>
      <sheetName val="Harga Satuan (2)"/>
      <sheetName val="Ai"/>
      <sheetName val="HARGA.SAT"/>
      <sheetName val="ANL.2.1"/>
      <sheetName val="analis_alat"/>
      <sheetName val="BIIL ASLI"/>
      <sheetName val="H-Dasar-Bahan"/>
      <sheetName val="Stand1"/>
      <sheetName val="H-Sat"/>
      <sheetName val="DIV7-BM"/>
      <sheetName val="gabungan (2)"/>
      <sheetName val="RESOURCES"/>
      <sheetName val="BM"/>
      <sheetName val="RAB RIIL kayu"/>
      <sheetName val="Itungan Vol_"/>
      <sheetName val="daftar 3"/>
      <sheetName val="derm"/>
      <sheetName val="misc"/>
      <sheetName val="pile1"/>
      <sheetName val="pile2"/>
      <sheetName val="timb"/>
      <sheetName val="TATA_UDARA"/>
      <sheetName val="Oth."/>
      <sheetName val="HM.MEK."/>
      <sheetName val="Cover (x)"/>
      <sheetName val="Cor Apt"/>
      <sheetName val="Gal Sal"/>
      <sheetName val="SUMARY DELIVERY P1"/>
      <sheetName val="bhn-upah"/>
      <sheetName val="HS1"/>
      <sheetName val="igp-03"/>
      <sheetName val="PLANT"/>
      <sheetName val="ABSEN"/>
      <sheetName val="UPAH_B_KAS"/>
      <sheetName val="UPAH_B_KAS _2_"/>
      <sheetName val="T_TANGAN"/>
      <sheetName val="HD ALAT"/>
      <sheetName val="PRD 01-5"/>
      <sheetName val="ANALISA PRD 01-6"/>
      <sheetName val="ADM"/>
      <sheetName val="RUPA"/>
      <sheetName val="BANK"/>
      <sheetName val="RAB&amp;DC&amp;APP"/>
      <sheetName val="hitung alat opr"/>
      <sheetName val="BASIC-PRICE"/>
      <sheetName val="pldt"/>
      <sheetName val="person "/>
      <sheetName val="DIV_3 _2_"/>
      <sheetName val="AT 1"/>
      <sheetName val="AT 2"/>
      <sheetName val="ALAT1 (2)"/>
      <sheetName val="R P"/>
      <sheetName val="5.1(1)"/>
      <sheetName val="SAT-UP"/>
      <sheetName val="OPALT"/>
      <sheetName val="UPH_BHN"/>
      <sheetName val="AN_E"/>
      <sheetName val="DSP"/>
      <sheetName val="3.1 (1) CS"/>
      <sheetName val="S_DAYA"/>
      <sheetName val="Kuant&amp;Harga"/>
      <sheetName val="Analisa.1"/>
      <sheetName val=" Direksi"/>
      <sheetName val="Gebal Rumput"/>
      <sheetName val="gal humus"/>
      <sheetName val="Gal Lumpur"/>
      <sheetName val="timb padat&lt;30m"/>
      <sheetName val="BONGKAR LAMA"/>
      <sheetName val="Plester 1;3"/>
      <sheetName val="PAS BT BLH"/>
      <sheetName val="Jln inspeksi"/>
      <sheetName val="BErsih lapang M2"/>
      <sheetName val="btn 175 dan 125"/>
      <sheetName val="PNT AIR"/>
      <sheetName val="handrail"/>
      <sheetName val="Plester 1;4"/>
      <sheetName val="Besi btn "/>
      <sheetName val="btn 125"/>
      <sheetName val="Bronjong"/>
      <sheetName val="EI-7.1 (2)"/>
      <sheetName val="K725"/>
      <sheetName val="DV 3"/>
      <sheetName val="DV 10"/>
      <sheetName val="DV 9"/>
      <sheetName val="dayvol WEDI"/>
      <sheetName val="ERET"/>
      <sheetName val="DSBDY"/>
      <sheetName val="DAFTAR ISI"/>
      <sheetName val="6a Rekap"/>
      <sheetName val="Formula Paket A"/>
      <sheetName val="01"/>
      <sheetName val="DSU"/>
      <sheetName val="Aggr"/>
      <sheetName val="TRBP"/>
      <sheetName val="Tariptunda"/>
      <sheetName val="kriteria"/>
      <sheetName val="tuong"/>
      <sheetName val="Rokan 1"/>
      <sheetName val="analisa print"/>
      <sheetName val="Har-sat finish"/>
      <sheetName val="calc-2"/>
      <sheetName val="data-1"/>
      <sheetName val="bill 3.9"/>
      <sheetName val="h.vol"/>
      <sheetName val="Ahs_1"/>
      <sheetName val="Ahs_2"/>
      <sheetName val="Public_Area"/>
      <sheetName val="Analisa_Gabungan"/>
      <sheetName val="Hrg_STN"/>
      <sheetName val="rekap addendum"/>
      <sheetName val="Steel Est"/>
      <sheetName val=" "/>
      <sheetName val="EQUIP LIST"/>
      <sheetName val="BQMPALOC"/>
      <sheetName val="Bill No 6 Koord &amp; Attendance"/>
      <sheetName val="HSBU_ANA"/>
      <sheetName val="Keramik lantai tower"/>
      <sheetName val="RESUME (2)"/>
      <sheetName val="CPP"/>
      <sheetName val="REKAP-ANALISA"/>
      <sheetName val="PB_B_"/>
      <sheetName val="Harga-satuan"/>
      <sheetName val="trafic"/>
      <sheetName val="div5"/>
      <sheetName val="rigid"/>
      <sheetName val="div6 "/>
      <sheetName val="HSPK PU"/>
      <sheetName val="H. Satuan Upah &amp; Bahan"/>
      <sheetName val="H. Satuan Pekerjaan"/>
      <sheetName val="time schedulle"/>
      <sheetName val="LEKAT1"/>
      <sheetName val="DAF-5"/>
      <sheetName val="prodcmp"/>
      <sheetName val="prodblz"/>
      <sheetName val="THP PEK"/>
      <sheetName val="RAB_HREZ"/>
      <sheetName val="ANAL_HREZ"/>
      <sheetName val="Summary i"/>
      <sheetName val="Investment"/>
      <sheetName val="Resume BOQ"/>
      <sheetName val="SHE"/>
      <sheetName val="FP"/>
      <sheetName val="PLB"/>
      <sheetName val="VAT OUT GL"/>
      <sheetName val="노임단가"/>
      <sheetName val="경비2내역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PipeTable"/>
      <sheetName val="물량표"/>
      <sheetName val="#REF!"/>
      <sheetName val="main summary"/>
      <sheetName val="H Satuan"/>
      <sheetName val="TABEL LABOR"/>
      <sheetName val="RINCIAN TERMYN"/>
      <sheetName val="HSU"/>
      <sheetName val="abrasi"/>
      <sheetName val="NP 7"/>
      <sheetName val="KOEF. ALAT ATB"/>
      <sheetName val="집계표"/>
      <sheetName val="DK&amp;H"/>
      <sheetName val="BTS_L4_L5_1C"/>
      <sheetName val="PDMP"/>
      <sheetName val="PCE"/>
      <sheetName val="PRODUK"/>
      <sheetName val="TOOL-ME"/>
      <sheetName val="metode"/>
      <sheetName val="Har_mat"/>
      <sheetName val="SBDY"/>
      <sheetName val="BESAR"/>
      <sheetName val="Harsat_Mk"/>
      <sheetName val="Embank"/>
      <sheetName val="Calculation Sheet"/>
      <sheetName val="NK"/>
      <sheetName val="Analis Tambahan"/>
      <sheetName val="Analys"/>
      <sheetName val="pelita lapen"/>
      <sheetName val="Daf_Anl"/>
      <sheetName val="BABY"/>
      <sheetName val="BACK"/>
      <sheetName val="conc-mix"/>
      <sheetName val="KOR"/>
      <sheetName val="Identitas"/>
      <sheetName val="DATA_2016"/>
      <sheetName val="gi"/>
      <sheetName val="Cashflow"/>
      <sheetName val="REKAP_MEKANIKAL"/>
      <sheetName val="Progress measurement Procedure"/>
      <sheetName val="HS ALAT"/>
      <sheetName val="ANALISA railing"/>
      <sheetName val="Market"/>
      <sheetName val="PIK_QUO"/>
      <sheetName val="BoQrap"/>
      <sheetName val="TATA_UDARA1"/>
      <sheetName val="Ahs_11"/>
      <sheetName val="Ahs_21"/>
      <sheetName val="BM_DATA_SHEET1"/>
      <sheetName val="REKAP_BQ_1"/>
      <sheetName val="Public_Area1"/>
      <sheetName val="Analisa_Gabungan1"/>
      <sheetName val="Harga_Satuan11"/>
      <sheetName val="Daftar_Harga_Satuan_Gaji2"/>
      <sheetName val="Daftar_Harga_Satuan_Bahan2"/>
      <sheetName val="Upah_Bahan2"/>
      <sheetName val="A+Supl_2"/>
      <sheetName val="Evaluasi_Mingguan2"/>
      <sheetName val="DAF_HRG2"/>
      <sheetName val="Analisa_&amp;_Upah2"/>
      <sheetName val="OFFICE_2_LT2"/>
      <sheetName val="Tanks_(smpl)2"/>
      <sheetName val="Tanks_(Est)2"/>
      <sheetName val="TATA_UDARA2"/>
      <sheetName val="EXTERNAL_WORK2"/>
      <sheetName val="Ahs_12"/>
      <sheetName val="Ahs_22"/>
      <sheetName val="bhn_FINAL2"/>
      <sheetName val="BM_DATA_SHEET2"/>
      <sheetName val="REKAP_BQ_2"/>
      <sheetName val="Daf_12"/>
      <sheetName val="Public_Area2"/>
      <sheetName val="Analisa_Gabungan2"/>
      <sheetName val="Analisa_22"/>
      <sheetName val="DIV_5_ok2"/>
      <sheetName val="CERUCUK_OKE2"/>
      <sheetName val="DIV_22"/>
      <sheetName val="Hutang_Lap2"/>
      <sheetName val="Harga_S_Dasar2"/>
      <sheetName val="Sales_Rental"/>
      <sheetName val="SD_(1)"/>
      <sheetName val="Bangunan_Utama"/>
      <sheetName val="BQ__by_owner_"/>
      <sheetName val="3_ALS-STR-PDS"/>
      <sheetName val="D_&amp;_W_sizes"/>
      <sheetName val="BOQ_INTERN"/>
      <sheetName val="ANSAT_K'AYI"/>
      <sheetName val="quarry"/>
      <sheetName val="coef"/>
      <sheetName val="Kabel C&amp;S"/>
      <sheetName val="Prices"/>
      <sheetName val="MS"/>
      <sheetName val="BrkDwn Disc Insulator"/>
      <sheetName val="sch 1.2"/>
      <sheetName val="IPP_3"/>
      <sheetName val="REKAP A BESAR"/>
      <sheetName val="uph"/>
      <sheetName val="311"/>
      <sheetName val="HARGA SATUAN  "/>
      <sheetName val="DafHrgSatuan"/>
      <sheetName val="LM1"/>
      <sheetName val="PRGRM PRGRS"/>
      <sheetName val="Master_1_021"/>
      <sheetName val="Master_1_0_(2)21"/>
      <sheetName val="Master_Sch_1_0-sro2_Adari_dis21"/>
      <sheetName val="HB_20"/>
      <sheetName val="Cash_Flow_bulanan20"/>
      <sheetName val="Up_&amp;_bhn20"/>
      <sheetName val="H_Satuan20"/>
      <sheetName val="Bill_of_Qty_MEP20"/>
      <sheetName val="HRG_BHN20"/>
      <sheetName val="REF_ONLY20"/>
      <sheetName val="CRUDE_RE-bar19"/>
      <sheetName val="DRUP_(ASLI)20"/>
      <sheetName val="01A__RAB20"/>
      <sheetName val="MARK_UP19"/>
      <sheetName val="SELISIH_HARGA20"/>
      <sheetName val="01A-_RAB19"/>
      <sheetName val="rab_-_persiapan_&amp;_lantai-120"/>
      <sheetName val="Anl_+20"/>
      <sheetName val="GD_B19"/>
      <sheetName val="GD_C19"/>
      <sheetName val="GD_D19"/>
      <sheetName val="GD_E19"/>
      <sheetName val="GD_F19"/>
      <sheetName val="GD_G19"/>
      <sheetName val="GD_N19"/>
      <sheetName val="GD_A19"/>
      <sheetName val="DAFTAR_HARGA20"/>
      <sheetName val="Rekap_Biaya19"/>
      <sheetName val="H_SAT19"/>
      <sheetName val="A_LIS19"/>
      <sheetName val="A_REKAP19"/>
      <sheetName val="struktur_tdk_dipakai19"/>
      <sheetName val="Rekap_RAP19"/>
      <sheetName val="Bill_Of_Quantity19"/>
      <sheetName val="ES_STG19"/>
      <sheetName val="REKAP_(2)19"/>
      <sheetName val="RKP_PLUMBING19"/>
      <sheetName val="Analis_Kusen_1_ESKALASI19"/>
      <sheetName val="ANALISA_119"/>
      <sheetName val="NP_(4)19"/>
      <sheetName val="Man_Power___Comp19"/>
      <sheetName val="Agregat_Halus_&amp;_Kasar19"/>
      <sheetName val="NS_GD_UGD19"/>
      <sheetName val="STD_GD_UGD19"/>
      <sheetName val="analisa_harga_satuan19"/>
      <sheetName val="Rekap_Prelim19"/>
      <sheetName val="eval__Juli19"/>
      <sheetName val="Input_monthly_capex19"/>
      <sheetName val="Analisa_RAP19"/>
      <sheetName val="Penyebaran_M19"/>
      <sheetName val="DES_1519"/>
      <sheetName val="Rekap_Direct_Cost19"/>
      <sheetName val="Master_Sch_1_0-sro219"/>
      <sheetName val="Perm__Test19"/>
      <sheetName val="BIAYA_0719"/>
      <sheetName val="DET_0819"/>
      <sheetName val="Analisa_Upah_&amp;_Bahan_Plum19"/>
      <sheetName val="Sec_I_ML19"/>
      <sheetName val="INPUT_219"/>
      <sheetName val="pro_ra_op19"/>
      <sheetName val="Analisa_Tekhnis19"/>
      <sheetName val="2_MASTER_APP19"/>
      <sheetName val="DIVISI_319"/>
      <sheetName val="SUMBER_DAYA17"/>
      <sheetName val="Lead_Schedule16"/>
      <sheetName val="rincian_per_proyek16"/>
      <sheetName val="BD_Div-2_sd_7_616"/>
      <sheetName val="Data_Teknik16"/>
      <sheetName val="RAP_(2)16"/>
      <sheetName val="Ana__PU16"/>
      <sheetName val="610_0416"/>
      <sheetName val="610_0516"/>
      <sheetName val="610_0616"/>
      <sheetName val="610_0716"/>
      <sheetName val="610_0816"/>
      <sheetName val="AnalisaSIPIL_RIIL16"/>
      <sheetName val="HARGA_MATERIAL16"/>
      <sheetName val="Typ_ITS16"/>
      <sheetName val="RAB_AR&amp;STR16"/>
      <sheetName val="Hrg_Sat18"/>
      <sheetName val="3-DIV7_B16"/>
      <sheetName val="Harga_16"/>
      <sheetName val="Sat_Bah___Up16"/>
      <sheetName val="data_201416"/>
      <sheetName val="Daf_Dasar_Upah&amp;Bahan16"/>
      <sheetName val="Analisa_ME16"/>
      <sheetName val="TE_TS_FA_LAN_MATV16"/>
      <sheetName val="LP_2_-_KUNINGAN_-_DUKUH_ATAS16"/>
      <sheetName val="Kuantitas_&amp;_Harga15"/>
      <sheetName val="AHS_Marka15"/>
      <sheetName val="AHS_Aspal15"/>
      <sheetName val="GRAND_REKAPITULASI16"/>
      <sheetName val="RAB_G_ADM__PUSAT_(1)16"/>
      <sheetName val="RAB_R__GENSET_&amp;_PANEL_(10)_16"/>
      <sheetName val="RAB_R__DNS__PENGLL_T_54_(11_A16"/>
      <sheetName val="RAB_R__DNS__PENGLL_T_54_(11_B16"/>
      <sheetName val="RAB_R__DNS__PENGLL_T_54_(11_C16"/>
      <sheetName val="RAB_R__DNS__PENGLL_T_70_(12_A16"/>
      <sheetName val="RAB_R__DNS__PENGLL_T_70_(12_B16"/>
      <sheetName val="RAB_R__DNS__PENGLL_T_70_(12_C16"/>
      <sheetName val="RAB_SPORT_CLUB_(14)16"/>
      <sheetName val="RAB_MASJID_&amp;_T_WUDLU_(15)16"/>
      <sheetName val="RAB_LOUNDRY_&amp;_WORKSHOP_(16)16"/>
      <sheetName val="RAB_MINIMARKET_&amp;_KANTIN_(17_)16"/>
      <sheetName val="RAB_RMH__PENJAGA_(18)16"/>
      <sheetName val="RAB_POS_JAGA_(19__A_)16"/>
      <sheetName val="RAB_POS_JAGA_(19__B_)16"/>
      <sheetName val="RAB_R__POMPA_(20)16"/>
      <sheetName val="RAB_R__KELAS_(2_A)16"/>
      <sheetName val="RAB_R__KELAS_(2_B)16"/>
      <sheetName val="RAB_AULA_UTAMA_(5)16"/>
      <sheetName val="RAB_AULA_SEDANG_(6)16"/>
      <sheetName val="RAB_ASRAMA_(7__B_)16"/>
      <sheetName val="RAB_ASRAMA_(7__C_)16"/>
      <sheetName val="RAB_ASRAMA_(7__D_)16"/>
      <sheetName val="RAB_R__MAKAN_(8)16"/>
      <sheetName val="RAB_GUEST_HOUSE_(9__A_)16"/>
      <sheetName val="RAB_GUEST_HOUSE_(9__B_)16"/>
      <sheetName val="bukan_PNS16"/>
      <sheetName val="DIV_IV16"/>
      <sheetName val="DIV_VI16"/>
      <sheetName val="DIV_VIII16"/>
      <sheetName val="Analisa_SNI_STANDART_16"/>
      <sheetName val="rab_me_(by_owner)_16"/>
      <sheetName val="BQ_(by_owner)16"/>
      <sheetName val="rab_me_(fisik)16"/>
      <sheetName val="Gaji_Pokok16"/>
      <sheetName val="T__Proyek-Jabatan16"/>
      <sheetName val="T__Lokasi16"/>
      <sheetName val="T__Rumah16"/>
      <sheetName val="T__Transport16"/>
      <sheetName val="Analis_harga16"/>
      <sheetName val="Hit_Vol_Sk16"/>
      <sheetName val="URAIAN_16"/>
      <sheetName val="bill_qty16"/>
      <sheetName val="F1c_DATA_ADM616"/>
      <sheetName val="Master_Edit16"/>
      <sheetName val="Galian_116"/>
      <sheetName val="Appendix_2(SatDas)16"/>
      <sheetName val="bahan_dan_upah16"/>
      <sheetName val="Bab_6_-3(5)16"/>
      <sheetName val="2_3(2)_Gor16"/>
      <sheetName val="8_4_2_Rambu16"/>
      <sheetName val="Summary_pilecap15"/>
      <sheetName val="m_schedule15"/>
      <sheetName val="Rincian_hutang-Lap3"/>
      <sheetName val="Div_7_23"/>
      <sheetName val="Isolasi_Luar15"/>
      <sheetName val="Analisa___2_16"/>
      <sheetName val="Isolasi_Luar_Dalam15"/>
      <sheetName val="H_Upah4"/>
      <sheetName val="Anl_2s_d4e4"/>
      <sheetName val="BoQ_C44"/>
      <sheetName val="Harga_Bahan4"/>
      <sheetName val="Alat_B15"/>
      <sheetName val="Bahan_B15"/>
      <sheetName val="Upah_B15"/>
      <sheetName val="Hrg_Sat19"/>
      <sheetName val="REK_ADD2"/>
      <sheetName val="Pay_Items2"/>
      <sheetName val="FIRE_FIGHTING2"/>
      <sheetName val="PU_Anal_SNI_20082"/>
      <sheetName val="On_Time2"/>
      <sheetName val="Customize_Your_Invoice2"/>
      <sheetName val="7_PEK-STRUKTUR4"/>
      <sheetName val="List_of_Eqp4"/>
      <sheetName val="REKAP_Package_I"/>
      <sheetName val="Currency_Rate"/>
      <sheetName val="Mtrl_01"/>
      <sheetName val="REKAP_ELEKTRIKAL"/>
      <sheetName val="RUMUS_BEKISTING"/>
      <sheetName val="Urugan_Pasir"/>
      <sheetName val="Bahan+Upah_ALL"/>
      <sheetName val="Upah_"/>
      <sheetName val="DF-7_(2)4"/>
      <sheetName val="H_Material,_Upah_&amp;_Alat4"/>
      <sheetName val="Analisa_H_Sat_Pek_4"/>
      <sheetName val="SW_64"/>
      <sheetName val="SW_5A4"/>
      <sheetName val="CW_54"/>
      <sheetName val="CW_64"/>
      <sheetName val="Anls_teknis4"/>
      <sheetName val="bhn_"/>
      <sheetName val="FORM_3A"/>
      <sheetName val="List_Material"/>
      <sheetName val="List_H_Bahan&amp;Upah"/>
      <sheetName val="Statprod_gab4"/>
      <sheetName val="box_culvert4"/>
      <sheetName val="RAB_T-175_TP"/>
      <sheetName val="I__Gen+Prelim"/>
      <sheetName val="Item_Baru"/>
      <sheetName val="Analisa_Baku_ME"/>
      <sheetName val="REKAP_STR_T"/>
      <sheetName val="Blk-Mnl_notype"/>
      <sheetName val="ddg_&amp;_lain2"/>
      <sheetName val="PHU_05"/>
      <sheetName val="ganti_rugi"/>
      <sheetName val="ANALISA_"/>
      <sheetName val="ANALISA_3"/>
      <sheetName val="ANALISA_LS"/>
      <sheetName val="BAHAN_"/>
      <sheetName val="_UPAH,ALAT"/>
      <sheetName val="DAF_ALAT"/>
      <sheetName val="hrg-sat_pek"/>
      <sheetName val="GRAND_REKAP"/>
      <sheetName val="3_a__Lap_Hasil_Usaha"/>
      <sheetName val="Daftar_Kuantitas_dan_Harga"/>
      <sheetName val="bq_analisa"/>
      <sheetName val="harsat_sdy"/>
      <sheetName val="ANALYS_EXTERN"/>
      <sheetName val="BQ_RESO"/>
      <sheetName val="REKAP_INDIRECT"/>
      <sheetName val="CASH_FLOW"/>
      <sheetName val="SUMMARY_IN"/>
      <sheetName val="INDIRECT_COST"/>
      <sheetName val="AHS_all"/>
      <sheetName val="LR_JULI"/>
      <sheetName val="REKAP_HU_JULI_2017"/>
      <sheetName val="5_1(1)sep"/>
      <sheetName val="ANALISA_HARGA_SAT_"/>
      <sheetName val="supporting_data"/>
      <sheetName val="a_2"/>
      <sheetName val="B_-_Norelec"/>
      <sheetName val="CAB_2"/>
      <sheetName val="Joint_Filler_Melintang"/>
      <sheetName val="Joint_Filler_Memanjang"/>
      <sheetName val="Joint_Filler_Dinding"/>
      <sheetName val="Analisa_Alat_Berat"/>
      <sheetName val="anls_space_frame"/>
      <sheetName val="H_Satuan_Dasar"/>
      <sheetName val="anal-drainase,tanah&amp;ps_batu"/>
      <sheetName val="Alat_(print)"/>
      <sheetName val="HPP_KSO"/>
      <sheetName val="HARGA_BAHAN_&amp;_UPAH"/>
      <sheetName val="Cabling_Data&amp;Power"/>
      <sheetName val="Vol_RKAP_2019"/>
      <sheetName val="Rev_RKAP_2019"/>
      <sheetName val="Upah&amp;Bahan_(2)"/>
      <sheetName val="Analisa-Harga_(1F)"/>
      <sheetName val="jadwal_pelaks"/>
      <sheetName val="Df-Kuan"/>
      <sheetName val="Hrg Readymix"/>
      <sheetName val="May"/>
      <sheetName val="RENPEN"/>
      <sheetName val="ANL K"/>
      <sheetName val="LogNorm"/>
      <sheetName val="ANL 2004"/>
      <sheetName val="DivVI"/>
      <sheetName val="Demolation"/>
      <sheetName val="MDL"/>
      <sheetName val="kkp pph 21"/>
      <sheetName val="Pekerjaan"/>
      <sheetName val="time"/>
      <sheetName val="PERSI"/>
      <sheetName val="Har.Sat."/>
      <sheetName val="SCD 2"/>
      <sheetName val="DAF-UPAH"/>
      <sheetName val="Bill_1_VAC_Supply_A"/>
      <sheetName val="HD BAHAN"/>
      <sheetName val="REKAP-1"/>
      <sheetName val="PRD 01-1"/>
      <sheetName val="shotcrete"/>
      <sheetName val="UG Excav"/>
      <sheetName val="BOQ CONTRACT WK"/>
      <sheetName val="HD UPAH"/>
      <sheetName val="m"/>
      <sheetName val="Mk Sub Grade"/>
      <sheetName val="NP _2_"/>
      <sheetName val="Mk Marka"/>
      <sheetName val="Mk Base"/>
      <sheetName val="Satuan Dasar"/>
      <sheetName val="Olah"/>
      <sheetName val="SGC-Rate"/>
      <sheetName val="E"/>
      <sheetName val="L"/>
      <sheetName val="Barchart"/>
      <sheetName val="해상운반"/>
      <sheetName val="장비일작업량(2)"/>
      <sheetName val="기본대가"/>
      <sheetName val="D.1.7"/>
      <sheetName val="D.1.5"/>
      <sheetName val="D.2.3"/>
      <sheetName val="D.2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/>
      <sheetData sheetId="134" refreshError="1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1">
          <cell r="A11">
            <v>3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7">
          <cell r="P7">
            <v>0</v>
          </cell>
        </row>
      </sheetData>
      <sheetData sheetId="320">
        <row r="7">
          <cell r="P7">
            <v>0</v>
          </cell>
        </row>
      </sheetData>
      <sheetData sheetId="321">
        <row r="7">
          <cell r="P7">
            <v>0</v>
          </cell>
        </row>
      </sheetData>
      <sheetData sheetId="322">
        <row r="7">
          <cell r="P7">
            <v>0</v>
          </cell>
        </row>
      </sheetData>
      <sheetData sheetId="323">
        <row r="7">
          <cell r="P7">
            <v>0</v>
          </cell>
        </row>
      </sheetData>
      <sheetData sheetId="324">
        <row r="7">
          <cell r="P7">
            <v>0</v>
          </cell>
        </row>
      </sheetData>
      <sheetData sheetId="325">
        <row r="7">
          <cell r="P7">
            <v>0</v>
          </cell>
        </row>
      </sheetData>
      <sheetData sheetId="326">
        <row r="7">
          <cell r="P7">
            <v>0</v>
          </cell>
        </row>
      </sheetData>
      <sheetData sheetId="327">
        <row r="7">
          <cell r="P7">
            <v>0</v>
          </cell>
        </row>
      </sheetData>
      <sheetData sheetId="328">
        <row r="7">
          <cell r="P7">
            <v>0</v>
          </cell>
        </row>
      </sheetData>
      <sheetData sheetId="329">
        <row r="7">
          <cell r="P7">
            <v>0</v>
          </cell>
        </row>
      </sheetData>
      <sheetData sheetId="330">
        <row r="7">
          <cell r="P7">
            <v>0</v>
          </cell>
        </row>
      </sheetData>
      <sheetData sheetId="331">
        <row r="7">
          <cell r="P7">
            <v>0</v>
          </cell>
        </row>
      </sheetData>
      <sheetData sheetId="332">
        <row r="7">
          <cell r="P7">
            <v>0</v>
          </cell>
        </row>
      </sheetData>
      <sheetData sheetId="333">
        <row r="7">
          <cell r="P7">
            <v>0</v>
          </cell>
        </row>
      </sheetData>
      <sheetData sheetId="334">
        <row r="7">
          <cell r="P7">
            <v>0</v>
          </cell>
        </row>
      </sheetData>
      <sheetData sheetId="335">
        <row r="7">
          <cell r="P7">
            <v>0</v>
          </cell>
        </row>
      </sheetData>
      <sheetData sheetId="336">
        <row r="7">
          <cell r="P7">
            <v>0</v>
          </cell>
        </row>
      </sheetData>
      <sheetData sheetId="337">
        <row r="7">
          <cell r="P7">
            <v>0</v>
          </cell>
        </row>
      </sheetData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7">
          <cell r="P7">
            <v>0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>
        <row r="11">
          <cell r="A11">
            <v>3</v>
          </cell>
        </row>
      </sheetData>
      <sheetData sheetId="419">
        <row r="11">
          <cell r="A11">
            <v>3</v>
          </cell>
        </row>
      </sheetData>
      <sheetData sheetId="420">
        <row r="11">
          <cell r="A11">
            <v>3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>
        <row r="7">
          <cell r="P7">
            <v>0</v>
          </cell>
        </row>
      </sheetData>
      <sheetData sheetId="476">
        <row r="7">
          <cell r="P7">
            <v>0</v>
          </cell>
        </row>
      </sheetData>
      <sheetData sheetId="477">
        <row r="7">
          <cell r="P7">
            <v>0</v>
          </cell>
        </row>
      </sheetData>
      <sheetData sheetId="478">
        <row r="7">
          <cell r="P7">
            <v>0</v>
          </cell>
        </row>
      </sheetData>
      <sheetData sheetId="479">
        <row r="7">
          <cell r="P7">
            <v>0</v>
          </cell>
        </row>
      </sheetData>
      <sheetData sheetId="480" refreshError="1"/>
      <sheetData sheetId="481">
        <row r="7">
          <cell r="P7">
            <v>0</v>
          </cell>
        </row>
      </sheetData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7">
          <cell r="P7">
            <v>0</v>
          </cell>
        </row>
      </sheetData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>
        <row r="7">
          <cell r="P7">
            <v>0</v>
          </cell>
        </row>
      </sheetData>
      <sheetData sheetId="502">
        <row r="7">
          <cell r="P7">
            <v>0</v>
          </cell>
        </row>
      </sheetData>
      <sheetData sheetId="503">
        <row r="7">
          <cell r="P7">
            <v>0</v>
          </cell>
        </row>
      </sheetData>
      <sheetData sheetId="504">
        <row r="7">
          <cell r="P7">
            <v>0</v>
          </cell>
        </row>
      </sheetData>
      <sheetData sheetId="505">
        <row r="7">
          <cell r="P7">
            <v>0</v>
          </cell>
        </row>
      </sheetData>
      <sheetData sheetId="506">
        <row r="7">
          <cell r="P7">
            <v>0</v>
          </cell>
        </row>
      </sheetData>
      <sheetData sheetId="507">
        <row r="7">
          <cell r="P7">
            <v>0</v>
          </cell>
        </row>
      </sheetData>
      <sheetData sheetId="508">
        <row r="7">
          <cell r="P7">
            <v>0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>
        <row r="7">
          <cell r="P7">
            <v>0</v>
          </cell>
        </row>
      </sheetData>
      <sheetData sheetId="514">
        <row r="7">
          <cell r="P7">
            <v>0</v>
          </cell>
        </row>
      </sheetData>
      <sheetData sheetId="515">
        <row r="7">
          <cell r="P7">
            <v>0</v>
          </cell>
        </row>
      </sheetData>
      <sheetData sheetId="516">
        <row r="7">
          <cell r="P7">
            <v>0</v>
          </cell>
        </row>
      </sheetData>
      <sheetData sheetId="517">
        <row r="7">
          <cell r="P7">
            <v>0</v>
          </cell>
        </row>
      </sheetData>
      <sheetData sheetId="518">
        <row r="7">
          <cell r="P7">
            <v>0</v>
          </cell>
        </row>
      </sheetData>
      <sheetData sheetId="519">
        <row r="7">
          <cell r="P7">
            <v>0</v>
          </cell>
        </row>
      </sheetData>
      <sheetData sheetId="520">
        <row r="7">
          <cell r="P7">
            <v>0</v>
          </cell>
        </row>
      </sheetData>
      <sheetData sheetId="521">
        <row r="7">
          <cell r="P7">
            <v>0</v>
          </cell>
        </row>
      </sheetData>
      <sheetData sheetId="522">
        <row r="7">
          <cell r="P7">
            <v>0</v>
          </cell>
        </row>
      </sheetData>
      <sheetData sheetId="523">
        <row r="7">
          <cell r="P7">
            <v>0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>
        <row r="7">
          <cell r="P7">
            <v>0</v>
          </cell>
        </row>
      </sheetData>
      <sheetData sheetId="529">
        <row r="7">
          <cell r="P7">
            <v>0</v>
          </cell>
        </row>
      </sheetData>
      <sheetData sheetId="530">
        <row r="7">
          <cell r="P7">
            <v>0</v>
          </cell>
        </row>
      </sheetData>
      <sheetData sheetId="531">
        <row r="7">
          <cell r="P7">
            <v>0</v>
          </cell>
        </row>
      </sheetData>
      <sheetData sheetId="532">
        <row r="7">
          <cell r="P7">
            <v>0</v>
          </cell>
        </row>
      </sheetData>
      <sheetData sheetId="533">
        <row r="7">
          <cell r="P7">
            <v>0</v>
          </cell>
        </row>
      </sheetData>
      <sheetData sheetId="534">
        <row r="7">
          <cell r="P7">
            <v>0</v>
          </cell>
        </row>
      </sheetData>
      <sheetData sheetId="535">
        <row r="7">
          <cell r="P7">
            <v>0</v>
          </cell>
        </row>
      </sheetData>
      <sheetData sheetId="536">
        <row r="7">
          <cell r="P7">
            <v>0</v>
          </cell>
        </row>
      </sheetData>
      <sheetData sheetId="537">
        <row r="7">
          <cell r="P7">
            <v>0</v>
          </cell>
        </row>
      </sheetData>
      <sheetData sheetId="538">
        <row r="7">
          <cell r="P7">
            <v>0</v>
          </cell>
        </row>
      </sheetData>
      <sheetData sheetId="539">
        <row r="7">
          <cell r="P7">
            <v>0</v>
          </cell>
        </row>
      </sheetData>
      <sheetData sheetId="540">
        <row r="7">
          <cell r="P7">
            <v>0</v>
          </cell>
        </row>
      </sheetData>
      <sheetData sheetId="541">
        <row r="7">
          <cell r="P7">
            <v>0</v>
          </cell>
        </row>
      </sheetData>
      <sheetData sheetId="542">
        <row r="7">
          <cell r="P7">
            <v>0</v>
          </cell>
        </row>
      </sheetData>
      <sheetData sheetId="543">
        <row r="7">
          <cell r="P7">
            <v>0</v>
          </cell>
        </row>
      </sheetData>
      <sheetData sheetId="544">
        <row r="7">
          <cell r="P7">
            <v>0</v>
          </cell>
        </row>
      </sheetData>
      <sheetData sheetId="545">
        <row r="7">
          <cell r="P7">
            <v>0</v>
          </cell>
        </row>
      </sheetData>
      <sheetData sheetId="546">
        <row r="7">
          <cell r="P7">
            <v>0</v>
          </cell>
        </row>
      </sheetData>
      <sheetData sheetId="547">
        <row r="7">
          <cell r="P7">
            <v>0</v>
          </cell>
        </row>
      </sheetData>
      <sheetData sheetId="548">
        <row r="7">
          <cell r="P7">
            <v>0</v>
          </cell>
        </row>
      </sheetData>
      <sheetData sheetId="549">
        <row r="7">
          <cell r="P7">
            <v>0</v>
          </cell>
        </row>
      </sheetData>
      <sheetData sheetId="550">
        <row r="7">
          <cell r="P7">
            <v>0</v>
          </cell>
        </row>
      </sheetData>
      <sheetData sheetId="551">
        <row r="7">
          <cell r="P7">
            <v>0</v>
          </cell>
        </row>
      </sheetData>
      <sheetData sheetId="552">
        <row r="7">
          <cell r="P7">
            <v>0</v>
          </cell>
        </row>
      </sheetData>
      <sheetData sheetId="553">
        <row r="7">
          <cell r="P7">
            <v>0</v>
          </cell>
        </row>
      </sheetData>
      <sheetData sheetId="554">
        <row r="7">
          <cell r="P7">
            <v>0</v>
          </cell>
        </row>
      </sheetData>
      <sheetData sheetId="555">
        <row r="7">
          <cell r="P7">
            <v>0</v>
          </cell>
        </row>
      </sheetData>
      <sheetData sheetId="556">
        <row r="7">
          <cell r="P7">
            <v>0</v>
          </cell>
        </row>
      </sheetData>
      <sheetData sheetId="557">
        <row r="7">
          <cell r="P7">
            <v>0</v>
          </cell>
        </row>
      </sheetData>
      <sheetData sheetId="558">
        <row r="7">
          <cell r="P7">
            <v>0</v>
          </cell>
        </row>
      </sheetData>
      <sheetData sheetId="559">
        <row r="7">
          <cell r="P7">
            <v>0</v>
          </cell>
        </row>
      </sheetData>
      <sheetData sheetId="560">
        <row r="7">
          <cell r="P7">
            <v>0</v>
          </cell>
        </row>
      </sheetData>
      <sheetData sheetId="561">
        <row r="7">
          <cell r="P7">
            <v>0</v>
          </cell>
        </row>
      </sheetData>
      <sheetData sheetId="562" refreshError="1"/>
      <sheetData sheetId="563">
        <row r="7">
          <cell r="P7">
            <v>0</v>
          </cell>
        </row>
      </sheetData>
      <sheetData sheetId="564">
        <row r="7">
          <cell r="P7">
            <v>0</v>
          </cell>
        </row>
      </sheetData>
      <sheetData sheetId="565">
        <row r="7">
          <cell r="P7">
            <v>0</v>
          </cell>
        </row>
      </sheetData>
      <sheetData sheetId="566">
        <row r="7">
          <cell r="P7">
            <v>0</v>
          </cell>
        </row>
      </sheetData>
      <sheetData sheetId="567">
        <row r="7">
          <cell r="P7">
            <v>0</v>
          </cell>
        </row>
      </sheetData>
      <sheetData sheetId="568">
        <row r="7">
          <cell r="P7">
            <v>0</v>
          </cell>
        </row>
      </sheetData>
      <sheetData sheetId="569">
        <row r="7">
          <cell r="P7">
            <v>0</v>
          </cell>
        </row>
      </sheetData>
      <sheetData sheetId="570" refreshError="1"/>
      <sheetData sheetId="571">
        <row r="7">
          <cell r="P7">
            <v>0</v>
          </cell>
        </row>
      </sheetData>
      <sheetData sheetId="572">
        <row r="7">
          <cell r="P7">
            <v>0</v>
          </cell>
        </row>
      </sheetData>
      <sheetData sheetId="573" refreshError="1"/>
      <sheetData sheetId="574">
        <row r="7">
          <cell r="P7">
            <v>0</v>
          </cell>
        </row>
      </sheetData>
      <sheetData sheetId="575" refreshError="1"/>
      <sheetData sheetId="576" refreshError="1"/>
      <sheetData sheetId="577">
        <row r="7">
          <cell r="P7">
            <v>0</v>
          </cell>
        </row>
      </sheetData>
      <sheetData sheetId="578">
        <row r="7">
          <cell r="P7">
            <v>0</v>
          </cell>
        </row>
      </sheetData>
      <sheetData sheetId="579">
        <row r="7">
          <cell r="P7">
            <v>0</v>
          </cell>
        </row>
      </sheetData>
      <sheetData sheetId="580">
        <row r="7">
          <cell r="P7">
            <v>0</v>
          </cell>
        </row>
      </sheetData>
      <sheetData sheetId="581">
        <row r="7">
          <cell r="P7">
            <v>0</v>
          </cell>
        </row>
      </sheetData>
      <sheetData sheetId="582">
        <row r="7">
          <cell r="P7">
            <v>0</v>
          </cell>
        </row>
      </sheetData>
      <sheetData sheetId="583">
        <row r="7">
          <cell r="P7">
            <v>0</v>
          </cell>
        </row>
      </sheetData>
      <sheetData sheetId="584">
        <row r="7">
          <cell r="P7">
            <v>0</v>
          </cell>
        </row>
      </sheetData>
      <sheetData sheetId="585">
        <row r="7">
          <cell r="P7">
            <v>0</v>
          </cell>
        </row>
      </sheetData>
      <sheetData sheetId="586">
        <row r="7">
          <cell r="P7">
            <v>0</v>
          </cell>
        </row>
      </sheetData>
      <sheetData sheetId="587">
        <row r="7">
          <cell r="P7">
            <v>0</v>
          </cell>
        </row>
      </sheetData>
      <sheetData sheetId="588">
        <row r="7">
          <cell r="P7">
            <v>0</v>
          </cell>
        </row>
      </sheetData>
      <sheetData sheetId="589">
        <row r="7">
          <cell r="P7">
            <v>0</v>
          </cell>
        </row>
      </sheetData>
      <sheetData sheetId="590">
        <row r="7">
          <cell r="P7">
            <v>0</v>
          </cell>
        </row>
      </sheetData>
      <sheetData sheetId="591">
        <row r="7">
          <cell r="P7">
            <v>0</v>
          </cell>
        </row>
      </sheetData>
      <sheetData sheetId="592">
        <row r="7">
          <cell r="P7">
            <v>0</v>
          </cell>
        </row>
      </sheetData>
      <sheetData sheetId="593">
        <row r="11">
          <cell r="A11">
            <v>3</v>
          </cell>
        </row>
      </sheetData>
      <sheetData sheetId="594">
        <row r="7">
          <cell r="P7">
            <v>0</v>
          </cell>
        </row>
      </sheetData>
      <sheetData sheetId="595">
        <row r="7">
          <cell r="P7">
            <v>0</v>
          </cell>
        </row>
      </sheetData>
      <sheetData sheetId="596">
        <row r="7">
          <cell r="P7">
            <v>0</v>
          </cell>
        </row>
      </sheetData>
      <sheetData sheetId="597">
        <row r="7">
          <cell r="P7">
            <v>0</v>
          </cell>
        </row>
      </sheetData>
      <sheetData sheetId="598">
        <row r="7">
          <cell r="P7">
            <v>0</v>
          </cell>
        </row>
      </sheetData>
      <sheetData sheetId="599">
        <row r="7">
          <cell r="P7">
            <v>0</v>
          </cell>
        </row>
      </sheetData>
      <sheetData sheetId="600">
        <row r="7">
          <cell r="P7">
            <v>0</v>
          </cell>
        </row>
      </sheetData>
      <sheetData sheetId="601">
        <row r="7">
          <cell r="P7">
            <v>0</v>
          </cell>
        </row>
      </sheetData>
      <sheetData sheetId="602">
        <row r="7">
          <cell r="P7">
            <v>0</v>
          </cell>
        </row>
      </sheetData>
      <sheetData sheetId="603">
        <row r="7">
          <cell r="P7">
            <v>0</v>
          </cell>
        </row>
      </sheetData>
      <sheetData sheetId="604">
        <row r="7">
          <cell r="P7">
            <v>0</v>
          </cell>
        </row>
      </sheetData>
      <sheetData sheetId="605">
        <row r="7">
          <cell r="P7">
            <v>0</v>
          </cell>
        </row>
      </sheetData>
      <sheetData sheetId="606">
        <row r="7">
          <cell r="P7">
            <v>0</v>
          </cell>
        </row>
      </sheetData>
      <sheetData sheetId="607">
        <row r="7">
          <cell r="P7">
            <v>0</v>
          </cell>
        </row>
      </sheetData>
      <sheetData sheetId="608">
        <row r="7">
          <cell r="P7">
            <v>0</v>
          </cell>
        </row>
      </sheetData>
      <sheetData sheetId="609">
        <row r="7">
          <cell r="P7">
            <v>0</v>
          </cell>
        </row>
      </sheetData>
      <sheetData sheetId="610">
        <row r="7">
          <cell r="P7">
            <v>0</v>
          </cell>
        </row>
      </sheetData>
      <sheetData sheetId="611">
        <row r="7">
          <cell r="P7">
            <v>0</v>
          </cell>
        </row>
      </sheetData>
      <sheetData sheetId="612">
        <row r="7">
          <cell r="P7">
            <v>0</v>
          </cell>
        </row>
      </sheetData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>
        <row r="7">
          <cell r="P7">
            <v>0</v>
          </cell>
        </row>
      </sheetData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>
        <row r="7">
          <cell r="P7">
            <v>0</v>
          </cell>
        </row>
      </sheetData>
      <sheetData sheetId="642">
        <row r="7">
          <cell r="P7">
            <v>0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>
        <row r="7">
          <cell r="P7">
            <v>0</v>
          </cell>
        </row>
      </sheetData>
      <sheetData sheetId="679">
        <row r="11">
          <cell r="A11">
            <v>3</v>
          </cell>
        </row>
      </sheetData>
      <sheetData sheetId="680">
        <row r="7">
          <cell r="P7">
            <v>0</v>
          </cell>
        </row>
      </sheetData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>
        <row r="11">
          <cell r="A11">
            <v>3</v>
          </cell>
        </row>
      </sheetData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>
        <row r="7">
          <cell r="P7">
            <v>0</v>
          </cell>
        </row>
      </sheetData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>
        <row r="7">
          <cell r="P7">
            <v>0</v>
          </cell>
        </row>
      </sheetData>
      <sheetData sheetId="726" refreshError="1"/>
      <sheetData sheetId="727">
        <row r="11">
          <cell r="A11">
            <v>3</v>
          </cell>
        </row>
      </sheetData>
      <sheetData sheetId="728"/>
      <sheetData sheetId="729">
        <row r="7">
          <cell r="P7">
            <v>0</v>
          </cell>
        </row>
      </sheetData>
      <sheetData sheetId="730">
        <row r="11">
          <cell r="A11">
            <v>3</v>
          </cell>
        </row>
      </sheetData>
      <sheetData sheetId="731">
        <row r="7">
          <cell r="P7">
            <v>0</v>
          </cell>
        </row>
      </sheetData>
      <sheetData sheetId="732">
        <row r="7">
          <cell r="P7">
            <v>0</v>
          </cell>
        </row>
      </sheetData>
      <sheetData sheetId="733">
        <row r="7">
          <cell r="P7">
            <v>0</v>
          </cell>
        </row>
      </sheetData>
      <sheetData sheetId="734">
        <row r="7">
          <cell r="P7">
            <v>0</v>
          </cell>
        </row>
      </sheetData>
      <sheetData sheetId="735">
        <row r="7">
          <cell r="P7">
            <v>0</v>
          </cell>
        </row>
      </sheetData>
      <sheetData sheetId="736">
        <row r="7">
          <cell r="P7">
            <v>0</v>
          </cell>
        </row>
      </sheetData>
      <sheetData sheetId="737">
        <row r="7">
          <cell r="P7">
            <v>0</v>
          </cell>
        </row>
      </sheetData>
      <sheetData sheetId="738">
        <row r="7">
          <cell r="P7">
            <v>0</v>
          </cell>
        </row>
      </sheetData>
      <sheetData sheetId="739">
        <row r="7">
          <cell r="P7">
            <v>0</v>
          </cell>
        </row>
      </sheetData>
      <sheetData sheetId="740">
        <row r="7">
          <cell r="P7">
            <v>0</v>
          </cell>
        </row>
      </sheetData>
      <sheetData sheetId="741">
        <row r="7">
          <cell r="P7">
            <v>0</v>
          </cell>
        </row>
      </sheetData>
      <sheetData sheetId="742">
        <row r="11">
          <cell r="A11">
            <v>3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>
        <row r="11">
          <cell r="A11">
            <v>3</v>
          </cell>
        </row>
      </sheetData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7">
          <cell r="P7">
            <v>0</v>
          </cell>
        </row>
      </sheetData>
      <sheetData sheetId="763">
        <row r="7">
          <cell r="P7">
            <v>0</v>
          </cell>
        </row>
      </sheetData>
      <sheetData sheetId="764" refreshError="1"/>
      <sheetData sheetId="765" refreshError="1"/>
      <sheetData sheetId="766">
        <row r="7">
          <cell r="P7">
            <v>0</v>
          </cell>
        </row>
      </sheetData>
      <sheetData sheetId="767">
        <row r="7">
          <cell r="P7">
            <v>0</v>
          </cell>
        </row>
      </sheetData>
      <sheetData sheetId="768">
        <row r="7">
          <cell r="P7">
            <v>0</v>
          </cell>
        </row>
      </sheetData>
      <sheetData sheetId="769">
        <row r="7">
          <cell r="P7">
            <v>0</v>
          </cell>
        </row>
      </sheetData>
      <sheetData sheetId="770" refreshError="1"/>
      <sheetData sheetId="771">
        <row r="7">
          <cell r="P7">
            <v>0</v>
          </cell>
        </row>
      </sheetData>
      <sheetData sheetId="772">
        <row r="7">
          <cell r="P7">
            <v>0</v>
          </cell>
        </row>
      </sheetData>
      <sheetData sheetId="773">
        <row r="7">
          <cell r="P7">
            <v>0</v>
          </cell>
        </row>
      </sheetData>
      <sheetData sheetId="774">
        <row r="7">
          <cell r="P7">
            <v>0</v>
          </cell>
        </row>
      </sheetData>
      <sheetData sheetId="775">
        <row r="7">
          <cell r="P7">
            <v>0</v>
          </cell>
        </row>
      </sheetData>
      <sheetData sheetId="776">
        <row r="7">
          <cell r="P7">
            <v>0</v>
          </cell>
        </row>
      </sheetData>
      <sheetData sheetId="777">
        <row r="7">
          <cell r="P7">
            <v>0</v>
          </cell>
        </row>
      </sheetData>
      <sheetData sheetId="778">
        <row r="7">
          <cell r="P7">
            <v>0</v>
          </cell>
        </row>
      </sheetData>
      <sheetData sheetId="779">
        <row r="7">
          <cell r="P7">
            <v>0</v>
          </cell>
        </row>
      </sheetData>
      <sheetData sheetId="780">
        <row r="7">
          <cell r="P7">
            <v>0</v>
          </cell>
        </row>
      </sheetData>
      <sheetData sheetId="781">
        <row r="7">
          <cell r="P7">
            <v>0</v>
          </cell>
        </row>
      </sheetData>
      <sheetData sheetId="782">
        <row r="7">
          <cell r="P7">
            <v>0</v>
          </cell>
        </row>
      </sheetData>
      <sheetData sheetId="783">
        <row r="7">
          <cell r="P7">
            <v>0</v>
          </cell>
        </row>
      </sheetData>
      <sheetData sheetId="784">
        <row r="7">
          <cell r="P7">
            <v>0</v>
          </cell>
        </row>
      </sheetData>
      <sheetData sheetId="785">
        <row r="7">
          <cell r="P7">
            <v>0</v>
          </cell>
        </row>
      </sheetData>
      <sheetData sheetId="786">
        <row r="7">
          <cell r="P7">
            <v>0</v>
          </cell>
        </row>
      </sheetData>
      <sheetData sheetId="787">
        <row r="7">
          <cell r="P7">
            <v>0</v>
          </cell>
        </row>
      </sheetData>
      <sheetData sheetId="788">
        <row r="7">
          <cell r="P7">
            <v>0</v>
          </cell>
        </row>
      </sheetData>
      <sheetData sheetId="789">
        <row r="7">
          <cell r="P7">
            <v>0</v>
          </cell>
        </row>
      </sheetData>
      <sheetData sheetId="790">
        <row r="7">
          <cell r="P7">
            <v>0</v>
          </cell>
        </row>
      </sheetData>
      <sheetData sheetId="791">
        <row r="7">
          <cell r="P7">
            <v>0</v>
          </cell>
        </row>
      </sheetData>
      <sheetData sheetId="792">
        <row r="7">
          <cell r="P7">
            <v>0</v>
          </cell>
        </row>
      </sheetData>
      <sheetData sheetId="793">
        <row r="7">
          <cell r="P7">
            <v>0</v>
          </cell>
        </row>
      </sheetData>
      <sheetData sheetId="794">
        <row r="7">
          <cell r="P7">
            <v>0</v>
          </cell>
        </row>
      </sheetData>
      <sheetData sheetId="795">
        <row r="7">
          <cell r="P7">
            <v>0</v>
          </cell>
        </row>
      </sheetData>
      <sheetData sheetId="796">
        <row r="7">
          <cell r="P7">
            <v>0</v>
          </cell>
        </row>
      </sheetData>
      <sheetData sheetId="797">
        <row r="7">
          <cell r="P7">
            <v>0</v>
          </cell>
        </row>
      </sheetData>
      <sheetData sheetId="798">
        <row r="7">
          <cell r="P7">
            <v>0</v>
          </cell>
        </row>
      </sheetData>
      <sheetData sheetId="799">
        <row r="7">
          <cell r="P7">
            <v>0</v>
          </cell>
        </row>
      </sheetData>
      <sheetData sheetId="800">
        <row r="7">
          <cell r="P7">
            <v>0</v>
          </cell>
        </row>
      </sheetData>
      <sheetData sheetId="801">
        <row r="7">
          <cell r="P7">
            <v>0</v>
          </cell>
        </row>
      </sheetData>
      <sheetData sheetId="802">
        <row r="7">
          <cell r="P7">
            <v>0</v>
          </cell>
        </row>
      </sheetData>
      <sheetData sheetId="803">
        <row r="7">
          <cell r="P7">
            <v>0</v>
          </cell>
        </row>
      </sheetData>
      <sheetData sheetId="804">
        <row r="7">
          <cell r="P7">
            <v>0</v>
          </cell>
        </row>
      </sheetData>
      <sheetData sheetId="805">
        <row r="7">
          <cell r="P7">
            <v>0</v>
          </cell>
        </row>
      </sheetData>
      <sheetData sheetId="806">
        <row r="7">
          <cell r="P7">
            <v>0</v>
          </cell>
        </row>
      </sheetData>
      <sheetData sheetId="807">
        <row r="7">
          <cell r="P7">
            <v>0</v>
          </cell>
        </row>
      </sheetData>
      <sheetData sheetId="808">
        <row r="7">
          <cell r="P7">
            <v>0</v>
          </cell>
        </row>
      </sheetData>
      <sheetData sheetId="809">
        <row r="7">
          <cell r="P7">
            <v>0</v>
          </cell>
        </row>
      </sheetData>
      <sheetData sheetId="810">
        <row r="7">
          <cell r="P7">
            <v>0</v>
          </cell>
        </row>
      </sheetData>
      <sheetData sheetId="811">
        <row r="7">
          <cell r="P7">
            <v>0</v>
          </cell>
        </row>
      </sheetData>
      <sheetData sheetId="812">
        <row r="7">
          <cell r="P7">
            <v>0</v>
          </cell>
        </row>
      </sheetData>
      <sheetData sheetId="813">
        <row r="7">
          <cell r="P7">
            <v>0</v>
          </cell>
        </row>
      </sheetData>
      <sheetData sheetId="814">
        <row r="7">
          <cell r="P7">
            <v>0</v>
          </cell>
        </row>
      </sheetData>
      <sheetData sheetId="815">
        <row r="7">
          <cell r="P7">
            <v>0</v>
          </cell>
        </row>
      </sheetData>
      <sheetData sheetId="816">
        <row r="7">
          <cell r="P7">
            <v>0</v>
          </cell>
        </row>
      </sheetData>
      <sheetData sheetId="817">
        <row r="7">
          <cell r="P7">
            <v>0</v>
          </cell>
        </row>
      </sheetData>
      <sheetData sheetId="818">
        <row r="7">
          <cell r="P7">
            <v>0</v>
          </cell>
        </row>
      </sheetData>
      <sheetData sheetId="819">
        <row r="7">
          <cell r="P7">
            <v>0</v>
          </cell>
        </row>
      </sheetData>
      <sheetData sheetId="820">
        <row r="7">
          <cell r="P7">
            <v>0</v>
          </cell>
        </row>
      </sheetData>
      <sheetData sheetId="821">
        <row r="7">
          <cell r="P7">
            <v>0</v>
          </cell>
        </row>
      </sheetData>
      <sheetData sheetId="822">
        <row r="7">
          <cell r="P7">
            <v>0</v>
          </cell>
        </row>
      </sheetData>
      <sheetData sheetId="823">
        <row r="7">
          <cell r="P7">
            <v>0</v>
          </cell>
        </row>
      </sheetData>
      <sheetData sheetId="824">
        <row r="7">
          <cell r="P7">
            <v>0</v>
          </cell>
        </row>
      </sheetData>
      <sheetData sheetId="825">
        <row r="7">
          <cell r="P7">
            <v>0</v>
          </cell>
        </row>
      </sheetData>
      <sheetData sheetId="826">
        <row r="7">
          <cell r="P7">
            <v>0</v>
          </cell>
        </row>
      </sheetData>
      <sheetData sheetId="827">
        <row r="7">
          <cell r="P7">
            <v>0</v>
          </cell>
        </row>
      </sheetData>
      <sheetData sheetId="828">
        <row r="7">
          <cell r="P7">
            <v>0</v>
          </cell>
        </row>
      </sheetData>
      <sheetData sheetId="829">
        <row r="7">
          <cell r="P7">
            <v>0</v>
          </cell>
        </row>
      </sheetData>
      <sheetData sheetId="830">
        <row r="7">
          <cell r="P7">
            <v>0</v>
          </cell>
        </row>
      </sheetData>
      <sheetData sheetId="831">
        <row r="7">
          <cell r="P7">
            <v>0</v>
          </cell>
        </row>
      </sheetData>
      <sheetData sheetId="832">
        <row r="7">
          <cell r="P7">
            <v>0</v>
          </cell>
        </row>
      </sheetData>
      <sheetData sheetId="833">
        <row r="7">
          <cell r="P7">
            <v>0</v>
          </cell>
        </row>
      </sheetData>
      <sheetData sheetId="834">
        <row r="7">
          <cell r="P7">
            <v>0</v>
          </cell>
        </row>
      </sheetData>
      <sheetData sheetId="835">
        <row r="7">
          <cell r="P7">
            <v>0</v>
          </cell>
        </row>
      </sheetData>
      <sheetData sheetId="836">
        <row r="7">
          <cell r="P7">
            <v>0</v>
          </cell>
        </row>
      </sheetData>
      <sheetData sheetId="837">
        <row r="7">
          <cell r="P7">
            <v>0</v>
          </cell>
        </row>
      </sheetData>
      <sheetData sheetId="838">
        <row r="7">
          <cell r="P7">
            <v>0</v>
          </cell>
        </row>
      </sheetData>
      <sheetData sheetId="839">
        <row r="7">
          <cell r="P7">
            <v>0</v>
          </cell>
        </row>
      </sheetData>
      <sheetData sheetId="840">
        <row r="7">
          <cell r="P7">
            <v>0</v>
          </cell>
        </row>
      </sheetData>
      <sheetData sheetId="841">
        <row r="7">
          <cell r="P7">
            <v>0</v>
          </cell>
        </row>
      </sheetData>
      <sheetData sheetId="842">
        <row r="7">
          <cell r="P7">
            <v>0</v>
          </cell>
        </row>
      </sheetData>
      <sheetData sheetId="843">
        <row r="7">
          <cell r="P7">
            <v>0</v>
          </cell>
        </row>
      </sheetData>
      <sheetData sheetId="844">
        <row r="7">
          <cell r="P7">
            <v>0</v>
          </cell>
        </row>
      </sheetData>
      <sheetData sheetId="845">
        <row r="7">
          <cell r="P7">
            <v>0</v>
          </cell>
        </row>
      </sheetData>
      <sheetData sheetId="846">
        <row r="7">
          <cell r="P7">
            <v>0</v>
          </cell>
        </row>
      </sheetData>
      <sheetData sheetId="847">
        <row r="7">
          <cell r="P7">
            <v>0</v>
          </cell>
        </row>
      </sheetData>
      <sheetData sheetId="848">
        <row r="7">
          <cell r="P7">
            <v>0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>
        <row r="7">
          <cell r="P7">
            <v>0</v>
          </cell>
        </row>
      </sheetData>
      <sheetData sheetId="854" refreshError="1"/>
      <sheetData sheetId="855">
        <row r="7">
          <cell r="P7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>
        <row r="11">
          <cell r="A11">
            <v>3</v>
          </cell>
        </row>
      </sheetData>
      <sheetData sheetId="862">
        <row r="11">
          <cell r="A11">
            <v>3</v>
          </cell>
        </row>
      </sheetData>
      <sheetData sheetId="863" refreshError="1"/>
      <sheetData sheetId="864" refreshError="1"/>
      <sheetData sheetId="865">
        <row r="7">
          <cell r="P7">
            <v>0</v>
          </cell>
        </row>
      </sheetData>
      <sheetData sheetId="866">
        <row r="7">
          <cell r="P7">
            <v>0</v>
          </cell>
        </row>
      </sheetData>
      <sheetData sheetId="867">
        <row r="7">
          <cell r="P7">
            <v>0</v>
          </cell>
        </row>
      </sheetData>
      <sheetData sheetId="868" refreshError="1"/>
      <sheetData sheetId="869">
        <row r="11">
          <cell r="A11">
            <v>3</v>
          </cell>
        </row>
      </sheetData>
      <sheetData sheetId="870">
        <row r="11">
          <cell r="A11">
            <v>3</v>
          </cell>
        </row>
      </sheetData>
      <sheetData sheetId="871" refreshError="1"/>
      <sheetData sheetId="872" refreshError="1"/>
      <sheetData sheetId="873" refreshError="1"/>
      <sheetData sheetId="874" refreshError="1"/>
      <sheetData sheetId="875">
        <row r="11">
          <cell r="A11">
            <v>3</v>
          </cell>
        </row>
      </sheetData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>
        <row r="11">
          <cell r="A11">
            <v>3</v>
          </cell>
        </row>
      </sheetData>
      <sheetData sheetId="882">
        <row r="11">
          <cell r="A11">
            <v>3</v>
          </cell>
        </row>
      </sheetData>
      <sheetData sheetId="883">
        <row r="11">
          <cell r="A11">
            <v>3</v>
          </cell>
        </row>
      </sheetData>
      <sheetData sheetId="884">
        <row r="11">
          <cell r="A11">
            <v>3</v>
          </cell>
        </row>
      </sheetData>
      <sheetData sheetId="885">
        <row r="11">
          <cell r="A11">
            <v>3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>
        <row r="11">
          <cell r="A11">
            <v>3</v>
          </cell>
        </row>
      </sheetData>
      <sheetData sheetId="891">
        <row r="11">
          <cell r="A11">
            <v>3</v>
          </cell>
        </row>
      </sheetData>
      <sheetData sheetId="892">
        <row r="11">
          <cell r="A11">
            <v>3</v>
          </cell>
        </row>
      </sheetData>
      <sheetData sheetId="893">
        <row r="11">
          <cell r="A11">
            <v>3</v>
          </cell>
        </row>
      </sheetData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>
        <row r="7">
          <cell r="P7">
            <v>0</v>
          </cell>
        </row>
      </sheetData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>
        <row r="7">
          <cell r="P7">
            <v>0</v>
          </cell>
        </row>
      </sheetData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>
        <row r="7">
          <cell r="P7">
            <v>0</v>
          </cell>
        </row>
      </sheetData>
      <sheetData sheetId="939">
        <row r="11">
          <cell r="A11">
            <v>3</v>
          </cell>
        </row>
      </sheetData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11">
          <cell r="A11">
            <v>3</v>
          </cell>
        </row>
      </sheetData>
      <sheetData sheetId="949" refreshError="1"/>
      <sheetData sheetId="950">
        <row r="11">
          <cell r="A11">
            <v>3</v>
          </cell>
        </row>
      </sheetData>
      <sheetData sheetId="951">
        <row r="7">
          <cell r="P7">
            <v>0</v>
          </cell>
        </row>
      </sheetData>
      <sheetData sheetId="952" refreshError="1"/>
      <sheetData sheetId="953" refreshError="1"/>
      <sheetData sheetId="954" refreshError="1"/>
      <sheetData sheetId="955">
        <row r="11">
          <cell r="A11">
            <v>3</v>
          </cell>
        </row>
      </sheetData>
      <sheetData sheetId="956" refreshError="1"/>
      <sheetData sheetId="957">
        <row r="7">
          <cell r="P7">
            <v>0</v>
          </cell>
        </row>
      </sheetData>
      <sheetData sheetId="958" refreshError="1"/>
      <sheetData sheetId="959" refreshError="1"/>
      <sheetData sheetId="960">
        <row r="7">
          <cell r="P7">
            <v>0</v>
          </cell>
        </row>
      </sheetData>
      <sheetData sheetId="961">
        <row r="7">
          <cell r="P7">
            <v>0</v>
          </cell>
        </row>
      </sheetData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>
        <row r="7">
          <cell r="P7">
            <v>0</v>
          </cell>
        </row>
      </sheetData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11">
          <cell r="A11">
            <v>3</v>
          </cell>
        </row>
      </sheetData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>
        <row r="7">
          <cell r="P7">
            <v>0</v>
          </cell>
        </row>
      </sheetData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7">
          <cell r="P7">
            <v>0</v>
          </cell>
        </row>
      </sheetData>
      <sheetData sheetId="1015">
        <row r="7">
          <cell r="P7">
            <v>0</v>
          </cell>
        </row>
      </sheetData>
      <sheetData sheetId="1016">
        <row r="7">
          <cell r="P7">
            <v>0</v>
          </cell>
        </row>
      </sheetData>
      <sheetData sheetId="1017" refreshError="1"/>
      <sheetData sheetId="1018" refreshError="1"/>
      <sheetData sheetId="1019" refreshError="1"/>
      <sheetData sheetId="1020">
        <row r="7">
          <cell r="P7">
            <v>0</v>
          </cell>
        </row>
      </sheetData>
      <sheetData sheetId="1021">
        <row r="11">
          <cell r="A11">
            <v>3</v>
          </cell>
        </row>
      </sheetData>
      <sheetData sheetId="1022">
        <row r="11">
          <cell r="A11">
            <v>3</v>
          </cell>
        </row>
      </sheetData>
      <sheetData sheetId="1023">
        <row r="11">
          <cell r="A11">
            <v>3</v>
          </cell>
        </row>
      </sheetData>
      <sheetData sheetId="1024">
        <row r="11">
          <cell r="A11">
            <v>3</v>
          </cell>
        </row>
      </sheetData>
      <sheetData sheetId="1025">
        <row r="7">
          <cell r="P7">
            <v>0</v>
          </cell>
        </row>
      </sheetData>
      <sheetData sheetId="1026">
        <row r="7">
          <cell r="P7">
            <v>0</v>
          </cell>
        </row>
      </sheetData>
      <sheetData sheetId="1027">
        <row r="7">
          <cell r="P7">
            <v>0</v>
          </cell>
        </row>
      </sheetData>
      <sheetData sheetId="1028">
        <row r="7">
          <cell r="P7">
            <v>0</v>
          </cell>
        </row>
      </sheetData>
      <sheetData sheetId="1029">
        <row r="7">
          <cell r="P7">
            <v>0</v>
          </cell>
        </row>
      </sheetData>
      <sheetData sheetId="1030">
        <row r="7">
          <cell r="P7">
            <v>0</v>
          </cell>
        </row>
      </sheetData>
      <sheetData sheetId="1031">
        <row r="7">
          <cell r="P7">
            <v>0</v>
          </cell>
        </row>
      </sheetData>
      <sheetData sheetId="1032">
        <row r="7">
          <cell r="P7">
            <v>0</v>
          </cell>
        </row>
      </sheetData>
      <sheetData sheetId="1033">
        <row r="7">
          <cell r="P7">
            <v>0</v>
          </cell>
        </row>
      </sheetData>
      <sheetData sheetId="1034">
        <row r="7">
          <cell r="P7">
            <v>0</v>
          </cell>
        </row>
      </sheetData>
      <sheetData sheetId="1035">
        <row r="7">
          <cell r="P7">
            <v>0</v>
          </cell>
        </row>
      </sheetData>
      <sheetData sheetId="1036">
        <row r="7">
          <cell r="P7">
            <v>0</v>
          </cell>
        </row>
      </sheetData>
      <sheetData sheetId="1037">
        <row r="7">
          <cell r="P7">
            <v>0</v>
          </cell>
        </row>
      </sheetData>
      <sheetData sheetId="1038">
        <row r="7">
          <cell r="P7">
            <v>0</v>
          </cell>
        </row>
      </sheetData>
      <sheetData sheetId="1039">
        <row r="11">
          <cell r="A11">
            <v>3</v>
          </cell>
        </row>
      </sheetData>
      <sheetData sheetId="1040">
        <row r="7">
          <cell r="P7">
            <v>0</v>
          </cell>
        </row>
      </sheetData>
      <sheetData sheetId="1041">
        <row r="7">
          <cell r="P7">
            <v>0</v>
          </cell>
        </row>
      </sheetData>
      <sheetData sheetId="1042">
        <row r="7">
          <cell r="P7">
            <v>0</v>
          </cell>
        </row>
      </sheetData>
      <sheetData sheetId="1043">
        <row r="7">
          <cell r="P7">
            <v>0</v>
          </cell>
        </row>
      </sheetData>
      <sheetData sheetId="1044">
        <row r="7">
          <cell r="P7">
            <v>0</v>
          </cell>
        </row>
      </sheetData>
      <sheetData sheetId="1045">
        <row r="7">
          <cell r="P7">
            <v>0</v>
          </cell>
        </row>
      </sheetData>
      <sheetData sheetId="1046">
        <row r="7">
          <cell r="P7">
            <v>0</v>
          </cell>
        </row>
      </sheetData>
      <sheetData sheetId="1047">
        <row r="7">
          <cell r="P7">
            <v>0</v>
          </cell>
        </row>
      </sheetData>
      <sheetData sheetId="1048">
        <row r="7">
          <cell r="P7">
            <v>0</v>
          </cell>
        </row>
      </sheetData>
      <sheetData sheetId="1049">
        <row r="11">
          <cell r="A11">
            <v>3</v>
          </cell>
        </row>
      </sheetData>
      <sheetData sheetId="1050">
        <row r="11">
          <cell r="A11">
            <v>3</v>
          </cell>
        </row>
      </sheetData>
      <sheetData sheetId="1051">
        <row r="11">
          <cell r="A11">
            <v>3</v>
          </cell>
        </row>
      </sheetData>
      <sheetData sheetId="1052">
        <row r="11">
          <cell r="A11">
            <v>3</v>
          </cell>
        </row>
      </sheetData>
      <sheetData sheetId="1053">
        <row r="11">
          <cell r="A11">
            <v>3</v>
          </cell>
        </row>
      </sheetData>
      <sheetData sheetId="1054">
        <row r="11">
          <cell r="A11">
            <v>3</v>
          </cell>
        </row>
      </sheetData>
      <sheetData sheetId="1055">
        <row r="11">
          <cell r="A11">
            <v>3</v>
          </cell>
        </row>
      </sheetData>
      <sheetData sheetId="1056">
        <row r="11">
          <cell r="A11">
            <v>3</v>
          </cell>
        </row>
      </sheetData>
      <sheetData sheetId="1057">
        <row r="7">
          <cell r="P7">
            <v>0</v>
          </cell>
        </row>
      </sheetData>
      <sheetData sheetId="1058">
        <row r="7">
          <cell r="P7">
            <v>0</v>
          </cell>
        </row>
      </sheetData>
      <sheetData sheetId="1059">
        <row r="7">
          <cell r="P7">
            <v>0</v>
          </cell>
        </row>
      </sheetData>
      <sheetData sheetId="1060">
        <row r="7">
          <cell r="P7">
            <v>0</v>
          </cell>
        </row>
      </sheetData>
      <sheetData sheetId="1061">
        <row r="7">
          <cell r="P7">
            <v>0</v>
          </cell>
        </row>
      </sheetData>
      <sheetData sheetId="1062">
        <row r="11">
          <cell r="A11">
            <v>3</v>
          </cell>
        </row>
      </sheetData>
      <sheetData sheetId="1063">
        <row r="7">
          <cell r="P7">
            <v>0</v>
          </cell>
        </row>
      </sheetData>
      <sheetData sheetId="1064">
        <row r="11">
          <cell r="A11">
            <v>3</v>
          </cell>
        </row>
      </sheetData>
      <sheetData sheetId="1065">
        <row r="7">
          <cell r="P7">
            <v>0</v>
          </cell>
        </row>
      </sheetData>
      <sheetData sheetId="1066">
        <row r="7">
          <cell r="P7">
            <v>0</v>
          </cell>
        </row>
      </sheetData>
      <sheetData sheetId="1067">
        <row r="7">
          <cell r="P7">
            <v>0</v>
          </cell>
        </row>
      </sheetData>
      <sheetData sheetId="1068">
        <row r="7">
          <cell r="P7">
            <v>0</v>
          </cell>
        </row>
      </sheetData>
      <sheetData sheetId="1069">
        <row r="7">
          <cell r="P7">
            <v>0</v>
          </cell>
        </row>
      </sheetData>
      <sheetData sheetId="1070">
        <row r="7">
          <cell r="P7">
            <v>0</v>
          </cell>
        </row>
      </sheetData>
      <sheetData sheetId="1071">
        <row r="7">
          <cell r="P7">
            <v>0</v>
          </cell>
        </row>
      </sheetData>
      <sheetData sheetId="1072">
        <row r="7">
          <cell r="P7">
            <v>0</v>
          </cell>
        </row>
      </sheetData>
      <sheetData sheetId="1073">
        <row r="7">
          <cell r="P7">
            <v>0</v>
          </cell>
        </row>
      </sheetData>
      <sheetData sheetId="1074">
        <row r="7">
          <cell r="P7">
            <v>0</v>
          </cell>
        </row>
      </sheetData>
      <sheetData sheetId="1075">
        <row r="7">
          <cell r="P7">
            <v>0</v>
          </cell>
        </row>
      </sheetData>
      <sheetData sheetId="1076">
        <row r="7">
          <cell r="P7">
            <v>0</v>
          </cell>
        </row>
      </sheetData>
      <sheetData sheetId="1077">
        <row r="7">
          <cell r="P7">
            <v>0</v>
          </cell>
        </row>
      </sheetData>
      <sheetData sheetId="1078">
        <row r="7">
          <cell r="P7">
            <v>0</v>
          </cell>
        </row>
      </sheetData>
      <sheetData sheetId="1079">
        <row r="7">
          <cell r="P7">
            <v>0</v>
          </cell>
        </row>
      </sheetData>
      <sheetData sheetId="1080">
        <row r="11">
          <cell r="A11">
            <v>3</v>
          </cell>
        </row>
      </sheetData>
      <sheetData sheetId="1081">
        <row r="7">
          <cell r="P7">
            <v>0</v>
          </cell>
        </row>
      </sheetData>
      <sheetData sheetId="1082">
        <row r="7">
          <cell r="P7">
            <v>0</v>
          </cell>
        </row>
      </sheetData>
      <sheetData sheetId="1083">
        <row r="7">
          <cell r="P7">
            <v>0</v>
          </cell>
        </row>
      </sheetData>
      <sheetData sheetId="1084">
        <row r="7">
          <cell r="P7">
            <v>0</v>
          </cell>
        </row>
      </sheetData>
      <sheetData sheetId="1085">
        <row r="7">
          <cell r="P7">
            <v>0</v>
          </cell>
        </row>
      </sheetData>
      <sheetData sheetId="1086">
        <row r="7">
          <cell r="P7">
            <v>0</v>
          </cell>
        </row>
      </sheetData>
      <sheetData sheetId="1087">
        <row r="7">
          <cell r="P7">
            <v>0</v>
          </cell>
        </row>
      </sheetData>
      <sheetData sheetId="1088">
        <row r="7">
          <cell r="P7">
            <v>0</v>
          </cell>
        </row>
      </sheetData>
      <sheetData sheetId="1089">
        <row r="7">
          <cell r="P7">
            <v>0</v>
          </cell>
        </row>
      </sheetData>
      <sheetData sheetId="1090">
        <row r="7">
          <cell r="P7">
            <v>0</v>
          </cell>
        </row>
      </sheetData>
      <sheetData sheetId="1091">
        <row r="7">
          <cell r="P7">
            <v>0</v>
          </cell>
        </row>
      </sheetData>
      <sheetData sheetId="1092">
        <row r="7">
          <cell r="P7">
            <v>0</v>
          </cell>
        </row>
      </sheetData>
      <sheetData sheetId="1093">
        <row r="11">
          <cell r="A11">
            <v>3</v>
          </cell>
        </row>
      </sheetData>
      <sheetData sheetId="1094">
        <row r="7">
          <cell r="P7">
            <v>0</v>
          </cell>
        </row>
      </sheetData>
      <sheetData sheetId="1095">
        <row r="7">
          <cell r="P7">
            <v>0</v>
          </cell>
        </row>
      </sheetData>
      <sheetData sheetId="1096">
        <row r="7">
          <cell r="P7">
            <v>0</v>
          </cell>
        </row>
      </sheetData>
      <sheetData sheetId="1097">
        <row r="11">
          <cell r="A11">
            <v>3</v>
          </cell>
        </row>
      </sheetData>
      <sheetData sheetId="1098">
        <row r="7">
          <cell r="P7">
            <v>0</v>
          </cell>
        </row>
      </sheetData>
      <sheetData sheetId="1099">
        <row r="7">
          <cell r="P7">
            <v>0</v>
          </cell>
        </row>
      </sheetData>
      <sheetData sheetId="1100">
        <row r="11">
          <cell r="A11">
            <v>3</v>
          </cell>
        </row>
      </sheetData>
      <sheetData sheetId="1101">
        <row r="7">
          <cell r="P7">
            <v>0</v>
          </cell>
        </row>
      </sheetData>
      <sheetData sheetId="1102">
        <row r="7">
          <cell r="P7">
            <v>0</v>
          </cell>
        </row>
      </sheetData>
      <sheetData sheetId="1103">
        <row r="7">
          <cell r="P7">
            <v>0</v>
          </cell>
        </row>
      </sheetData>
      <sheetData sheetId="1104">
        <row r="7">
          <cell r="P7">
            <v>0</v>
          </cell>
        </row>
      </sheetData>
      <sheetData sheetId="1105">
        <row r="7">
          <cell r="P7">
            <v>0</v>
          </cell>
        </row>
      </sheetData>
      <sheetData sheetId="1106">
        <row r="7">
          <cell r="P7">
            <v>0</v>
          </cell>
        </row>
      </sheetData>
      <sheetData sheetId="1107">
        <row r="7">
          <cell r="P7">
            <v>0</v>
          </cell>
        </row>
      </sheetData>
      <sheetData sheetId="1108">
        <row r="11">
          <cell r="A11">
            <v>3</v>
          </cell>
        </row>
      </sheetData>
      <sheetData sheetId="1109">
        <row r="11">
          <cell r="A11">
            <v>3</v>
          </cell>
        </row>
      </sheetData>
      <sheetData sheetId="1110">
        <row r="7">
          <cell r="P7">
            <v>0</v>
          </cell>
        </row>
      </sheetData>
      <sheetData sheetId="1111">
        <row r="11">
          <cell r="A11">
            <v>3</v>
          </cell>
        </row>
      </sheetData>
      <sheetData sheetId="1112">
        <row r="11">
          <cell r="A11">
            <v>3</v>
          </cell>
        </row>
      </sheetData>
      <sheetData sheetId="1113">
        <row r="7">
          <cell r="P7">
            <v>0</v>
          </cell>
        </row>
      </sheetData>
      <sheetData sheetId="1114">
        <row r="7">
          <cell r="P7">
            <v>0</v>
          </cell>
        </row>
      </sheetData>
      <sheetData sheetId="1115">
        <row r="7">
          <cell r="P7">
            <v>0</v>
          </cell>
        </row>
      </sheetData>
      <sheetData sheetId="1116">
        <row r="7">
          <cell r="P7">
            <v>0</v>
          </cell>
        </row>
      </sheetData>
      <sheetData sheetId="1117">
        <row r="7">
          <cell r="P7">
            <v>0</v>
          </cell>
        </row>
      </sheetData>
      <sheetData sheetId="1118">
        <row r="7">
          <cell r="P7">
            <v>0</v>
          </cell>
        </row>
      </sheetData>
      <sheetData sheetId="1119">
        <row r="7">
          <cell r="P7">
            <v>0</v>
          </cell>
        </row>
      </sheetData>
      <sheetData sheetId="1120">
        <row r="7">
          <cell r="P7">
            <v>0</v>
          </cell>
        </row>
      </sheetData>
      <sheetData sheetId="1121">
        <row r="7">
          <cell r="P7">
            <v>0</v>
          </cell>
        </row>
      </sheetData>
      <sheetData sheetId="1122">
        <row r="7">
          <cell r="P7">
            <v>0</v>
          </cell>
        </row>
      </sheetData>
      <sheetData sheetId="1123">
        <row r="7">
          <cell r="P7">
            <v>0</v>
          </cell>
        </row>
      </sheetData>
      <sheetData sheetId="1124">
        <row r="11">
          <cell r="A11">
            <v>3</v>
          </cell>
        </row>
      </sheetData>
      <sheetData sheetId="1125">
        <row r="7">
          <cell r="P7">
            <v>0</v>
          </cell>
        </row>
      </sheetData>
      <sheetData sheetId="1126">
        <row r="11">
          <cell r="A11">
            <v>3</v>
          </cell>
        </row>
      </sheetData>
      <sheetData sheetId="1127">
        <row r="7">
          <cell r="P7">
            <v>0</v>
          </cell>
        </row>
      </sheetData>
      <sheetData sheetId="1128">
        <row r="7">
          <cell r="P7">
            <v>0</v>
          </cell>
        </row>
      </sheetData>
      <sheetData sheetId="1129">
        <row r="7">
          <cell r="P7">
            <v>0</v>
          </cell>
        </row>
      </sheetData>
      <sheetData sheetId="1130">
        <row r="7">
          <cell r="P7">
            <v>0</v>
          </cell>
        </row>
      </sheetData>
      <sheetData sheetId="1131">
        <row r="7">
          <cell r="P7">
            <v>0</v>
          </cell>
        </row>
      </sheetData>
      <sheetData sheetId="1132">
        <row r="7">
          <cell r="P7">
            <v>0</v>
          </cell>
        </row>
      </sheetData>
      <sheetData sheetId="1133">
        <row r="7">
          <cell r="P7">
            <v>0</v>
          </cell>
        </row>
      </sheetData>
      <sheetData sheetId="1134">
        <row r="11">
          <cell r="A11">
            <v>3</v>
          </cell>
        </row>
      </sheetData>
      <sheetData sheetId="1135">
        <row r="7">
          <cell r="P7">
            <v>0</v>
          </cell>
        </row>
      </sheetData>
      <sheetData sheetId="1136">
        <row r="7">
          <cell r="P7">
            <v>0</v>
          </cell>
        </row>
      </sheetData>
      <sheetData sheetId="1137">
        <row r="7">
          <cell r="P7">
            <v>0</v>
          </cell>
        </row>
      </sheetData>
      <sheetData sheetId="1138">
        <row r="7">
          <cell r="P7">
            <v>0</v>
          </cell>
        </row>
      </sheetData>
      <sheetData sheetId="1139">
        <row r="11">
          <cell r="A11">
            <v>3</v>
          </cell>
        </row>
      </sheetData>
      <sheetData sheetId="1140">
        <row r="7">
          <cell r="P7">
            <v>0</v>
          </cell>
        </row>
      </sheetData>
      <sheetData sheetId="1141">
        <row r="7">
          <cell r="P7">
            <v>0</v>
          </cell>
        </row>
      </sheetData>
      <sheetData sheetId="1142">
        <row r="7">
          <cell r="P7">
            <v>0</v>
          </cell>
        </row>
      </sheetData>
      <sheetData sheetId="1143">
        <row r="7">
          <cell r="P7">
            <v>0</v>
          </cell>
        </row>
      </sheetData>
      <sheetData sheetId="1144">
        <row r="7">
          <cell r="P7">
            <v>0</v>
          </cell>
        </row>
      </sheetData>
      <sheetData sheetId="1145">
        <row r="7">
          <cell r="P7">
            <v>0</v>
          </cell>
        </row>
      </sheetData>
      <sheetData sheetId="1146">
        <row r="7">
          <cell r="P7">
            <v>0</v>
          </cell>
        </row>
      </sheetData>
      <sheetData sheetId="1147">
        <row r="7">
          <cell r="P7">
            <v>0</v>
          </cell>
        </row>
      </sheetData>
      <sheetData sheetId="1148">
        <row r="7">
          <cell r="P7">
            <v>0</v>
          </cell>
        </row>
      </sheetData>
      <sheetData sheetId="1149">
        <row r="7">
          <cell r="P7">
            <v>0</v>
          </cell>
        </row>
      </sheetData>
      <sheetData sheetId="1150">
        <row r="7">
          <cell r="P7">
            <v>0</v>
          </cell>
        </row>
      </sheetData>
      <sheetData sheetId="1151">
        <row r="7">
          <cell r="P7">
            <v>0</v>
          </cell>
        </row>
      </sheetData>
      <sheetData sheetId="1152">
        <row r="7">
          <cell r="P7">
            <v>0</v>
          </cell>
        </row>
      </sheetData>
      <sheetData sheetId="1153">
        <row r="7">
          <cell r="P7">
            <v>0</v>
          </cell>
        </row>
      </sheetData>
      <sheetData sheetId="1154">
        <row r="11">
          <cell r="A11">
            <v>3</v>
          </cell>
        </row>
      </sheetData>
      <sheetData sheetId="1155">
        <row r="7">
          <cell r="P7">
            <v>0</v>
          </cell>
        </row>
      </sheetData>
      <sheetData sheetId="1156">
        <row r="7">
          <cell r="P7">
            <v>0</v>
          </cell>
        </row>
      </sheetData>
      <sheetData sheetId="1157">
        <row r="7">
          <cell r="P7">
            <v>0</v>
          </cell>
        </row>
      </sheetData>
      <sheetData sheetId="1158">
        <row r="7">
          <cell r="P7">
            <v>0</v>
          </cell>
        </row>
      </sheetData>
      <sheetData sheetId="1159">
        <row r="7">
          <cell r="P7">
            <v>0</v>
          </cell>
        </row>
      </sheetData>
      <sheetData sheetId="1160">
        <row r="7">
          <cell r="P7">
            <v>0</v>
          </cell>
        </row>
      </sheetData>
      <sheetData sheetId="1161">
        <row r="7">
          <cell r="P7">
            <v>0</v>
          </cell>
        </row>
      </sheetData>
      <sheetData sheetId="1162">
        <row r="7">
          <cell r="P7">
            <v>0</v>
          </cell>
        </row>
      </sheetData>
      <sheetData sheetId="1163">
        <row r="7">
          <cell r="P7">
            <v>0</v>
          </cell>
        </row>
      </sheetData>
      <sheetData sheetId="1164">
        <row r="7">
          <cell r="P7">
            <v>0</v>
          </cell>
        </row>
      </sheetData>
      <sheetData sheetId="1165">
        <row r="7">
          <cell r="P7">
            <v>0</v>
          </cell>
        </row>
      </sheetData>
      <sheetData sheetId="1166">
        <row r="7">
          <cell r="P7">
            <v>0</v>
          </cell>
        </row>
      </sheetData>
      <sheetData sheetId="1167">
        <row r="7">
          <cell r="P7">
            <v>0</v>
          </cell>
        </row>
      </sheetData>
      <sheetData sheetId="1168">
        <row r="7">
          <cell r="P7">
            <v>0</v>
          </cell>
        </row>
      </sheetData>
      <sheetData sheetId="1169">
        <row r="7">
          <cell r="P7">
            <v>0</v>
          </cell>
        </row>
      </sheetData>
      <sheetData sheetId="1170">
        <row r="7">
          <cell r="P7">
            <v>0</v>
          </cell>
        </row>
      </sheetData>
      <sheetData sheetId="1171">
        <row r="7">
          <cell r="P7">
            <v>0</v>
          </cell>
        </row>
      </sheetData>
      <sheetData sheetId="1172">
        <row r="7">
          <cell r="P7">
            <v>0</v>
          </cell>
        </row>
      </sheetData>
      <sheetData sheetId="1173">
        <row r="7">
          <cell r="P7">
            <v>0</v>
          </cell>
        </row>
      </sheetData>
      <sheetData sheetId="1174">
        <row r="7">
          <cell r="P7">
            <v>0</v>
          </cell>
        </row>
      </sheetData>
      <sheetData sheetId="1175">
        <row r="7">
          <cell r="P7">
            <v>0</v>
          </cell>
        </row>
      </sheetData>
      <sheetData sheetId="1176">
        <row r="7">
          <cell r="P7">
            <v>0</v>
          </cell>
        </row>
      </sheetData>
      <sheetData sheetId="1177">
        <row r="7">
          <cell r="P7">
            <v>0</v>
          </cell>
        </row>
      </sheetData>
      <sheetData sheetId="1178">
        <row r="7">
          <cell r="P7">
            <v>0</v>
          </cell>
        </row>
      </sheetData>
      <sheetData sheetId="1179">
        <row r="7">
          <cell r="P7">
            <v>0</v>
          </cell>
        </row>
      </sheetData>
      <sheetData sheetId="1180">
        <row r="7">
          <cell r="P7">
            <v>0</v>
          </cell>
        </row>
      </sheetData>
      <sheetData sheetId="1181">
        <row r="7">
          <cell r="P7">
            <v>0</v>
          </cell>
        </row>
      </sheetData>
      <sheetData sheetId="1182">
        <row r="7">
          <cell r="P7">
            <v>0</v>
          </cell>
        </row>
      </sheetData>
      <sheetData sheetId="1183">
        <row r="7">
          <cell r="P7">
            <v>0</v>
          </cell>
        </row>
      </sheetData>
      <sheetData sheetId="1184">
        <row r="7">
          <cell r="P7">
            <v>0</v>
          </cell>
        </row>
      </sheetData>
      <sheetData sheetId="1185">
        <row r="7">
          <cell r="P7">
            <v>0</v>
          </cell>
        </row>
      </sheetData>
      <sheetData sheetId="1186">
        <row r="7">
          <cell r="P7">
            <v>0</v>
          </cell>
        </row>
      </sheetData>
      <sheetData sheetId="1187">
        <row r="7">
          <cell r="P7">
            <v>0</v>
          </cell>
        </row>
      </sheetData>
      <sheetData sheetId="1188">
        <row r="7">
          <cell r="P7">
            <v>0</v>
          </cell>
        </row>
      </sheetData>
      <sheetData sheetId="1189">
        <row r="7">
          <cell r="P7">
            <v>0</v>
          </cell>
        </row>
      </sheetData>
      <sheetData sheetId="1190">
        <row r="7">
          <cell r="P7">
            <v>0</v>
          </cell>
        </row>
      </sheetData>
      <sheetData sheetId="1191">
        <row r="7">
          <cell r="P7">
            <v>0</v>
          </cell>
        </row>
      </sheetData>
      <sheetData sheetId="1192">
        <row r="7">
          <cell r="P7">
            <v>0</v>
          </cell>
        </row>
      </sheetData>
      <sheetData sheetId="1193">
        <row r="7">
          <cell r="P7">
            <v>0</v>
          </cell>
        </row>
      </sheetData>
      <sheetData sheetId="1194">
        <row r="7">
          <cell r="P7">
            <v>0</v>
          </cell>
        </row>
      </sheetData>
      <sheetData sheetId="1195">
        <row r="7">
          <cell r="P7">
            <v>0</v>
          </cell>
        </row>
      </sheetData>
      <sheetData sheetId="1196">
        <row r="7">
          <cell r="P7">
            <v>0</v>
          </cell>
        </row>
      </sheetData>
      <sheetData sheetId="1197">
        <row r="7">
          <cell r="P7">
            <v>0</v>
          </cell>
        </row>
      </sheetData>
      <sheetData sheetId="1198">
        <row r="7">
          <cell r="P7">
            <v>0</v>
          </cell>
        </row>
      </sheetData>
      <sheetData sheetId="1199">
        <row r="7">
          <cell r="P7">
            <v>0</v>
          </cell>
        </row>
      </sheetData>
      <sheetData sheetId="1200">
        <row r="7">
          <cell r="P7">
            <v>0</v>
          </cell>
        </row>
      </sheetData>
      <sheetData sheetId="1201">
        <row r="7">
          <cell r="P7">
            <v>0</v>
          </cell>
        </row>
      </sheetData>
      <sheetData sheetId="1202">
        <row r="7">
          <cell r="P7">
            <v>0</v>
          </cell>
        </row>
      </sheetData>
      <sheetData sheetId="1203">
        <row r="7">
          <cell r="P7">
            <v>0</v>
          </cell>
        </row>
      </sheetData>
      <sheetData sheetId="1204">
        <row r="7">
          <cell r="P7">
            <v>0</v>
          </cell>
        </row>
      </sheetData>
      <sheetData sheetId="1205">
        <row r="7">
          <cell r="P7">
            <v>0</v>
          </cell>
        </row>
      </sheetData>
      <sheetData sheetId="1206">
        <row r="7">
          <cell r="P7">
            <v>0</v>
          </cell>
        </row>
      </sheetData>
      <sheetData sheetId="1207">
        <row r="7">
          <cell r="P7">
            <v>0</v>
          </cell>
        </row>
      </sheetData>
      <sheetData sheetId="1208">
        <row r="7">
          <cell r="P7">
            <v>0</v>
          </cell>
        </row>
      </sheetData>
      <sheetData sheetId="1209">
        <row r="7">
          <cell r="P7">
            <v>0</v>
          </cell>
        </row>
      </sheetData>
      <sheetData sheetId="1210">
        <row r="7">
          <cell r="P7">
            <v>0</v>
          </cell>
        </row>
      </sheetData>
      <sheetData sheetId="1211">
        <row r="7">
          <cell r="P7">
            <v>0</v>
          </cell>
        </row>
      </sheetData>
      <sheetData sheetId="1212">
        <row r="7">
          <cell r="P7">
            <v>0</v>
          </cell>
        </row>
      </sheetData>
      <sheetData sheetId="1213">
        <row r="7">
          <cell r="P7">
            <v>0</v>
          </cell>
        </row>
      </sheetData>
      <sheetData sheetId="1214">
        <row r="7">
          <cell r="P7">
            <v>0</v>
          </cell>
        </row>
      </sheetData>
      <sheetData sheetId="1215">
        <row r="7">
          <cell r="P7">
            <v>0</v>
          </cell>
        </row>
      </sheetData>
      <sheetData sheetId="1216">
        <row r="7">
          <cell r="P7">
            <v>0</v>
          </cell>
        </row>
      </sheetData>
      <sheetData sheetId="1217">
        <row r="7">
          <cell r="P7">
            <v>0</v>
          </cell>
        </row>
      </sheetData>
      <sheetData sheetId="1218">
        <row r="7">
          <cell r="P7">
            <v>0</v>
          </cell>
        </row>
      </sheetData>
      <sheetData sheetId="1219">
        <row r="7">
          <cell r="P7">
            <v>0</v>
          </cell>
        </row>
      </sheetData>
      <sheetData sheetId="1220">
        <row r="7">
          <cell r="P7">
            <v>0</v>
          </cell>
        </row>
      </sheetData>
      <sheetData sheetId="1221">
        <row r="7">
          <cell r="P7">
            <v>0</v>
          </cell>
        </row>
      </sheetData>
      <sheetData sheetId="1222">
        <row r="7">
          <cell r="P7">
            <v>0</v>
          </cell>
        </row>
      </sheetData>
      <sheetData sheetId="1223">
        <row r="7">
          <cell r="P7">
            <v>0</v>
          </cell>
        </row>
      </sheetData>
      <sheetData sheetId="1224">
        <row r="7">
          <cell r="P7">
            <v>0</v>
          </cell>
        </row>
      </sheetData>
      <sheetData sheetId="1225">
        <row r="7">
          <cell r="P7">
            <v>0</v>
          </cell>
        </row>
      </sheetData>
      <sheetData sheetId="1226">
        <row r="11">
          <cell r="A11">
            <v>3</v>
          </cell>
        </row>
      </sheetData>
      <sheetData sheetId="1227">
        <row r="7">
          <cell r="P7">
            <v>0</v>
          </cell>
        </row>
      </sheetData>
      <sheetData sheetId="1228">
        <row r="7">
          <cell r="P7">
            <v>0</v>
          </cell>
        </row>
      </sheetData>
      <sheetData sheetId="1229">
        <row r="7">
          <cell r="P7">
            <v>0</v>
          </cell>
        </row>
      </sheetData>
      <sheetData sheetId="1230">
        <row r="7">
          <cell r="P7">
            <v>0</v>
          </cell>
        </row>
      </sheetData>
      <sheetData sheetId="1231">
        <row r="7">
          <cell r="P7">
            <v>0</v>
          </cell>
        </row>
      </sheetData>
      <sheetData sheetId="1232">
        <row r="7">
          <cell r="P7">
            <v>0</v>
          </cell>
        </row>
      </sheetData>
      <sheetData sheetId="1233">
        <row r="7">
          <cell r="P7">
            <v>0</v>
          </cell>
        </row>
      </sheetData>
      <sheetData sheetId="1234">
        <row r="11">
          <cell r="A11">
            <v>3</v>
          </cell>
        </row>
      </sheetData>
      <sheetData sheetId="1235">
        <row r="11">
          <cell r="A11">
            <v>3</v>
          </cell>
        </row>
      </sheetData>
      <sheetData sheetId="1236">
        <row r="7">
          <cell r="P7">
            <v>0</v>
          </cell>
        </row>
      </sheetData>
      <sheetData sheetId="1237">
        <row r="11">
          <cell r="A11">
            <v>3</v>
          </cell>
        </row>
      </sheetData>
      <sheetData sheetId="1238">
        <row r="11">
          <cell r="A11">
            <v>3</v>
          </cell>
        </row>
      </sheetData>
      <sheetData sheetId="1239">
        <row r="7">
          <cell r="P7">
            <v>0</v>
          </cell>
        </row>
      </sheetData>
      <sheetData sheetId="1240">
        <row r="11">
          <cell r="A11">
            <v>3</v>
          </cell>
        </row>
      </sheetData>
      <sheetData sheetId="1241">
        <row r="11">
          <cell r="A11">
            <v>3</v>
          </cell>
        </row>
      </sheetData>
      <sheetData sheetId="1242">
        <row r="7">
          <cell r="P7">
            <v>0</v>
          </cell>
        </row>
      </sheetData>
      <sheetData sheetId="1243">
        <row r="7">
          <cell r="P7">
            <v>0</v>
          </cell>
        </row>
      </sheetData>
      <sheetData sheetId="1244">
        <row r="7">
          <cell r="P7">
            <v>0</v>
          </cell>
        </row>
      </sheetData>
      <sheetData sheetId="1245">
        <row r="11">
          <cell r="A11">
            <v>3</v>
          </cell>
        </row>
      </sheetData>
      <sheetData sheetId="1246">
        <row r="7">
          <cell r="P7">
            <v>0</v>
          </cell>
        </row>
      </sheetData>
      <sheetData sheetId="1247">
        <row r="7">
          <cell r="P7">
            <v>0</v>
          </cell>
        </row>
      </sheetData>
      <sheetData sheetId="1248">
        <row r="11">
          <cell r="A11">
            <v>3</v>
          </cell>
        </row>
      </sheetData>
      <sheetData sheetId="1249">
        <row r="11">
          <cell r="A11">
            <v>3</v>
          </cell>
        </row>
      </sheetData>
      <sheetData sheetId="1250">
        <row r="11">
          <cell r="A11">
            <v>3</v>
          </cell>
        </row>
      </sheetData>
      <sheetData sheetId="1251">
        <row r="7">
          <cell r="P7">
            <v>0</v>
          </cell>
        </row>
      </sheetData>
      <sheetData sheetId="1252">
        <row r="7">
          <cell r="P7">
            <v>0</v>
          </cell>
        </row>
      </sheetData>
      <sheetData sheetId="1253">
        <row r="7">
          <cell r="P7">
            <v>0</v>
          </cell>
        </row>
      </sheetData>
      <sheetData sheetId="1254">
        <row r="7">
          <cell r="P7">
            <v>0</v>
          </cell>
        </row>
      </sheetData>
      <sheetData sheetId="1255">
        <row r="11">
          <cell r="A11">
            <v>3</v>
          </cell>
        </row>
      </sheetData>
      <sheetData sheetId="1256">
        <row r="7">
          <cell r="P7">
            <v>0</v>
          </cell>
        </row>
      </sheetData>
      <sheetData sheetId="1257">
        <row r="7">
          <cell r="P7">
            <v>0</v>
          </cell>
        </row>
      </sheetData>
      <sheetData sheetId="1258">
        <row r="7">
          <cell r="P7">
            <v>0</v>
          </cell>
        </row>
      </sheetData>
      <sheetData sheetId="1259">
        <row r="11">
          <cell r="A11">
            <v>3</v>
          </cell>
        </row>
      </sheetData>
      <sheetData sheetId="1260">
        <row r="7">
          <cell r="P7">
            <v>0</v>
          </cell>
        </row>
      </sheetData>
      <sheetData sheetId="1261">
        <row r="7">
          <cell r="P7">
            <v>0</v>
          </cell>
        </row>
      </sheetData>
      <sheetData sheetId="1262">
        <row r="11">
          <cell r="A11">
            <v>3</v>
          </cell>
        </row>
      </sheetData>
      <sheetData sheetId="1263">
        <row r="7">
          <cell r="P7">
            <v>0</v>
          </cell>
        </row>
      </sheetData>
      <sheetData sheetId="1264">
        <row r="7">
          <cell r="P7">
            <v>0</v>
          </cell>
        </row>
      </sheetData>
      <sheetData sheetId="1265">
        <row r="11">
          <cell r="A11">
            <v>3</v>
          </cell>
        </row>
      </sheetData>
      <sheetData sheetId="1266">
        <row r="7">
          <cell r="P7">
            <v>0</v>
          </cell>
        </row>
      </sheetData>
      <sheetData sheetId="1267">
        <row r="7">
          <cell r="P7">
            <v>0</v>
          </cell>
        </row>
      </sheetData>
      <sheetData sheetId="1268">
        <row r="7">
          <cell r="P7">
            <v>0</v>
          </cell>
        </row>
      </sheetData>
      <sheetData sheetId="1269">
        <row r="7">
          <cell r="P7">
            <v>0</v>
          </cell>
        </row>
      </sheetData>
      <sheetData sheetId="1270">
        <row r="7">
          <cell r="P7">
            <v>0</v>
          </cell>
        </row>
      </sheetData>
      <sheetData sheetId="1271">
        <row r="7">
          <cell r="P7">
            <v>0</v>
          </cell>
        </row>
      </sheetData>
      <sheetData sheetId="1272">
        <row r="11">
          <cell r="A11">
            <v>3</v>
          </cell>
        </row>
      </sheetData>
      <sheetData sheetId="1273">
        <row r="11">
          <cell r="A11">
            <v>3</v>
          </cell>
        </row>
      </sheetData>
      <sheetData sheetId="1274">
        <row r="11">
          <cell r="A11">
            <v>3</v>
          </cell>
        </row>
      </sheetData>
      <sheetData sheetId="1275">
        <row r="7">
          <cell r="P7">
            <v>0</v>
          </cell>
        </row>
      </sheetData>
      <sheetData sheetId="1276">
        <row r="11">
          <cell r="A11">
            <v>3</v>
          </cell>
        </row>
      </sheetData>
      <sheetData sheetId="1277">
        <row r="11">
          <cell r="A11">
            <v>3</v>
          </cell>
        </row>
      </sheetData>
      <sheetData sheetId="1278">
        <row r="11">
          <cell r="A11">
            <v>3</v>
          </cell>
        </row>
      </sheetData>
      <sheetData sheetId="1279">
        <row r="11">
          <cell r="A11">
            <v>3</v>
          </cell>
        </row>
      </sheetData>
      <sheetData sheetId="1280">
        <row r="11">
          <cell r="A11">
            <v>3</v>
          </cell>
        </row>
      </sheetData>
      <sheetData sheetId="1281">
        <row r="11">
          <cell r="A11">
            <v>3</v>
          </cell>
        </row>
      </sheetData>
      <sheetData sheetId="1282">
        <row r="11">
          <cell r="A11">
            <v>3</v>
          </cell>
        </row>
      </sheetData>
      <sheetData sheetId="1283">
        <row r="7">
          <cell r="P7">
            <v>0</v>
          </cell>
        </row>
      </sheetData>
      <sheetData sheetId="1284">
        <row r="11">
          <cell r="A11">
            <v>3</v>
          </cell>
        </row>
      </sheetData>
      <sheetData sheetId="1285">
        <row r="11">
          <cell r="A11">
            <v>3</v>
          </cell>
        </row>
      </sheetData>
      <sheetData sheetId="1286">
        <row r="11">
          <cell r="A11">
            <v>3</v>
          </cell>
        </row>
      </sheetData>
      <sheetData sheetId="1287">
        <row r="11">
          <cell r="A11">
            <v>3</v>
          </cell>
        </row>
      </sheetData>
      <sheetData sheetId="1288">
        <row r="7">
          <cell r="P7">
            <v>0</v>
          </cell>
        </row>
      </sheetData>
      <sheetData sheetId="1289">
        <row r="7">
          <cell r="P7">
            <v>0</v>
          </cell>
        </row>
      </sheetData>
      <sheetData sheetId="1290">
        <row r="11">
          <cell r="A11">
            <v>3</v>
          </cell>
        </row>
      </sheetData>
      <sheetData sheetId="1291">
        <row r="7">
          <cell r="P7">
            <v>0</v>
          </cell>
        </row>
      </sheetData>
      <sheetData sheetId="1292">
        <row r="7">
          <cell r="P7">
            <v>0</v>
          </cell>
        </row>
      </sheetData>
      <sheetData sheetId="1293">
        <row r="7">
          <cell r="P7">
            <v>0</v>
          </cell>
        </row>
      </sheetData>
      <sheetData sheetId="1294">
        <row r="11">
          <cell r="A11">
            <v>3</v>
          </cell>
        </row>
      </sheetData>
      <sheetData sheetId="1295">
        <row r="11">
          <cell r="A11">
            <v>3</v>
          </cell>
        </row>
      </sheetData>
      <sheetData sheetId="1296">
        <row r="7">
          <cell r="P7">
            <v>0</v>
          </cell>
        </row>
      </sheetData>
      <sheetData sheetId="1297">
        <row r="7">
          <cell r="P7">
            <v>0</v>
          </cell>
        </row>
      </sheetData>
      <sheetData sheetId="1298">
        <row r="7">
          <cell r="P7">
            <v>0</v>
          </cell>
        </row>
      </sheetData>
      <sheetData sheetId="1299">
        <row r="11">
          <cell r="A11">
            <v>3</v>
          </cell>
        </row>
      </sheetData>
      <sheetData sheetId="1300">
        <row r="11">
          <cell r="A11">
            <v>3</v>
          </cell>
        </row>
      </sheetData>
      <sheetData sheetId="1301">
        <row r="11">
          <cell r="A11">
            <v>3</v>
          </cell>
        </row>
      </sheetData>
      <sheetData sheetId="1302">
        <row r="11">
          <cell r="A11">
            <v>3</v>
          </cell>
        </row>
      </sheetData>
      <sheetData sheetId="1303">
        <row r="11">
          <cell r="A11">
            <v>3</v>
          </cell>
        </row>
      </sheetData>
      <sheetData sheetId="1304">
        <row r="11">
          <cell r="A11">
            <v>3</v>
          </cell>
        </row>
      </sheetData>
      <sheetData sheetId="1305">
        <row r="11">
          <cell r="A11">
            <v>3</v>
          </cell>
        </row>
      </sheetData>
      <sheetData sheetId="1306">
        <row r="11">
          <cell r="A11">
            <v>3</v>
          </cell>
        </row>
      </sheetData>
      <sheetData sheetId="1307">
        <row r="11">
          <cell r="A11">
            <v>3</v>
          </cell>
        </row>
      </sheetData>
      <sheetData sheetId="1308">
        <row r="11">
          <cell r="A11">
            <v>3</v>
          </cell>
        </row>
      </sheetData>
      <sheetData sheetId="1309">
        <row r="11">
          <cell r="A11">
            <v>3</v>
          </cell>
        </row>
      </sheetData>
      <sheetData sheetId="1310">
        <row r="7">
          <cell r="P7">
            <v>0</v>
          </cell>
        </row>
      </sheetData>
      <sheetData sheetId="1311">
        <row r="11">
          <cell r="A11">
            <v>3</v>
          </cell>
        </row>
      </sheetData>
      <sheetData sheetId="1312">
        <row r="11">
          <cell r="A11">
            <v>3</v>
          </cell>
        </row>
      </sheetData>
      <sheetData sheetId="1313">
        <row r="11">
          <cell r="A11">
            <v>3</v>
          </cell>
        </row>
      </sheetData>
      <sheetData sheetId="1314">
        <row r="11">
          <cell r="A11">
            <v>3</v>
          </cell>
        </row>
      </sheetData>
      <sheetData sheetId="1315">
        <row r="11">
          <cell r="A11">
            <v>3</v>
          </cell>
        </row>
      </sheetData>
      <sheetData sheetId="1316">
        <row r="11">
          <cell r="A11">
            <v>3</v>
          </cell>
        </row>
      </sheetData>
      <sheetData sheetId="1317">
        <row r="11">
          <cell r="A11">
            <v>3</v>
          </cell>
        </row>
      </sheetData>
      <sheetData sheetId="1318">
        <row r="11">
          <cell r="A11">
            <v>3</v>
          </cell>
        </row>
      </sheetData>
      <sheetData sheetId="1319">
        <row r="11">
          <cell r="A11">
            <v>3</v>
          </cell>
        </row>
      </sheetData>
      <sheetData sheetId="1320">
        <row r="11">
          <cell r="A11">
            <v>3</v>
          </cell>
        </row>
      </sheetData>
      <sheetData sheetId="1321">
        <row r="11">
          <cell r="A11">
            <v>3</v>
          </cell>
        </row>
      </sheetData>
      <sheetData sheetId="1322">
        <row r="11">
          <cell r="A11">
            <v>3</v>
          </cell>
        </row>
      </sheetData>
      <sheetData sheetId="1323">
        <row r="11">
          <cell r="A11">
            <v>3</v>
          </cell>
        </row>
      </sheetData>
      <sheetData sheetId="1324">
        <row r="11">
          <cell r="A11">
            <v>3</v>
          </cell>
        </row>
      </sheetData>
      <sheetData sheetId="1325">
        <row r="11">
          <cell r="A11">
            <v>3</v>
          </cell>
        </row>
      </sheetData>
      <sheetData sheetId="1326">
        <row r="11">
          <cell r="A11">
            <v>3</v>
          </cell>
        </row>
      </sheetData>
      <sheetData sheetId="1327">
        <row r="11">
          <cell r="A11">
            <v>3</v>
          </cell>
        </row>
      </sheetData>
      <sheetData sheetId="1328">
        <row r="11">
          <cell r="A11">
            <v>3</v>
          </cell>
        </row>
      </sheetData>
      <sheetData sheetId="1329">
        <row r="11">
          <cell r="A11">
            <v>3</v>
          </cell>
        </row>
      </sheetData>
      <sheetData sheetId="1330">
        <row r="11">
          <cell r="A11">
            <v>3</v>
          </cell>
        </row>
      </sheetData>
      <sheetData sheetId="1331">
        <row r="11">
          <cell r="A11">
            <v>3</v>
          </cell>
        </row>
      </sheetData>
      <sheetData sheetId="1332">
        <row r="11">
          <cell r="A11">
            <v>3</v>
          </cell>
        </row>
      </sheetData>
      <sheetData sheetId="1333">
        <row r="11">
          <cell r="A11">
            <v>3</v>
          </cell>
        </row>
      </sheetData>
      <sheetData sheetId="1334">
        <row r="11">
          <cell r="A11">
            <v>3</v>
          </cell>
        </row>
      </sheetData>
      <sheetData sheetId="1335">
        <row r="11">
          <cell r="A11">
            <v>3</v>
          </cell>
        </row>
      </sheetData>
      <sheetData sheetId="1336">
        <row r="11">
          <cell r="A11">
            <v>3</v>
          </cell>
        </row>
      </sheetData>
      <sheetData sheetId="1337">
        <row r="11">
          <cell r="A11">
            <v>3</v>
          </cell>
        </row>
      </sheetData>
      <sheetData sheetId="1338">
        <row r="11">
          <cell r="A11">
            <v>3</v>
          </cell>
        </row>
      </sheetData>
      <sheetData sheetId="1339">
        <row r="11">
          <cell r="A11">
            <v>3</v>
          </cell>
        </row>
      </sheetData>
      <sheetData sheetId="1340">
        <row r="11">
          <cell r="A11">
            <v>3</v>
          </cell>
        </row>
      </sheetData>
      <sheetData sheetId="1341">
        <row r="11">
          <cell r="A11">
            <v>3</v>
          </cell>
        </row>
      </sheetData>
      <sheetData sheetId="1342">
        <row r="7">
          <cell r="P7">
            <v>0</v>
          </cell>
        </row>
      </sheetData>
      <sheetData sheetId="1343">
        <row r="11">
          <cell r="A11">
            <v>3</v>
          </cell>
        </row>
      </sheetData>
      <sheetData sheetId="1344">
        <row r="11">
          <cell r="A11">
            <v>3</v>
          </cell>
        </row>
      </sheetData>
      <sheetData sheetId="1345">
        <row r="7">
          <cell r="P7">
            <v>0</v>
          </cell>
        </row>
      </sheetData>
      <sheetData sheetId="1346">
        <row r="11">
          <cell r="A11">
            <v>3</v>
          </cell>
        </row>
      </sheetData>
      <sheetData sheetId="1347">
        <row r="11">
          <cell r="A11">
            <v>3</v>
          </cell>
        </row>
      </sheetData>
      <sheetData sheetId="1348">
        <row r="11">
          <cell r="A11">
            <v>3</v>
          </cell>
        </row>
      </sheetData>
      <sheetData sheetId="1349">
        <row r="11">
          <cell r="A11">
            <v>3</v>
          </cell>
        </row>
      </sheetData>
      <sheetData sheetId="1350">
        <row r="11">
          <cell r="A11">
            <v>3</v>
          </cell>
        </row>
      </sheetData>
      <sheetData sheetId="1351">
        <row r="11">
          <cell r="A11">
            <v>3</v>
          </cell>
        </row>
      </sheetData>
      <sheetData sheetId="1352">
        <row r="7">
          <cell r="P7">
            <v>0</v>
          </cell>
        </row>
      </sheetData>
      <sheetData sheetId="1353">
        <row r="7">
          <cell r="P7">
            <v>0</v>
          </cell>
        </row>
      </sheetData>
      <sheetData sheetId="1354">
        <row r="7">
          <cell r="P7">
            <v>0</v>
          </cell>
        </row>
      </sheetData>
      <sheetData sheetId="1355">
        <row r="7">
          <cell r="P7">
            <v>0</v>
          </cell>
        </row>
      </sheetData>
      <sheetData sheetId="1356">
        <row r="7">
          <cell r="P7">
            <v>0</v>
          </cell>
        </row>
      </sheetData>
      <sheetData sheetId="1357">
        <row r="11">
          <cell r="A11">
            <v>3</v>
          </cell>
        </row>
      </sheetData>
      <sheetData sheetId="1358">
        <row r="7">
          <cell r="P7">
            <v>0</v>
          </cell>
        </row>
      </sheetData>
      <sheetData sheetId="1359">
        <row r="7">
          <cell r="P7">
            <v>0</v>
          </cell>
        </row>
      </sheetData>
      <sheetData sheetId="1360">
        <row r="7">
          <cell r="P7">
            <v>0</v>
          </cell>
        </row>
      </sheetData>
      <sheetData sheetId="1361">
        <row r="7">
          <cell r="P7">
            <v>0</v>
          </cell>
        </row>
      </sheetData>
      <sheetData sheetId="1362">
        <row r="7">
          <cell r="P7">
            <v>0</v>
          </cell>
        </row>
      </sheetData>
      <sheetData sheetId="1363">
        <row r="7">
          <cell r="P7">
            <v>0</v>
          </cell>
        </row>
      </sheetData>
      <sheetData sheetId="1364">
        <row r="7">
          <cell r="P7">
            <v>0</v>
          </cell>
        </row>
      </sheetData>
      <sheetData sheetId="1365">
        <row r="7">
          <cell r="P7">
            <v>0</v>
          </cell>
        </row>
      </sheetData>
      <sheetData sheetId="1366">
        <row r="7">
          <cell r="P7">
            <v>0</v>
          </cell>
        </row>
      </sheetData>
      <sheetData sheetId="1367">
        <row r="7">
          <cell r="P7">
            <v>0</v>
          </cell>
        </row>
      </sheetData>
      <sheetData sheetId="1368">
        <row r="7">
          <cell r="P7">
            <v>0</v>
          </cell>
        </row>
      </sheetData>
      <sheetData sheetId="1369">
        <row r="7">
          <cell r="P7">
            <v>0</v>
          </cell>
        </row>
      </sheetData>
      <sheetData sheetId="1370">
        <row r="7">
          <cell r="P7">
            <v>0</v>
          </cell>
        </row>
      </sheetData>
      <sheetData sheetId="1371">
        <row r="7">
          <cell r="P7">
            <v>0</v>
          </cell>
        </row>
      </sheetData>
      <sheetData sheetId="1372">
        <row r="7">
          <cell r="P7">
            <v>0</v>
          </cell>
        </row>
      </sheetData>
      <sheetData sheetId="1373">
        <row r="7">
          <cell r="P7">
            <v>0</v>
          </cell>
        </row>
      </sheetData>
      <sheetData sheetId="1374">
        <row r="7">
          <cell r="P7">
            <v>0</v>
          </cell>
        </row>
      </sheetData>
      <sheetData sheetId="1375">
        <row r="7">
          <cell r="P7">
            <v>0</v>
          </cell>
        </row>
      </sheetData>
      <sheetData sheetId="1376">
        <row r="7">
          <cell r="P7">
            <v>0</v>
          </cell>
        </row>
      </sheetData>
      <sheetData sheetId="1377">
        <row r="7">
          <cell r="P7">
            <v>0</v>
          </cell>
        </row>
      </sheetData>
      <sheetData sheetId="1378">
        <row r="7">
          <cell r="P7">
            <v>0</v>
          </cell>
        </row>
      </sheetData>
      <sheetData sheetId="1379">
        <row r="7">
          <cell r="P7">
            <v>0</v>
          </cell>
        </row>
      </sheetData>
      <sheetData sheetId="1380">
        <row r="7">
          <cell r="P7">
            <v>0</v>
          </cell>
        </row>
      </sheetData>
      <sheetData sheetId="1381">
        <row r="7">
          <cell r="P7">
            <v>0</v>
          </cell>
        </row>
      </sheetData>
      <sheetData sheetId="1382">
        <row r="7">
          <cell r="P7">
            <v>0</v>
          </cell>
        </row>
      </sheetData>
      <sheetData sheetId="1383">
        <row r="7">
          <cell r="P7">
            <v>0</v>
          </cell>
        </row>
      </sheetData>
      <sheetData sheetId="1384">
        <row r="7">
          <cell r="P7">
            <v>0</v>
          </cell>
        </row>
      </sheetData>
      <sheetData sheetId="1385">
        <row r="7">
          <cell r="P7">
            <v>0</v>
          </cell>
        </row>
      </sheetData>
      <sheetData sheetId="1386">
        <row r="7">
          <cell r="P7">
            <v>0</v>
          </cell>
        </row>
      </sheetData>
      <sheetData sheetId="1387">
        <row r="7">
          <cell r="P7">
            <v>0</v>
          </cell>
        </row>
      </sheetData>
      <sheetData sheetId="1388">
        <row r="7">
          <cell r="P7">
            <v>0</v>
          </cell>
        </row>
      </sheetData>
      <sheetData sheetId="1389">
        <row r="7">
          <cell r="P7">
            <v>0</v>
          </cell>
        </row>
      </sheetData>
      <sheetData sheetId="1390">
        <row r="7">
          <cell r="P7">
            <v>0</v>
          </cell>
        </row>
      </sheetData>
      <sheetData sheetId="1391">
        <row r="7">
          <cell r="P7">
            <v>0</v>
          </cell>
        </row>
      </sheetData>
      <sheetData sheetId="1392">
        <row r="7">
          <cell r="P7">
            <v>0</v>
          </cell>
        </row>
      </sheetData>
      <sheetData sheetId="1393">
        <row r="7">
          <cell r="P7">
            <v>0</v>
          </cell>
        </row>
      </sheetData>
      <sheetData sheetId="1394">
        <row r="7">
          <cell r="P7">
            <v>0</v>
          </cell>
        </row>
      </sheetData>
      <sheetData sheetId="1395">
        <row r="7">
          <cell r="P7">
            <v>0</v>
          </cell>
        </row>
      </sheetData>
      <sheetData sheetId="1396">
        <row r="7">
          <cell r="P7">
            <v>0</v>
          </cell>
        </row>
      </sheetData>
      <sheetData sheetId="1397">
        <row r="7">
          <cell r="P7">
            <v>0</v>
          </cell>
        </row>
      </sheetData>
      <sheetData sheetId="1398">
        <row r="7">
          <cell r="P7">
            <v>0</v>
          </cell>
        </row>
      </sheetData>
      <sheetData sheetId="1399">
        <row r="7">
          <cell r="P7">
            <v>0</v>
          </cell>
        </row>
      </sheetData>
      <sheetData sheetId="1400">
        <row r="7">
          <cell r="P7">
            <v>0</v>
          </cell>
        </row>
      </sheetData>
      <sheetData sheetId="1401">
        <row r="7">
          <cell r="P7">
            <v>0</v>
          </cell>
        </row>
      </sheetData>
      <sheetData sheetId="1402">
        <row r="7">
          <cell r="P7">
            <v>0</v>
          </cell>
        </row>
      </sheetData>
      <sheetData sheetId="1403">
        <row r="7">
          <cell r="P7">
            <v>0</v>
          </cell>
        </row>
      </sheetData>
      <sheetData sheetId="1404">
        <row r="7">
          <cell r="P7">
            <v>0</v>
          </cell>
        </row>
      </sheetData>
      <sheetData sheetId="1405">
        <row r="7">
          <cell r="P7">
            <v>0</v>
          </cell>
        </row>
      </sheetData>
      <sheetData sheetId="1406">
        <row r="7">
          <cell r="P7">
            <v>0</v>
          </cell>
        </row>
      </sheetData>
      <sheetData sheetId="1407">
        <row r="7">
          <cell r="P7">
            <v>0</v>
          </cell>
        </row>
      </sheetData>
      <sheetData sheetId="1408">
        <row r="7">
          <cell r="P7">
            <v>0</v>
          </cell>
        </row>
      </sheetData>
      <sheetData sheetId="1409">
        <row r="7">
          <cell r="P7">
            <v>0</v>
          </cell>
        </row>
      </sheetData>
      <sheetData sheetId="1410">
        <row r="7">
          <cell r="P7">
            <v>0</v>
          </cell>
        </row>
      </sheetData>
      <sheetData sheetId="1411">
        <row r="7">
          <cell r="P7">
            <v>0</v>
          </cell>
        </row>
      </sheetData>
      <sheetData sheetId="1412">
        <row r="7">
          <cell r="P7">
            <v>0</v>
          </cell>
        </row>
      </sheetData>
      <sheetData sheetId="1413">
        <row r="7">
          <cell r="P7">
            <v>0</v>
          </cell>
        </row>
      </sheetData>
      <sheetData sheetId="1414">
        <row r="7">
          <cell r="P7">
            <v>0</v>
          </cell>
        </row>
      </sheetData>
      <sheetData sheetId="1415">
        <row r="7">
          <cell r="P7">
            <v>0</v>
          </cell>
        </row>
      </sheetData>
      <sheetData sheetId="1416">
        <row r="7">
          <cell r="P7">
            <v>0</v>
          </cell>
        </row>
      </sheetData>
      <sheetData sheetId="1417">
        <row r="7">
          <cell r="P7">
            <v>0</v>
          </cell>
        </row>
      </sheetData>
      <sheetData sheetId="1418">
        <row r="7">
          <cell r="P7">
            <v>0</v>
          </cell>
        </row>
      </sheetData>
      <sheetData sheetId="1419">
        <row r="7">
          <cell r="P7">
            <v>0</v>
          </cell>
        </row>
      </sheetData>
      <sheetData sheetId="1420">
        <row r="7">
          <cell r="P7">
            <v>0</v>
          </cell>
        </row>
      </sheetData>
      <sheetData sheetId="1421">
        <row r="7">
          <cell r="P7">
            <v>0</v>
          </cell>
        </row>
      </sheetData>
      <sheetData sheetId="1422">
        <row r="7">
          <cell r="P7">
            <v>0</v>
          </cell>
        </row>
      </sheetData>
      <sheetData sheetId="1423">
        <row r="7">
          <cell r="P7">
            <v>0</v>
          </cell>
        </row>
      </sheetData>
      <sheetData sheetId="1424">
        <row r="7">
          <cell r="P7">
            <v>0</v>
          </cell>
        </row>
      </sheetData>
      <sheetData sheetId="1425">
        <row r="7">
          <cell r="P7">
            <v>0</v>
          </cell>
        </row>
      </sheetData>
      <sheetData sheetId="1426">
        <row r="7">
          <cell r="P7">
            <v>0</v>
          </cell>
        </row>
      </sheetData>
      <sheetData sheetId="1427">
        <row r="7">
          <cell r="P7">
            <v>0</v>
          </cell>
        </row>
      </sheetData>
      <sheetData sheetId="1428">
        <row r="7">
          <cell r="P7">
            <v>0</v>
          </cell>
        </row>
      </sheetData>
      <sheetData sheetId="1429">
        <row r="7">
          <cell r="P7">
            <v>0</v>
          </cell>
        </row>
      </sheetData>
      <sheetData sheetId="1430">
        <row r="7">
          <cell r="P7">
            <v>0</v>
          </cell>
        </row>
      </sheetData>
      <sheetData sheetId="1431">
        <row r="7">
          <cell r="P7">
            <v>0</v>
          </cell>
        </row>
      </sheetData>
      <sheetData sheetId="1432">
        <row r="7">
          <cell r="P7">
            <v>0</v>
          </cell>
        </row>
      </sheetData>
      <sheetData sheetId="1433">
        <row r="7">
          <cell r="P7">
            <v>0</v>
          </cell>
        </row>
      </sheetData>
      <sheetData sheetId="1434">
        <row r="7">
          <cell r="P7">
            <v>0</v>
          </cell>
        </row>
      </sheetData>
      <sheetData sheetId="1435">
        <row r="7">
          <cell r="P7">
            <v>0</v>
          </cell>
        </row>
      </sheetData>
      <sheetData sheetId="1436">
        <row r="7">
          <cell r="P7">
            <v>0</v>
          </cell>
        </row>
      </sheetData>
      <sheetData sheetId="1437">
        <row r="7">
          <cell r="P7">
            <v>0</v>
          </cell>
        </row>
      </sheetData>
      <sheetData sheetId="1438">
        <row r="11">
          <cell r="A11">
            <v>3</v>
          </cell>
        </row>
      </sheetData>
      <sheetData sheetId="1439">
        <row r="11">
          <cell r="A11">
            <v>3</v>
          </cell>
        </row>
      </sheetData>
      <sheetData sheetId="1440">
        <row r="11">
          <cell r="A11">
            <v>3</v>
          </cell>
        </row>
      </sheetData>
      <sheetData sheetId="1441">
        <row r="11">
          <cell r="A11">
            <v>3</v>
          </cell>
        </row>
      </sheetData>
      <sheetData sheetId="1442">
        <row r="11">
          <cell r="A11">
            <v>3</v>
          </cell>
        </row>
      </sheetData>
      <sheetData sheetId="1443">
        <row r="11">
          <cell r="A11">
            <v>3</v>
          </cell>
        </row>
      </sheetData>
      <sheetData sheetId="1444">
        <row r="11">
          <cell r="A11">
            <v>3</v>
          </cell>
        </row>
      </sheetData>
      <sheetData sheetId="1445">
        <row r="11">
          <cell r="A11">
            <v>3</v>
          </cell>
        </row>
      </sheetData>
      <sheetData sheetId="1446">
        <row r="11">
          <cell r="A11">
            <v>3</v>
          </cell>
        </row>
      </sheetData>
      <sheetData sheetId="1447">
        <row r="11">
          <cell r="A11">
            <v>3</v>
          </cell>
        </row>
      </sheetData>
      <sheetData sheetId="1448">
        <row r="11">
          <cell r="A11">
            <v>3</v>
          </cell>
        </row>
      </sheetData>
      <sheetData sheetId="1449">
        <row r="7">
          <cell r="P7">
            <v>0</v>
          </cell>
        </row>
      </sheetData>
      <sheetData sheetId="1450">
        <row r="7">
          <cell r="P7">
            <v>0</v>
          </cell>
        </row>
      </sheetData>
      <sheetData sheetId="1451">
        <row r="7">
          <cell r="P7">
            <v>0</v>
          </cell>
        </row>
      </sheetData>
      <sheetData sheetId="1452">
        <row r="7">
          <cell r="P7">
            <v>0</v>
          </cell>
        </row>
      </sheetData>
      <sheetData sheetId="1453">
        <row r="11">
          <cell r="A11">
            <v>3</v>
          </cell>
        </row>
      </sheetData>
      <sheetData sheetId="1454">
        <row r="11">
          <cell r="A11">
            <v>3</v>
          </cell>
        </row>
      </sheetData>
      <sheetData sheetId="1455">
        <row r="11">
          <cell r="A11">
            <v>3</v>
          </cell>
        </row>
      </sheetData>
      <sheetData sheetId="1456">
        <row r="7">
          <cell r="P7">
            <v>0</v>
          </cell>
        </row>
      </sheetData>
      <sheetData sheetId="1457">
        <row r="7">
          <cell r="P7">
            <v>0</v>
          </cell>
        </row>
      </sheetData>
      <sheetData sheetId="1458">
        <row r="7">
          <cell r="P7">
            <v>0</v>
          </cell>
        </row>
      </sheetData>
      <sheetData sheetId="1459">
        <row r="7">
          <cell r="P7">
            <v>0</v>
          </cell>
        </row>
      </sheetData>
      <sheetData sheetId="1460">
        <row r="7">
          <cell r="P7">
            <v>0</v>
          </cell>
        </row>
      </sheetData>
      <sheetData sheetId="1461">
        <row r="7">
          <cell r="P7">
            <v>0</v>
          </cell>
        </row>
      </sheetData>
      <sheetData sheetId="1462">
        <row r="7">
          <cell r="P7">
            <v>0</v>
          </cell>
        </row>
      </sheetData>
      <sheetData sheetId="1463">
        <row r="7">
          <cell r="P7">
            <v>0</v>
          </cell>
        </row>
      </sheetData>
      <sheetData sheetId="1464">
        <row r="7">
          <cell r="P7">
            <v>0</v>
          </cell>
        </row>
      </sheetData>
      <sheetData sheetId="1465">
        <row r="7">
          <cell r="P7">
            <v>0</v>
          </cell>
        </row>
      </sheetData>
      <sheetData sheetId="1466">
        <row r="7">
          <cell r="P7">
            <v>0</v>
          </cell>
        </row>
      </sheetData>
      <sheetData sheetId="1467">
        <row r="7">
          <cell r="P7">
            <v>0</v>
          </cell>
        </row>
      </sheetData>
      <sheetData sheetId="1468">
        <row r="7">
          <cell r="P7">
            <v>0</v>
          </cell>
        </row>
      </sheetData>
      <sheetData sheetId="1469">
        <row r="7">
          <cell r="P7">
            <v>0</v>
          </cell>
        </row>
      </sheetData>
      <sheetData sheetId="1470">
        <row r="7">
          <cell r="P7">
            <v>0</v>
          </cell>
        </row>
      </sheetData>
      <sheetData sheetId="1471">
        <row r="7">
          <cell r="P7">
            <v>0</v>
          </cell>
        </row>
      </sheetData>
      <sheetData sheetId="1472">
        <row r="7">
          <cell r="P7">
            <v>0</v>
          </cell>
        </row>
      </sheetData>
      <sheetData sheetId="1473">
        <row r="7">
          <cell r="P7">
            <v>0</v>
          </cell>
        </row>
      </sheetData>
      <sheetData sheetId="1474">
        <row r="7">
          <cell r="P7">
            <v>0</v>
          </cell>
        </row>
      </sheetData>
      <sheetData sheetId="1475">
        <row r="7">
          <cell r="P7">
            <v>0</v>
          </cell>
        </row>
      </sheetData>
      <sheetData sheetId="1476">
        <row r="7">
          <cell r="P7">
            <v>0</v>
          </cell>
        </row>
      </sheetData>
      <sheetData sheetId="1477">
        <row r="7">
          <cell r="P7">
            <v>0</v>
          </cell>
        </row>
      </sheetData>
      <sheetData sheetId="1478">
        <row r="7">
          <cell r="P7">
            <v>0</v>
          </cell>
        </row>
      </sheetData>
      <sheetData sheetId="1479">
        <row r="7">
          <cell r="P7">
            <v>0</v>
          </cell>
        </row>
      </sheetData>
      <sheetData sheetId="1480">
        <row r="7">
          <cell r="P7">
            <v>0</v>
          </cell>
        </row>
      </sheetData>
      <sheetData sheetId="1481">
        <row r="7">
          <cell r="P7">
            <v>0</v>
          </cell>
        </row>
      </sheetData>
      <sheetData sheetId="1482">
        <row r="7">
          <cell r="P7">
            <v>0</v>
          </cell>
        </row>
      </sheetData>
      <sheetData sheetId="1483">
        <row r="7">
          <cell r="P7">
            <v>0</v>
          </cell>
        </row>
      </sheetData>
      <sheetData sheetId="1484">
        <row r="7">
          <cell r="P7">
            <v>0</v>
          </cell>
        </row>
      </sheetData>
      <sheetData sheetId="1485">
        <row r="7">
          <cell r="P7">
            <v>0</v>
          </cell>
        </row>
      </sheetData>
      <sheetData sheetId="1486">
        <row r="7">
          <cell r="P7">
            <v>0</v>
          </cell>
        </row>
      </sheetData>
      <sheetData sheetId="1487">
        <row r="7">
          <cell r="P7">
            <v>0</v>
          </cell>
        </row>
      </sheetData>
      <sheetData sheetId="1488">
        <row r="7">
          <cell r="P7">
            <v>0</v>
          </cell>
        </row>
      </sheetData>
      <sheetData sheetId="1489">
        <row r="7">
          <cell r="P7">
            <v>0</v>
          </cell>
        </row>
      </sheetData>
      <sheetData sheetId="1490">
        <row r="7">
          <cell r="P7">
            <v>0</v>
          </cell>
        </row>
      </sheetData>
      <sheetData sheetId="1491">
        <row r="7">
          <cell r="P7">
            <v>0</v>
          </cell>
        </row>
      </sheetData>
      <sheetData sheetId="1492">
        <row r="7">
          <cell r="P7">
            <v>0</v>
          </cell>
        </row>
      </sheetData>
      <sheetData sheetId="1493">
        <row r="7">
          <cell r="P7">
            <v>0</v>
          </cell>
        </row>
      </sheetData>
      <sheetData sheetId="1494">
        <row r="7">
          <cell r="P7">
            <v>0</v>
          </cell>
        </row>
      </sheetData>
      <sheetData sheetId="1495">
        <row r="7">
          <cell r="P7">
            <v>0</v>
          </cell>
        </row>
      </sheetData>
      <sheetData sheetId="1496">
        <row r="7">
          <cell r="P7">
            <v>0</v>
          </cell>
        </row>
      </sheetData>
      <sheetData sheetId="1497">
        <row r="7">
          <cell r="P7">
            <v>0</v>
          </cell>
        </row>
      </sheetData>
      <sheetData sheetId="1498">
        <row r="7">
          <cell r="P7">
            <v>0</v>
          </cell>
        </row>
      </sheetData>
      <sheetData sheetId="1499">
        <row r="7">
          <cell r="P7">
            <v>0</v>
          </cell>
        </row>
      </sheetData>
      <sheetData sheetId="1500">
        <row r="7">
          <cell r="P7">
            <v>0</v>
          </cell>
        </row>
      </sheetData>
      <sheetData sheetId="1501">
        <row r="7">
          <cell r="P7">
            <v>0</v>
          </cell>
        </row>
      </sheetData>
      <sheetData sheetId="1502">
        <row r="7">
          <cell r="P7">
            <v>0</v>
          </cell>
        </row>
      </sheetData>
      <sheetData sheetId="1503">
        <row r="7">
          <cell r="P7">
            <v>0</v>
          </cell>
        </row>
      </sheetData>
      <sheetData sheetId="1504">
        <row r="7">
          <cell r="P7">
            <v>0</v>
          </cell>
        </row>
      </sheetData>
      <sheetData sheetId="1505">
        <row r="7">
          <cell r="P7">
            <v>0</v>
          </cell>
        </row>
      </sheetData>
      <sheetData sheetId="1506">
        <row r="7">
          <cell r="P7">
            <v>0</v>
          </cell>
        </row>
      </sheetData>
      <sheetData sheetId="1507">
        <row r="7">
          <cell r="P7">
            <v>0</v>
          </cell>
        </row>
      </sheetData>
      <sheetData sheetId="1508">
        <row r="7">
          <cell r="P7">
            <v>0</v>
          </cell>
        </row>
      </sheetData>
      <sheetData sheetId="1509">
        <row r="7">
          <cell r="P7">
            <v>0</v>
          </cell>
        </row>
      </sheetData>
      <sheetData sheetId="1510">
        <row r="7">
          <cell r="P7">
            <v>0</v>
          </cell>
        </row>
      </sheetData>
      <sheetData sheetId="1511">
        <row r="7">
          <cell r="P7">
            <v>0</v>
          </cell>
        </row>
      </sheetData>
      <sheetData sheetId="1512">
        <row r="7">
          <cell r="P7">
            <v>0</v>
          </cell>
        </row>
      </sheetData>
      <sheetData sheetId="1513">
        <row r="7">
          <cell r="P7">
            <v>0</v>
          </cell>
        </row>
      </sheetData>
      <sheetData sheetId="1514">
        <row r="7">
          <cell r="P7">
            <v>0</v>
          </cell>
        </row>
      </sheetData>
      <sheetData sheetId="1515">
        <row r="7">
          <cell r="P7">
            <v>0</v>
          </cell>
        </row>
      </sheetData>
      <sheetData sheetId="1516">
        <row r="7">
          <cell r="P7">
            <v>0</v>
          </cell>
        </row>
      </sheetData>
      <sheetData sheetId="1517">
        <row r="7">
          <cell r="P7">
            <v>0</v>
          </cell>
        </row>
      </sheetData>
      <sheetData sheetId="1518">
        <row r="7">
          <cell r="P7">
            <v>0</v>
          </cell>
        </row>
      </sheetData>
      <sheetData sheetId="1519">
        <row r="7">
          <cell r="P7">
            <v>0</v>
          </cell>
        </row>
      </sheetData>
      <sheetData sheetId="1520">
        <row r="7">
          <cell r="P7">
            <v>0</v>
          </cell>
        </row>
      </sheetData>
      <sheetData sheetId="1521">
        <row r="7">
          <cell r="P7">
            <v>0</v>
          </cell>
        </row>
      </sheetData>
      <sheetData sheetId="1522">
        <row r="7">
          <cell r="P7">
            <v>0</v>
          </cell>
        </row>
      </sheetData>
      <sheetData sheetId="1523">
        <row r="7">
          <cell r="P7">
            <v>0</v>
          </cell>
        </row>
      </sheetData>
      <sheetData sheetId="1524">
        <row r="7">
          <cell r="P7">
            <v>0</v>
          </cell>
        </row>
      </sheetData>
      <sheetData sheetId="1525">
        <row r="7">
          <cell r="P7">
            <v>0</v>
          </cell>
        </row>
      </sheetData>
      <sheetData sheetId="1526">
        <row r="11">
          <cell r="A11">
            <v>3</v>
          </cell>
        </row>
      </sheetData>
      <sheetData sheetId="1527">
        <row r="11">
          <cell r="A11">
            <v>3</v>
          </cell>
        </row>
      </sheetData>
      <sheetData sheetId="1528">
        <row r="11">
          <cell r="A11">
            <v>3</v>
          </cell>
        </row>
      </sheetData>
      <sheetData sheetId="1529">
        <row r="11">
          <cell r="A11">
            <v>3</v>
          </cell>
        </row>
      </sheetData>
      <sheetData sheetId="1530">
        <row r="11">
          <cell r="A11">
            <v>3</v>
          </cell>
        </row>
      </sheetData>
      <sheetData sheetId="1531">
        <row r="11">
          <cell r="A11">
            <v>3</v>
          </cell>
        </row>
      </sheetData>
      <sheetData sheetId="1532">
        <row r="7">
          <cell r="P7">
            <v>0</v>
          </cell>
        </row>
      </sheetData>
      <sheetData sheetId="1533">
        <row r="7">
          <cell r="P7">
            <v>0</v>
          </cell>
        </row>
      </sheetData>
      <sheetData sheetId="1534">
        <row r="7">
          <cell r="P7">
            <v>0</v>
          </cell>
        </row>
      </sheetData>
      <sheetData sheetId="1535">
        <row r="7">
          <cell r="P7">
            <v>0</v>
          </cell>
        </row>
      </sheetData>
      <sheetData sheetId="1536">
        <row r="11">
          <cell r="A11">
            <v>3</v>
          </cell>
        </row>
      </sheetData>
      <sheetData sheetId="1537">
        <row r="11">
          <cell r="A11">
            <v>3</v>
          </cell>
        </row>
      </sheetData>
      <sheetData sheetId="1538">
        <row r="7">
          <cell r="P7">
            <v>0</v>
          </cell>
        </row>
      </sheetData>
      <sheetData sheetId="1539">
        <row r="7">
          <cell r="P7">
            <v>0</v>
          </cell>
        </row>
      </sheetData>
      <sheetData sheetId="1540">
        <row r="7">
          <cell r="P7">
            <v>0</v>
          </cell>
        </row>
      </sheetData>
      <sheetData sheetId="1541">
        <row r="11">
          <cell r="A11">
            <v>3</v>
          </cell>
        </row>
      </sheetData>
      <sheetData sheetId="1542">
        <row r="11">
          <cell r="A11">
            <v>3</v>
          </cell>
        </row>
      </sheetData>
      <sheetData sheetId="1543">
        <row r="11">
          <cell r="A11">
            <v>3</v>
          </cell>
        </row>
      </sheetData>
      <sheetData sheetId="1544">
        <row r="11">
          <cell r="A11">
            <v>3</v>
          </cell>
        </row>
      </sheetData>
      <sheetData sheetId="1545">
        <row r="11">
          <cell r="A11">
            <v>3</v>
          </cell>
        </row>
      </sheetData>
      <sheetData sheetId="1546">
        <row r="11">
          <cell r="A11">
            <v>3</v>
          </cell>
        </row>
      </sheetData>
      <sheetData sheetId="1547">
        <row r="11">
          <cell r="A11">
            <v>3</v>
          </cell>
        </row>
      </sheetData>
      <sheetData sheetId="1548">
        <row r="7">
          <cell r="P7">
            <v>0</v>
          </cell>
        </row>
      </sheetData>
      <sheetData sheetId="1549">
        <row r="11">
          <cell r="A11">
            <v>3</v>
          </cell>
        </row>
      </sheetData>
      <sheetData sheetId="1550">
        <row r="11">
          <cell r="A11">
            <v>3</v>
          </cell>
        </row>
      </sheetData>
      <sheetData sheetId="1551">
        <row r="11">
          <cell r="A11">
            <v>3</v>
          </cell>
        </row>
      </sheetData>
      <sheetData sheetId="1552">
        <row r="11">
          <cell r="A11">
            <v>3</v>
          </cell>
        </row>
      </sheetData>
      <sheetData sheetId="1553">
        <row r="11">
          <cell r="A11">
            <v>3</v>
          </cell>
        </row>
      </sheetData>
      <sheetData sheetId="1554">
        <row r="11">
          <cell r="A11">
            <v>3</v>
          </cell>
        </row>
      </sheetData>
      <sheetData sheetId="1555">
        <row r="11">
          <cell r="A11">
            <v>3</v>
          </cell>
        </row>
      </sheetData>
      <sheetData sheetId="1556">
        <row r="11">
          <cell r="A11">
            <v>3</v>
          </cell>
        </row>
      </sheetData>
      <sheetData sheetId="1557">
        <row r="11">
          <cell r="A11">
            <v>3</v>
          </cell>
        </row>
      </sheetData>
      <sheetData sheetId="1558">
        <row r="11">
          <cell r="A11">
            <v>3</v>
          </cell>
        </row>
      </sheetData>
      <sheetData sheetId="1559">
        <row r="11">
          <cell r="A11">
            <v>3</v>
          </cell>
        </row>
      </sheetData>
      <sheetData sheetId="1560">
        <row r="11">
          <cell r="A11">
            <v>3</v>
          </cell>
        </row>
      </sheetData>
      <sheetData sheetId="1561">
        <row r="11">
          <cell r="A11">
            <v>3</v>
          </cell>
        </row>
      </sheetData>
      <sheetData sheetId="1562">
        <row r="11">
          <cell r="A11">
            <v>3</v>
          </cell>
        </row>
      </sheetData>
      <sheetData sheetId="1563">
        <row r="11">
          <cell r="A11">
            <v>3</v>
          </cell>
        </row>
      </sheetData>
      <sheetData sheetId="1564">
        <row r="7">
          <cell r="P7">
            <v>0</v>
          </cell>
        </row>
      </sheetData>
      <sheetData sheetId="1565">
        <row r="11">
          <cell r="A11">
            <v>3</v>
          </cell>
        </row>
      </sheetData>
      <sheetData sheetId="1566">
        <row r="11">
          <cell r="A11">
            <v>3</v>
          </cell>
        </row>
      </sheetData>
      <sheetData sheetId="1567">
        <row r="11">
          <cell r="A11">
            <v>3</v>
          </cell>
        </row>
      </sheetData>
      <sheetData sheetId="1568">
        <row r="11">
          <cell r="A11">
            <v>3</v>
          </cell>
        </row>
      </sheetData>
      <sheetData sheetId="1569">
        <row r="11">
          <cell r="A11">
            <v>3</v>
          </cell>
        </row>
      </sheetData>
      <sheetData sheetId="1570">
        <row r="7">
          <cell r="P7">
            <v>0</v>
          </cell>
        </row>
      </sheetData>
      <sheetData sheetId="1571">
        <row r="11">
          <cell r="A11">
            <v>3</v>
          </cell>
        </row>
      </sheetData>
      <sheetData sheetId="1572">
        <row r="11">
          <cell r="A11">
            <v>3</v>
          </cell>
        </row>
      </sheetData>
      <sheetData sheetId="1573">
        <row r="11">
          <cell r="A11">
            <v>3</v>
          </cell>
        </row>
      </sheetData>
      <sheetData sheetId="1574">
        <row r="11">
          <cell r="A11">
            <v>3</v>
          </cell>
        </row>
      </sheetData>
      <sheetData sheetId="1575">
        <row r="7">
          <cell r="P7">
            <v>0</v>
          </cell>
        </row>
      </sheetData>
      <sheetData sheetId="1576">
        <row r="7">
          <cell r="P7">
            <v>0</v>
          </cell>
        </row>
      </sheetData>
      <sheetData sheetId="1577">
        <row r="11">
          <cell r="A11">
            <v>3</v>
          </cell>
        </row>
      </sheetData>
      <sheetData sheetId="1578">
        <row r="7">
          <cell r="P7">
            <v>0</v>
          </cell>
        </row>
      </sheetData>
      <sheetData sheetId="1579">
        <row r="7">
          <cell r="P7">
            <v>0</v>
          </cell>
        </row>
      </sheetData>
      <sheetData sheetId="1580">
        <row r="11">
          <cell r="A11">
            <v>3</v>
          </cell>
        </row>
      </sheetData>
      <sheetData sheetId="1581">
        <row r="11">
          <cell r="A11">
            <v>3</v>
          </cell>
        </row>
      </sheetData>
      <sheetData sheetId="1582">
        <row r="7">
          <cell r="P7">
            <v>0</v>
          </cell>
        </row>
      </sheetData>
      <sheetData sheetId="1583">
        <row r="11">
          <cell r="A11">
            <v>3</v>
          </cell>
        </row>
      </sheetData>
      <sheetData sheetId="1584">
        <row r="11">
          <cell r="A11">
            <v>3</v>
          </cell>
        </row>
      </sheetData>
      <sheetData sheetId="1585">
        <row r="7">
          <cell r="P7">
            <v>0</v>
          </cell>
        </row>
      </sheetData>
      <sheetData sheetId="1586">
        <row r="11">
          <cell r="A11">
            <v>3</v>
          </cell>
        </row>
      </sheetData>
      <sheetData sheetId="1587">
        <row r="11">
          <cell r="A11">
            <v>3</v>
          </cell>
        </row>
      </sheetData>
      <sheetData sheetId="1588">
        <row r="11">
          <cell r="A11">
            <v>3</v>
          </cell>
        </row>
      </sheetData>
      <sheetData sheetId="1589">
        <row r="11">
          <cell r="A11">
            <v>3</v>
          </cell>
        </row>
      </sheetData>
      <sheetData sheetId="1590">
        <row r="11">
          <cell r="A11">
            <v>3</v>
          </cell>
        </row>
      </sheetData>
      <sheetData sheetId="1591">
        <row r="11">
          <cell r="A11">
            <v>3</v>
          </cell>
        </row>
      </sheetData>
      <sheetData sheetId="1592">
        <row r="11">
          <cell r="A11">
            <v>3</v>
          </cell>
        </row>
      </sheetData>
      <sheetData sheetId="1593">
        <row r="11">
          <cell r="A11">
            <v>3</v>
          </cell>
        </row>
      </sheetData>
      <sheetData sheetId="1594">
        <row r="11">
          <cell r="A11">
            <v>3</v>
          </cell>
        </row>
      </sheetData>
      <sheetData sheetId="1595">
        <row r="11">
          <cell r="A11">
            <v>3</v>
          </cell>
        </row>
      </sheetData>
      <sheetData sheetId="1596">
        <row r="11">
          <cell r="A11">
            <v>3</v>
          </cell>
        </row>
      </sheetData>
      <sheetData sheetId="1597">
        <row r="11">
          <cell r="A11">
            <v>3</v>
          </cell>
        </row>
      </sheetData>
      <sheetData sheetId="1598">
        <row r="11">
          <cell r="A11">
            <v>3</v>
          </cell>
        </row>
      </sheetData>
      <sheetData sheetId="1599">
        <row r="11">
          <cell r="A11">
            <v>3</v>
          </cell>
        </row>
      </sheetData>
      <sheetData sheetId="1600">
        <row r="7">
          <cell r="P7">
            <v>0</v>
          </cell>
        </row>
      </sheetData>
      <sheetData sheetId="1601">
        <row r="7">
          <cell r="P7">
            <v>0</v>
          </cell>
        </row>
      </sheetData>
      <sheetData sheetId="1602">
        <row r="11">
          <cell r="A11">
            <v>3</v>
          </cell>
        </row>
      </sheetData>
      <sheetData sheetId="1603">
        <row r="7">
          <cell r="P7">
            <v>0</v>
          </cell>
        </row>
      </sheetData>
      <sheetData sheetId="1604">
        <row r="7">
          <cell r="P7">
            <v>0</v>
          </cell>
        </row>
      </sheetData>
      <sheetData sheetId="1605">
        <row r="11">
          <cell r="A11">
            <v>3</v>
          </cell>
        </row>
      </sheetData>
      <sheetData sheetId="1606">
        <row r="11">
          <cell r="A11">
            <v>3</v>
          </cell>
        </row>
      </sheetData>
      <sheetData sheetId="1607">
        <row r="7">
          <cell r="P7">
            <v>0</v>
          </cell>
        </row>
      </sheetData>
      <sheetData sheetId="1608">
        <row r="7">
          <cell r="P7">
            <v>0</v>
          </cell>
        </row>
      </sheetData>
      <sheetData sheetId="1609">
        <row r="11">
          <cell r="A11">
            <v>3</v>
          </cell>
        </row>
      </sheetData>
      <sheetData sheetId="1610">
        <row r="7">
          <cell r="P7">
            <v>0</v>
          </cell>
        </row>
      </sheetData>
      <sheetData sheetId="1611">
        <row r="7">
          <cell r="P7">
            <v>0</v>
          </cell>
        </row>
      </sheetData>
      <sheetData sheetId="1612">
        <row r="11">
          <cell r="A11">
            <v>3</v>
          </cell>
        </row>
      </sheetData>
      <sheetData sheetId="1613">
        <row r="11">
          <cell r="A11">
            <v>3</v>
          </cell>
        </row>
      </sheetData>
      <sheetData sheetId="1614">
        <row r="11">
          <cell r="A11">
            <v>3</v>
          </cell>
        </row>
      </sheetData>
      <sheetData sheetId="1615">
        <row r="11">
          <cell r="A11">
            <v>3</v>
          </cell>
        </row>
      </sheetData>
      <sheetData sheetId="1616">
        <row r="11">
          <cell r="A11">
            <v>3</v>
          </cell>
        </row>
      </sheetData>
      <sheetData sheetId="1617">
        <row r="7">
          <cell r="P7">
            <v>0</v>
          </cell>
        </row>
      </sheetData>
      <sheetData sheetId="1618">
        <row r="7">
          <cell r="P7">
            <v>0</v>
          </cell>
        </row>
      </sheetData>
      <sheetData sheetId="1619">
        <row r="7">
          <cell r="P7">
            <v>0</v>
          </cell>
        </row>
      </sheetData>
      <sheetData sheetId="1620">
        <row r="7">
          <cell r="P7">
            <v>0</v>
          </cell>
        </row>
      </sheetData>
      <sheetData sheetId="1621">
        <row r="11">
          <cell r="A11">
            <v>3</v>
          </cell>
        </row>
      </sheetData>
      <sheetData sheetId="1622">
        <row r="11">
          <cell r="A11">
            <v>3</v>
          </cell>
        </row>
      </sheetData>
      <sheetData sheetId="1623">
        <row r="11">
          <cell r="A11">
            <v>3</v>
          </cell>
        </row>
      </sheetData>
      <sheetData sheetId="1624" refreshError="1"/>
      <sheetData sheetId="1625">
        <row r="7">
          <cell r="P7">
            <v>0</v>
          </cell>
        </row>
      </sheetData>
      <sheetData sheetId="1626">
        <row r="7">
          <cell r="P7">
            <v>0</v>
          </cell>
        </row>
      </sheetData>
      <sheetData sheetId="1627">
        <row r="11">
          <cell r="A11">
            <v>3</v>
          </cell>
        </row>
      </sheetData>
      <sheetData sheetId="1628">
        <row r="11">
          <cell r="A11">
            <v>3</v>
          </cell>
        </row>
      </sheetData>
      <sheetData sheetId="1629">
        <row r="7">
          <cell r="P7">
            <v>0</v>
          </cell>
        </row>
      </sheetData>
      <sheetData sheetId="1630">
        <row r="7">
          <cell r="P7">
            <v>0</v>
          </cell>
        </row>
      </sheetData>
      <sheetData sheetId="1631">
        <row r="11">
          <cell r="A11">
            <v>3</v>
          </cell>
        </row>
      </sheetData>
      <sheetData sheetId="1632">
        <row r="7">
          <cell r="P7">
            <v>0</v>
          </cell>
        </row>
      </sheetData>
      <sheetData sheetId="1633">
        <row r="7">
          <cell r="P7">
            <v>0</v>
          </cell>
        </row>
      </sheetData>
      <sheetData sheetId="1634">
        <row r="7">
          <cell r="P7">
            <v>0</v>
          </cell>
        </row>
      </sheetData>
      <sheetData sheetId="1635">
        <row r="7">
          <cell r="P7">
            <v>0</v>
          </cell>
        </row>
      </sheetData>
      <sheetData sheetId="1636">
        <row r="7">
          <cell r="P7">
            <v>0</v>
          </cell>
        </row>
      </sheetData>
      <sheetData sheetId="1637">
        <row r="11">
          <cell r="A11">
            <v>3</v>
          </cell>
        </row>
      </sheetData>
      <sheetData sheetId="1638">
        <row r="11">
          <cell r="A11">
            <v>3</v>
          </cell>
        </row>
      </sheetData>
      <sheetData sheetId="1639">
        <row r="7">
          <cell r="P7">
            <v>0</v>
          </cell>
        </row>
      </sheetData>
      <sheetData sheetId="1640">
        <row r="7">
          <cell r="P7">
            <v>0</v>
          </cell>
        </row>
      </sheetData>
      <sheetData sheetId="1641">
        <row r="7">
          <cell r="P7">
            <v>0</v>
          </cell>
        </row>
      </sheetData>
      <sheetData sheetId="1642">
        <row r="7">
          <cell r="P7">
            <v>0</v>
          </cell>
        </row>
      </sheetData>
      <sheetData sheetId="1643">
        <row r="7">
          <cell r="P7">
            <v>0</v>
          </cell>
        </row>
      </sheetData>
      <sheetData sheetId="1644">
        <row r="7">
          <cell r="P7">
            <v>0</v>
          </cell>
        </row>
      </sheetData>
      <sheetData sheetId="1645">
        <row r="7">
          <cell r="P7">
            <v>0</v>
          </cell>
        </row>
      </sheetData>
      <sheetData sheetId="1646">
        <row r="11">
          <cell r="A11">
            <v>3</v>
          </cell>
        </row>
      </sheetData>
      <sheetData sheetId="1647">
        <row r="11">
          <cell r="A11">
            <v>3</v>
          </cell>
        </row>
      </sheetData>
      <sheetData sheetId="1648">
        <row r="7">
          <cell r="P7">
            <v>0</v>
          </cell>
        </row>
      </sheetData>
      <sheetData sheetId="1649">
        <row r="7">
          <cell r="P7">
            <v>0</v>
          </cell>
        </row>
      </sheetData>
      <sheetData sheetId="1650">
        <row r="7">
          <cell r="P7">
            <v>0</v>
          </cell>
        </row>
      </sheetData>
      <sheetData sheetId="1651">
        <row r="7">
          <cell r="P7">
            <v>0</v>
          </cell>
        </row>
      </sheetData>
      <sheetData sheetId="1652">
        <row r="11">
          <cell r="A11">
            <v>3</v>
          </cell>
        </row>
      </sheetData>
      <sheetData sheetId="1653">
        <row r="7">
          <cell r="P7">
            <v>0</v>
          </cell>
        </row>
      </sheetData>
      <sheetData sheetId="1654">
        <row r="7">
          <cell r="P7">
            <v>0</v>
          </cell>
        </row>
      </sheetData>
      <sheetData sheetId="1655">
        <row r="7">
          <cell r="P7">
            <v>0</v>
          </cell>
        </row>
      </sheetData>
      <sheetData sheetId="1656">
        <row r="7">
          <cell r="P7">
            <v>0</v>
          </cell>
        </row>
      </sheetData>
      <sheetData sheetId="1657">
        <row r="7">
          <cell r="P7">
            <v>0</v>
          </cell>
        </row>
      </sheetData>
      <sheetData sheetId="1658">
        <row r="7">
          <cell r="P7">
            <v>0</v>
          </cell>
        </row>
      </sheetData>
      <sheetData sheetId="1659">
        <row r="7">
          <cell r="P7">
            <v>0</v>
          </cell>
        </row>
      </sheetData>
      <sheetData sheetId="1660">
        <row r="7">
          <cell r="P7">
            <v>0</v>
          </cell>
        </row>
      </sheetData>
      <sheetData sheetId="1661">
        <row r="7">
          <cell r="P7">
            <v>0</v>
          </cell>
        </row>
      </sheetData>
      <sheetData sheetId="1662">
        <row r="7">
          <cell r="P7">
            <v>0</v>
          </cell>
        </row>
      </sheetData>
      <sheetData sheetId="1663">
        <row r="7">
          <cell r="P7">
            <v>0</v>
          </cell>
        </row>
      </sheetData>
      <sheetData sheetId="1664">
        <row r="7">
          <cell r="P7">
            <v>0</v>
          </cell>
        </row>
      </sheetData>
      <sheetData sheetId="1665">
        <row r="7">
          <cell r="P7">
            <v>0</v>
          </cell>
        </row>
      </sheetData>
      <sheetData sheetId="1666">
        <row r="7">
          <cell r="P7">
            <v>0</v>
          </cell>
        </row>
      </sheetData>
      <sheetData sheetId="1667">
        <row r="11">
          <cell r="A11">
            <v>3</v>
          </cell>
        </row>
      </sheetData>
      <sheetData sheetId="1668">
        <row r="11">
          <cell r="A11">
            <v>3</v>
          </cell>
        </row>
      </sheetData>
      <sheetData sheetId="1669">
        <row r="11">
          <cell r="A11">
            <v>3</v>
          </cell>
        </row>
      </sheetData>
      <sheetData sheetId="1670">
        <row r="7">
          <cell r="P7">
            <v>0</v>
          </cell>
        </row>
      </sheetData>
      <sheetData sheetId="1671">
        <row r="11">
          <cell r="A11">
            <v>3</v>
          </cell>
        </row>
      </sheetData>
      <sheetData sheetId="1672">
        <row r="7">
          <cell r="P7">
            <v>0</v>
          </cell>
        </row>
      </sheetData>
      <sheetData sheetId="1673">
        <row r="11">
          <cell r="A11">
            <v>3</v>
          </cell>
        </row>
      </sheetData>
      <sheetData sheetId="1674">
        <row r="7">
          <cell r="P7">
            <v>0</v>
          </cell>
        </row>
      </sheetData>
      <sheetData sheetId="1675">
        <row r="7">
          <cell r="P7">
            <v>0</v>
          </cell>
        </row>
      </sheetData>
      <sheetData sheetId="1676">
        <row r="7">
          <cell r="P7">
            <v>0</v>
          </cell>
        </row>
      </sheetData>
      <sheetData sheetId="1677">
        <row r="7">
          <cell r="P7">
            <v>0</v>
          </cell>
        </row>
      </sheetData>
      <sheetData sheetId="1678">
        <row r="11">
          <cell r="A11">
            <v>3</v>
          </cell>
        </row>
      </sheetData>
      <sheetData sheetId="1679">
        <row r="11">
          <cell r="A11">
            <v>3</v>
          </cell>
        </row>
      </sheetData>
      <sheetData sheetId="1680">
        <row r="11">
          <cell r="A11">
            <v>3</v>
          </cell>
        </row>
      </sheetData>
      <sheetData sheetId="1681">
        <row r="7">
          <cell r="P7">
            <v>0</v>
          </cell>
        </row>
      </sheetData>
      <sheetData sheetId="1682">
        <row r="7">
          <cell r="P7">
            <v>0</v>
          </cell>
        </row>
      </sheetData>
      <sheetData sheetId="1683">
        <row r="7">
          <cell r="P7">
            <v>0</v>
          </cell>
        </row>
      </sheetData>
      <sheetData sheetId="1684">
        <row r="7">
          <cell r="P7">
            <v>0</v>
          </cell>
        </row>
      </sheetData>
      <sheetData sheetId="1685">
        <row r="11">
          <cell r="A11">
            <v>3</v>
          </cell>
        </row>
      </sheetData>
      <sheetData sheetId="1686">
        <row r="11">
          <cell r="A11">
            <v>3</v>
          </cell>
        </row>
      </sheetData>
      <sheetData sheetId="1687">
        <row r="11">
          <cell r="A11">
            <v>3</v>
          </cell>
        </row>
      </sheetData>
      <sheetData sheetId="1688">
        <row r="11">
          <cell r="A11">
            <v>3</v>
          </cell>
        </row>
      </sheetData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11">
          <cell r="A11">
            <v>3</v>
          </cell>
        </row>
      </sheetData>
      <sheetData sheetId="1712">
        <row r="11">
          <cell r="A11">
            <v>3</v>
          </cell>
        </row>
      </sheetData>
      <sheetData sheetId="1713">
        <row r="11">
          <cell r="A11">
            <v>3</v>
          </cell>
        </row>
      </sheetData>
      <sheetData sheetId="1714">
        <row r="11">
          <cell r="A11">
            <v>3</v>
          </cell>
        </row>
      </sheetData>
      <sheetData sheetId="1715">
        <row r="11">
          <cell r="A11">
            <v>3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>
        <row r="11">
          <cell r="A11">
            <v>3</v>
          </cell>
        </row>
      </sheetData>
      <sheetData sheetId="1732">
        <row r="11">
          <cell r="A11">
            <v>3</v>
          </cell>
        </row>
      </sheetData>
      <sheetData sheetId="1733">
        <row r="11">
          <cell r="A11">
            <v>3</v>
          </cell>
        </row>
      </sheetData>
      <sheetData sheetId="1734">
        <row r="11">
          <cell r="A11">
            <v>3</v>
          </cell>
        </row>
      </sheetData>
      <sheetData sheetId="1735">
        <row r="11">
          <cell r="A11">
            <v>3</v>
          </cell>
        </row>
      </sheetData>
      <sheetData sheetId="1736">
        <row r="7">
          <cell r="P7">
            <v>0</v>
          </cell>
        </row>
      </sheetData>
      <sheetData sheetId="1737">
        <row r="7">
          <cell r="P7">
            <v>0</v>
          </cell>
        </row>
      </sheetData>
      <sheetData sheetId="1738">
        <row r="7">
          <cell r="P7">
            <v>0</v>
          </cell>
        </row>
      </sheetData>
      <sheetData sheetId="1739">
        <row r="7">
          <cell r="P7">
            <v>0</v>
          </cell>
        </row>
      </sheetData>
      <sheetData sheetId="1740">
        <row r="11">
          <cell r="A11">
            <v>3</v>
          </cell>
        </row>
      </sheetData>
      <sheetData sheetId="1741">
        <row r="11">
          <cell r="A11">
            <v>3</v>
          </cell>
        </row>
      </sheetData>
      <sheetData sheetId="1742">
        <row r="11">
          <cell r="A11">
            <v>3</v>
          </cell>
        </row>
      </sheetData>
      <sheetData sheetId="1743">
        <row r="7">
          <cell r="P7">
            <v>0</v>
          </cell>
        </row>
      </sheetData>
      <sheetData sheetId="1744">
        <row r="7">
          <cell r="P7">
            <v>0</v>
          </cell>
        </row>
      </sheetData>
      <sheetData sheetId="1745">
        <row r="7">
          <cell r="P7">
            <v>0</v>
          </cell>
        </row>
      </sheetData>
      <sheetData sheetId="1746">
        <row r="7">
          <cell r="P7">
            <v>0</v>
          </cell>
        </row>
      </sheetData>
      <sheetData sheetId="1747">
        <row r="7">
          <cell r="P7">
            <v>0</v>
          </cell>
        </row>
      </sheetData>
      <sheetData sheetId="1748">
        <row r="7">
          <cell r="P7">
            <v>0</v>
          </cell>
        </row>
      </sheetData>
      <sheetData sheetId="1749">
        <row r="11">
          <cell r="A11">
            <v>3</v>
          </cell>
        </row>
      </sheetData>
      <sheetData sheetId="1750">
        <row r="11">
          <cell r="A11">
            <v>3</v>
          </cell>
        </row>
      </sheetData>
      <sheetData sheetId="1751">
        <row r="11">
          <cell r="A11">
            <v>3</v>
          </cell>
        </row>
      </sheetData>
      <sheetData sheetId="1752">
        <row r="7">
          <cell r="P7">
            <v>0</v>
          </cell>
        </row>
      </sheetData>
      <sheetData sheetId="1753">
        <row r="7">
          <cell r="P7">
            <v>0</v>
          </cell>
        </row>
      </sheetData>
      <sheetData sheetId="1754">
        <row r="7">
          <cell r="P7">
            <v>0</v>
          </cell>
        </row>
      </sheetData>
      <sheetData sheetId="1755">
        <row r="7">
          <cell r="P7">
            <v>0</v>
          </cell>
        </row>
      </sheetData>
      <sheetData sheetId="1756">
        <row r="11">
          <cell r="A11">
            <v>3</v>
          </cell>
        </row>
      </sheetData>
      <sheetData sheetId="1757">
        <row r="11">
          <cell r="A11">
            <v>3</v>
          </cell>
        </row>
      </sheetData>
      <sheetData sheetId="1758">
        <row r="11">
          <cell r="A11">
            <v>3</v>
          </cell>
        </row>
      </sheetData>
      <sheetData sheetId="1759">
        <row r="11">
          <cell r="A11">
            <v>3</v>
          </cell>
        </row>
      </sheetData>
      <sheetData sheetId="1760">
        <row r="11">
          <cell r="A11">
            <v>3</v>
          </cell>
        </row>
      </sheetData>
      <sheetData sheetId="1761">
        <row r="7">
          <cell r="P7">
            <v>0</v>
          </cell>
        </row>
      </sheetData>
      <sheetData sheetId="1762">
        <row r="7">
          <cell r="P7">
            <v>0</v>
          </cell>
        </row>
      </sheetData>
      <sheetData sheetId="1763">
        <row r="7">
          <cell r="P7">
            <v>0</v>
          </cell>
        </row>
      </sheetData>
      <sheetData sheetId="1764">
        <row r="7">
          <cell r="P7">
            <v>0</v>
          </cell>
        </row>
      </sheetData>
      <sheetData sheetId="1765">
        <row r="7">
          <cell r="P7">
            <v>0</v>
          </cell>
        </row>
      </sheetData>
      <sheetData sheetId="1766">
        <row r="11">
          <cell r="A11">
            <v>3</v>
          </cell>
        </row>
      </sheetData>
      <sheetData sheetId="1767">
        <row r="11">
          <cell r="A11">
            <v>3</v>
          </cell>
        </row>
      </sheetData>
      <sheetData sheetId="1768">
        <row r="7">
          <cell r="P7">
            <v>0</v>
          </cell>
        </row>
      </sheetData>
      <sheetData sheetId="1769">
        <row r="7">
          <cell r="P7">
            <v>0</v>
          </cell>
        </row>
      </sheetData>
      <sheetData sheetId="1770">
        <row r="7">
          <cell r="P7">
            <v>0</v>
          </cell>
        </row>
      </sheetData>
      <sheetData sheetId="1771">
        <row r="7">
          <cell r="P7">
            <v>0</v>
          </cell>
        </row>
      </sheetData>
      <sheetData sheetId="1772">
        <row r="11">
          <cell r="A11">
            <v>3</v>
          </cell>
        </row>
      </sheetData>
      <sheetData sheetId="1773">
        <row r="7">
          <cell r="P7">
            <v>0</v>
          </cell>
        </row>
      </sheetData>
      <sheetData sheetId="1774">
        <row r="7">
          <cell r="P7">
            <v>0</v>
          </cell>
        </row>
      </sheetData>
      <sheetData sheetId="1775">
        <row r="11">
          <cell r="A11">
            <v>3</v>
          </cell>
        </row>
      </sheetData>
      <sheetData sheetId="1776">
        <row r="11">
          <cell r="A11">
            <v>3</v>
          </cell>
        </row>
      </sheetData>
      <sheetData sheetId="1777">
        <row r="11">
          <cell r="A11">
            <v>3</v>
          </cell>
        </row>
      </sheetData>
      <sheetData sheetId="1778">
        <row r="11">
          <cell r="A11">
            <v>3</v>
          </cell>
        </row>
      </sheetData>
      <sheetData sheetId="1779">
        <row r="11">
          <cell r="A11">
            <v>3</v>
          </cell>
        </row>
      </sheetData>
      <sheetData sheetId="1780">
        <row r="11">
          <cell r="A11">
            <v>3</v>
          </cell>
        </row>
      </sheetData>
      <sheetData sheetId="1781">
        <row r="7">
          <cell r="P7">
            <v>0</v>
          </cell>
        </row>
      </sheetData>
      <sheetData sheetId="1782">
        <row r="11">
          <cell r="A11">
            <v>3</v>
          </cell>
        </row>
      </sheetData>
      <sheetData sheetId="1783">
        <row r="7">
          <cell r="P7">
            <v>0</v>
          </cell>
        </row>
      </sheetData>
      <sheetData sheetId="1784">
        <row r="11">
          <cell r="A11">
            <v>3</v>
          </cell>
        </row>
      </sheetData>
      <sheetData sheetId="1785">
        <row r="7">
          <cell r="P7">
            <v>0</v>
          </cell>
        </row>
      </sheetData>
      <sheetData sheetId="1786">
        <row r="11">
          <cell r="A11">
            <v>3</v>
          </cell>
        </row>
      </sheetData>
      <sheetData sheetId="1787" refreshError="1"/>
      <sheetData sheetId="1788">
        <row r="7">
          <cell r="P7">
            <v>0</v>
          </cell>
        </row>
      </sheetData>
      <sheetData sheetId="1789">
        <row r="7">
          <cell r="P7">
            <v>0</v>
          </cell>
        </row>
      </sheetData>
      <sheetData sheetId="1790">
        <row r="11">
          <cell r="A11">
            <v>3</v>
          </cell>
        </row>
      </sheetData>
      <sheetData sheetId="1791">
        <row r="11">
          <cell r="A11">
            <v>3</v>
          </cell>
        </row>
      </sheetData>
      <sheetData sheetId="1792">
        <row r="7">
          <cell r="P7">
            <v>0</v>
          </cell>
        </row>
      </sheetData>
      <sheetData sheetId="1793">
        <row r="7">
          <cell r="P7">
            <v>0</v>
          </cell>
        </row>
      </sheetData>
      <sheetData sheetId="1794">
        <row r="7">
          <cell r="P7">
            <v>0</v>
          </cell>
        </row>
      </sheetData>
      <sheetData sheetId="1795">
        <row r="11">
          <cell r="A11">
            <v>3</v>
          </cell>
        </row>
      </sheetData>
      <sheetData sheetId="1796">
        <row r="11">
          <cell r="A11">
            <v>3</v>
          </cell>
        </row>
      </sheetData>
      <sheetData sheetId="1797">
        <row r="11">
          <cell r="A11">
            <v>3</v>
          </cell>
        </row>
      </sheetData>
      <sheetData sheetId="1798">
        <row r="11">
          <cell r="A11">
            <v>3</v>
          </cell>
        </row>
      </sheetData>
      <sheetData sheetId="1799">
        <row r="7">
          <cell r="P7">
            <v>0</v>
          </cell>
        </row>
      </sheetData>
      <sheetData sheetId="1800">
        <row r="11">
          <cell r="A11">
            <v>3</v>
          </cell>
        </row>
      </sheetData>
      <sheetData sheetId="1801">
        <row r="11">
          <cell r="A11">
            <v>3</v>
          </cell>
        </row>
      </sheetData>
      <sheetData sheetId="1802">
        <row r="11">
          <cell r="A11">
            <v>3</v>
          </cell>
        </row>
      </sheetData>
      <sheetData sheetId="1803">
        <row r="7">
          <cell r="P7">
            <v>0</v>
          </cell>
        </row>
      </sheetData>
      <sheetData sheetId="1804">
        <row r="7">
          <cell r="P7">
            <v>0</v>
          </cell>
        </row>
      </sheetData>
      <sheetData sheetId="1805">
        <row r="7">
          <cell r="P7">
            <v>0</v>
          </cell>
        </row>
      </sheetData>
      <sheetData sheetId="1806">
        <row r="7">
          <cell r="P7">
            <v>0</v>
          </cell>
        </row>
      </sheetData>
      <sheetData sheetId="1807">
        <row r="11">
          <cell r="A11">
            <v>3</v>
          </cell>
        </row>
      </sheetData>
      <sheetData sheetId="1808">
        <row r="7">
          <cell r="P7">
            <v>0</v>
          </cell>
        </row>
      </sheetData>
      <sheetData sheetId="1809">
        <row r="7">
          <cell r="P7">
            <v>0</v>
          </cell>
        </row>
      </sheetData>
      <sheetData sheetId="1810">
        <row r="7">
          <cell r="P7">
            <v>0</v>
          </cell>
        </row>
      </sheetData>
      <sheetData sheetId="1811">
        <row r="7">
          <cell r="P7">
            <v>0</v>
          </cell>
        </row>
      </sheetData>
      <sheetData sheetId="1812">
        <row r="7">
          <cell r="P7">
            <v>0</v>
          </cell>
        </row>
      </sheetData>
      <sheetData sheetId="1813">
        <row r="7">
          <cell r="P7">
            <v>0</v>
          </cell>
        </row>
      </sheetData>
      <sheetData sheetId="1814">
        <row r="7">
          <cell r="P7">
            <v>0</v>
          </cell>
        </row>
      </sheetData>
      <sheetData sheetId="1815">
        <row r="11">
          <cell r="A11">
            <v>3</v>
          </cell>
        </row>
      </sheetData>
      <sheetData sheetId="1816">
        <row r="7">
          <cell r="P7">
            <v>0</v>
          </cell>
        </row>
      </sheetData>
      <sheetData sheetId="1817">
        <row r="7">
          <cell r="P7">
            <v>0</v>
          </cell>
        </row>
      </sheetData>
      <sheetData sheetId="1818">
        <row r="7">
          <cell r="P7">
            <v>0</v>
          </cell>
        </row>
      </sheetData>
      <sheetData sheetId="1819">
        <row r="7">
          <cell r="P7">
            <v>0</v>
          </cell>
        </row>
      </sheetData>
      <sheetData sheetId="1820">
        <row r="7">
          <cell r="P7">
            <v>0</v>
          </cell>
        </row>
      </sheetData>
      <sheetData sheetId="1821">
        <row r="7">
          <cell r="P7">
            <v>0</v>
          </cell>
        </row>
      </sheetData>
      <sheetData sheetId="1822">
        <row r="7">
          <cell r="P7">
            <v>0</v>
          </cell>
        </row>
      </sheetData>
      <sheetData sheetId="1823">
        <row r="7">
          <cell r="P7">
            <v>0</v>
          </cell>
        </row>
      </sheetData>
      <sheetData sheetId="1824">
        <row r="7">
          <cell r="P7">
            <v>0</v>
          </cell>
        </row>
      </sheetData>
      <sheetData sheetId="1825">
        <row r="7">
          <cell r="P7">
            <v>0</v>
          </cell>
        </row>
      </sheetData>
      <sheetData sheetId="1826">
        <row r="7">
          <cell r="P7">
            <v>0</v>
          </cell>
        </row>
      </sheetData>
      <sheetData sheetId="1827">
        <row r="7">
          <cell r="P7">
            <v>0</v>
          </cell>
        </row>
      </sheetData>
      <sheetData sheetId="1828">
        <row r="7">
          <cell r="P7">
            <v>0</v>
          </cell>
        </row>
      </sheetData>
      <sheetData sheetId="1829">
        <row r="7">
          <cell r="P7">
            <v>0</v>
          </cell>
        </row>
      </sheetData>
      <sheetData sheetId="1830">
        <row r="7">
          <cell r="P7">
            <v>0</v>
          </cell>
        </row>
      </sheetData>
      <sheetData sheetId="1831">
        <row r="7">
          <cell r="P7">
            <v>0</v>
          </cell>
        </row>
      </sheetData>
      <sheetData sheetId="1832">
        <row r="7">
          <cell r="P7">
            <v>0</v>
          </cell>
        </row>
      </sheetData>
      <sheetData sheetId="1833">
        <row r="7">
          <cell r="P7">
            <v>0</v>
          </cell>
        </row>
      </sheetData>
      <sheetData sheetId="1834">
        <row r="7">
          <cell r="P7">
            <v>0</v>
          </cell>
        </row>
      </sheetData>
      <sheetData sheetId="1835">
        <row r="7">
          <cell r="P7">
            <v>0</v>
          </cell>
        </row>
      </sheetData>
      <sheetData sheetId="1836">
        <row r="7">
          <cell r="P7">
            <v>0</v>
          </cell>
        </row>
      </sheetData>
      <sheetData sheetId="1837">
        <row r="7">
          <cell r="P7">
            <v>0</v>
          </cell>
        </row>
      </sheetData>
      <sheetData sheetId="1838">
        <row r="7">
          <cell r="P7">
            <v>0</v>
          </cell>
        </row>
      </sheetData>
      <sheetData sheetId="1839">
        <row r="7">
          <cell r="P7">
            <v>0</v>
          </cell>
        </row>
      </sheetData>
      <sheetData sheetId="1840">
        <row r="7">
          <cell r="P7">
            <v>0</v>
          </cell>
        </row>
      </sheetData>
      <sheetData sheetId="1841">
        <row r="7">
          <cell r="P7">
            <v>0</v>
          </cell>
        </row>
      </sheetData>
      <sheetData sheetId="1842">
        <row r="7">
          <cell r="P7">
            <v>0</v>
          </cell>
        </row>
      </sheetData>
      <sheetData sheetId="1843">
        <row r="7">
          <cell r="P7">
            <v>0</v>
          </cell>
        </row>
      </sheetData>
      <sheetData sheetId="1844">
        <row r="7">
          <cell r="P7">
            <v>0</v>
          </cell>
        </row>
      </sheetData>
      <sheetData sheetId="1845">
        <row r="11">
          <cell r="A11">
            <v>3</v>
          </cell>
        </row>
      </sheetData>
      <sheetData sheetId="1846">
        <row r="11">
          <cell r="A11">
            <v>3</v>
          </cell>
        </row>
      </sheetData>
      <sheetData sheetId="1847">
        <row r="11">
          <cell r="A11">
            <v>3</v>
          </cell>
        </row>
      </sheetData>
      <sheetData sheetId="1848">
        <row r="7">
          <cell r="P7">
            <v>0</v>
          </cell>
        </row>
      </sheetData>
      <sheetData sheetId="1849">
        <row r="7">
          <cell r="P7">
            <v>0</v>
          </cell>
        </row>
      </sheetData>
      <sheetData sheetId="1850">
        <row r="7">
          <cell r="P7">
            <v>0</v>
          </cell>
        </row>
      </sheetData>
      <sheetData sheetId="1851">
        <row r="11">
          <cell r="A11">
            <v>3</v>
          </cell>
        </row>
      </sheetData>
      <sheetData sheetId="1852">
        <row r="7">
          <cell r="P7">
            <v>0</v>
          </cell>
        </row>
      </sheetData>
      <sheetData sheetId="1853">
        <row r="7">
          <cell r="P7">
            <v>0</v>
          </cell>
        </row>
      </sheetData>
      <sheetData sheetId="1854">
        <row r="7">
          <cell r="P7">
            <v>0</v>
          </cell>
        </row>
      </sheetData>
      <sheetData sheetId="1855">
        <row r="11">
          <cell r="A11">
            <v>3</v>
          </cell>
        </row>
      </sheetData>
      <sheetData sheetId="1856">
        <row r="7">
          <cell r="P7">
            <v>0</v>
          </cell>
        </row>
      </sheetData>
      <sheetData sheetId="1857">
        <row r="11">
          <cell r="A11">
            <v>3</v>
          </cell>
        </row>
      </sheetData>
      <sheetData sheetId="1858">
        <row r="11">
          <cell r="A11">
            <v>3</v>
          </cell>
        </row>
      </sheetData>
      <sheetData sheetId="1859">
        <row r="11">
          <cell r="A11">
            <v>3</v>
          </cell>
        </row>
      </sheetData>
      <sheetData sheetId="1860">
        <row r="11">
          <cell r="A11">
            <v>3</v>
          </cell>
        </row>
      </sheetData>
      <sheetData sheetId="1861">
        <row r="11">
          <cell r="A11">
            <v>3</v>
          </cell>
        </row>
      </sheetData>
      <sheetData sheetId="1862">
        <row r="7">
          <cell r="P7">
            <v>0</v>
          </cell>
        </row>
      </sheetData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>
        <row r="7">
          <cell r="P7">
            <v>0</v>
          </cell>
        </row>
      </sheetData>
      <sheetData sheetId="1895">
        <row r="7">
          <cell r="P7">
            <v>0</v>
          </cell>
        </row>
      </sheetData>
      <sheetData sheetId="1896">
        <row r="7">
          <cell r="P7">
            <v>0</v>
          </cell>
        </row>
      </sheetData>
      <sheetData sheetId="1897">
        <row r="7">
          <cell r="P7">
            <v>0</v>
          </cell>
        </row>
      </sheetData>
      <sheetData sheetId="1898">
        <row r="7">
          <cell r="P7">
            <v>0</v>
          </cell>
        </row>
      </sheetData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>
        <row r="7">
          <cell r="P7">
            <v>0</v>
          </cell>
        </row>
      </sheetData>
      <sheetData sheetId="1923">
        <row r="7">
          <cell r="P7">
            <v>0</v>
          </cell>
        </row>
      </sheetData>
      <sheetData sheetId="1924">
        <row r="7">
          <cell r="P7">
            <v>0</v>
          </cell>
        </row>
      </sheetData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>
        <row r="7">
          <cell r="P7">
            <v>0</v>
          </cell>
        </row>
      </sheetData>
      <sheetData sheetId="1961">
        <row r="11">
          <cell r="A11">
            <v>3</v>
          </cell>
        </row>
      </sheetData>
      <sheetData sheetId="1962">
        <row r="11">
          <cell r="A11">
            <v>3</v>
          </cell>
        </row>
      </sheetData>
      <sheetData sheetId="1963">
        <row r="11">
          <cell r="A11">
            <v>3</v>
          </cell>
        </row>
      </sheetData>
      <sheetData sheetId="1964">
        <row r="11">
          <cell r="A11">
            <v>3</v>
          </cell>
        </row>
      </sheetData>
      <sheetData sheetId="1965">
        <row r="11">
          <cell r="A11">
            <v>3</v>
          </cell>
        </row>
      </sheetData>
      <sheetData sheetId="1966">
        <row r="11">
          <cell r="A11">
            <v>3</v>
          </cell>
        </row>
      </sheetData>
      <sheetData sheetId="1967">
        <row r="7">
          <cell r="P7">
            <v>0</v>
          </cell>
        </row>
      </sheetData>
      <sheetData sheetId="1968">
        <row r="7">
          <cell r="P7">
            <v>0</v>
          </cell>
        </row>
      </sheetData>
      <sheetData sheetId="1969">
        <row r="7">
          <cell r="P7">
            <v>0</v>
          </cell>
        </row>
      </sheetData>
      <sheetData sheetId="1970">
        <row r="7">
          <cell r="P7">
            <v>0</v>
          </cell>
        </row>
      </sheetData>
      <sheetData sheetId="1971">
        <row r="7">
          <cell r="P7">
            <v>0</v>
          </cell>
        </row>
      </sheetData>
      <sheetData sheetId="1972">
        <row r="7">
          <cell r="P7">
            <v>0</v>
          </cell>
        </row>
      </sheetData>
      <sheetData sheetId="1973">
        <row r="7">
          <cell r="P7">
            <v>0</v>
          </cell>
        </row>
      </sheetData>
      <sheetData sheetId="1974">
        <row r="7">
          <cell r="P7">
            <v>0</v>
          </cell>
        </row>
      </sheetData>
      <sheetData sheetId="1975">
        <row r="7">
          <cell r="P7">
            <v>0</v>
          </cell>
        </row>
      </sheetData>
      <sheetData sheetId="1976">
        <row r="7">
          <cell r="P7">
            <v>0</v>
          </cell>
        </row>
      </sheetData>
      <sheetData sheetId="1977">
        <row r="7">
          <cell r="P7">
            <v>0</v>
          </cell>
        </row>
      </sheetData>
      <sheetData sheetId="1978">
        <row r="7">
          <cell r="P7">
            <v>0</v>
          </cell>
        </row>
      </sheetData>
      <sheetData sheetId="1979">
        <row r="7">
          <cell r="P7">
            <v>0</v>
          </cell>
        </row>
      </sheetData>
      <sheetData sheetId="1980">
        <row r="7">
          <cell r="P7">
            <v>0</v>
          </cell>
        </row>
      </sheetData>
      <sheetData sheetId="1981">
        <row r="7">
          <cell r="P7">
            <v>0</v>
          </cell>
        </row>
      </sheetData>
      <sheetData sheetId="1982">
        <row r="7">
          <cell r="P7">
            <v>0</v>
          </cell>
        </row>
      </sheetData>
      <sheetData sheetId="1983">
        <row r="11">
          <cell r="A11">
            <v>3</v>
          </cell>
        </row>
      </sheetData>
      <sheetData sheetId="1984">
        <row r="7">
          <cell r="P7">
            <v>0</v>
          </cell>
        </row>
      </sheetData>
      <sheetData sheetId="1985">
        <row r="11">
          <cell r="A11">
            <v>3</v>
          </cell>
        </row>
      </sheetData>
      <sheetData sheetId="1986">
        <row r="7">
          <cell r="P7">
            <v>0</v>
          </cell>
        </row>
      </sheetData>
      <sheetData sheetId="1987">
        <row r="7">
          <cell r="P7">
            <v>0</v>
          </cell>
        </row>
      </sheetData>
      <sheetData sheetId="1988">
        <row r="7">
          <cell r="P7">
            <v>0</v>
          </cell>
        </row>
      </sheetData>
      <sheetData sheetId="1989">
        <row r="7">
          <cell r="P7">
            <v>0</v>
          </cell>
        </row>
      </sheetData>
      <sheetData sheetId="1990">
        <row r="11">
          <cell r="A11">
            <v>3</v>
          </cell>
        </row>
      </sheetData>
      <sheetData sheetId="1991">
        <row r="7">
          <cell r="P7">
            <v>0</v>
          </cell>
        </row>
      </sheetData>
      <sheetData sheetId="1992">
        <row r="7">
          <cell r="P7">
            <v>0</v>
          </cell>
        </row>
      </sheetData>
      <sheetData sheetId="1993">
        <row r="7">
          <cell r="P7">
            <v>0</v>
          </cell>
        </row>
      </sheetData>
      <sheetData sheetId="1994">
        <row r="7">
          <cell r="P7">
            <v>0</v>
          </cell>
        </row>
      </sheetData>
      <sheetData sheetId="1995">
        <row r="7">
          <cell r="P7">
            <v>0</v>
          </cell>
        </row>
      </sheetData>
      <sheetData sheetId="1996">
        <row r="7">
          <cell r="P7">
            <v>0</v>
          </cell>
        </row>
      </sheetData>
      <sheetData sheetId="1997">
        <row r="7">
          <cell r="P7">
            <v>0</v>
          </cell>
        </row>
      </sheetData>
      <sheetData sheetId="1998">
        <row r="7">
          <cell r="P7">
            <v>0</v>
          </cell>
        </row>
      </sheetData>
      <sheetData sheetId="1999">
        <row r="7">
          <cell r="P7">
            <v>0</v>
          </cell>
        </row>
      </sheetData>
      <sheetData sheetId="2000">
        <row r="7">
          <cell r="P7">
            <v>0</v>
          </cell>
        </row>
      </sheetData>
      <sheetData sheetId="2001">
        <row r="7">
          <cell r="P7">
            <v>0</v>
          </cell>
        </row>
      </sheetData>
      <sheetData sheetId="2002">
        <row r="7">
          <cell r="P7">
            <v>0</v>
          </cell>
        </row>
      </sheetData>
      <sheetData sheetId="2003">
        <row r="7">
          <cell r="P7">
            <v>0</v>
          </cell>
        </row>
      </sheetData>
      <sheetData sheetId="2004">
        <row r="7">
          <cell r="P7">
            <v>0</v>
          </cell>
        </row>
      </sheetData>
      <sheetData sheetId="2005">
        <row r="7">
          <cell r="P7">
            <v>0</v>
          </cell>
        </row>
      </sheetData>
      <sheetData sheetId="2006">
        <row r="7">
          <cell r="P7">
            <v>0</v>
          </cell>
        </row>
      </sheetData>
      <sheetData sheetId="2007">
        <row r="7">
          <cell r="P7">
            <v>0</v>
          </cell>
        </row>
      </sheetData>
      <sheetData sheetId="2008">
        <row r="11">
          <cell r="A11">
            <v>3</v>
          </cell>
        </row>
      </sheetData>
      <sheetData sheetId="2009">
        <row r="7">
          <cell r="P7">
            <v>0</v>
          </cell>
        </row>
      </sheetData>
      <sheetData sheetId="2010">
        <row r="7">
          <cell r="P7">
            <v>0</v>
          </cell>
        </row>
      </sheetData>
      <sheetData sheetId="2011">
        <row r="7">
          <cell r="P7">
            <v>0</v>
          </cell>
        </row>
      </sheetData>
      <sheetData sheetId="2012">
        <row r="7">
          <cell r="P7">
            <v>0</v>
          </cell>
        </row>
      </sheetData>
      <sheetData sheetId="2013">
        <row r="7">
          <cell r="P7">
            <v>0</v>
          </cell>
        </row>
      </sheetData>
      <sheetData sheetId="2014">
        <row r="7">
          <cell r="P7">
            <v>0</v>
          </cell>
        </row>
      </sheetData>
      <sheetData sheetId="2015">
        <row r="7">
          <cell r="P7">
            <v>0</v>
          </cell>
        </row>
      </sheetData>
      <sheetData sheetId="2016">
        <row r="7">
          <cell r="P7">
            <v>0</v>
          </cell>
        </row>
      </sheetData>
      <sheetData sheetId="2017">
        <row r="7">
          <cell r="P7">
            <v>0</v>
          </cell>
        </row>
      </sheetData>
      <sheetData sheetId="2018">
        <row r="7">
          <cell r="P7">
            <v>0</v>
          </cell>
        </row>
      </sheetData>
      <sheetData sheetId="2019">
        <row r="7">
          <cell r="P7">
            <v>0</v>
          </cell>
        </row>
      </sheetData>
      <sheetData sheetId="2020">
        <row r="7">
          <cell r="P7">
            <v>0</v>
          </cell>
        </row>
      </sheetData>
      <sheetData sheetId="2021">
        <row r="7">
          <cell r="P7">
            <v>0</v>
          </cell>
        </row>
      </sheetData>
      <sheetData sheetId="2022">
        <row r="7">
          <cell r="P7">
            <v>0</v>
          </cell>
        </row>
      </sheetData>
      <sheetData sheetId="2023">
        <row r="7">
          <cell r="P7">
            <v>0</v>
          </cell>
        </row>
      </sheetData>
      <sheetData sheetId="2024">
        <row r="7">
          <cell r="P7">
            <v>0</v>
          </cell>
        </row>
      </sheetData>
      <sheetData sheetId="2025">
        <row r="7">
          <cell r="P7">
            <v>0</v>
          </cell>
        </row>
      </sheetData>
      <sheetData sheetId="2026">
        <row r="7">
          <cell r="P7">
            <v>0</v>
          </cell>
        </row>
      </sheetData>
      <sheetData sheetId="2027">
        <row r="7">
          <cell r="P7">
            <v>0</v>
          </cell>
        </row>
      </sheetData>
      <sheetData sheetId="2028">
        <row r="7">
          <cell r="P7">
            <v>0</v>
          </cell>
        </row>
      </sheetData>
      <sheetData sheetId="2029">
        <row r="7">
          <cell r="P7">
            <v>0</v>
          </cell>
        </row>
      </sheetData>
      <sheetData sheetId="2030">
        <row r="7">
          <cell r="P7">
            <v>0</v>
          </cell>
        </row>
      </sheetData>
      <sheetData sheetId="2031">
        <row r="7">
          <cell r="P7">
            <v>0</v>
          </cell>
        </row>
      </sheetData>
      <sheetData sheetId="2032">
        <row r="7">
          <cell r="P7">
            <v>0</v>
          </cell>
        </row>
      </sheetData>
      <sheetData sheetId="2033">
        <row r="7">
          <cell r="P7">
            <v>0</v>
          </cell>
        </row>
      </sheetData>
      <sheetData sheetId="2034">
        <row r="7">
          <cell r="P7">
            <v>0</v>
          </cell>
        </row>
      </sheetData>
      <sheetData sheetId="2035">
        <row r="7">
          <cell r="P7">
            <v>0</v>
          </cell>
        </row>
      </sheetData>
      <sheetData sheetId="2036">
        <row r="11">
          <cell r="A11">
            <v>3</v>
          </cell>
        </row>
      </sheetData>
      <sheetData sheetId="2037">
        <row r="7">
          <cell r="P7">
            <v>0</v>
          </cell>
        </row>
      </sheetData>
      <sheetData sheetId="2038">
        <row r="7">
          <cell r="P7">
            <v>0</v>
          </cell>
        </row>
      </sheetData>
      <sheetData sheetId="2039">
        <row r="11">
          <cell r="A11">
            <v>3</v>
          </cell>
        </row>
      </sheetData>
      <sheetData sheetId="2040">
        <row r="11">
          <cell r="A11">
            <v>3</v>
          </cell>
        </row>
      </sheetData>
      <sheetData sheetId="2041">
        <row r="11">
          <cell r="A11">
            <v>3</v>
          </cell>
        </row>
      </sheetData>
      <sheetData sheetId="2042">
        <row r="7">
          <cell r="P7">
            <v>0</v>
          </cell>
        </row>
      </sheetData>
      <sheetData sheetId="2043">
        <row r="11">
          <cell r="A11">
            <v>3</v>
          </cell>
        </row>
      </sheetData>
      <sheetData sheetId="2044">
        <row r="11">
          <cell r="A11">
            <v>3</v>
          </cell>
        </row>
      </sheetData>
      <sheetData sheetId="2045">
        <row r="7">
          <cell r="P7">
            <v>0</v>
          </cell>
        </row>
      </sheetData>
      <sheetData sheetId="2046">
        <row r="7">
          <cell r="P7">
            <v>0</v>
          </cell>
        </row>
      </sheetData>
      <sheetData sheetId="2047">
        <row r="11">
          <cell r="A11">
            <v>3</v>
          </cell>
        </row>
      </sheetData>
      <sheetData sheetId="2048">
        <row r="11">
          <cell r="A11">
            <v>3</v>
          </cell>
        </row>
      </sheetData>
      <sheetData sheetId="2049">
        <row r="11">
          <cell r="A11">
            <v>3</v>
          </cell>
        </row>
      </sheetData>
      <sheetData sheetId="2050">
        <row r="11">
          <cell r="A11">
            <v>3</v>
          </cell>
        </row>
      </sheetData>
      <sheetData sheetId="2051">
        <row r="7">
          <cell r="P7">
            <v>0</v>
          </cell>
        </row>
      </sheetData>
      <sheetData sheetId="2052">
        <row r="7">
          <cell r="P7">
            <v>0</v>
          </cell>
        </row>
      </sheetData>
      <sheetData sheetId="2053">
        <row r="7">
          <cell r="P7">
            <v>0</v>
          </cell>
        </row>
      </sheetData>
      <sheetData sheetId="2054">
        <row r="11">
          <cell r="A11">
            <v>3</v>
          </cell>
        </row>
      </sheetData>
      <sheetData sheetId="2055">
        <row r="11">
          <cell r="A11">
            <v>3</v>
          </cell>
        </row>
      </sheetData>
      <sheetData sheetId="2056">
        <row r="11">
          <cell r="A11">
            <v>3</v>
          </cell>
        </row>
      </sheetData>
      <sheetData sheetId="2057">
        <row r="11">
          <cell r="A11">
            <v>3</v>
          </cell>
        </row>
      </sheetData>
      <sheetData sheetId="2058">
        <row r="11">
          <cell r="A11">
            <v>3</v>
          </cell>
        </row>
      </sheetData>
      <sheetData sheetId="2059">
        <row r="11">
          <cell r="A11">
            <v>3</v>
          </cell>
        </row>
      </sheetData>
      <sheetData sheetId="2060">
        <row r="11">
          <cell r="A11">
            <v>3</v>
          </cell>
        </row>
      </sheetData>
      <sheetData sheetId="2061">
        <row r="7">
          <cell r="P7">
            <v>0</v>
          </cell>
        </row>
      </sheetData>
      <sheetData sheetId="2062">
        <row r="11">
          <cell r="A11">
            <v>3</v>
          </cell>
        </row>
      </sheetData>
      <sheetData sheetId="2063">
        <row r="7">
          <cell r="P7">
            <v>0</v>
          </cell>
        </row>
      </sheetData>
      <sheetData sheetId="2064">
        <row r="7">
          <cell r="P7">
            <v>0</v>
          </cell>
        </row>
      </sheetData>
      <sheetData sheetId="2065">
        <row r="7">
          <cell r="P7">
            <v>0</v>
          </cell>
        </row>
      </sheetData>
      <sheetData sheetId="2066">
        <row r="7">
          <cell r="P7">
            <v>0</v>
          </cell>
        </row>
      </sheetData>
      <sheetData sheetId="2067">
        <row r="11">
          <cell r="A11">
            <v>3</v>
          </cell>
        </row>
      </sheetData>
      <sheetData sheetId="2068">
        <row r="7">
          <cell r="P7">
            <v>0</v>
          </cell>
        </row>
      </sheetData>
      <sheetData sheetId="2069">
        <row r="7">
          <cell r="P7">
            <v>0</v>
          </cell>
        </row>
      </sheetData>
      <sheetData sheetId="2070">
        <row r="7">
          <cell r="P7">
            <v>0</v>
          </cell>
        </row>
      </sheetData>
      <sheetData sheetId="2071">
        <row r="7">
          <cell r="P7">
            <v>0</v>
          </cell>
        </row>
      </sheetData>
      <sheetData sheetId="2072">
        <row r="7">
          <cell r="P7">
            <v>0</v>
          </cell>
        </row>
      </sheetData>
      <sheetData sheetId="2073">
        <row r="11">
          <cell r="A11">
            <v>3</v>
          </cell>
        </row>
      </sheetData>
      <sheetData sheetId="2074">
        <row r="11">
          <cell r="A11">
            <v>3</v>
          </cell>
        </row>
      </sheetData>
      <sheetData sheetId="2075">
        <row r="7">
          <cell r="P7">
            <v>0</v>
          </cell>
        </row>
      </sheetData>
      <sheetData sheetId="2076">
        <row r="7">
          <cell r="P7">
            <v>0</v>
          </cell>
        </row>
      </sheetData>
      <sheetData sheetId="2077">
        <row r="7">
          <cell r="P7">
            <v>0</v>
          </cell>
        </row>
      </sheetData>
      <sheetData sheetId="2078" refreshError="1"/>
      <sheetData sheetId="2079" refreshError="1"/>
      <sheetData sheetId="2080">
        <row r="11">
          <cell r="A11">
            <v>3</v>
          </cell>
        </row>
      </sheetData>
      <sheetData sheetId="2081">
        <row r="7">
          <cell r="P7">
            <v>0</v>
          </cell>
        </row>
      </sheetData>
      <sheetData sheetId="2082">
        <row r="11">
          <cell r="A11">
            <v>3</v>
          </cell>
        </row>
      </sheetData>
      <sheetData sheetId="2083">
        <row r="11">
          <cell r="A11">
            <v>3</v>
          </cell>
        </row>
      </sheetData>
      <sheetData sheetId="2084">
        <row r="7">
          <cell r="P7">
            <v>0</v>
          </cell>
        </row>
      </sheetData>
      <sheetData sheetId="2085">
        <row r="7">
          <cell r="P7">
            <v>0</v>
          </cell>
        </row>
      </sheetData>
      <sheetData sheetId="2086">
        <row r="11">
          <cell r="A11">
            <v>3</v>
          </cell>
        </row>
      </sheetData>
      <sheetData sheetId="2087">
        <row r="7">
          <cell r="P7">
            <v>0</v>
          </cell>
        </row>
      </sheetData>
      <sheetData sheetId="2088">
        <row r="11">
          <cell r="A11">
            <v>3</v>
          </cell>
        </row>
      </sheetData>
      <sheetData sheetId="2089">
        <row r="7">
          <cell r="P7">
            <v>0</v>
          </cell>
        </row>
      </sheetData>
      <sheetData sheetId="2090">
        <row r="7">
          <cell r="P7">
            <v>0</v>
          </cell>
        </row>
      </sheetData>
      <sheetData sheetId="2091">
        <row r="7">
          <cell r="P7">
            <v>0</v>
          </cell>
        </row>
      </sheetData>
      <sheetData sheetId="2092">
        <row r="7">
          <cell r="P7">
            <v>0</v>
          </cell>
        </row>
      </sheetData>
      <sheetData sheetId="2093">
        <row r="7">
          <cell r="P7">
            <v>0</v>
          </cell>
        </row>
      </sheetData>
      <sheetData sheetId="2094">
        <row r="11">
          <cell r="A11">
            <v>3</v>
          </cell>
        </row>
      </sheetData>
      <sheetData sheetId="2095">
        <row r="7">
          <cell r="P7">
            <v>0</v>
          </cell>
        </row>
      </sheetData>
      <sheetData sheetId="2096">
        <row r="7">
          <cell r="P7">
            <v>0</v>
          </cell>
        </row>
      </sheetData>
      <sheetData sheetId="2097">
        <row r="7">
          <cell r="P7">
            <v>0</v>
          </cell>
        </row>
      </sheetData>
      <sheetData sheetId="2098">
        <row r="7">
          <cell r="P7">
            <v>0</v>
          </cell>
        </row>
      </sheetData>
      <sheetData sheetId="2099">
        <row r="7">
          <cell r="P7">
            <v>0</v>
          </cell>
        </row>
      </sheetData>
      <sheetData sheetId="2100">
        <row r="7">
          <cell r="P7">
            <v>0</v>
          </cell>
        </row>
      </sheetData>
      <sheetData sheetId="2101">
        <row r="7">
          <cell r="P7">
            <v>0</v>
          </cell>
        </row>
      </sheetData>
      <sheetData sheetId="2102">
        <row r="7">
          <cell r="P7">
            <v>0</v>
          </cell>
        </row>
      </sheetData>
      <sheetData sheetId="2103">
        <row r="7">
          <cell r="P7">
            <v>0</v>
          </cell>
        </row>
      </sheetData>
      <sheetData sheetId="2104">
        <row r="7">
          <cell r="P7">
            <v>0</v>
          </cell>
        </row>
      </sheetData>
      <sheetData sheetId="2105">
        <row r="7">
          <cell r="P7">
            <v>0</v>
          </cell>
        </row>
      </sheetData>
      <sheetData sheetId="2106">
        <row r="7">
          <cell r="P7">
            <v>0</v>
          </cell>
        </row>
      </sheetData>
      <sheetData sheetId="2107">
        <row r="7">
          <cell r="P7">
            <v>0</v>
          </cell>
        </row>
      </sheetData>
      <sheetData sheetId="2108">
        <row r="7">
          <cell r="P7">
            <v>0</v>
          </cell>
        </row>
      </sheetData>
      <sheetData sheetId="2109">
        <row r="7">
          <cell r="P7">
            <v>0</v>
          </cell>
        </row>
      </sheetData>
      <sheetData sheetId="2110">
        <row r="7">
          <cell r="P7">
            <v>0</v>
          </cell>
        </row>
      </sheetData>
      <sheetData sheetId="2111">
        <row r="7">
          <cell r="P7">
            <v>0</v>
          </cell>
        </row>
      </sheetData>
      <sheetData sheetId="2112">
        <row r="7">
          <cell r="P7">
            <v>0</v>
          </cell>
        </row>
      </sheetData>
      <sheetData sheetId="2113">
        <row r="7">
          <cell r="P7">
            <v>0</v>
          </cell>
        </row>
      </sheetData>
      <sheetData sheetId="2114">
        <row r="7">
          <cell r="P7">
            <v>0</v>
          </cell>
        </row>
      </sheetData>
      <sheetData sheetId="2115">
        <row r="7">
          <cell r="P7">
            <v>0</v>
          </cell>
        </row>
      </sheetData>
      <sheetData sheetId="2116">
        <row r="7">
          <cell r="P7">
            <v>0</v>
          </cell>
        </row>
      </sheetData>
      <sheetData sheetId="2117">
        <row r="7">
          <cell r="P7">
            <v>0</v>
          </cell>
        </row>
      </sheetData>
      <sheetData sheetId="2118">
        <row r="7">
          <cell r="P7">
            <v>0</v>
          </cell>
        </row>
      </sheetData>
      <sheetData sheetId="2119">
        <row r="7">
          <cell r="P7">
            <v>0</v>
          </cell>
        </row>
      </sheetData>
      <sheetData sheetId="2120">
        <row r="7">
          <cell r="P7">
            <v>0</v>
          </cell>
        </row>
      </sheetData>
      <sheetData sheetId="2121" refreshError="1"/>
      <sheetData sheetId="2122">
        <row r="7">
          <cell r="P7">
            <v>0</v>
          </cell>
        </row>
      </sheetData>
      <sheetData sheetId="2123">
        <row r="7">
          <cell r="P7">
            <v>0</v>
          </cell>
        </row>
      </sheetData>
      <sheetData sheetId="2124">
        <row r="7">
          <cell r="P7">
            <v>0</v>
          </cell>
        </row>
      </sheetData>
      <sheetData sheetId="2125">
        <row r="7">
          <cell r="P7">
            <v>0</v>
          </cell>
        </row>
      </sheetData>
      <sheetData sheetId="2126">
        <row r="7">
          <cell r="P7">
            <v>0</v>
          </cell>
        </row>
      </sheetData>
      <sheetData sheetId="2127">
        <row r="7">
          <cell r="P7">
            <v>0</v>
          </cell>
        </row>
      </sheetData>
      <sheetData sheetId="2128">
        <row r="7">
          <cell r="P7">
            <v>0</v>
          </cell>
        </row>
      </sheetData>
      <sheetData sheetId="2129">
        <row r="7">
          <cell r="P7">
            <v>0</v>
          </cell>
        </row>
      </sheetData>
      <sheetData sheetId="2130">
        <row r="7">
          <cell r="P7">
            <v>0</v>
          </cell>
        </row>
      </sheetData>
      <sheetData sheetId="2131">
        <row r="7">
          <cell r="P7">
            <v>0</v>
          </cell>
        </row>
      </sheetData>
      <sheetData sheetId="2132">
        <row r="7">
          <cell r="P7">
            <v>0</v>
          </cell>
        </row>
      </sheetData>
      <sheetData sheetId="2133">
        <row r="7">
          <cell r="P7">
            <v>0</v>
          </cell>
        </row>
      </sheetData>
      <sheetData sheetId="2134">
        <row r="7">
          <cell r="P7">
            <v>0</v>
          </cell>
        </row>
      </sheetData>
      <sheetData sheetId="2135">
        <row r="7">
          <cell r="P7">
            <v>0</v>
          </cell>
        </row>
      </sheetData>
      <sheetData sheetId="2136">
        <row r="7">
          <cell r="P7">
            <v>0</v>
          </cell>
        </row>
      </sheetData>
      <sheetData sheetId="2137">
        <row r="7">
          <cell r="P7">
            <v>0</v>
          </cell>
        </row>
      </sheetData>
      <sheetData sheetId="2138">
        <row r="7">
          <cell r="P7">
            <v>0</v>
          </cell>
        </row>
      </sheetData>
      <sheetData sheetId="2139">
        <row r="7">
          <cell r="P7">
            <v>0</v>
          </cell>
        </row>
      </sheetData>
      <sheetData sheetId="2140">
        <row r="7">
          <cell r="P7">
            <v>0</v>
          </cell>
        </row>
      </sheetData>
      <sheetData sheetId="2141">
        <row r="7">
          <cell r="P7">
            <v>0</v>
          </cell>
        </row>
      </sheetData>
      <sheetData sheetId="2142" refreshError="1"/>
      <sheetData sheetId="2143" refreshError="1"/>
      <sheetData sheetId="2144" refreshError="1"/>
      <sheetData sheetId="2145">
        <row r="7">
          <cell r="P7">
            <v>0</v>
          </cell>
        </row>
      </sheetData>
      <sheetData sheetId="2146">
        <row r="7">
          <cell r="P7">
            <v>0</v>
          </cell>
        </row>
      </sheetData>
      <sheetData sheetId="2147">
        <row r="7">
          <cell r="P7">
            <v>0</v>
          </cell>
        </row>
      </sheetData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>
        <row r="7">
          <cell r="P7">
            <v>0</v>
          </cell>
        </row>
      </sheetData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7">
          <cell r="P7">
            <v>0</v>
          </cell>
        </row>
      </sheetData>
      <sheetData sheetId="2179">
        <row r="7">
          <cell r="P7">
            <v>0</v>
          </cell>
        </row>
      </sheetData>
      <sheetData sheetId="2180">
        <row r="7">
          <cell r="P7">
            <v>0</v>
          </cell>
        </row>
      </sheetData>
      <sheetData sheetId="2181">
        <row r="7">
          <cell r="P7">
            <v>0</v>
          </cell>
        </row>
      </sheetData>
      <sheetData sheetId="2182">
        <row r="7">
          <cell r="P7">
            <v>0</v>
          </cell>
        </row>
      </sheetData>
      <sheetData sheetId="2183">
        <row r="7">
          <cell r="P7">
            <v>0</v>
          </cell>
        </row>
      </sheetData>
      <sheetData sheetId="2184">
        <row r="7">
          <cell r="P7">
            <v>0</v>
          </cell>
        </row>
      </sheetData>
      <sheetData sheetId="2185">
        <row r="7">
          <cell r="P7">
            <v>0</v>
          </cell>
        </row>
      </sheetData>
      <sheetData sheetId="2186">
        <row r="7">
          <cell r="P7">
            <v>0</v>
          </cell>
        </row>
      </sheetData>
      <sheetData sheetId="2187">
        <row r="7">
          <cell r="P7">
            <v>0</v>
          </cell>
        </row>
      </sheetData>
      <sheetData sheetId="2188">
        <row r="7">
          <cell r="P7">
            <v>0</v>
          </cell>
        </row>
      </sheetData>
      <sheetData sheetId="2189">
        <row r="7">
          <cell r="P7">
            <v>0</v>
          </cell>
        </row>
      </sheetData>
      <sheetData sheetId="2190">
        <row r="7">
          <cell r="P7">
            <v>0</v>
          </cell>
        </row>
      </sheetData>
      <sheetData sheetId="2191">
        <row r="7">
          <cell r="P7">
            <v>0</v>
          </cell>
        </row>
      </sheetData>
      <sheetData sheetId="2192">
        <row r="7">
          <cell r="P7">
            <v>0</v>
          </cell>
        </row>
      </sheetData>
      <sheetData sheetId="2193">
        <row r="7">
          <cell r="P7">
            <v>0</v>
          </cell>
        </row>
      </sheetData>
      <sheetData sheetId="2194">
        <row r="7">
          <cell r="P7">
            <v>0</v>
          </cell>
        </row>
      </sheetData>
      <sheetData sheetId="2195">
        <row r="7">
          <cell r="P7">
            <v>0</v>
          </cell>
        </row>
      </sheetData>
      <sheetData sheetId="2196">
        <row r="7">
          <cell r="P7">
            <v>0</v>
          </cell>
        </row>
      </sheetData>
      <sheetData sheetId="2197">
        <row r="7">
          <cell r="P7">
            <v>0</v>
          </cell>
        </row>
      </sheetData>
      <sheetData sheetId="2198">
        <row r="7">
          <cell r="P7">
            <v>0</v>
          </cell>
        </row>
      </sheetData>
      <sheetData sheetId="2199">
        <row r="7">
          <cell r="P7">
            <v>0</v>
          </cell>
        </row>
      </sheetData>
      <sheetData sheetId="2200">
        <row r="7">
          <cell r="P7">
            <v>0</v>
          </cell>
        </row>
      </sheetData>
      <sheetData sheetId="2201">
        <row r="7">
          <cell r="P7">
            <v>0</v>
          </cell>
        </row>
      </sheetData>
      <sheetData sheetId="2202">
        <row r="7">
          <cell r="P7">
            <v>0</v>
          </cell>
        </row>
      </sheetData>
      <sheetData sheetId="2203">
        <row r="7">
          <cell r="P7">
            <v>0</v>
          </cell>
        </row>
      </sheetData>
      <sheetData sheetId="2204">
        <row r="7">
          <cell r="P7">
            <v>0</v>
          </cell>
        </row>
      </sheetData>
      <sheetData sheetId="2205">
        <row r="7">
          <cell r="P7">
            <v>0</v>
          </cell>
        </row>
      </sheetData>
      <sheetData sheetId="2206">
        <row r="7">
          <cell r="P7">
            <v>0</v>
          </cell>
        </row>
      </sheetData>
      <sheetData sheetId="2207">
        <row r="7">
          <cell r="P7">
            <v>0</v>
          </cell>
        </row>
      </sheetData>
      <sheetData sheetId="2208">
        <row r="7">
          <cell r="P7">
            <v>0</v>
          </cell>
        </row>
      </sheetData>
      <sheetData sheetId="2209">
        <row r="7">
          <cell r="P7">
            <v>0</v>
          </cell>
        </row>
      </sheetData>
      <sheetData sheetId="2210">
        <row r="7">
          <cell r="P7">
            <v>0</v>
          </cell>
        </row>
      </sheetData>
      <sheetData sheetId="2211">
        <row r="7">
          <cell r="P7">
            <v>0</v>
          </cell>
        </row>
      </sheetData>
      <sheetData sheetId="2212">
        <row r="7">
          <cell r="P7">
            <v>0</v>
          </cell>
        </row>
      </sheetData>
      <sheetData sheetId="2213">
        <row r="7">
          <cell r="P7">
            <v>0</v>
          </cell>
        </row>
      </sheetData>
      <sheetData sheetId="2214">
        <row r="7">
          <cell r="P7">
            <v>0</v>
          </cell>
        </row>
      </sheetData>
      <sheetData sheetId="2215">
        <row r="7">
          <cell r="P7">
            <v>0</v>
          </cell>
        </row>
      </sheetData>
      <sheetData sheetId="2216">
        <row r="7">
          <cell r="P7">
            <v>0</v>
          </cell>
        </row>
      </sheetData>
      <sheetData sheetId="2217">
        <row r="7">
          <cell r="P7">
            <v>0</v>
          </cell>
        </row>
      </sheetData>
      <sheetData sheetId="2218">
        <row r="7">
          <cell r="P7">
            <v>0</v>
          </cell>
        </row>
      </sheetData>
      <sheetData sheetId="2219">
        <row r="7">
          <cell r="P7">
            <v>0</v>
          </cell>
        </row>
      </sheetData>
      <sheetData sheetId="2220">
        <row r="7">
          <cell r="P7">
            <v>0</v>
          </cell>
        </row>
      </sheetData>
      <sheetData sheetId="2221">
        <row r="7">
          <cell r="P7">
            <v>0</v>
          </cell>
        </row>
      </sheetData>
      <sheetData sheetId="2222">
        <row r="11">
          <cell r="A11">
            <v>3</v>
          </cell>
        </row>
      </sheetData>
      <sheetData sheetId="2223">
        <row r="11">
          <cell r="A11">
            <v>3</v>
          </cell>
        </row>
      </sheetData>
      <sheetData sheetId="2224">
        <row r="11">
          <cell r="A11">
            <v>3</v>
          </cell>
        </row>
      </sheetData>
      <sheetData sheetId="2225">
        <row r="11">
          <cell r="A11">
            <v>3</v>
          </cell>
        </row>
      </sheetData>
      <sheetData sheetId="2226">
        <row r="11">
          <cell r="A11">
            <v>3</v>
          </cell>
        </row>
      </sheetData>
      <sheetData sheetId="2227">
        <row r="11">
          <cell r="A11">
            <v>3</v>
          </cell>
        </row>
      </sheetData>
      <sheetData sheetId="2228">
        <row r="11">
          <cell r="A11">
            <v>3</v>
          </cell>
        </row>
      </sheetData>
      <sheetData sheetId="2229">
        <row r="7">
          <cell r="P7">
            <v>0</v>
          </cell>
        </row>
      </sheetData>
      <sheetData sheetId="2230">
        <row r="7">
          <cell r="P7">
            <v>0</v>
          </cell>
        </row>
      </sheetData>
      <sheetData sheetId="2231">
        <row r="7">
          <cell r="P7">
            <v>0</v>
          </cell>
        </row>
      </sheetData>
      <sheetData sheetId="2232">
        <row r="7">
          <cell r="P7">
            <v>0</v>
          </cell>
        </row>
      </sheetData>
      <sheetData sheetId="2233">
        <row r="7">
          <cell r="P7">
            <v>0</v>
          </cell>
        </row>
      </sheetData>
      <sheetData sheetId="2234">
        <row r="7">
          <cell r="P7">
            <v>0</v>
          </cell>
        </row>
      </sheetData>
      <sheetData sheetId="2235">
        <row r="7">
          <cell r="P7">
            <v>0</v>
          </cell>
        </row>
      </sheetData>
      <sheetData sheetId="2236">
        <row r="7">
          <cell r="P7">
            <v>0</v>
          </cell>
        </row>
      </sheetData>
      <sheetData sheetId="2237">
        <row r="7">
          <cell r="P7">
            <v>0</v>
          </cell>
        </row>
      </sheetData>
      <sheetData sheetId="2238">
        <row r="7">
          <cell r="P7">
            <v>0</v>
          </cell>
        </row>
      </sheetData>
      <sheetData sheetId="2239">
        <row r="7">
          <cell r="P7">
            <v>0</v>
          </cell>
        </row>
      </sheetData>
      <sheetData sheetId="2240">
        <row r="7">
          <cell r="P7">
            <v>0</v>
          </cell>
        </row>
      </sheetData>
      <sheetData sheetId="2241">
        <row r="7">
          <cell r="P7">
            <v>0</v>
          </cell>
        </row>
      </sheetData>
      <sheetData sheetId="2242">
        <row r="7">
          <cell r="P7">
            <v>0</v>
          </cell>
        </row>
      </sheetData>
      <sheetData sheetId="2243">
        <row r="7">
          <cell r="P7">
            <v>0</v>
          </cell>
        </row>
      </sheetData>
      <sheetData sheetId="2244">
        <row r="7">
          <cell r="P7">
            <v>0</v>
          </cell>
        </row>
      </sheetData>
      <sheetData sheetId="2245">
        <row r="7">
          <cell r="P7">
            <v>0</v>
          </cell>
        </row>
      </sheetData>
      <sheetData sheetId="2246">
        <row r="7">
          <cell r="P7">
            <v>0</v>
          </cell>
        </row>
      </sheetData>
      <sheetData sheetId="2247">
        <row r="7">
          <cell r="P7">
            <v>0</v>
          </cell>
        </row>
      </sheetData>
      <sheetData sheetId="2248">
        <row r="7">
          <cell r="P7">
            <v>0</v>
          </cell>
        </row>
      </sheetData>
      <sheetData sheetId="2249">
        <row r="7">
          <cell r="P7">
            <v>0</v>
          </cell>
        </row>
      </sheetData>
      <sheetData sheetId="2250">
        <row r="7">
          <cell r="P7">
            <v>0</v>
          </cell>
        </row>
      </sheetData>
      <sheetData sheetId="2251">
        <row r="7">
          <cell r="P7">
            <v>0</v>
          </cell>
        </row>
      </sheetData>
      <sheetData sheetId="2252">
        <row r="7">
          <cell r="P7">
            <v>0</v>
          </cell>
        </row>
      </sheetData>
      <sheetData sheetId="2253">
        <row r="7">
          <cell r="P7">
            <v>0</v>
          </cell>
        </row>
      </sheetData>
      <sheetData sheetId="2254">
        <row r="7">
          <cell r="P7">
            <v>0</v>
          </cell>
        </row>
      </sheetData>
      <sheetData sheetId="2255">
        <row r="7">
          <cell r="P7">
            <v>0</v>
          </cell>
        </row>
      </sheetData>
      <sheetData sheetId="2256">
        <row r="7">
          <cell r="P7">
            <v>0</v>
          </cell>
        </row>
      </sheetData>
      <sheetData sheetId="2257">
        <row r="7">
          <cell r="P7">
            <v>0</v>
          </cell>
        </row>
      </sheetData>
      <sheetData sheetId="2258">
        <row r="7">
          <cell r="P7">
            <v>0</v>
          </cell>
        </row>
      </sheetData>
      <sheetData sheetId="2259">
        <row r="7">
          <cell r="P7">
            <v>0</v>
          </cell>
        </row>
      </sheetData>
      <sheetData sheetId="2260">
        <row r="7">
          <cell r="P7">
            <v>0</v>
          </cell>
        </row>
      </sheetData>
      <sheetData sheetId="2261">
        <row r="11">
          <cell r="A11">
            <v>3</v>
          </cell>
        </row>
      </sheetData>
      <sheetData sheetId="2262">
        <row r="7">
          <cell r="P7">
            <v>0</v>
          </cell>
        </row>
      </sheetData>
      <sheetData sheetId="2263">
        <row r="7">
          <cell r="P7">
            <v>0</v>
          </cell>
        </row>
      </sheetData>
      <sheetData sheetId="2264">
        <row r="7">
          <cell r="P7">
            <v>0</v>
          </cell>
        </row>
      </sheetData>
      <sheetData sheetId="2265">
        <row r="7">
          <cell r="P7">
            <v>0</v>
          </cell>
        </row>
      </sheetData>
      <sheetData sheetId="2266">
        <row r="7">
          <cell r="P7">
            <v>0</v>
          </cell>
        </row>
      </sheetData>
      <sheetData sheetId="2267">
        <row r="7">
          <cell r="P7">
            <v>0</v>
          </cell>
        </row>
      </sheetData>
      <sheetData sheetId="2268">
        <row r="11">
          <cell r="A11">
            <v>3</v>
          </cell>
        </row>
      </sheetData>
      <sheetData sheetId="2269">
        <row r="7">
          <cell r="P7">
            <v>0</v>
          </cell>
        </row>
      </sheetData>
      <sheetData sheetId="2270">
        <row r="7">
          <cell r="P7">
            <v>0</v>
          </cell>
        </row>
      </sheetData>
      <sheetData sheetId="2271">
        <row r="7">
          <cell r="P7">
            <v>0</v>
          </cell>
        </row>
      </sheetData>
      <sheetData sheetId="2272">
        <row r="7">
          <cell r="P7">
            <v>0</v>
          </cell>
        </row>
      </sheetData>
      <sheetData sheetId="2273">
        <row r="7">
          <cell r="P7">
            <v>0</v>
          </cell>
        </row>
      </sheetData>
      <sheetData sheetId="2274">
        <row r="7">
          <cell r="P7">
            <v>0</v>
          </cell>
        </row>
      </sheetData>
      <sheetData sheetId="2275">
        <row r="7">
          <cell r="P7">
            <v>0</v>
          </cell>
        </row>
      </sheetData>
      <sheetData sheetId="2276">
        <row r="11">
          <cell r="A11">
            <v>3</v>
          </cell>
        </row>
      </sheetData>
      <sheetData sheetId="2277">
        <row r="7">
          <cell r="P7">
            <v>0</v>
          </cell>
        </row>
      </sheetData>
      <sheetData sheetId="2278">
        <row r="7">
          <cell r="P7">
            <v>0</v>
          </cell>
        </row>
      </sheetData>
      <sheetData sheetId="2279">
        <row r="7">
          <cell r="P7">
            <v>0</v>
          </cell>
        </row>
      </sheetData>
      <sheetData sheetId="2280">
        <row r="11">
          <cell r="A11">
            <v>3</v>
          </cell>
        </row>
      </sheetData>
      <sheetData sheetId="2281">
        <row r="7">
          <cell r="P7">
            <v>0</v>
          </cell>
        </row>
      </sheetData>
      <sheetData sheetId="2282">
        <row r="7">
          <cell r="P7">
            <v>0</v>
          </cell>
        </row>
      </sheetData>
      <sheetData sheetId="2283">
        <row r="7">
          <cell r="P7">
            <v>0</v>
          </cell>
        </row>
      </sheetData>
      <sheetData sheetId="2284">
        <row r="7">
          <cell r="P7">
            <v>0</v>
          </cell>
        </row>
      </sheetData>
      <sheetData sheetId="2285">
        <row r="7">
          <cell r="P7">
            <v>0</v>
          </cell>
        </row>
      </sheetData>
      <sheetData sheetId="2286">
        <row r="7">
          <cell r="P7">
            <v>0</v>
          </cell>
        </row>
      </sheetData>
      <sheetData sheetId="2287">
        <row r="7">
          <cell r="P7">
            <v>0</v>
          </cell>
        </row>
      </sheetData>
      <sheetData sheetId="2288">
        <row r="7">
          <cell r="P7">
            <v>0</v>
          </cell>
        </row>
      </sheetData>
      <sheetData sheetId="2289">
        <row r="7">
          <cell r="P7">
            <v>0</v>
          </cell>
        </row>
      </sheetData>
      <sheetData sheetId="2290">
        <row r="7">
          <cell r="P7">
            <v>0</v>
          </cell>
        </row>
      </sheetData>
      <sheetData sheetId="2291">
        <row r="7">
          <cell r="P7">
            <v>0</v>
          </cell>
        </row>
      </sheetData>
      <sheetData sheetId="2292">
        <row r="7">
          <cell r="P7">
            <v>0</v>
          </cell>
        </row>
      </sheetData>
      <sheetData sheetId="2293">
        <row r="7">
          <cell r="P7">
            <v>0</v>
          </cell>
        </row>
      </sheetData>
      <sheetData sheetId="2294">
        <row r="11">
          <cell r="A11">
            <v>3</v>
          </cell>
        </row>
      </sheetData>
      <sheetData sheetId="2295">
        <row r="7">
          <cell r="P7">
            <v>0</v>
          </cell>
        </row>
      </sheetData>
      <sheetData sheetId="2296">
        <row r="7">
          <cell r="P7">
            <v>0</v>
          </cell>
        </row>
      </sheetData>
      <sheetData sheetId="2297">
        <row r="7">
          <cell r="P7">
            <v>0</v>
          </cell>
        </row>
      </sheetData>
      <sheetData sheetId="2298">
        <row r="7">
          <cell r="P7">
            <v>0</v>
          </cell>
        </row>
      </sheetData>
      <sheetData sheetId="2299">
        <row r="7">
          <cell r="P7">
            <v>0</v>
          </cell>
        </row>
      </sheetData>
      <sheetData sheetId="2300">
        <row r="7">
          <cell r="P7">
            <v>0</v>
          </cell>
        </row>
      </sheetData>
      <sheetData sheetId="2301">
        <row r="7">
          <cell r="P7">
            <v>0</v>
          </cell>
        </row>
      </sheetData>
      <sheetData sheetId="2302">
        <row r="11">
          <cell r="A11">
            <v>3</v>
          </cell>
        </row>
      </sheetData>
      <sheetData sheetId="2303">
        <row r="7">
          <cell r="P7">
            <v>0</v>
          </cell>
        </row>
      </sheetData>
      <sheetData sheetId="2304">
        <row r="7">
          <cell r="P7">
            <v>0</v>
          </cell>
        </row>
      </sheetData>
      <sheetData sheetId="2305">
        <row r="7">
          <cell r="P7">
            <v>0</v>
          </cell>
        </row>
      </sheetData>
      <sheetData sheetId="2306">
        <row r="7">
          <cell r="P7">
            <v>0</v>
          </cell>
        </row>
      </sheetData>
      <sheetData sheetId="2307">
        <row r="11">
          <cell r="A11">
            <v>3</v>
          </cell>
        </row>
      </sheetData>
      <sheetData sheetId="2308">
        <row r="7">
          <cell r="P7">
            <v>0</v>
          </cell>
        </row>
      </sheetData>
      <sheetData sheetId="2309">
        <row r="7">
          <cell r="P7">
            <v>0</v>
          </cell>
        </row>
      </sheetData>
      <sheetData sheetId="2310">
        <row r="7">
          <cell r="P7">
            <v>0</v>
          </cell>
        </row>
      </sheetData>
      <sheetData sheetId="2311">
        <row r="7">
          <cell r="P7">
            <v>0</v>
          </cell>
        </row>
      </sheetData>
      <sheetData sheetId="2312">
        <row r="7">
          <cell r="P7">
            <v>0</v>
          </cell>
        </row>
      </sheetData>
      <sheetData sheetId="2313">
        <row r="7">
          <cell r="P7">
            <v>0</v>
          </cell>
        </row>
      </sheetData>
      <sheetData sheetId="2314">
        <row r="7">
          <cell r="P7">
            <v>0</v>
          </cell>
        </row>
      </sheetData>
      <sheetData sheetId="2315">
        <row r="7">
          <cell r="P7">
            <v>0</v>
          </cell>
        </row>
      </sheetData>
      <sheetData sheetId="2316">
        <row r="7">
          <cell r="P7">
            <v>0</v>
          </cell>
        </row>
      </sheetData>
      <sheetData sheetId="2317">
        <row r="7">
          <cell r="P7">
            <v>0</v>
          </cell>
        </row>
      </sheetData>
      <sheetData sheetId="2318">
        <row r="11">
          <cell r="A11">
            <v>3</v>
          </cell>
        </row>
      </sheetData>
      <sheetData sheetId="2319">
        <row r="11">
          <cell r="A11">
            <v>3</v>
          </cell>
        </row>
      </sheetData>
      <sheetData sheetId="2320">
        <row r="7">
          <cell r="P7">
            <v>0</v>
          </cell>
        </row>
      </sheetData>
      <sheetData sheetId="2321">
        <row r="11">
          <cell r="A11">
            <v>3</v>
          </cell>
        </row>
      </sheetData>
      <sheetData sheetId="2322">
        <row r="7">
          <cell r="P7">
            <v>0</v>
          </cell>
        </row>
      </sheetData>
      <sheetData sheetId="2323">
        <row r="7">
          <cell r="P7">
            <v>0</v>
          </cell>
        </row>
      </sheetData>
      <sheetData sheetId="2324">
        <row r="7">
          <cell r="P7">
            <v>0</v>
          </cell>
        </row>
      </sheetData>
      <sheetData sheetId="2325">
        <row r="7">
          <cell r="P7">
            <v>0</v>
          </cell>
        </row>
      </sheetData>
      <sheetData sheetId="2326">
        <row r="7">
          <cell r="P7">
            <v>0</v>
          </cell>
        </row>
      </sheetData>
      <sheetData sheetId="2327">
        <row r="7">
          <cell r="P7">
            <v>0</v>
          </cell>
        </row>
      </sheetData>
      <sheetData sheetId="2328">
        <row r="7">
          <cell r="P7">
            <v>0</v>
          </cell>
        </row>
      </sheetData>
      <sheetData sheetId="2329">
        <row r="7">
          <cell r="P7">
            <v>0</v>
          </cell>
        </row>
      </sheetData>
      <sheetData sheetId="2330">
        <row r="7">
          <cell r="P7">
            <v>0</v>
          </cell>
        </row>
      </sheetData>
      <sheetData sheetId="2331">
        <row r="7">
          <cell r="P7">
            <v>0</v>
          </cell>
        </row>
      </sheetData>
      <sheetData sheetId="2332">
        <row r="7">
          <cell r="P7">
            <v>0</v>
          </cell>
        </row>
      </sheetData>
      <sheetData sheetId="2333">
        <row r="7">
          <cell r="P7">
            <v>0</v>
          </cell>
        </row>
      </sheetData>
      <sheetData sheetId="2334">
        <row r="7">
          <cell r="P7">
            <v>0</v>
          </cell>
        </row>
      </sheetData>
      <sheetData sheetId="2335">
        <row r="7">
          <cell r="P7">
            <v>0</v>
          </cell>
        </row>
      </sheetData>
      <sheetData sheetId="2336">
        <row r="11">
          <cell r="A11">
            <v>3</v>
          </cell>
        </row>
      </sheetData>
      <sheetData sheetId="2337">
        <row r="7">
          <cell r="P7">
            <v>0</v>
          </cell>
        </row>
      </sheetData>
      <sheetData sheetId="2338">
        <row r="7">
          <cell r="P7">
            <v>0</v>
          </cell>
        </row>
      </sheetData>
      <sheetData sheetId="2339">
        <row r="7">
          <cell r="P7">
            <v>0</v>
          </cell>
        </row>
      </sheetData>
      <sheetData sheetId="2340">
        <row r="7">
          <cell r="P7">
            <v>0</v>
          </cell>
        </row>
      </sheetData>
      <sheetData sheetId="2341">
        <row r="7">
          <cell r="P7">
            <v>0</v>
          </cell>
        </row>
      </sheetData>
      <sheetData sheetId="2342">
        <row r="7">
          <cell r="P7">
            <v>0</v>
          </cell>
        </row>
      </sheetData>
      <sheetData sheetId="2343">
        <row r="7">
          <cell r="P7">
            <v>0</v>
          </cell>
        </row>
      </sheetData>
      <sheetData sheetId="2344">
        <row r="11">
          <cell r="A11">
            <v>3</v>
          </cell>
        </row>
      </sheetData>
      <sheetData sheetId="2345">
        <row r="7">
          <cell r="P7">
            <v>0</v>
          </cell>
        </row>
      </sheetData>
      <sheetData sheetId="2346">
        <row r="7">
          <cell r="P7">
            <v>0</v>
          </cell>
        </row>
      </sheetData>
      <sheetData sheetId="2347">
        <row r="11">
          <cell r="A11">
            <v>3</v>
          </cell>
        </row>
      </sheetData>
      <sheetData sheetId="2348">
        <row r="7">
          <cell r="P7">
            <v>0</v>
          </cell>
        </row>
      </sheetData>
      <sheetData sheetId="2349">
        <row r="7">
          <cell r="P7">
            <v>0</v>
          </cell>
        </row>
      </sheetData>
      <sheetData sheetId="2350">
        <row r="11">
          <cell r="A11">
            <v>3</v>
          </cell>
        </row>
      </sheetData>
      <sheetData sheetId="2351">
        <row r="7">
          <cell r="P7">
            <v>0</v>
          </cell>
        </row>
      </sheetData>
      <sheetData sheetId="2352">
        <row r="7">
          <cell r="P7">
            <v>0</v>
          </cell>
        </row>
      </sheetData>
      <sheetData sheetId="2353">
        <row r="7">
          <cell r="P7">
            <v>0</v>
          </cell>
        </row>
      </sheetData>
      <sheetData sheetId="2354">
        <row r="7">
          <cell r="P7">
            <v>0</v>
          </cell>
        </row>
      </sheetData>
      <sheetData sheetId="2355">
        <row r="7">
          <cell r="P7">
            <v>0</v>
          </cell>
        </row>
      </sheetData>
      <sheetData sheetId="2356">
        <row r="11">
          <cell r="A11">
            <v>3</v>
          </cell>
        </row>
      </sheetData>
      <sheetData sheetId="2357">
        <row r="11">
          <cell r="A11">
            <v>3</v>
          </cell>
        </row>
      </sheetData>
      <sheetData sheetId="2358">
        <row r="7">
          <cell r="P7">
            <v>0</v>
          </cell>
        </row>
      </sheetData>
      <sheetData sheetId="2359">
        <row r="7">
          <cell r="P7">
            <v>0</v>
          </cell>
        </row>
      </sheetData>
      <sheetData sheetId="2360">
        <row r="7">
          <cell r="P7">
            <v>0</v>
          </cell>
        </row>
      </sheetData>
      <sheetData sheetId="2361">
        <row r="7">
          <cell r="P7">
            <v>0</v>
          </cell>
        </row>
      </sheetData>
      <sheetData sheetId="2362">
        <row r="11">
          <cell r="A11">
            <v>3</v>
          </cell>
        </row>
      </sheetData>
      <sheetData sheetId="2363">
        <row r="7">
          <cell r="P7">
            <v>0</v>
          </cell>
        </row>
      </sheetData>
      <sheetData sheetId="2364">
        <row r="7">
          <cell r="P7">
            <v>0</v>
          </cell>
        </row>
      </sheetData>
      <sheetData sheetId="2365">
        <row r="7">
          <cell r="P7">
            <v>0</v>
          </cell>
        </row>
      </sheetData>
      <sheetData sheetId="2366">
        <row r="11">
          <cell r="A11">
            <v>3</v>
          </cell>
        </row>
      </sheetData>
      <sheetData sheetId="2367">
        <row r="7">
          <cell r="P7">
            <v>0</v>
          </cell>
        </row>
      </sheetData>
      <sheetData sheetId="2368">
        <row r="7">
          <cell r="P7">
            <v>0</v>
          </cell>
        </row>
      </sheetData>
      <sheetData sheetId="2369">
        <row r="7">
          <cell r="P7">
            <v>0</v>
          </cell>
        </row>
      </sheetData>
      <sheetData sheetId="2370">
        <row r="7">
          <cell r="P7">
            <v>0</v>
          </cell>
        </row>
      </sheetData>
      <sheetData sheetId="2371">
        <row r="7">
          <cell r="P7">
            <v>0</v>
          </cell>
        </row>
      </sheetData>
      <sheetData sheetId="2372">
        <row r="7">
          <cell r="P7">
            <v>0</v>
          </cell>
        </row>
      </sheetData>
      <sheetData sheetId="2373">
        <row r="7">
          <cell r="P7">
            <v>0</v>
          </cell>
        </row>
      </sheetData>
      <sheetData sheetId="2374">
        <row r="11">
          <cell r="A11">
            <v>3</v>
          </cell>
        </row>
      </sheetData>
      <sheetData sheetId="2375">
        <row r="11">
          <cell r="A11">
            <v>3</v>
          </cell>
        </row>
      </sheetData>
      <sheetData sheetId="2376">
        <row r="7">
          <cell r="P7">
            <v>0</v>
          </cell>
        </row>
      </sheetData>
      <sheetData sheetId="2377">
        <row r="11">
          <cell r="A11">
            <v>3</v>
          </cell>
        </row>
      </sheetData>
      <sheetData sheetId="2378">
        <row r="7">
          <cell r="P7">
            <v>0</v>
          </cell>
        </row>
      </sheetData>
      <sheetData sheetId="2379">
        <row r="11">
          <cell r="A11">
            <v>3</v>
          </cell>
        </row>
      </sheetData>
      <sheetData sheetId="2380">
        <row r="11">
          <cell r="A11">
            <v>3</v>
          </cell>
        </row>
      </sheetData>
      <sheetData sheetId="2381">
        <row r="11">
          <cell r="A11">
            <v>3</v>
          </cell>
        </row>
      </sheetData>
      <sheetData sheetId="2382">
        <row r="11">
          <cell r="A11">
            <v>3</v>
          </cell>
        </row>
      </sheetData>
      <sheetData sheetId="2383">
        <row r="7">
          <cell r="P7">
            <v>0</v>
          </cell>
        </row>
      </sheetData>
      <sheetData sheetId="2384">
        <row r="7">
          <cell r="P7">
            <v>0</v>
          </cell>
        </row>
      </sheetData>
      <sheetData sheetId="2385">
        <row r="11">
          <cell r="A11">
            <v>3</v>
          </cell>
        </row>
      </sheetData>
      <sheetData sheetId="2386">
        <row r="11">
          <cell r="A11">
            <v>3</v>
          </cell>
        </row>
      </sheetData>
      <sheetData sheetId="2387">
        <row r="7">
          <cell r="P7">
            <v>0</v>
          </cell>
        </row>
      </sheetData>
      <sheetData sheetId="2388">
        <row r="7">
          <cell r="P7">
            <v>0</v>
          </cell>
        </row>
      </sheetData>
      <sheetData sheetId="2389">
        <row r="7">
          <cell r="P7">
            <v>0</v>
          </cell>
        </row>
      </sheetData>
      <sheetData sheetId="2390">
        <row r="11">
          <cell r="A11">
            <v>3</v>
          </cell>
        </row>
      </sheetData>
      <sheetData sheetId="2391">
        <row r="7">
          <cell r="P7">
            <v>0</v>
          </cell>
        </row>
      </sheetData>
      <sheetData sheetId="2392">
        <row r="7">
          <cell r="P7">
            <v>0</v>
          </cell>
        </row>
      </sheetData>
      <sheetData sheetId="2393">
        <row r="7">
          <cell r="P7">
            <v>0</v>
          </cell>
        </row>
      </sheetData>
      <sheetData sheetId="2394">
        <row r="11">
          <cell r="A11">
            <v>3</v>
          </cell>
        </row>
      </sheetData>
      <sheetData sheetId="2395">
        <row r="11">
          <cell r="A11">
            <v>3</v>
          </cell>
        </row>
      </sheetData>
      <sheetData sheetId="2396">
        <row r="7">
          <cell r="P7">
            <v>0</v>
          </cell>
        </row>
      </sheetData>
      <sheetData sheetId="2397">
        <row r="7">
          <cell r="P7">
            <v>0</v>
          </cell>
        </row>
      </sheetData>
      <sheetData sheetId="2398">
        <row r="7">
          <cell r="P7">
            <v>0</v>
          </cell>
        </row>
      </sheetData>
      <sheetData sheetId="2399">
        <row r="11">
          <cell r="A11">
            <v>3</v>
          </cell>
        </row>
      </sheetData>
      <sheetData sheetId="2400">
        <row r="11">
          <cell r="A11">
            <v>3</v>
          </cell>
        </row>
      </sheetData>
      <sheetData sheetId="2401">
        <row r="11">
          <cell r="A11">
            <v>3</v>
          </cell>
        </row>
      </sheetData>
      <sheetData sheetId="2402">
        <row r="11">
          <cell r="A11">
            <v>3</v>
          </cell>
        </row>
      </sheetData>
      <sheetData sheetId="2403">
        <row r="11">
          <cell r="A11">
            <v>3</v>
          </cell>
        </row>
      </sheetData>
      <sheetData sheetId="2404">
        <row r="11">
          <cell r="A11">
            <v>3</v>
          </cell>
        </row>
      </sheetData>
      <sheetData sheetId="2405">
        <row r="11">
          <cell r="A11">
            <v>3</v>
          </cell>
        </row>
      </sheetData>
      <sheetData sheetId="2406">
        <row r="11">
          <cell r="A11">
            <v>3</v>
          </cell>
        </row>
      </sheetData>
      <sheetData sheetId="2407">
        <row r="11">
          <cell r="A11">
            <v>3</v>
          </cell>
        </row>
      </sheetData>
      <sheetData sheetId="2408">
        <row r="11">
          <cell r="A11">
            <v>3</v>
          </cell>
        </row>
      </sheetData>
      <sheetData sheetId="2409">
        <row r="11">
          <cell r="A11">
            <v>3</v>
          </cell>
        </row>
      </sheetData>
      <sheetData sheetId="2410">
        <row r="7">
          <cell r="P7">
            <v>0</v>
          </cell>
        </row>
      </sheetData>
      <sheetData sheetId="2411">
        <row r="7">
          <cell r="P7">
            <v>0</v>
          </cell>
        </row>
      </sheetData>
      <sheetData sheetId="2412">
        <row r="11">
          <cell r="A11">
            <v>3</v>
          </cell>
        </row>
      </sheetData>
      <sheetData sheetId="2413">
        <row r="11">
          <cell r="A11">
            <v>3</v>
          </cell>
        </row>
      </sheetData>
      <sheetData sheetId="2414">
        <row r="11">
          <cell r="A11">
            <v>3</v>
          </cell>
        </row>
      </sheetData>
      <sheetData sheetId="2415">
        <row r="7">
          <cell r="P7">
            <v>0</v>
          </cell>
        </row>
      </sheetData>
      <sheetData sheetId="2416">
        <row r="11">
          <cell r="A11">
            <v>3</v>
          </cell>
        </row>
      </sheetData>
      <sheetData sheetId="2417">
        <row r="7">
          <cell r="P7">
            <v>0</v>
          </cell>
        </row>
      </sheetData>
      <sheetData sheetId="2418">
        <row r="11">
          <cell r="A11">
            <v>3</v>
          </cell>
        </row>
      </sheetData>
      <sheetData sheetId="2419">
        <row r="11">
          <cell r="A11">
            <v>3</v>
          </cell>
        </row>
      </sheetData>
      <sheetData sheetId="2420">
        <row r="7">
          <cell r="P7">
            <v>0</v>
          </cell>
        </row>
      </sheetData>
      <sheetData sheetId="2421">
        <row r="11">
          <cell r="A11">
            <v>3</v>
          </cell>
        </row>
      </sheetData>
      <sheetData sheetId="2422">
        <row r="7">
          <cell r="P7">
            <v>0</v>
          </cell>
        </row>
      </sheetData>
      <sheetData sheetId="2423">
        <row r="11">
          <cell r="A11">
            <v>3</v>
          </cell>
        </row>
      </sheetData>
      <sheetData sheetId="2424">
        <row r="7">
          <cell r="P7">
            <v>0</v>
          </cell>
        </row>
      </sheetData>
      <sheetData sheetId="2425">
        <row r="11">
          <cell r="A11">
            <v>3</v>
          </cell>
        </row>
      </sheetData>
      <sheetData sheetId="2426">
        <row r="11">
          <cell r="A11">
            <v>3</v>
          </cell>
        </row>
      </sheetData>
      <sheetData sheetId="2427">
        <row r="11">
          <cell r="A11">
            <v>3</v>
          </cell>
        </row>
      </sheetData>
      <sheetData sheetId="2428">
        <row r="11">
          <cell r="A11">
            <v>3</v>
          </cell>
        </row>
      </sheetData>
      <sheetData sheetId="2429">
        <row r="11">
          <cell r="A11">
            <v>3</v>
          </cell>
        </row>
      </sheetData>
      <sheetData sheetId="2430">
        <row r="11">
          <cell r="A11">
            <v>3</v>
          </cell>
        </row>
      </sheetData>
      <sheetData sheetId="2431">
        <row r="7">
          <cell r="P7">
            <v>0</v>
          </cell>
        </row>
      </sheetData>
      <sheetData sheetId="2432">
        <row r="11">
          <cell r="A11">
            <v>3</v>
          </cell>
        </row>
      </sheetData>
      <sheetData sheetId="2433">
        <row r="7">
          <cell r="P7">
            <v>0</v>
          </cell>
        </row>
      </sheetData>
      <sheetData sheetId="2434">
        <row r="7">
          <cell r="P7">
            <v>0</v>
          </cell>
        </row>
      </sheetData>
      <sheetData sheetId="2435">
        <row r="7">
          <cell r="P7">
            <v>0</v>
          </cell>
        </row>
      </sheetData>
      <sheetData sheetId="2436">
        <row r="11">
          <cell r="A11">
            <v>3</v>
          </cell>
        </row>
      </sheetData>
      <sheetData sheetId="2437">
        <row r="11">
          <cell r="A11">
            <v>3</v>
          </cell>
        </row>
      </sheetData>
      <sheetData sheetId="2438">
        <row r="11">
          <cell r="A11">
            <v>3</v>
          </cell>
        </row>
      </sheetData>
      <sheetData sheetId="2439">
        <row r="11">
          <cell r="A11">
            <v>3</v>
          </cell>
        </row>
      </sheetData>
      <sheetData sheetId="2440">
        <row r="11">
          <cell r="A11">
            <v>3</v>
          </cell>
        </row>
      </sheetData>
      <sheetData sheetId="2441">
        <row r="7">
          <cell r="P7">
            <v>0</v>
          </cell>
        </row>
      </sheetData>
      <sheetData sheetId="2442">
        <row r="7">
          <cell r="P7">
            <v>0</v>
          </cell>
        </row>
      </sheetData>
      <sheetData sheetId="2443">
        <row r="7">
          <cell r="P7">
            <v>0</v>
          </cell>
        </row>
      </sheetData>
      <sheetData sheetId="2444">
        <row r="7">
          <cell r="P7">
            <v>0</v>
          </cell>
        </row>
      </sheetData>
      <sheetData sheetId="2445">
        <row r="7">
          <cell r="P7">
            <v>0</v>
          </cell>
        </row>
      </sheetData>
      <sheetData sheetId="2446">
        <row r="7">
          <cell r="P7">
            <v>0</v>
          </cell>
        </row>
      </sheetData>
      <sheetData sheetId="2447">
        <row r="7">
          <cell r="P7">
            <v>0</v>
          </cell>
        </row>
      </sheetData>
      <sheetData sheetId="2448">
        <row r="7">
          <cell r="P7">
            <v>0</v>
          </cell>
        </row>
      </sheetData>
      <sheetData sheetId="2449">
        <row r="7">
          <cell r="P7">
            <v>0</v>
          </cell>
        </row>
      </sheetData>
      <sheetData sheetId="2450">
        <row r="7">
          <cell r="P7">
            <v>0</v>
          </cell>
        </row>
      </sheetData>
      <sheetData sheetId="2451">
        <row r="7">
          <cell r="P7">
            <v>0</v>
          </cell>
        </row>
      </sheetData>
      <sheetData sheetId="2452">
        <row r="7">
          <cell r="P7">
            <v>0</v>
          </cell>
        </row>
      </sheetData>
      <sheetData sheetId="2453">
        <row r="7">
          <cell r="P7">
            <v>0</v>
          </cell>
        </row>
      </sheetData>
      <sheetData sheetId="2454">
        <row r="7">
          <cell r="P7">
            <v>0</v>
          </cell>
        </row>
      </sheetData>
      <sheetData sheetId="2455">
        <row r="7">
          <cell r="P7">
            <v>0</v>
          </cell>
        </row>
      </sheetData>
      <sheetData sheetId="2456">
        <row r="7">
          <cell r="P7">
            <v>0</v>
          </cell>
        </row>
      </sheetData>
      <sheetData sheetId="2457">
        <row r="7">
          <cell r="P7">
            <v>0</v>
          </cell>
        </row>
      </sheetData>
      <sheetData sheetId="2458">
        <row r="7">
          <cell r="P7">
            <v>0</v>
          </cell>
        </row>
      </sheetData>
      <sheetData sheetId="2459">
        <row r="7">
          <cell r="P7">
            <v>0</v>
          </cell>
        </row>
      </sheetData>
      <sheetData sheetId="2460">
        <row r="7">
          <cell r="P7">
            <v>0</v>
          </cell>
        </row>
      </sheetData>
      <sheetData sheetId="2461">
        <row r="7">
          <cell r="P7">
            <v>0</v>
          </cell>
        </row>
      </sheetData>
      <sheetData sheetId="2462">
        <row r="7">
          <cell r="P7">
            <v>0</v>
          </cell>
        </row>
      </sheetData>
      <sheetData sheetId="2463">
        <row r="7">
          <cell r="P7">
            <v>0</v>
          </cell>
        </row>
      </sheetData>
      <sheetData sheetId="2464">
        <row r="7">
          <cell r="P7">
            <v>0</v>
          </cell>
        </row>
      </sheetData>
      <sheetData sheetId="2465">
        <row r="11">
          <cell r="A11">
            <v>3</v>
          </cell>
        </row>
      </sheetData>
      <sheetData sheetId="2466">
        <row r="7">
          <cell r="P7">
            <v>0</v>
          </cell>
        </row>
      </sheetData>
      <sheetData sheetId="2467">
        <row r="7">
          <cell r="P7">
            <v>0</v>
          </cell>
        </row>
      </sheetData>
      <sheetData sheetId="2468">
        <row r="7">
          <cell r="P7">
            <v>0</v>
          </cell>
        </row>
      </sheetData>
      <sheetData sheetId="2469">
        <row r="7">
          <cell r="P7">
            <v>0</v>
          </cell>
        </row>
      </sheetData>
      <sheetData sheetId="2470">
        <row r="7">
          <cell r="P7">
            <v>0</v>
          </cell>
        </row>
      </sheetData>
      <sheetData sheetId="2471">
        <row r="7">
          <cell r="P7">
            <v>0</v>
          </cell>
        </row>
      </sheetData>
      <sheetData sheetId="2472">
        <row r="7">
          <cell r="P7">
            <v>0</v>
          </cell>
        </row>
      </sheetData>
      <sheetData sheetId="2473">
        <row r="7">
          <cell r="P7">
            <v>0</v>
          </cell>
        </row>
      </sheetData>
      <sheetData sheetId="2474">
        <row r="7">
          <cell r="P7">
            <v>0</v>
          </cell>
        </row>
      </sheetData>
      <sheetData sheetId="2475">
        <row r="7">
          <cell r="P7">
            <v>0</v>
          </cell>
        </row>
      </sheetData>
      <sheetData sheetId="2476">
        <row r="7">
          <cell r="P7">
            <v>0</v>
          </cell>
        </row>
      </sheetData>
      <sheetData sheetId="2477">
        <row r="7">
          <cell r="P7">
            <v>0</v>
          </cell>
        </row>
      </sheetData>
      <sheetData sheetId="2478">
        <row r="7">
          <cell r="P7">
            <v>0</v>
          </cell>
        </row>
      </sheetData>
      <sheetData sheetId="2479">
        <row r="7">
          <cell r="P7">
            <v>0</v>
          </cell>
        </row>
      </sheetData>
      <sheetData sheetId="2480">
        <row r="7">
          <cell r="P7">
            <v>0</v>
          </cell>
        </row>
      </sheetData>
      <sheetData sheetId="2481">
        <row r="7">
          <cell r="P7">
            <v>0</v>
          </cell>
        </row>
      </sheetData>
      <sheetData sheetId="2482">
        <row r="7">
          <cell r="P7">
            <v>0</v>
          </cell>
        </row>
      </sheetData>
      <sheetData sheetId="2483">
        <row r="7">
          <cell r="P7">
            <v>0</v>
          </cell>
        </row>
      </sheetData>
      <sheetData sheetId="2484">
        <row r="11">
          <cell r="A11">
            <v>3</v>
          </cell>
        </row>
      </sheetData>
      <sheetData sheetId="2485">
        <row r="7">
          <cell r="P7">
            <v>0</v>
          </cell>
        </row>
      </sheetData>
      <sheetData sheetId="2486">
        <row r="7">
          <cell r="P7">
            <v>0</v>
          </cell>
        </row>
      </sheetData>
      <sheetData sheetId="2487">
        <row r="7">
          <cell r="P7">
            <v>0</v>
          </cell>
        </row>
      </sheetData>
      <sheetData sheetId="2488">
        <row r="7">
          <cell r="P7">
            <v>0</v>
          </cell>
        </row>
      </sheetData>
      <sheetData sheetId="2489">
        <row r="7">
          <cell r="P7">
            <v>0</v>
          </cell>
        </row>
      </sheetData>
      <sheetData sheetId="2490">
        <row r="7">
          <cell r="P7">
            <v>0</v>
          </cell>
        </row>
      </sheetData>
      <sheetData sheetId="2491">
        <row r="7">
          <cell r="P7">
            <v>0</v>
          </cell>
        </row>
      </sheetData>
      <sheetData sheetId="2492">
        <row r="7">
          <cell r="P7">
            <v>0</v>
          </cell>
        </row>
      </sheetData>
      <sheetData sheetId="2493">
        <row r="7">
          <cell r="P7">
            <v>0</v>
          </cell>
        </row>
      </sheetData>
      <sheetData sheetId="2494">
        <row r="7">
          <cell r="P7">
            <v>0</v>
          </cell>
        </row>
      </sheetData>
      <sheetData sheetId="2495">
        <row r="7">
          <cell r="P7">
            <v>0</v>
          </cell>
        </row>
      </sheetData>
      <sheetData sheetId="2496">
        <row r="7">
          <cell r="P7">
            <v>0</v>
          </cell>
        </row>
      </sheetData>
      <sheetData sheetId="2497">
        <row r="7">
          <cell r="P7">
            <v>0</v>
          </cell>
        </row>
      </sheetData>
      <sheetData sheetId="2498">
        <row r="7">
          <cell r="P7">
            <v>0</v>
          </cell>
        </row>
      </sheetData>
      <sheetData sheetId="2499">
        <row r="7">
          <cell r="P7">
            <v>0</v>
          </cell>
        </row>
      </sheetData>
      <sheetData sheetId="2500">
        <row r="7">
          <cell r="P7">
            <v>0</v>
          </cell>
        </row>
      </sheetData>
      <sheetData sheetId="2501">
        <row r="7">
          <cell r="P7">
            <v>0</v>
          </cell>
        </row>
      </sheetData>
      <sheetData sheetId="2502">
        <row r="7">
          <cell r="P7">
            <v>0</v>
          </cell>
        </row>
      </sheetData>
      <sheetData sheetId="2503">
        <row r="7">
          <cell r="P7">
            <v>0</v>
          </cell>
        </row>
      </sheetData>
      <sheetData sheetId="2504">
        <row r="7">
          <cell r="P7">
            <v>0</v>
          </cell>
        </row>
      </sheetData>
      <sheetData sheetId="2505">
        <row r="7">
          <cell r="P7">
            <v>0</v>
          </cell>
        </row>
      </sheetData>
      <sheetData sheetId="2506">
        <row r="11">
          <cell r="A11">
            <v>3</v>
          </cell>
        </row>
      </sheetData>
      <sheetData sheetId="2507">
        <row r="7">
          <cell r="P7">
            <v>0</v>
          </cell>
        </row>
      </sheetData>
      <sheetData sheetId="2508">
        <row r="7">
          <cell r="P7">
            <v>0</v>
          </cell>
        </row>
      </sheetData>
      <sheetData sheetId="2509">
        <row r="11">
          <cell r="A11">
            <v>3</v>
          </cell>
        </row>
      </sheetData>
      <sheetData sheetId="2510">
        <row r="11">
          <cell r="A11">
            <v>3</v>
          </cell>
        </row>
      </sheetData>
      <sheetData sheetId="2511">
        <row r="11">
          <cell r="A11">
            <v>3</v>
          </cell>
        </row>
      </sheetData>
      <sheetData sheetId="2512">
        <row r="7">
          <cell r="P7">
            <v>0</v>
          </cell>
        </row>
      </sheetData>
      <sheetData sheetId="2513">
        <row r="11">
          <cell r="A11">
            <v>3</v>
          </cell>
        </row>
      </sheetData>
      <sheetData sheetId="2514">
        <row r="7">
          <cell r="P7">
            <v>0</v>
          </cell>
        </row>
      </sheetData>
      <sheetData sheetId="2515">
        <row r="11">
          <cell r="A11">
            <v>3</v>
          </cell>
        </row>
      </sheetData>
      <sheetData sheetId="2516">
        <row r="7">
          <cell r="P7">
            <v>0</v>
          </cell>
        </row>
      </sheetData>
      <sheetData sheetId="2517">
        <row r="11">
          <cell r="A11">
            <v>3</v>
          </cell>
        </row>
      </sheetData>
      <sheetData sheetId="2518">
        <row r="11">
          <cell r="A11">
            <v>3</v>
          </cell>
        </row>
      </sheetData>
      <sheetData sheetId="2519">
        <row r="11">
          <cell r="A11">
            <v>3</v>
          </cell>
        </row>
      </sheetData>
      <sheetData sheetId="2520">
        <row r="7">
          <cell r="P7">
            <v>0</v>
          </cell>
        </row>
      </sheetData>
      <sheetData sheetId="2521">
        <row r="7">
          <cell r="P7">
            <v>0</v>
          </cell>
        </row>
      </sheetData>
      <sheetData sheetId="2522">
        <row r="7">
          <cell r="P7">
            <v>0</v>
          </cell>
        </row>
      </sheetData>
      <sheetData sheetId="2523">
        <row r="7">
          <cell r="P7">
            <v>0</v>
          </cell>
        </row>
      </sheetData>
      <sheetData sheetId="2524">
        <row r="11">
          <cell r="A11">
            <v>3</v>
          </cell>
        </row>
      </sheetData>
      <sheetData sheetId="2525">
        <row r="11">
          <cell r="A11">
            <v>3</v>
          </cell>
        </row>
      </sheetData>
      <sheetData sheetId="2526">
        <row r="11">
          <cell r="A11">
            <v>3</v>
          </cell>
        </row>
      </sheetData>
      <sheetData sheetId="2527">
        <row r="7">
          <cell r="P7">
            <v>0</v>
          </cell>
        </row>
      </sheetData>
      <sheetData sheetId="2528">
        <row r="7">
          <cell r="P7">
            <v>0</v>
          </cell>
        </row>
      </sheetData>
      <sheetData sheetId="2529">
        <row r="7">
          <cell r="P7">
            <v>0</v>
          </cell>
        </row>
      </sheetData>
      <sheetData sheetId="2530">
        <row r="7">
          <cell r="P7">
            <v>0</v>
          </cell>
        </row>
      </sheetData>
      <sheetData sheetId="2531">
        <row r="7">
          <cell r="P7">
            <v>0</v>
          </cell>
        </row>
      </sheetData>
      <sheetData sheetId="2532">
        <row r="7">
          <cell r="P7">
            <v>0</v>
          </cell>
        </row>
      </sheetData>
      <sheetData sheetId="2533">
        <row r="11">
          <cell r="A11">
            <v>3</v>
          </cell>
        </row>
      </sheetData>
      <sheetData sheetId="2534">
        <row r="7">
          <cell r="P7">
            <v>0</v>
          </cell>
        </row>
      </sheetData>
      <sheetData sheetId="2535">
        <row r="7">
          <cell r="P7">
            <v>0</v>
          </cell>
        </row>
      </sheetData>
      <sheetData sheetId="2536">
        <row r="11">
          <cell r="A11">
            <v>3</v>
          </cell>
        </row>
      </sheetData>
      <sheetData sheetId="2537">
        <row r="7">
          <cell r="P7">
            <v>0</v>
          </cell>
        </row>
      </sheetData>
      <sheetData sheetId="2538">
        <row r="7">
          <cell r="P7">
            <v>0</v>
          </cell>
        </row>
      </sheetData>
      <sheetData sheetId="2539">
        <row r="11">
          <cell r="A11">
            <v>3</v>
          </cell>
        </row>
      </sheetData>
      <sheetData sheetId="2540">
        <row r="11">
          <cell r="A11">
            <v>3</v>
          </cell>
        </row>
      </sheetData>
      <sheetData sheetId="2541">
        <row r="7">
          <cell r="P7">
            <v>0</v>
          </cell>
        </row>
      </sheetData>
      <sheetData sheetId="2542">
        <row r="11">
          <cell r="A11">
            <v>3</v>
          </cell>
        </row>
      </sheetData>
      <sheetData sheetId="2543">
        <row r="11">
          <cell r="A11">
            <v>3</v>
          </cell>
        </row>
      </sheetData>
      <sheetData sheetId="2544">
        <row r="11">
          <cell r="A11">
            <v>3</v>
          </cell>
        </row>
      </sheetData>
      <sheetData sheetId="2545">
        <row r="7">
          <cell r="P7">
            <v>0</v>
          </cell>
        </row>
      </sheetData>
      <sheetData sheetId="2546">
        <row r="7">
          <cell r="P7">
            <v>0</v>
          </cell>
        </row>
      </sheetData>
      <sheetData sheetId="2547">
        <row r="7">
          <cell r="P7">
            <v>0</v>
          </cell>
        </row>
      </sheetData>
      <sheetData sheetId="2548">
        <row r="7">
          <cell r="P7">
            <v>0</v>
          </cell>
        </row>
      </sheetData>
      <sheetData sheetId="2549">
        <row r="7">
          <cell r="P7">
            <v>0</v>
          </cell>
        </row>
      </sheetData>
      <sheetData sheetId="2550">
        <row r="7">
          <cell r="P7">
            <v>0</v>
          </cell>
        </row>
      </sheetData>
      <sheetData sheetId="2551">
        <row r="7">
          <cell r="P7">
            <v>0</v>
          </cell>
        </row>
      </sheetData>
      <sheetData sheetId="2552">
        <row r="7">
          <cell r="P7">
            <v>0</v>
          </cell>
        </row>
      </sheetData>
      <sheetData sheetId="2553">
        <row r="7">
          <cell r="P7">
            <v>0</v>
          </cell>
        </row>
      </sheetData>
      <sheetData sheetId="2554">
        <row r="7">
          <cell r="P7">
            <v>0</v>
          </cell>
        </row>
      </sheetData>
      <sheetData sheetId="2555">
        <row r="7">
          <cell r="P7">
            <v>0</v>
          </cell>
        </row>
      </sheetData>
      <sheetData sheetId="2556">
        <row r="7">
          <cell r="P7">
            <v>0</v>
          </cell>
        </row>
      </sheetData>
      <sheetData sheetId="2557">
        <row r="11">
          <cell r="A11">
            <v>3</v>
          </cell>
        </row>
      </sheetData>
      <sheetData sheetId="2558">
        <row r="7">
          <cell r="P7">
            <v>0</v>
          </cell>
        </row>
      </sheetData>
      <sheetData sheetId="2559">
        <row r="11">
          <cell r="A11">
            <v>3</v>
          </cell>
        </row>
      </sheetData>
      <sheetData sheetId="2560">
        <row r="7">
          <cell r="P7">
            <v>0</v>
          </cell>
        </row>
      </sheetData>
      <sheetData sheetId="2561">
        <row r="7">
          <cell r="P7">
            <v>0</v>
          </cell>
        </row>
      </sheetData>
      <sheetData sheetId="2562">
        <row r="7">
          <cell r="P7">
            <v>0</v>
          </cell>
        </row>
      </sheetData>
      <sheetData sheetId="2563">
        <row r="7">
          <cell r="P7">
            <v>0</v>
          </cell>
        </row>
      </sheetData>
      <sheetData sheetId="2564">
        <row r="7">
          <cell r="P7">
            <v>0</v>
          </cell>
        </row>
      </sheetData>
      <sheetData sheetId="2565">
        <row r="11">
          <cell r="A11">
            <v>3</v>
          </cell>
        </row>
      </sheetData>
      <sheetData sheetId="2566">
        <row r="7">
          <cell r="P7">
            <v>0</v>
          </cell>
        </row>
      </sheetData>
      <sheetData sheetId="2567">
        <row r="7">
          <cell r="P7">
            <v>0</v>
          </cell>
        </row>
      </sheetData>
      <sheetData sheetId="2568">
        <row r="7">
          <cell r="P7">
            <v>0</v>
          </cell>
        </row>
      </sheetData>
      <sheetData sheetId="2569">
        <row r="7">
          <cell r="P7">
            <v>0</v>
          </cell>
        </row>
      </sheetData>
      <sheetData sheetId="2570">
        <row r="7">
          <cell r="P7">
            <v>0</v>
          </cell>
        </row>
      </sheetData>
      <sheetData sheetId="2571">
        <row r="7">
          <cell r="P7">
            <v>0</v>
          </cell>
        </row>
      </sheetData>
      <sheetData sheetId="2572">
        <row r="7">
          <cell r="P7">
            <v>0</v>
          </cell>
        </row>
      </sheetData>
      <sheetData sheetId="2573">
        <row r="7">
          <cell r="P7">
            <v>0</v>
          </cell>
        </row>
      </sheetData>
      <sheetData sheetId="2574">
        <row r="7">
          <cell r="P7">
            <v>0</v>
          </cell>
        </row>
      </sheetData>
      <sheetData sheetId="2575">
        <row r="7">
          <cell r="P7">
            <v>0</v>
          </cell>
        </row>
      </sheetData>
      <sheetData sheetId="2576">
        <row r="7">
          <cell r="P7">
            <v>0</v>
          </cell>
        </row>
      </sheetData>
      <sheetData sheetId="2577">
        <row r="7">
          <cell r="P7">
            <v>0</v>
          </cell>
        </row>
      </sheetData>
      <sheetData sheetId="2578">
        <row r="7">
          <cell r="P7">
            <v>0</v>
          </cell>
        </row>
      </sheetData>
      <sheetData sheetId="2579">
        <row r="7">
          <cell r="P7">
            <v>0</v>
          </cell>
        </row>
      </sheetData>
      <sheetData sheetId="2580">
        <row r="7">
          <cell r="P7">
            <v>0</v>
          </cell>
        </row>
      </sheetData>
      <sheetData sheetId="2581">
        <row r="7">
          <cell r="P7">
            <v>0</v>
          </cell>
        </row>
      </sheetData>
      <sheetData sheetId="2582">
        <row r="7">
          <cell r="P7">
            <v>0</v>
          </cell>
        </row>
      </sheetData>
      <sheetData sheetId="2583">
        <row r="7">
          <cell r="P7">
            <v>0</v>
          </cell>
        </row>
      </sheetData>
      <sheetData sheetId="2584">
        <row r="7">
          <cell r="P7">
            <v>0</v>
          </cell>
        </row>
      </sheetData>
      <sheetData sheetId="2585">
        <row r="7">
          <cell r="P7">
            <v>0</v>
          </cell>
        </row>
      </sheetData>
      <sheetData sheetId="2586">
        <row r="7">
          <cell r="P7">
            <v>0</v>
          </cell>
        </row>
      </sheetData>
      <sheetData sheetId="2587">
        <row r="7">
          <cell r="P7">
            <v>0</v>
          </cell>
        </row>
      </sheetData>
      <sheetData sheetId="2588">
        <row r="7">
          <cell r="P7">
            <v>0</v>
          </cell>
        </row>
      </sheetData>
      <sheetData sheetId="2589">
        <row r="7">
          <cell r="P7">
            <v>0</v>
          </cell>
        </row>
      </sheetData>
      <sheetData sheetId="2590">
        <row r="7">
          <cell r="P7">
            <v>0</v>
          </cell>
        </row>
      </sheetData>
      <sheetData sheetId="2591">
        <row r="7">
          <cell r="P7">
            <v>0</v>
          </cell>
        </row>
      </sheetData>
      <sheetData sheetId="2592">
        <row r="7">
          <cell r="P7">
            <v>0</v>
          </cell>
        </row>
      </sheetData>
      <sheetData sheetId="2593">
        <row r="7">
          <cell r="P7">
            <v>0</v>
          </cell>
        </row>
      </sheetData>
      <sheetData sheetId="2594">
        <row r="7">
          <cell r="P7">
            <v>0</v>
          </cell>
        </row>
      </sheetData>
      <sheetData sheetId="2595">
        <row r="7">
          <cell r="P7">
            <v>0</v>
          </cell>
        </row>
      </sheetData>
      <sheetData sheetId="2596">
        <row r="7">
          <cell r="P7">
            <v>0</v>
          </cell>
        </row>
      </sheetData>
      <sheetData sheetId="2597">
        <row r="11">
          <cell r="A11">
            <v>3</v>
          </cell>
        </row>
      </sheetData>
      <sheetData sheetId="2598">
        <row r="11">
          <cell r="A11">
            <v>3</v>
          </cell>
        </row>
      </sheetData>
      <sheetData sheetId="2599">
        <row r="11">
          <cell r="A11">
            <v>3</v>
          </cell>
        </row>
      </sheetData>
      <sheetData sheetId="2600">
        <row r="7">
          <cell r="P7">
            <v>0</v>
          </cell>
        </row>
      </sheetData>
      <sheetData sheetId="2601">
        <row r="7">
          <cell r="P7">
            <v>0</v>
          </cell>
        </row>
      </sheetData>
      <sheetData sheetId="2602">
        <row r="7">
          <cell r="P7">
            <v>0</v>
          </cell>
        </row>
      </sheetData>
      <sheetData sheetId="2603">
        <row r="7">
          <cell r="P7">
            <v>0</v>
          </cell>
        </row>
      </sheetData>
      <sheetData sheetId="2604">
        <row r="7">
          <cell r="P7">
            <v>0</v>
          </cell>
        </row>
      </sheetData>
      <sheetData sheetId="2605">
        <row r="11">
          <cell r="A11">
            <v>3</v>
          </cell>
        </row>
      </sheetData>
      <sheetData sheetId="2606">
        <row r="7">
          <cell r="P7">
            <v>0</v>
          </cell>
        </row>
      </sheetData>
      <sheetData sheetId="2607">
        <row r="7">
          <cell r="P7">
            <v>0</v>
          </cell>
        </row>
      </sheetData>
      <sheetData sheetId="2608">
        <row r="7">
          <cell r="P7">
            <v>0</v>
          </cell>
        </row>
      </sheetData>
      <sheetData sheetId="2609">
        <row r="7">
          <cell r="P7">
            <v>0</v>
          </cell>
        </row>
      </sheetData>
      <sheetData sheetId="2610">
        <row r="7">
          <cell r="P7">
            <v>0</v>
          </cell>
        </row>
      </sheetData>
      <sheetData sheetId="2611">
        <row r="7">
          <cell r="P7">
            <v>0</v>
          </cell>
        </row>
      </sheetData>
      <sheetData sheetId="2612">
        <row r="7">
          <cell r="P7">
            <v>0</v>
          </cell>
        </row>
      </sheetData>
      <sheetData sheetId="2613">
        <row r="7">
          <cell r="P7">
            <v>0</v>
          </cell>
        </row>
      </sheetData>
      <sheetData sheetId="2614">
        <row r="7">
          <cell r="P7">
            <v>0</v>
          </cell>
        </row>
      </sheetData>
      <sheetData sheetId="2615">
        <row r="11">
          <cell r="A11">
            <v>3</v>
          </cell>
        </row>
      </sheetData>
      <sheetData sheetId="2616">
        <row r="11">
          <cell r="A11">
            <v>3</v>
          </cell>
        </row>
      </sheetData>
      <sheetData sheetId="2617">
        <row r="7">
          <cell r="P7">
            <v>0</v>
          </cell>
        </row>
      </sheetData>
      <sheetData sheetId="2618">
        <row r="11">
          <cell r="A11">
            <v>3</v>
          </cell>
        </row>
      </sheetData>
      <sheetData sheetId="2619">
        <row r="11">
          <cell r="A11">
            <v>3</v>
          </cell>
        </row>
      </sheetData>
      <sheetData sheetId="2620">
        <row r="7">
          <cell r="P7">
            <v>0</v>
          </cell>
        </row>
      </sheetData>
      <sheetData sheetId="2621">
        <row r="11">
          <cell r="A11">
            <v>3</v>
          </cell>
        </row>
      </sheetData>
      <sheetData sheetId="2622">
        <row r="7">
          <cell r="P7">
            <v>0</v>
          </cell>
        </row>
      </sheetData>
      <sheetData sheetId="2623">
        <row r="7">
          <cell r="P7">
            <v>0</v>
          </cell>
        </row>
      </sheetData>
      <sheetData sheetId="2624">
        <row r="7">
          <cell r="P7">
            <v>0</v>
          </cell>
        </row>
      </sheetData>
      <sheetData sheetId="2625">
        <row r="11">
          <cell r="A11">
            <v>3</v>
          </cell>
        </row>
      </sheetData>
      <sheetData sheetId="2626">
        <row r="7">
          <cell r="P7">
            <v>0</v>
          </cell>
        </row>
      </sheetData>
      <sheetData sheetId="2627">
        <row r="11">
          <cell r="A11">
            <v>3</v>
          </cell>
        </row>
      </sheetData>
      <sheetData sheetId="2628">
        <row r="7">
          <cell r="P7">
            <v>0</v>
          </cell>
        </row>
      </sheetData>
      <sheetData sheetId="2629">
        <row r="7">
          <cell r="P7">
            <v>0</v>
          </cell>
        </row>
      </sheetData>
      <sheetData sheetId="2630">
        <row r="7">
          <cell r="P7">
            <v>0</v>
          </cell>
        </row>
      </sheetData>
      <sheetData sheetId="2631">
        <row r="11">
          <cell r="A11">
            <v>3</v>
          </cell>
        </row>
      </sheetData>
      <sheetData sheetId="2632">
        <row r="7">
          <cell r="P7">
            <v>0</v>
          </cell>
        </row>
      </sheetData>
      <sheetData sheetId="2633">
        <row r="11">
          <cell r="A11">
            <v>3</v>
          </cell>
        </row>
      </sheetData>
      <sheetData sheetId="2634">
        <row r="7">
          <cell r="P7">
            <v>0</v>
          </cell>
        </row>
      </sheetData>
      <sheetData sheetId="2635">
        <row r="7">
          <cell r="P7">
            <v>0</v>
          </cell>
        </row>
      </sheetData>
      <sheetData sheetId="2636">
        <row r="11">
          <cell r="A11">
            <v>3</v>
          </cell>
        </row>
      </sheetData>
      <sheetData sheetId="2637">
        <row r="11">
          <cell r="A11">
            <v>3</v>
          </cell>
        </row>
      </sheetData>
      <sheetData sheetId="2638">
        <row r="11">
          <cell r="A11">
            <v>3</v>
          </cell>
        </row>
      </sheetData>
      <sheetData sheetId="2639">
        <row r="7">
          <cell r="P7">
            <v>0</v>
          </cell>
        </row>
      </sheetData>
      <sheetData sheetId="2640">
        <row r="7">
          <cell r="P7">
            <v>0</v>
          </cell>
        </row>
      </sheetData>
      <sheetData sheetId="2641">
        <row r="7">
          <cell r="P7">
            <v>0</v>
          </cell>
        </row>
      </sheetData>
      <sheetData sheetId="2642">
        <row r="7">
          <cell r="P7">
            <v>0</v>
          </cell>
        </row>
      </sheetData>
      <sheetData sheetId="2643">
        <row r="7">
          <cell r="P7">
            <v>0</v>
          </cell>
        </row>
      </sheetData>
      <sheetData sheetId="2644">
        <row r="7">
          <cell r="P7">
            <v>0</v>
          </cell>
        </row>
      </sheetData>
      <sheetData sheetId="2645">
        <row r="7">
          <cell r="P7">
            <v>0</v>
          </cell>
        </row>
      </sheetData>
      <sheetData sheetId="2646">
        <row r="7">
          <cell r="P7">
            <v>0</v>
          </cell>
        </row>
      </sheetData>
      <sheetData sheetId="2647">
        <row r="7">
          <cell r="P7">
            <v>0</v>
          </cell>
        </row>
      </sheetData>
      <sheetData sheetId="2648">
        <row r="11">
          <cell r="A11">
            <v>3</v>
          </cell>
        </row>
      </sheetData>
      <sheetData sheetId="2649">
        <row r="11">
          <cell r="A11">
            <v>3</v>
          </cell>
        </row>
      </sheetData>
      <sheetData sheetId="2650">
        <row r="7">
          <cell r="P7">
            <v>0</v>
          </cell>
        </row>
      </sheetData>
      <sheetData sheetId="2651">
        <row r="11">
          <cell r="A11">
            <v>3</v>
          </cell>
        </row>
      </sheetData>
      <sheetData sheetId="2652">
        <row r="11">
          <cell r="A11">
            <v>3</v>
          </cell>
        </row>
      </sheetData>
      <sheetData sheetId="2653">
        <row r="7">
          <cell r="P7">
            <v>0</v>
          </cell>
        </row>
      </sheetData>
      <sheetData sheetId="2654">
        <row r="7">
          <cell r="P7">
            <v>0</v>
          </cell>
        </row>
      </sheetData>
      <sheetData sheetId="2655">
        <row r="7">
          <cell r="P7">
            <v>0</v>
          </cell>
        </row>
      </sheetData>
      <sheetData sheetId="2656">
        <row r="7">
          <cell r="P7">
            <v>0</v>
          </cell>
        </row>
      </sheetData>
      <sheetData sheetId="2657">
        <row r="7">
          <cell r="P7">
            <v>0</v>
          </cell>
        </row>
      </sheetData>
      <sheetData sheetId="2658">
        <row r="7">
          <cell r="P7">
            <v>0</v>
          </cell>
        </row>
      </sheetData>
      <sheetData sheetId="2659">
        <row r="7">
          <cell r="P7">
            <v>0</v>
          </cell>
        </row>
      </sheetData>
      <sheetData sheetId="2660">
        <row r="7">
          <cell r="P7">
            <v>0</v>
          </cell>
        </row>
      </sheetData>
      <sheetData sheetId="2661">
        <row r="7">
          <cell r="P7">
            <v>0</v>
          </cell>
        </row>
      </sheetData>
      <sheetData sheetId="2662">
        <row r="7">
          <cell r="P7">
            <v>0</v>
          </cell>
        </row>
      </sheetData>
      <sheetData sheetId="2663">
        <row r="7">
          <cell r="P7">
            <v>0</v>
          </cell>
        </row>
      </sheetData>
      <sheetData sheetId="2664">
        <row r="7">
          <cell r="P7">
            <v>0</v>
          </cell>
        </row>
      </sheetData>
      <sheetData sheetId="2665">
        <row r="7">
          <cell r="P7">
            <v>0</v>
          </cell>
        </row>
      </sheetData>
      <sheetData sheetId="2666">
        <row r="7">
          <cell r="P7">
            <v>0</v>
          </cell>
        </row>
      </sheetData>
      <sheetData sheetId="2667">
        <row r="7">
          <cell r="P7">
            <v>0</v>
          </cell>
        </row>
      </sheetData>
      <sheetData sheetId="2668">
        <row r="7">
          <cell r="P7">
            <v>0</v>
          </cell>
        </row>
      </sheetData>
      <sheetData sheetId="2669">
        <row r="7">
          <cell r="P7">
            <v>0</v>
          </cell>
        </row>
      </sheetData>
      <sheetData sheetId="2670">
        <row r="7">
          <cell r="P7">
            <v>0</v>
          </cell>
        </row>
      </sheetData>
      <sheetData sheetId="2671">
        <row r="7">
          <cell r="P7">
            <v>0</v>
          </cell>
        </row>
      </sheetData>
      <sheetData sheetId="2672">
        <row r="7">
          <cell r="P7">
            <v>0</v>
          </cell>
        </row>
      </sheetData>
      <sheetData sheetId="2673">
        <row r="7">
          <cell r="P7">
            <v>0</v>
          </cell>
        </row>
      </sheetData>
      <sheetData sheetId="2674">
        <row r="7">
          <cell r="P7">
            <v>0</v>
          </cell>
        </row>
      </sheetData>
      <sheetData sheetId="2675">
        <row r="7">
          <cell r="P7">
            <v>0</v>
          </cell>
        </row>
      </sheetData>
      <sheetData sheetId="2676">
        <row r="7">
          <cell r="P7">
            <v>0</v>
          </cell>
        </row>
      </sheetData>
      <sheetData sheetId="2677">
        <row r="7">
          <cell r="P7">
            <v>0</v>
          </cell>
        </row>
      </sheetData>
      <sheetData sheetId="2678">
        <row r="7">
          <cell r="P7">
            <v>0</v>
          </cell>
        </row>
      </sheetData>
      <sheetData sheetId="2679">
        <row r="7">
          <cell r="P7">
            <v>0</v>
          </cell>
        </row>
      </sheetData>
      <sheetData sheetId="2680">
        <row r="7">
          <cell r="P7">
            <v>0</v>
          </cell>
        </row>
      </sheetData>
      <sheetData sheetId="2681">
        <row r="7">
          <cell r="P7">
            <v>0</v>
          </cell>
        </row>
      </sheetData>
      <sheetData sheetId="2682">
        <row r="7">
          <cell r="P7">
            <v>0</v>
          </cell>
        </row>
      </sheetData>
      <sheetData sheetId="2683">
        <row r="7">
          <cell r="P7">
            <v>0</v>
          </cell>
        </row>
      </sheetData>
      <sheetData sheetId="2684">
        <row r="7">
          <cell r="P7">
            <v>0</v>
          </cell>
        </row>
      </sheetData>
      <sheetData sheetId="2685">
        <row r="7">
          <cell r="P7">
            <v>0</v>
          </cell>
        </row>
      </sheetData>
      <sheetData sheetId="2686">
        <row r="7">
          <cell r="P7">
            <v>0</v>
          </cell>
        </row>
      </sheetData>
      <sheetData sheetId="2687">
        <row r="7">
          <cell r="P7">
            <v>0</v>
          </cell>
        </row>
      </sheetData>
      <sheetData sheetId="2688">
        <row r="7">
          <cell r="P7">
            <v>0</v>
          </cell>
        </row>
      </sheetData>
      <sheetData sheetId="2689">
        <row r="7">
          <cell r="P7">
            <v>0</v>
          </cell>
        </row>
      </sheetData>
      <sheetData sheetId="2690">
        <row r="7">
          <cell r="P7">
            <v>0</v>
          </cell>
        </row>
      </sheetData>
      <sheetData sheetId="2691">
        <row r="7">
          <cell r="P7">
            <v>0</v>
          </cell>
        </row>
      </sheetData>
      <sheetData sheetId="2692">
        <row r="7">
          <cell r="P7">
            <v>0</v>
          </cell>
        </row>
      </sheetData>
      <sheetData sheetId="2693">
        <row r="7">
          <cell r="P7">
            <v>0</v>
          </cell>
        </row>
      </sheetData>
      <sheetData sheetId="2694">
        <row r="7">
          <cell r="P7">
            <v>0</v>
          </cell>
        </row>
      </sheetData>
      <sheetData sheetId="2695">
        <row r="7">
          <cell r="P7">
            <v>0</v>
          </cell>
        </row>
      </sheetData>
      <sheetData sheetId="2696">
        <row r="7">
          <cell r="P7">
            <v>0</v>
          </cell>
        </row>
      </sheetData>
      <sheetData sheetId="2697">
        <row r="7">
          <cell r="P7">
            <v>0</v>
          </cell>
        </row>
      </sheetData>
      <sheetData sheetId="2698">
        <row r="7">
          <cell r="P7">
            <v>0</v>
          </cell>
        </row>
      </sheetData>
      <sheetData sheetId="2699">
        <row r="7">
          <cell r="P7">
            <v>0</v>
          </cell>
        </row>
      </sheetData>
      <sheetData sheetId="2700">
        <row r="7">
          <cell r="P7">
            <v>0</v>
          </cell>
        </row>
      </sheetData>
      <sheetData sheetId="2701">
        <row r="7">
          <cell r="P7">
            <v>0</v>
          </cell>
        </row>
      </sheetData>
      <sheetData sheetId="2702">
        <row r="7">
          <cell r="P7">
            <v>0</v>
          </cell>
        </row>
      </sheetData>
      <sheetData sheetId="2703">
        <row r="7">
          <cell r="P7">
            <v>0</v>
          </cell>
        </row>
      </sheetData>
      <sheetData sheetId="2704">
        <row r="7">
          <cell r="P7">
            <v>0</v>
          </cell>
        </row>
      </sheetData>
      <sheetData sheetId="2705">
        <row r="7">
          <cell r="P7">
            <v>0</v>
          </cell>
        </row>
      </sheetData>
      <sheetData sheetId="2706">
        <row r="7">
          <cell r="P7">
            <v>0</v>
          </cell>
        </row>
      </sheetData>
      <sheetData sheetId="2707">
        <row r="7">
          <cell r="P7">
            <v>0</v>
          </cell>
        </row>
      </sheetData>
      <sheetData sheetId="2708">
        <row r="7">
          <cell r="P7">
            <v>0</v>
          </cell>
        </row>
      </sheetData>
      <sheetData sheetId="2709">
        <row r="7">
          <cell r="P7">
            <v>0</v>
          </cell>
        </row>
      </sheetData>
      <sheetData sheetId="2710">
        <row r="7">
          <cell r="P7">
            <v>0</v>
          </cell>
        </row>
      </sheetData>
      <sheetData sheetId="2711">
        <row r="7">
          <cell r="P7">
            <v>0</v>
          </cell>
        </row>
      </sheetData>
      <sheetData sheetId="2712">
        <row r="7">
          <cell r="P7">
            <v>0</v>
          </cell>
        </row>
      </sheetData>
      <sheetData sheetId="2713">
        <row r="7">
          <cell r="P7">
            <v>0</v>
          </cell>
        </row>
      </sheetData>
      <sheetData sheetId="2714">
        <row r="7">
          <cell r="P7">
            <v>0</v>
          </cell>
        </row>
      </sheetData>
      <sheetData sheetId="2715">
        <row r="7">
          <cell r="P7">
            <v>0</v>
          </cell>
        </row>
      </sheetData>
      <sheetData sheetId="2716">
        <row r="7">
          <cell r="P7">
            <v>0</v>
          </cell>
        </row>
      </sheetData>
      <sheetData sheetId="2717">
        <row r="7">
          <cell r="P7">
            <v>0</v>
          </cell>
        </row>
      </sheetData>
      <sheetData sheetId="2718">
        <row r="7">
          <cell r="P7">
            <v>0</v>
          </cell>
        </row>
      </sheetData>
      <sheetData sheetId="2719">
        <row r="7">
          <cell r="P7">
            <v>0</v>
          </cell>
        </row>
      </sheetData>
      <sheetData sheetId="2720">
        <row r="7">
          <cell r="P7">
            <v>0</v>
          </cell>
        </row>
      </sheetData>
      <sheetData sheetId="2721">
        <row r="7">
          <cell r="P7">
            <v>0</v>
          </cell>
        </row>
      </sheetData>
      <sheetData sheetId="2722">
        <row r="7">
          <cell r="P7">
            <v>0</v>
          </cell>
        </row>
      </sheetData>
      <sheetData sheetId="2723">
        <row r="7">
          <cell r="P7">
            <v>0</v>
          </cell>
        </row>
      </sheetData>
      <sheetData sheetId="2724">
        <row r="7">
          <cell r="P7">
            <v>0</v>
          </cell>
        </row>
      </sheetData>
      <sheetData sheetId="2725">
        <row r="7">
          <cell r="P7">
            <v>0</v>
          </cell>
        </row>
      </sheetData>
      <sheetData sheetId="2726">
        <row r="7">
          <cell r="P7">
            <v>0</v>
          </cell>
        </row>
      </sheetData>
      <sheetData sheetId="2727">
        <row r="7">
          <cell r="P7">
            <v>0</v>
          </cell>
        </row>
      </sheetData>
      <sheetData sheetId="2728">
        <row r="7">
          <cell r="P7">
            <v>0</v>
          </cell>
        </row>
      </sheetData>
      <sheetData sheetId="2729">
        <row r="7">
          <cell r="P7">
            <v>0</v>
          </cell>
        </row>
      </sheetData>
      <sheetData sheetId="2730">
        <row r="7">
          <cell r="P7">
            <v>0</v>
          </cell>
        </row>
      </sheetData>
      <sheetData sheetId="2731">
        <row r="7">
          <cell r="P7">
            <v>0</v>
          </cell>
        </row>
      </sheetData>
      <sheetData sheetId="2732">
        <row r="7">
          <cell r="P7">
            <v>0</v>
          </cell>
        </row>
      </sheetData>
      <sheetData sheetId="2733">
        <row r="7">
          <cell r="P7">
            <v>0</v>
          </cell>
        </row>
      </sheetData>
      <sheetData sheetId="2734">
        <row r="7">
          <cell r="P7">
            <v>0</v>
          </cell>
        </row>
      </sheetData>
      <sheetData sheetId="2735">
        <row r="7">
          <cell r="P7">
            <v>0</v>
          </cell>
        </row>
      </sheetData>
      <sheetData sheetId="2736">
        <row r="7">
          <cell r="P7">
            <v>0</v>
          </cell>
        </row>
      </sheetData>
      <sheetData sheetId="2737">
        <row r="7">
          <cell r="P7">
            <v>0</v>
          </cell>
        </row>
      </sheetData>
      <sheetData sheetId="2738">
        <row r="7">
          <cell r="P7">
            <v>0</v>
          </cell>
        </row>
      </sheetData>
      <sheetData sheetId="2739">
        <row r="7">
          <cell r="P7">
            <v>0</v>
          </cell>
        </row>
      </sheetData>
      <sheetData sheetId="2740">
        <row r="7">
          <cell r="P7">
            <v>0</v>
          </cell>
        </row>
      </sheetData>
      <sheetData sheetId="2741">
        <row r="7">
          <cell r="P7">
            <v>0</v>
          </cell>
        </row>
      </sheetData>
      <sheetData sheetId="2742">
        <row r="7">
          <cell r="P7">
            <v>0</v>
          </cell>
        </row>
      </sheetData>
      <sheetData sheetId="2743">
        <row r="7">
          <cell r="P7">
            <v>0</v>
          </cell>
        </row>
      </sheetData>
      <sheetData sheetId="2744">
        <row r="7">
          <cell r="P7">
            <v>0</v>
          </cell>
        </row>
      </sheetData>
      <sheetData sheetId="2745">
        <row r="7">
          <cell r="P7">
            <v>0</v>
          </cell>
        </row>
      </sheetData>
      <sheetData sheetId="2746">
        <row r="7">
          <cell r="P7">
            <v>0</v>
          </cell>
        </row>
      </sheetData>
      <sheetData sheetId="2747">
        <row r="7">
          <cell r="P7">
            <v>0</v>
          </cell>
        </row>
      </sheetData>
      <sheetData sheetId="2748">
        <row r="7">
          <cell r="P7">
            <v>0</v>
          </cell>
        </row>
      </sheetData>
      <sheetData sheetId="2749">
        <row r="7">
          <cell r="P7">
            <v>0</v>
          </cell>
        </row>
      </sheetData>
      <sheetData sheetId="2750">
        <row r="7">
          <cell r="P7">
            <v>0</v>
          </cell>
        </row>
      </sheetData>
      <sheetData sheetId="2751">
        <row r="7">
          <cell r="P7">
            <v>0</v>
          </cell>
        </row>
      </sheetData>
      <sheetData sheetId="2752">
        <row r="7">
          <cell r="P7">
            <v>0</v>
          </cell>
        </row>
      </sheetData>
      <sheetData sheetId="2753">
        <row r="7">
          <cell r="P7">
            <v>0</v>
          </cell>
        </row>
      </sheetData>
      <sheetData sheetId="2754">
        <row r="7">
          <cell r="P7">
            <v>0</v>
          </cell>
        </row>
      </sheetData>
      <sheetData sheetId="2755">
        <row r="7">
          <cell r="P7">
            <v>0</v>
          </cell>
        </row>
      </sheetData>
      <sheetData sheetId="2756">
        <row r="7">
          <cell r="P7">
            <v>0</v>
          </cell>
        </row>
      </sheetData>
      <sheetData sheetId="2757">
        <row r="7">
          <cell r="P7">
            <v>0</v>
          </cell>
        </row>
      </sheetData>
      <sheetData sheetId="2758">
        <row r="7">
          <cell r="P7">
            <v>0</v>
          </cell>
        </row>
      </sheetData>
      <sheetData sheetId="2759">
        <row r="7">
          <cell r="P7">
            <v>0</v>
          </cell>
        </row>
      </sheetData>
      <sheetData sheetId="2760">
        <row r="7">
          <cell r="P7">
            <v>0</v>
          </cell>
        </row>
      </sheetData>
      <sheetData sheetId="2761">
        <row r="7">
          <cell r="P7">
            <v>0</v>
          </cell>
        </row>
      </sheetData>
      <sheetData sheetId="2762">
        <row r="7">
          <cell r="P7">
            <v>0</v>
          </cell>
        </row>
      </sheetData>
      <sheetData sheetId="2763">
        <row r="7">
          <cell r="P7">
            <v>0</v>
          </cell>
        </row>
      </sheetData>
      <sheetData sheetId="2764">
        <row r="7">
          <cell r="P7">
            <v>0</v>
          </cell>
        </row>
      </sheetData>
      <sheetData sheetId="2765">
        <row r="7">
          <cell r="P7">
            <v>0</v>
          </cell>
        </row>
      </sheetData>
      <sheetData sheetId="2766">
        <row r="7">
          <cell r="P7">
            <v>0</v>
          </cell>
        </row>
      </sheetData>
      <sheetData sheetId="2767">
        <row r="7">
          <cell r="P7">
            <v>0</v>
          </cell>
        </row>
      </sheetData>
      <sheetData sheetId="2768">
        <row r="7">
          <cell r="P7">
            <v>0</v>
          </cell>
        </row>
      </sheetData>
      <sheetData sheetId="2769">
        <row r="7">
          <cell r="P7">
            <v>0</v>
          </cell>
        </row>
      </sheetData>
      <sheetData sheetId="2770">
        <row r="7">
          <cell r="P7">
            <v>0</v>
          </cell>
        </row>
      </sheetData>
      <sheetData sheetId="2771">
        <row r="7">
          <cell r="P7">
            <v>0</v>
          </cell>
        </row>
      </sheetData>
      <sheetData sheetId="2772">
        <row r="7">
          <cell r="P7">
            <v>0</v>
          </cell>
        </row>
      </sheetData>
      <sheetData sheetId="2773">
        <row r="7">
          <cell r="P7">
            <v>0</v>
          </cell>
        </row>
      </sheetData>
      <sheetData sheetId="2774">
        <row r="7">
          <cell r="P7">
            <v>0</v>
          </cell>
        </row>
      </sheetData>
      <sheetData sheetId="2775">
        <row r="7">
          <cell r="P7">
            <v>0</v>
          </cell>
        </row>
      </sheetData>
      <sheetData sheetId="2776">
        <row r="7">
          <cell r="P7">
            <v>0</v>
          </cell>
        </row>
      </sheetData>
      <sheetData sheetId="2777">
        <row r="7">
          <cell r="P7">
            <v>0</v>
          </cell>
        </row>
      </sheetData>
      <sheetData sheetId="2778">
        <row r="7">
          <cell r="P7">
            <v>0</v>
          </cell>
        </row>
      </sheetData>
      <sheetData sheetId="2779">
        <row r="7">
          <cell r="P7">
            <v>0</v>
          </cell>
        </row>
      </sheetData>
      <sheetData sheetId="2780">
        <row r="7">
          <cell r="P7">
            <v>0</v>
          </cell>
        </row>
      </sheetData>
      <sheetData sheetId="2781">
        <row r="7">
          <cell r="P7">
            <v>0</v>
          </cell>
        </row>
      </sheetData>
      <sheetData sheetId="2782">
        <row r="7">
          <cell r="P7">
            <v>0</v>
          </cell>
        </row>
      </sheetData>
      <sheetData sheetId="2783">
        <row r="7">
          <cell r="P7">
            <v>0</v>
          </cell>
        </row>
      </sheetData>
      <sheetData sheetId="2784">
        <row r="7">
          <cell r="P7">
            <v>0</v>
          </cell>
        </row>
      </sheetData>
      <sheetData sheetId="2785">
        <row r="7">
          <cell r="P7">
            <v>0</v>
          </cell>
        </row>
      </sheetData>
      <sheetData sheetId="2786">
        <row r="7">
          <cell r="P7">
            <v>0</v>
          </cell>
        </row>
      </sheetData>
      <sheetData sheetId="2787">
        <row r="7">
          <cell r="P7">
            <v>0</v>
          </cell>
        </row>
      </sheetData>
      <sheetData sheetId="2788">
        <row r="7">
          <cell r="P7">
            <v>0</v>
          </cell>
        </row>
      </sheetData>
      <sheetData sheetId="2789">
        <row r="7">
          <cell r="P7">
            <v>0</v>
          </cell>
        </row>
      </sheetData>
      <sheetData sheetId="2790">
        <row r="7">
          <cell r="P7">
            <v>0</v>
          </cell>
        </row>
      </sheetData>
      <sheetData sheetId="2791">
        <row r="7">
          <cell r="P7">
            <v>0</v>
          </cell>
        </row>
      </sheetData>
      <sheetData sheetId="2792">
        <row r="7">
          <cell r="P7">
            <v>0</v>
          </cell>
        </row>
      </sheetData>
      <sheetData sheetId="2793">
        <row r="11">
          <cell r="A11">
            <v>3</v>
          </cell>
        </row>
      </sheetData>
      <sheetData sheetId="2794">
        <row r="11">
          <cell r="A11">
            <v>3</v>
          </cell>
        </row>
      </sheetData>
      <sheetData sheetId="2795">
        <row r="11">
          <cell r="A11">
            <v>3</v>
          </cell>
        </row>
      </sheetData>
      <sheetData sheetId="2796">
        <row r="11">
          <cell r="A11">
            <v>3</v>
          </cell>
        </row>
      </sheetData>
      <sheetData sheetId="2797">
        <row r="11">
          <cell r="A11">
            <v>3</v>
          </cell>
        </row>
      </sheetData>
      <sheetData sheetId="2798">
        <row r="11">
          <cell r="A11">
            <v>3</v>
          </cell>
        </row>
      </sheetData>
      <sheetData sheetId="2799">
        <row r="11">
          <cell r="A11">
            <v>3</v>
          </cell>
        </row>
      </sheetData>
      <sheetData sheetId="2800">
        <row r="11">
          <cell r="A11">
            <v>3</v>
          </cell>
        </row>
      </sheetData>
      <sheetData sheetId="2801">
        <row r="7">
          <cell r="P7">
            <v>0</v>
          </cell>
        </row>
      </sheetData>
      <sheetData sheetId="2802">
        <row r="7">
          <cell r="P7">
            <v>0</v>
          </cell>
        </row>
      </sheetData>
      <sheetData sheetId="2803">
        <row r="7">
          <cell r="P7">
            <v>0</v>
          </cell>
        </row>
      </sheetData>
      <sheetData sheetId="2804">
        <row r="7">
          <cell r="P7">
            <v>0</v>
          </cell>
        </row>
      </sheetData>
      <sheetData sheetId="2805">
        <row r="11">
          <cell r="A11">
            <v>3</v>
          </cell>
        </row>
      </sheetData>
      <sheetData sheetId="2806">
        <row r="11">
          <cell r="A11">
            <v>3</v>
          </cell>
        </row>
      </sheetData>
      <sheetData sheetId="2807">
        <row r="11">
          <cell r="A11">
            <v>3</v>
          </cell>
        </row>
      </sheetData>
      <sheetData sheetId="2808">
        <row r="7">
          <cell r="P7">
            <v>0</v>
          </cell>
        </row>
      </sheetData>
      <sheetData sheetId="2809">
        <row r="7">
          <cell r="P7">
            <v>0</v>
          </cell>
        </row>
      </sheetData>
      <sheetData sheetId="2810">
        <row r="7">
          <cell r="P7">
            <v>0</v>
          </cell>
        </row>
      </sheetData>
      <sheetData sheetId="2811">
        <row r="7">
          <cell r="P7">
            <v>0</v>
          </cell>
        </row>
      </sheetData>
      <sheetData sheetId="2812">
        <row r="7">
          <cell r="P7">
            <v>0</v>
          </cell>
        </row>
      </sheetData>
      <sheetData sheetId="2813">
        <row r="7">
          <cell r="P7">
            <v>0</v>
          </cell>
        </row>
      </sheetData>
      <sheetData sheetId="2814">
        <row r="11">
          <cell r="A11">
            <v>3</v>
          </cell>
        </row>
      </sheetData>
      <sheetData sheetId="2815">
        <row r="11">
          <cell r="A11">
            <v>3</v>
          </cell>
        </row>
      </sheetData>
      <sheetData sheetId="2816">
        <row r="11">
          <cell r="A11">
            <v>3</v>
          </cell>
        </row>
      </sheetData>
      <sheetData sheetId="2817">
        <row r="7">
          <cell r="P7">
            <v>0</v>
          </cell>
        </row>
      </sheetData>
      <sheetData sheetId="2818">
        <row r="7">
          <cell r="P7">
            <v>0</v>
          </cell>
        </row>
      </sheetData>
      <sheetData sheetId="2819">
        <row r="7">
          <cell r="P7">
            <v>0</v>
          </cell>
        </row>
      </sheetData>
      <sheetData sheetId="2820">
        <row r="7">
          <cell r="P7">
            <v>0</v>
          </cell>
        </row>
      </sheetData>
      <sheetData sheetId="2821">
        <row r="11">
          <cell r="A11">
            <v>3</v>
          </cell>
        </row>
      </sheetData>
      <sheetData sheetId="2822">
        <row r="11">
          <cell r="A11">
            <v>3</v>
          </cell>
        </row>
      </sheetData>
      <sheetData sheetId="2823">
        <row r="11">
          <cell r="A11">
            <v>3</v>
          </cell>
        </row>
      </sheetData>
      <sheetData sheetId="2824">
        <row r="11">
          <cell r="A11">
            <v>3</v>
          </cell>
        </row>
      </sheetData>
      <sheetData sheetId="2825">
        <row r="7">
          <cell r="P7">
            <v>0</v>
          </cell>
        </row>
      </sheetData>
      <sheetData sheetId="2826">
        <row r="7">
          <cell r="P7">
            <v>0</v>
          </cell>
        </row>
      </sheetData>
      <sheetData sheetId="2827">
        <row r="7">
          <cell r="P7">
            <v>0</v>
          </cell>
        </row>
      </sheetData>
      <sheetData sheetId="2828">
        <row r="7">
          <cell r="P7">
            <v>0</v>
          </cell>
        </row>
      </sheetData>
      <sheetData sheetId="2829">
        <row r="7">
          <cell r="P7">
            <v>0</v>
          </cell>
        </row>
      </sheetData>
      <sheetData sheetId="2830">
        <row r="7">
          <cell r="P7">
            <v>0</v>
          </cell>
        </row>
      </sheetData>
      <sheetData sheetId="2831">
        <row r="11">
          <cell r="A11">
            <v>3</v>
          </cell>
        </row>
      </sheetData>
      <sheetData sheetId="2832">
        <row r="11">
          <cell r="A11">
            <v>3</v>
          </cell>
        </row>
      </sheetData>
      <sheetData sheetId="2833">
        <row r="7">
          <cell r="P7">
            <v>0</v>
          </cell>
        </row>
      </sheetData>
      <sheetData sheetId="2834">
        <row r="7">
          <cell r="P7">
            <v>0</v>
          </cell>
        </row>
      </sheetData>
      <sheetData sheetId="2835">
        <row r="7">
          <cell r="P7">
            <v>0</v>
          </cell>
        </row>
      </sheetData>
      <sheetData sheetId="2836">
        <row r="7">
          <cell r="P7">
            <v>0</v>
          </cell>
        </row>
      </sheetData>
      <sheetData sheetId="2837">
        <row r="11">
          <cell r="A11">
            <v>3</v>
          </cell>
        </row>
      </sheetData>
      <sheetData sheetId="2838">
        <row r="11">
          <cell r="A11">
            <v>3</v>
          </cell>
        </row>
      </sheetData>
      <sheetData sheetId="2839">
        <row r="11">
          <cell r="A11">
            <v>3</v>
          </cell>
        </row>
      </sheetData>
      <sheetData sheetId="2840">
        <row r="11">
          <cell r="A11">
            <v>3</v>
          </cell>
        </row>
      </sheetData>
      <sheetData sheetId="2841">
        <row r="11">
          <cell r="A11">
            <v>3</v>
          </cell>
        </row>
      </sheetData>
      <sheetData sheetId="2842">
        <row r="11">
          <cell r="A11">
            <v>3</v>
          </cell>
        </row>
      </sheetData>
      <sheetData sheetId="2843">
        <row r="11">
          <cell r="A11">
            <v>3</v>
          </cell>
        </row>
      </sheetData>
      <sheetData sheetId="2844">
        <row r="11">
          <cell r="A11">
            <v>3</v>
          </cell>
        </row>
      </sheetData>
      <sheetData sheetId="2845">
        <row r="11">
          <cell r="A11">
            <v>3</v>
          </cell>
        </row>
      </sheetData>
      <sheetData sheetId="2846">
        <row r="7">
          <cell r="P7">
            <v>0</v>
          </cell>
        </row>
      </sheetData>
      <sheetData sheetId="2847">
        <row r="7">
          <cell r="P7">
            <v>0</v>
          </cell>
        </row>
      </sheetData>
      <sheetData sheetId="2848">
        <row r="7">
          <cell r="P7">
            <v>0</v>
          </cell>
        </row>
      </sheetData>
      <sheetData sheetId="2849">
        <row r="11">
          <cell r="A11">
            <v>3</v>
          </cell>
        </row>
      </sheetData>
      <sheetData sheetId="2850">
        <row r="7">
          <cell r="P7">
            <v>0</v>
          </cell>
        </row>
      </sheetData>
      <sheetData sheetId="2851">
        <row r="11">
          <cell r="A11">
            <v>3</v>
          </cell>
        </row>
      </sheetData>
      <sheetData sheetId="2852">
        <row r="11">
          <cell r="A11">
            <v>3</v>
          </cell>
        </row>
      </sheetData>
      <sheetData sheetId="2853">
        <row r="11">
          <cell r="A11">
            <v>3</v>
          </cell>
        </row>
      </sheetData>
      <sheetData sheetId="2854">
        <row r="7">
          <cell r="P7">
            <v>0</v>
          </cell>
        </row>
      </sheetData>
      <sheetData sheetId="2855">
        <row r="11">
          <cell r="A11">
            <v>3</v>
          </cell>
        </row>
      </sheetData>
      <sheetData sheetId="2856">
        <row r="11">
          <cell r="A11">
            <v>3</v>
          </cell>
        </row>
      </sheetData>
      <sheetData sheetId="2857">
        <row r="7">
          <cell r="P7">
            <v>0</v>
          </cell>
        </row>
      </sheetData>
      <sheetData sheetId="2858">
        <row r="7">
          <cell r="P7">
            <v>0</v>
          </cell>
        </row>
      </sheetData>
      <sheetData sheetId="2859">
        <row r="11">
          <cell r="A11">
            <v>3</v>
          </cell>
        </row>
      </sheetData>
      <sheetData sheetId="2860">
        <row r="11">
          <cell r="A11">
            <v>3</v>
          </cell>
        </row>
      </sheetData>
      <sheetData sheetId="2861">
        <row r="11">
          <cell r="A11">
            <v>3</v>
          </cell>
        </row>
      </sheetData>
      <sheetData sheetId="2862">
        <row r="7">
          <cell r="P7">
            <v>0</v>
          </cell>
        </row>
      </sheetData>
      <sheetData sheetId="2863">
        <row r="7">
          <cell r="P7">
            <v>0</v>
          </cell>
        </row>
      </sheetData>
      <sheetData sheetId="2864">
        <row r="11">
          <cell r="A11">
            <v>3</v>
          </cell>
        </row>
      </sheetData>
      <sheetData sheetId="2865">
        <row r="11">
          <cell r="A11">
            <v>3</v>
          </cell>
        </row>
      </sheetData>
      <sheetData sheetId="2866">
        <row r="11">
          <cell r="A11">
            <v>3</v>
          </cell>
        </row>
      </sheetData>
      <sheetData sheetId="2867">
        <row r="7">
          <cell r="P7">
            <v>0</v>
          </cell>
        </row>
      </sheetData>
      <sheetData sheetId="2868">
        <row r="7">
          <cell r="P7">
            <v>0</v>
          </cell>
        </row>
      </sheetData>
      <sheetData sheetId="2869">
        <row r="7">
          <cell r="P7">
            <v>0</v>
          </cell>
        </row>
      </sheetData>
      <sheetData sheetId="2870">
        <row r="7">
          <cell r="P7">
            <v>0</v>
          </cell>
        </row>
      </sheetData>
      <sheetData sheetId="2871">
        <row r="11">
          <cell r="A11">
            <v>3</v>
          </cell>
        </row>
      </sheetData>
      <sheetData sheetId="2872">
        <row r="7">
          <cell r="P7">
            <v>0</v>
          </cell>
        </row>
      </sheetData>
      <sheetData sheetId="2873">
        <row r="7">
          <cell r="P7">
            <v>0</v>
          </cell>
        </row>
      </sheetData>
      <sheetData sheetId="2874">
        <row r="7">
          <cell r="P7">
            <v>0</v>
          </cell>
        </row>
      </sheetData>
      <sheetData sheetId="2875">
        <row r="7">
          <cell r="P7">
            <v>0</v>
          </cell>
        </row>
      </sheetData>
      <sheetData sheetId="2876">
        <row r="7">
          <cell r="P7">
            <v>0</v>
          </cell>
        </row>
      </sheetData>
      <sheetData sheetId="2877">
        <row r="7">
          <cell r="P7">
            <v>0</v>
          </cell>
        </row>
      </sheetData>
      <sheetData sheetId="2878">
        <row r="7">
          <cell r="P7">
            <v>0</v>
          </cell>
        </row>
      </sheetData>
      <sheetData sheetId="2879">
        <row r="7">
          <cell r="P7">
            <v>0</v>
          </cell>
        </row>
      </sheetData>
      <sheetData sheetId="2880">
        <row r="7">
          <cell r="P7">
            <v>0</v>
          </cell>
        </row>
      </sheetData>
      <sheetData sheetId="2881">
        <row r="7">
          <cell r="P7">
            <v>0</v>
          </cell>
        </row>
      </sheetData>
      <sheetData sheetId="2882">
        <row r="7">
          <cell r="P7">
            <v>0</v>
          </cell>
        </row>
      </sheetData>
      <sheetData sheetId="2883">
        <row r="7">
          <cell r="P7">
            <v>0</v>
          </cell>
        </row>
      </sheetData>
      <sheetData sheetId="2884">
        <row r="7">
          <cell r="P7">
            <v>0</v>
          </cell>
        </row>
      </sheetData>
      <sheetData sheetId="2885">
        <row r="7">
          <cell r="P7">
            <v>0</v>
          </cell>
        </row>
      </sheetData>
      <sheetData sheetId="2886">
        <row r="7">
          <cell r="P7">
            <v>0</v>
          </cell>
        </row>
      </sheetData>
      <sheetData sheetId="2887">
        <row r="7">
          <cell r="P7">
            <v>0</v>
          </cell>
        </row>
      </sheetData>
      <sheetData sheetId="2888">
        <row r="7">
          <cell r="P7">
            <v>0</v>
          </cell>
        </row>
      </sheetData>
      <sheetData sheetId="2889">
        <row r="7">
          <cell r="P7">
            <v>0</v>
          </cell>
        </row>
      </sheetData>
      <sheetData sheetId="2890">
        <row r="7">
          <cell r="P7">
            <v>0</v>
          </cell>
        </row>
      </sheetData>
      <sheetData sheetId="2891">
        <row r="7">
          <cell r="P7">
            <v>0</v>
          </cell>
        </row>
      </sheetData>
      <sheetData sheetId="2892">
        <row r="7">
          <cell r="P7">
            <v>0</v>
          </cell>
        </row>
      </sheetData>
      <sheetData sheetId="2893">
        <row r="7">
          <cell r="P7">
            <v>0</v>
          </cell>
        </row>
      </sheetData>
      <sheetData sheetId="2894">
        <row r="7">
          <cell r="P7">
            <v>0</v>
          </cell>
        </row>
      </sheetData>
      <sheetData sheetId="2895">
        <row r="7">
          <cell r="P7">
            <v>0</v>
          </cell>
        </row>
      </sheetData>
      <sheetData sheetId="2896">
        <row r="7">
          <cell r="P7">
            <v>0</v>
          </cell>
        </row>
      </sheetData>
      <sheetData sheetId="2897">
        <row r="7">
          <cell r="P7">
            <v>0</v>
          </cell>
        </row>
      </sheetData>
      <sheetData sheetId="2898">
        <row r="7">
          <cell r="P7">
            <v>0</v>
          </cell>
        </row>
      </sheetData>
      <sheetData sheetId="2899">
        <row r="7">
          <cell r="P7">
            <v>0</v>
          </cell>
        </row>
      </sheetData>
      <sheetData sheetId="2900">
        <row r="7">
          <cell r="P7">
            <v>0</v>
          </cell>
        </row>
      </sheetData>
      <sheetData sheetId="2901">
        <row r="7">
          <cell r="P7">
            <v>0</v>
          </cell>
        </row>
      </sheetData>
      <sheetData sheetId="2902">
        <row r="7">
          <cell r="P7">
            <v>0</v>
          </cell>
        </row>
      </sheetData>
      <sheetData sheetId="2903">
        <row r="7">
          <cell r="P7">
            <v>0</v>
          </cell>
        </row>
      </sheetData>
      <sheetData sheetId="2904">
        <row r="7">
          <cell r="P7">
            <v>0</v>
          </cell>
        </row>
      </sheetData>
      <sheetData sheetId="2905">
        <row r="7">
          <cell r="P7">
            <v>0</v>
          </cell>
        </row>
      </sheetData>
      <sheetData sheetId="2906">
        <row r="7">
          <cell r="P7">
            <v>0</v>
          </cell>
        </row>
      </sheetData>
      <sheetData sheetId="2907">
        <row r="7">
          <cell r="P7">
            <v>0</v>
          </cell>
        </row>
      </sheetData>
      <sheetData sheetId="2908">
        <row r="7">
          <cell r="P7">
            <v>0</v>
          </cell>
        </row>
      </sheetData>
      <sheetData sheetId="2909">
        <row r="11">
          <cell r="A11">
            <v>3</v>
          </cell>
        </row>
      </sheetData>
      <sheetData sheetId="2910">
        <row r="11">
          <cell r="A11">
            <v>3</v>
          </cell>
        </row>
      </sheetData>
      <sheetData sheetId="2911">
        <row r="11">
          <cell r="A11">
            <v>3</v>
          </cell>
        </row>
      </sheetData>
      <sheetData sheetId="2912">
        <row r="7">
          <cell r="P7">
            <v>0</v>
          </cell>
        </row>
      </sheetData>
      <sheetData sheetId="2913">
        <row r="7">
          <cell r="P7">
            <v>0</v>
          </cell>
        </row>
      </sheetData>
      <sheetData sheetId="2914">
        <row r="7">
          <cell r="P7">
            <v>0</v>
          </cell>
        </row>
      </sheetData>
      <sheetData sheetId="2915">
        <row r="7">
          <cell r="P7">
            <v>0</v>
          </cell>
        </row>
      </sheetData>
      <sheetData sheetId="2916">
        <row r="7">
          <cell r="P7">
            <v>0</v>
          </cell>
        </row>
      </sheetData>
      <sheetData sheetId="2917">
        <row r="7">
          <cell r="P7">
            <v>0</v>
          </cell>
        </row>
      </sheetData>
      <sheetData sheetId="2918">
        <row r="7">
          <cell r="P7">
            <v>0</v>
          </cell>
        </row>
      </sheetData>
      <sheetData sheetId="2919">
        <row r="7">
          <cell r="P7">
            <v>0</v>
          </cell>
        </row>
      </sheetData>
      <sheetData sheetId="2920">
        <row r="7">
          <cell r="P7">
            <v>0</v>
          </cell>
        </row>
      </sheetData>
      <sheetData sheetId="2921">
        <row r="11">
          <cell r="A11">
            <v>3</v>
          </cell>
        </row>
      </sheetData>
      <sheetData sheetId="2922">
        <row r="11">
          <cell r="A11">
            <v>3</v>
          </cell>
        </row>
      </sheetData>
      <sheetData sheetId="2923">
        <row r="7">
          <cell r="P7">
            <v>0</v>
          </cell>
        </row>
      </sheetData>
      <sheetData sheetId="2924">
        <row r="7">
          <cell r="P7">
            <v>0</v>
          </cell>
        </row>
      </sheetData>
      <sheetData sheetId="2925">
        <row r="7">
          <cell r="P7">
            <v>0</v>
          </cell>
        </row>
      </sheetData>
      <sheetData sheetId="2926">
        <row r="7">
          <cell r="P7">
            <v>0</v>
          </cell>
        </row>
      </sheetData>
      <sheetData sheetId="2927">
        <row r="7">
          <cell r="P7">
            <v>0</v>
          </cell>
        </row>
      </sheetData>
      <sheetData sheetId="2928">
        <row r="7">
          <cell r="P7">
            <v>0</v>
          </cell>
        </row>
      </sheetData>
      <sheetData sheetId="2929">
        <row r="7">
          <cell r="P7">
            <v>0</v>
          </cell>
        </row>
      </sheetData>
      <sheetData sheetId="2930">
        <row r="7">
          <cell r="P7">
            <v>0</v>
          </cell>
        </row>
      </sheetData>
      <sheetData sheetId="2931">
        <row r="7">
          <cell r="P7">
            <v>0</v>
          </cell>
        </row>
      </sheetData>
      <sheetData sheetId="2932">
        <row r="7">
          <cell r="P7">
            <v>0</v>
          </cell>
        </row>
      </sheetData>
      <sheetData sheetId="2933">
        <row r="11">
          <cell r="A11">
            <v>3</v>
          </cell>
        </row>
      </sheetData>
      <sheetData sheetId="2934">
        <row r="7">
          <cell r="P7">
            <v>0</v>
          </cell>
        </row>
      </sheetData>
      <sheetData sheetId="2935">
        <row r="7">
          <cell r="P7">
            <v>0</v>
          </cell>
        </row>
      </sheetData>
      <sheetData sheetId="2936">
        <row r="7">
          <cell r="P7">
            <v>0</v>
          </cell>
        </row>
      </sheetData>
      <sheetData sheetId="2937">
        <row r="7">
          <cell r="P7">
            <v>0</v>
          </cell>
        </row>
      </sheetData>
      <sheetData sheetId="2938">
        <row r="7">
          <cell r="P7">
            <v>0</v>
          </cell>
        </row>
      </sheetData>
      <sheetData sheetId="2939">
        <row r="7">
          <cell r="P7">
            <v>0</v>
          </cell>
        </row>
      </sheetData>
      <sheetData sheetId="2940">
        <row r="7">
          <cell r="P7">
            <v>0</v>
          </cell>
        </row>
      </sheetData>
      <sheetData sheetId="2941">
        <row r="7">
          <cell r="P7">
            <v>0</v>
          </cell>
        </row>
      </sheetData>
      <sheetData sheetId="2942">
        <row r="7">
          <cell r="P7">
            <v>0</v>
          </cell>
        </row>
      </sheetData>
      <sheetData sheetId="2943">
        <row r="7">
          <cell r="P7">
            <v>0</v>
          </cell>
        </row>
      </sheetData>
      <sheetData sheetId="2944">
        <row r="7">
          <cell r="P7">
            <v>0</v>
          </cell>
        </row>
      </sheetData>
      <sheetData sheetId="2945">
        <row r="7">
          <cell r="P7">
            <v>0</v>
          </cell>
        </row>
      </sheetData>
      <sheetData sheetId="2946">
        <row r="7">
          <cell r="P7">
            <v>0</v>
          </cell>
        </row>
      </sheetData>
      <sheetData sheetId="2947">
        <row r="7">
          <cell r="P7">
            <v>0</v>
          </cell>
        </row>
      </sheetData>
      <sheetData sheetId="2948">
        <row r="11">
          <cell r="A11">
            <v>3</v>
          </cell>
        </row>
      </sheetData>
      <sheetData sheetId="2949">
        <row r="7">
          <cell r="P7">
            <v>0</v>
          </cell>
        </row>
      </sheetData>
      <sheetData sheetId="2950">
        <row r="7">
          <cell r="P7">
            <v>0</v>
          </cell>
        </row>
      </sheetData>
      <sheetData sheetId="2951">
        <row r="11">
          <cell r="A11">
            <v>3</v>
          </cell>
        </row>
      </sheetData>
      <sheetData sheetId="2952">
        <row r="11">
          <cell r="A11">
            <v>3</v>
          </cell>
        </row>
      </sheetData>
      <sheetData sheetId="2953">
        <row r="7">
          <cell r="P7">
            <v>0</v>
          </cell>
        </row>
      </sheetData>
      <sheetData sheetId="2954">
        <row r="11">
          <cell r="A11">
            <v>3</v>
          </cell>
        </row>
      </sheetData>
      <sheetData sheetId="2955">
        <row r="7">
          <cell r="P7">
            <v>0</v>
          </cell>
        </row>
      </sheetData>
      <sheetData sheetId="2956">
        <row r="7">
          <cell r="P7">
            <v>0</v>
          </cell>
        </row>
      </sheetData>
      <sheetData sheetId="2957">
        <row r="7">
          <cell r="P7">
            <v>0</v>
          </cell>
        </row>
      </sheetData>
      <sheetData sheetId="2958">
        <row r="7">
          <cell r="P7">
            <v>0</v>
          </cell>
        </row>
      </sheetData>
      <sheetData sheetId="2959">
        <row r="7">
          <cell r="P7">
            <v>0</v>
          </cell>
        </row>
      </sheetData>
      <sheetData sheetId="2960">
        <row r="7">
          <cell r="P7">
            <v>0</v>
          </cell>
        </row>
      </sheetData>
      <sheetData sheetId="2961">
        <row r="7">
          <cell r="P7">
            <v>0</v>
          </cell>
        </row>
      </sheetData>
      <sheetData sheetId="2962">
        <row r="7">
          <cell r="P7">
            <v>0</v>
          </cell>
        </row>
      </sheetData>
      <sheetData sheetId="2963">
        <row r="7">
          <cell r="P7">
            <v>0</v>
          </cell>
        </row>
      </sheetData>
      <sheetData sheetId="2964">
        <row r="7">
          <cell r="P7">
            <v>0</v>
          </cell>
        </row>
      </sheetData>
      <sheetData sheetId="2965">
        <row r="7">
          <cell r="P7">
            <v>0</v>
          </cell>
        </row>
      </sheetData>
      <sheetData sheetId="2966">
        <row r="11">
          <cell r="A11">
            <v>3</v>
          </cell>
        </row>
      </sheetData>
      <sheetData sheetId="2967">
        <row r="11">
          <cell r="A11">
            <v>3</v>
          </cell>
        </row>
      </sheetData>
      <sheetData sheetId="2968">
        <row r="11">
          <cell r="A11">
            <v>3</v>
          </cell>
        </row>
      </sheetData>
      <sheetData sheetId="2969">
        <row r="11">
          <cell r="A11">
            <v>3</v>
          </cell>
        </row>
      </sheetData>
      <sheetData sheetId="2970">
        <row r="11">
          <cell r="A11">
            <v>3</v>
          </cell>
        </row>
      </sheetData>
      <sheetData sheetId="2971">
        <row r="7">
          <cell r="P7">
            <v>0</v>
          </cell>
        </row>
      </sheetData>
      <sheetData sheetId="2972">
        <row r="11">
          <cell r="A11">
            <v>3</v>
          </cell>
        </row>
      </sheetData>
      <sheetData sheetId="2973">
        <row r="11">
          <cell r="A11">
            <v>3</v>
          </cell>
        </row>
      </sheetData>
      <sheetData sheetId="2974">
        <row r="7">
          <cell r="P7">
            <v>0</v>
          </cell>
        </row>
      </sheetData>
      <sheetData sheetId="2975">
        <row r="11">
          <cell r="A11">
            <v>3</v>
          </cell>
        </row>
      </sheetData>
      <sheetData sheetId="2976">
        <row r="11">
          <cell r="A11">
            <v>3</v>
          </cell>
        </row>
      </sheetData>
      <sheetData sheetId="2977">
        <row r="11">
          <cell r="A11">
            <v>3</v>
          </cell>
        </row>
      </sheetData>
      <sheetData sheetId="2978">
        <row r="7">
          <cell r="P7">
            <v>0</v>
          </cell>
        </row>
      </sheetData>
      <sheetData sheetId="2979">
        <row r="11">
          <cell r="A11">
            <v>3</v>
          </cell>
        </row>
      </sheetData>
      <sheetData sheetId="2980">
        <row r="11">
          <cell r="A11">
            <v>3</v>
          </cell>
        </row>
      </sheetData>
      <sheetData sheetId="2981">
        <row r="11">
          <cell r="A11">
            <v>3</v>
          </cell>
        </row>
      </sheetData>
      <sheetData sheetId="2982">
        <row r="11">
          <cell r="A11">
            <v>3</v>
          </cell>
        </row>
      </sheetData>
      <sheetData sheetId="2983">
        <row r="7">
          <cell r="P7">
            <v>0</v>
          </cell>
        </row>
      </sheetData>
      <sheetData sheetId="2984">
        <row r="7">
          <cell r="P7">
            <v>0</v>
          </cell>
        </row>
      </sheetData>
      <sheetData sheetId="2985">
        <row r="7">
          <cell r="P7">
            <v>0</v>
          </cell>
        </row>
      </sheetData>
      <sheetData sheetId="2986">
        <row r="7">
          <cell r="P7">
            <v>0</v>
          </cell>
        </row>
      </sheetData>
      <sheetData sheetId="2987">
        <row r="7">
          <cell r="P7">
            <v>0</v>
          </cell>
        </row>
      </sheetData>
      <sheetData sheetId="2988">
        <row r="7">
          <cell r="P7">
            <v>0</v>
          </cell>
        </row>
      </sheetData>
      <sheetData sheetId="2989">
        <row r="11">
          <cell r="A11">
            <v>3</v>
          </cell>
        </row>
      </sheetData>
      <sheetData sheetId="2990">
        <row r="11">
          <cell r="A11">
            <v>3</v>
          </cell>
        </row>
      </sheetData>
      <sheetData sheetId="2991">
        <row r="11">
          <cell r="A11">
            <v>3</v>
          </cell>
        </row>
      </sheetData>
      <sheetData sheetId="2992">
        <row r="11">
          <cell r="A11">
            <v>3</v>
          </cell>
        </row>
      </sheetData>
      <sheetData sheetId="2993">
        <row r="11">
          <cell r="A11">
            <v>3</v>
          </cell>
        </row>
      </sheetData>
      <sheetData sheetId="2994">
        <row r="11">
          <cell r="A11">
            <v>3</v>
          </cell>
        </row>
      </sheetData>
      <sheetData sheetId="2995">
        <row r="11">
          <cell r="A11">
            <v>3</v>
          </cell>
        </row>
      </sheetData>
      <sheetData sheetId="2996">
        <row r="11">
          <cell r="A11">
            <v>3</v>
          </cell>
        </row>
      </sheetData>
      <sheetData sheetId="2997">
        <row r="11">
          <cell r="A11">
            <v>3</v>
          </cell>
        </row>
      </sheetData>
      <sheetData sheetId="2998">
        <row r="7">
          <cell r="P7">
            <v>0</v>
          </cell>
        </row>
      </sheetData>
      <sheetData sheetId="2999">
        <row r="11">
          <cell r="A11">
            <v>3</v>
          </cell>
        </row>
      </sheetData>
      <sheetData sheetId="3000">
        <row r="11">
          <cell r="A11">
            <v>3</v>
          </cell>
        </row>
      </sheetData>
      <sheetData sheetId="3001">
        <row r="11">
          <cell r="A11">
            <v>3</v>
          </cell>
        </row>
      </sheetData>
      <sheetData sheetId="3002">
        <row r="7">
          <cell r="P7">
            <v>0</v>
          </cell>
        </row>
      </sheetData>
      <sheetData sheetId="3003">
        <row r="11">
          <cell r="A11">
            <v>3</v>
          </cell>
        </row>
      </sheetData>
      <sheetData sheetId="3004">
        <row r="11">
          <cell r="A11">
            <v>3</v>
          </cell>
        </row>
      </sheetData>
      <sheetData sheetId="3005">
        <row r="11">
          <cell r="A11">
            <v>3</v>
          </cell>
        </row>
      </sheetData>
      <sheetData sheetId="3006">
        <row r="11">
          <cell r="A11">
            <v>3</v>
          </cell>
        </row>
      </sheetData>
      <sheetData sheetId="3007">
        <row r="11">
          <cell r="A11">
            <v>3</v>
          </cell>
        </row>
      </sheetData>
      <sheetData sheetId="3008">
        <row r="7">
          <cell r="P7">
            <v>0</v>
          </cell>
        </row>
      </sheetData>
      <sheetData sheetId="3009">
        <row r="7">
          <cell r="P7">
            <v>0</v>
          </cell>
        </row>
      </sheetData>
      <sheetData sheetId="3010">
        <row r="11">
          <cell r="A11">
            <v>3</v>
          </cell>
        </row>
      </sheetData>
      <sheetData sheetId="3011">
        <row r="11">
          <cell r="A11">
            <v>3</v>
          </cell>
        </row>
      </sheetData>
      <sheetData sheetId="3012">
        <row r="11">
          <cell r="A11">
            <v>3</v>
          </cell>
        </row>
      </sheetData>
      <sheetData sheetId="3013">
        <row r="11">
          <cell r="A11">
            <v>3</v>
          </cell>
        </row>
      </sheetData>
      <sheetData sheetId="3014">
        <row r="7">
          <cell r="P7">
            <v>0</v>
          </cell>
        </row>
      </sheetData>
      <sheetData sheetId="3015">
        <row r="7">
          <cell r="P7">
            <v>0</v>
          </cell>
        </row>
      </sheetData>
      <sheetData sheetId="3016">
        <row r="7">
          <cell r="P7">
            <v>0</v>
          </cell>
        </row>
      </sheetData>
      <sheetData sheetId="3017">
        <row r="7">
          <cell r="P7">
            <v>0</v>
          </cell>
        </row>
      </sheetData>
      <sheetData sheetId="3018">
        <row r="7">
          <cell r="P7">
            <v>0</v>
          </cell>
        </row>
      </sheetData>
      <sheetData sheetId="3019">
        <row r="7">
          <cell r="P7">
            <v>0</v>
          </cell>
        </row>
      </sheetData>
      <sheetData sheetId="3020">
        <row r="7">
          <cell r="P7">
            <v>0</v>
          </cell>
        </row>
      </sheetData>
      <sheetData sheetId="3021">
        <row r="7">
          <cell r="P7">
            <v>0</v>
          </cell>
        </row>
      </sheetData>
      <sheetData sheetId="3022">
        <row r="7">
          <cell r="P7">
            <v>0</v>
          </cell>
        </row>
      </sheetData>
      <sheetData sheetId="3023">
        <row r="11">
          <cell r="A11">
            <v>3</v>
          </cell>
        </row>
      </sheetData>
      <sheetData sheetId="3024">
        <row r="7">
          <cell r="P7">
            <v>0</v>
          </cell>
        </row>
      </sheetData>
      <sheetData sheetId="3025">
        <row r="11">
          <cell r="A11">
            <v>3</v>
          </cell>
        </row>
      </sheetData>
      <sheetData sheetId="3026">
        <row r="11">
          <cell r="A11">
            <v>3</v>
          </cell>
        </row>
      </sheetData>
      <sheetData sheetId="3027">
        <row r="11">
          <cell r="A11">
            <v>3</v>
          </cell>
        </row>
      </sheetData>
      <sheetData sheetId="3028">
        <row r="11">
          <cell r="A11">
            <v>3</v>
          </cell>
        </row>
      </sheetData>
      <sheetData sheetId="3029">
        <row r="11">
          <cell r="A11">
            <v>3</v>
          </cell>
        </row>
      </sheetData>
      <sheetData sheetId="3030">
        <row r="11">
          <cell r="A11">
            <v>3</v>
          </cell>
        </row>
      </sheetData>
      <sheetData sheetId="3031">
        <row r="7">
          <cell r="P7">
            <v>0</v>
          </cell>
        </row>
      </sheetData>
      <sheetData sheetId="3032">
        <row r="7">
          <cell r="P7">
            <v>0</v>
          </cell>
        </row>
      </sheetData>
      <sheetData sheetId="3033">
        <row r="7">
          <cell r="P7">
            <v>0</v>
          </cell>
        </row>
      </sheetData>
      <sheetData sheetId="3034">
        <row r="7">
          <cell r="P7">
            <v>0</v>
          </cell>
        </row>
      </sheetData>
      <sheetData sheetId="3035">
        <row r="7">
          <cell r="P7">
            <v>0</v>
          </cell>
        </row>
      </sheetData>
      <sheetData sheetId="3036">
        <row r="7">
          <cell r="P7">
            <v>0</v>
          </cell>
        </row>
      </sheetData>
      <sheetData sheetId="3037">
        <row r="7">
          <cell r="P7">
            <v>0</v>
          </cell>
        </row>
      </sheetData>
      <sheetData sheetId="3038">
        <row r="7">
          <cell r="P7">
            <v>0</v>
          </cell>
        </row>
      </sheetData>
      <sheetData sheetId="3039">
        <row r="7">
          <cell r="P7">
            <v>0</v>
          </cell>
        </row>
      </sheetData>
      <sheetData sheetId="3040">
        <row r="7">
          <cell r="P7">
            <v>0</v>
          </cell>
        </row>
      </sheetData>
      <sheetData sheetId="3041">
        <row r="7">
          <cell r="P7">
            <v>0</v>
          </cell>
        </row>
      </sheetData>
      <sheetData sheetId="3042">
        <row r="7">
          <cell r="P7">
            <v>0</v>
          </cell>
        </row>
      </sheetData>
      <sheetData sheetId="3043">
        <row r="7">
          <cell r="P7">
            <v>0</v>
          </cell>
        </row>
      </sheetData>
      <sheetData sheetId="3044">
        <row r="7">
          <cell r="P7">
            <v>0</v>
          </cell>
        </row>
      </sheetData>
      <sheetData sheetId="3045">
        <row r="7">
          <cell r="P7">
            <v>0</v>
          </cell>
        </row>
      </sheetData>
      <sheetData sheetId="3046">
        <row r="7">
          <cell r="P7">
            <v>0</v>
          </cell>
        </row>
      </sheetData>
      <sheetData sheetId="3047">
        <row r="11">
          <cell r="A11">
            <v>3</v>
          </cell>
        </row>
      </sheetData>
      <sheetData sheetId="3048">
        <row r="7">
          <cell r="P7">
            <v>0</v>
          </cell>
        </row>
      </sheetData>
      <sheetData sheetId="3049">
        <row r="11">
          <cell r="A11">
            <v>3</v>
          </cell>
        </row>
      </sheetData>
      <sheetData sheetId="3050">
        <row r="7">
          <cell r="P7">
            <v>0</v>
          </cell>
        </row>
      </sheetData>
      <sheetData sheetId="3051">
        <row r="7">
          <cell r="P7">
            <v>0</v>
          </cell>
        </row>
      </sheetData>
      <sheetData sheetId="3052">
        <row r="7">
          <cell r="P7">
            <v>0</v>
          </cell>
        </row>
      </sheetData>
      <sheetData sheetId="3053">
        <row r="7">
          <cell r="P7">
            <v>0</v>
          </cell>
        </row>
      </sheetData>
      <sheetData sheetId="3054">
        <row r="11">
          <cell r="A11">
            <v>3</v>
          </cell>
        </row>
      </sheetData>
      <sheetData sheetId="3055">
        <row r="7">
          <cell r="P7">
            <v>0</v>
          </cell>
        </row>
      </sheetData>
      <sheetData sheetId="3056">
        <row r="7">
          <cell r="P7">
            <v>0</v>
          </cell>
        </row>
      </sheetData>
      <sheetData sheetId="3057">
        <row r="7">
          <cell r="P7">
            <v>0</v>
          </cell>
        </row>
      </sheetData>
      <sheetData sheetId="3058">
        <row r="7">
          <cell r="P7">
            <v>0</v>
          </cell>
        </row>
      </sheetData>
      <sheetData sheetId="3059">
        <row r="7">
          <cell r="P7">
            <v>0</v>
          </cell>
        </row>
      </sheetData>
      <sheetData sheetId="3060">
        <row r="7">
          <cell r="P7">
            <v>0</v>
          </cell>
        </row>
      </sheetData>
      <sheetData sheetId="3061">
        <row r="7">
          <cell r="P7">
            <v>0</v>
          </cell>
        </row>
      </sheetData>
      <sheetData sheetId="3062">
        <row r="7">
          <cell r="P7">
            <v>0</v>
          </cell>
        </row>
      </sheetData>
      <sheetData sheetId="3063">
        <row r="7">
          <cell r="P7">
            <v>0</v>
          </cell>
        </row>
      </sheetData>
      <sheetData sheetId="3064">
        <row r="7">
          <cell r="P7">
            <v>0</v>
          </cell>
        </row>
      </sheetData>
      <sheetData sheetId="3065">
        <row r="7">
          <cell r="P7">
            <v>0</v>
          </cell>
        </row>
      </sheetData>
      <sheetData sheetId="3066">
        <row r="7">
          <cell r="P7">
            <v>0</v>
          </cell>
        </row>
      </sheetData>
      <sheetData sheetId="3067">
        <row r="7">
          <cell r="P7">
            <v>0</v>
          </cell>
        </row>
      </sheetData>
      <sheetData sheetId="3068">
        <row r="11">
          <cell r="A11">
            <v>3</v>
          </cell>
        </row>
      </sheetData>
      <sheetData sheetId="3069">
        <row r="7">
          <cell r="P7">
            <v>0</v>
          </cell>
        </row>
      </sheetData>
      <sheetData sheetId="3070">
        <row r="7">
          <cell r="P7">
            <v>0</v>
          </cell>
        </row>
      </sheetData>
      <sheetData sheetId="3071">
        <row r="7">
          <cell r="P7">
            <v>0</v>
          </cell>
        </row>
      </sheetData>
      <sheetData sheetId="3072">
        <row r="11">
          <cell r="A11">
            <v>3</v>
          </cell>
        </row>
      </sheetData>
      <sheetData sheetId="3073">
        <row r="7">
          <cell r="P7">
            <v>0</v>
          </cell>
        </row>
      </sheetData>
      <sheetData sheetId="3074">
        <row r="7">
          <cell r="P7">
            <v>0</v>
          </cell>
        </row>
      </sheetData>
      <sheetData sheetId="3075">
        <row r="7">
          <cell r="P7">
            <v>0</v>
          </cell>
        </row>
      </sheetData>
      <sheetData sheetId="3076">
        <row r="7">
          <cell r="P7">
            <v>0</v>
          </cell>
        </row>
      </sheetData>
      <sheetData sheetId="3077">
        <row r="7">
          <cell r="P7">
            <v>0</v>
          </cell>
        </row>
      </sheetData>
      <sheetData sheetId="3078">
        <row r="7">
          <cell r="P7">
            <v>0</v>
          </cell>
        </row>
      </sheetData>
      <sheetData sheetId="3079">
        <row r="7">
          <cell r="P7">
            <v>0</v>
          </cell>
        </row>
      </sheetData>
      <sheetData sheetId="3080">
        <row r="7">
          <cell r="P7">
            <v>0</v>
          </cell>
        </row>
      </sheetData>
      <sheetData sheetId="3081">
        <row r="7">
          <cell r="P7">
            <v>0</v>
          </cell>
        </row>
      </sheetData>
      <sheetData sheetId="3082">
        <row r="7">
          <cell r="P7">
            <v>0</v>
          </cell>
        </row>
      </sheetData>
      <sheetData sheetId="3083">
        <row r="7">
          <cell r="P7">
            <v>0</v>
          </cell>
        </row>
      </sheetData>
      <sheetData sheetId="3084">
        <row r="7">
          <cell r="P7">
            <v>0</v>
          </cell>
        </row>
      </sheetData>
      <sheetData sheetId="3085">
        <row r="7">
          <cell r="P7">
            <v>0</v>
          </cell>
        </row>
      </sheetData>
      <sheetData sheetId="3086">
        <row r="7">
          <cell r="P7">
            <v>0</v>
          </cell>
        </row>
      </sheetData>
      <sheetData sheetId="3087">
        <row r="7">
          <cell r="P7">
            <v>0</v>
          </cell>
        </row>
      </sheetData>
      <sheetData sheetId="3088">
        <row r="7">
          <cell r="P7">
            <v>0</v>
          </cell>
        </row>
      </sheetData>
      <sheetData sheetId="3089">
        <row r="7">
          <cell r="P7">
            <v>0</v>
          </cell>
        </row>
      </sheetData>
      <sheetData sheetId="3090">
        <row r="7">
          <cell r="P7">
            <v>0</v>
          </cell>
        </row>
      </sheetData>
      <sheetData sheetId="3091">
        <row r="7">
          <cell r="P7">
            <v>0</v>
          </cell>
        </row>
      </sheetData>
      <sheetData sheetId="3092">
        <row r="7">
          <cell r="P7">
            <v>0</v>
          </cell>
        </row>
      </sheetData>
      <sheetData sheetId="3093">
        <row r="7">
          <cell r="P7">
            <v>0</v>
          </cell>
        </row>
      </sheetData>
      <sheetData sheetId="3094">
        <row r="7">
          <cell r="P7">
            <v>0</v>
          </cell>
        </row>
      </sheetData>
      <sheetData sheetId="3095">
        <row r="7">
          <cell r="P7">
            <v>0</v>
          </cell>
        </row>
      </sheetData>
      <sheetData sheetId="3096">
        <row r="11">
          <cell r="A11">
            <v>3</v>
          </cell>
        </row>
      </sheetData>
      <sheetData sheetId="3097">
        <row r="7">
          <cell r="P7">
            <v>0</v>
          </cell>
        </row>
      </sheetData>
      <sheetData sheetId="3098">
        <row r="11">
          <cell r="A11">
            <v>3</v>
          </cell>
        </row>
      </sheetData>
      <sheetData sheetId="3099">
        <row r="7">
          <cell r="P7">
            <v>0</v>
          </cell>
        </row>
      </sheetData>
      <sheetData sheetId="3100">
        <row r="11">
          <cell r="A11">
            <v>3</v>
          </cell>
        </row>
      </sheetData>
      <sheetData sheetId="3101">
        <row r="7">
          <cell r="P7">
            <v>0</v>
          </cell>
        </row>
      </sheetData>
      <sheetData sheetId="3102">
        <row r="7">
          <cell r="P7">
            <v>0</v>
          </cell>
        </row>
      </sheetData>
      <sheetData sheetId="3103">
        <row r="11">
          <cell r="A11">
            <v>3</v>
          </cell>
        </row>
      </sheetData>
      <sheetData sheetId="3104">
        <row r="11">
          <cell r="A11">
            <v>3</v>
          </cell>
        </row>
      </sheetData>
      <sheetData sheetId="3105">
        <row r="11">
          <cell r="A11">
            <v>3</v>
          </cell>
        </row>
      </sheetData>
      <sheetData sheetId="3106">
        <row r="7">
          <cell r="P7">
            <v>0</v>
          </cell>
        </row>
      </sheetData>
      <sheetData sheetId="3107">
        <row r="11">
          <cell r="A11">
            <v>3</v>
          </cell>
        </row>
      </sheetData>
      <sheetData sheetId="3108">
        <row r="7">
          <cell r="P7">
            <v>0</v>
          </cell>
        </row>
      </sheetData>
      <sheetData sheetId="3109">
        <row r="7">
          <cell r="P7">
            <v>0</v>
          </cell>
        </row>
      </sheetData>
      <sheetData sheetId="3110">
        <row r="7">
          <cell r="P7">
            <v>0</v>
          </cell>
        </row>
      </sheetData>
      <sheetData sheetId="3111">
        <row r="11">
          <cell r="A11">
            <v>3</v>
          </cell>
        </row>
      </sheetData>
      <sheetData sheetId="3112">
        <row r="11">
          <cell r="A11">
            <v>3</v>
          </cell>
        </row>
      </sheetData>
      <sheetData sheetId="3113">
        <row r="11">
          <cell r="A11">
            <v>3</v>
          </cell>
        </row>
      </sheetData>
      <sheetData sheetId="3114">
        <row r="11">
          <cell r="A11">
            <v>3</v>
          </cell>
        </row>
      </sheetData>
      <sheetData sheetId="3115">
        <row r="7">
          <cell r="P7">
            <v>0</v>
          </cell>
        </row>
      </sheetData>
      <sheetData sheetId="3116">
        <row r="11">
          <cell r="A11">
            <v>3</v>
          </cell>
        </row>
      </sheetData>
      <sheetData sheetId="3117">
        <row r="7">
          <cell r="P7">
            <v>0</v>
          </cell>
        </row>
      </sheetData>
      <sheetData sheetId="3118">
        <row r="11">
          <cell r="A11">
            <v>3</v>
          </cell>
        </row>
      </sheetData>
      <sheetData sheetId="3119">
        <row r="11">
          <cell r="A11">
            <v>3</v>
          </cell>
        </row>
      </sheetData>
      <sheetData sheetId="3120">
        <row r="11">
          <cell r="A11">
            <v>3</v>
          </cell>
        </row>
      </sheetData>
      <sheetData sheetId="3121">
        <row r="7">
          <cell r="P7">
            <v>0</v>
          </cell>
        </row>
      </sheetData>
      <sheetData sheetId="3122">
        <row r="7">
          <cell r="P7">
            <v>0</v>
          </cell>
        </row>
      </sheetData>
      <sheetData sheetId="3123">
        <row r="7">
          <cell r="P7">
            <v>0</v>
          </cell>
        </row>
      </sheetData>
      <sheetData sheetId="3124">
        <row r="7">
          <cell r="P7">
            <v>0</v>
          </cell>
        </row>
      </sheetData>
      <sheetData sheetId="3125">
        <row r="7">
          <cell r="P7">
            <v>0</v>
          </cell>
        </row>
      </sheetData>
      <sheetData sheetId="3126">
        <row r="7">
          <cell r="P7">
            <v>0</v>
          </cell>
        </row>
      </sheetData>
      <sheetData sheetId="3127">
        <row r="7">
          <cell r="P7">
            <v>0</v>
          </cell>
        </row>
      </sheetData>
      <sheetData sheetId="3128">
        <row r="7">
          <cell r="P7">
            <v>0</v>
          </cell>
        </row>
      </sheetData>
      <sheetData sheetId="3129">
        <row r="7">
          <cell r="P7">
            <v>0</v>
          </cell>
        </row>
      </sheetData>
      <sheetData sheetId="3130">
        <row r="7">
          <cell r="P7">
            <v>0</v>
          </cell>
        </row>
      </sheetData>
      <sheetData sheetId="3131">
        <row r="7">
          <cell r="P7">
            <v>0</v>
          </cell>
        </row>
      </sheetData>
      <sheetData sheetId="3132">
        <row r="7">
          <cell r="P7">
            <v>0</v>
          </cell>
        </row>
      </sheetData>
      <sheetData sheetId="3133">
        <row r="7">
          <cell r="P7">
            <v>0</v>
          </cell>
        </row>
      </sheetData>
      <sheetData sheetId="3134">
        <row r="7">
          <cell r="P7">
            <v>0</v>
          </cell>
        </row>
      </sheetData>
      <sheetData sheetId="3135">
        <row r="7">
          <cell r="P7">
            <v>0</v>
          </cell>
        </row>
      </sheetData>
      <sheetData sheetId="3136">
        <row r="7">
          <cell r="P7">
            <v>0</v>
          </cell>
        </row>
      </sheetData>
      <sheetData sheetId="3137">
        <row r="7">
          <cell r="P7">
            <v>0</v>
          </cell>
        </row>
      </sheetData>
      <sheetData sheetId="3138">
        <row r="7">
          <cell r="P7">
            <v>0</v>
          </cell>
        </row>
      </sheetData>
      <sheetData sheetId="3139">
        <row r="7">
          <cell r="P7">
            <v>0</v>
          </cell>
        </row>
      </sheetData>
      <sheetData sheetId="3140">
        <row r="7">
          <cell r="P7">
            <v>0</v>
          </cell>
        </row>
      </sheetData>
      <sheetData sheetId="3141">
        <row r="7">
          <cell r="P7">
            <v>0</v>
          </cell>
        </row>
      </sheetData>
      <sheetData sheetId="3142">
        <row r="7">
          <cell r="P7">
            <v>0</v>
          </cell>
        </row>
      </sheetData>
      <sheetData sheetId="3143">
        <row r="11">
          <cell r="A11">
            <v>3</v>
          </cell>
        </row>
      </sheetData>
      <sheetData sheetId="3144">
        <row r="11">
          <cell r="A11">
            <v>3</v>
          </cell>
        </row>
      </sheetData>
      <sheetData sheetId="3145">
        <row r="11">
          <cell r="A11">
            <v>3</v>
          </cell>
        </row>
      </sheetData>
      <sheetData sheetId="3146">
        <row r="11">
          <cell r="A11">
            <v>3</v>
          </cell>
        </row>
      </sheetData>
      <sheetData sheetId="3147">
        <row r="11">
          <cell r="A11">
            <v>3</v>
          </cell>
        </row>
      </sheetData>
      <sheetData sheetId="3148">
        <row r="11">
          <cell r="A11">
            <v>3</v>
          </cell>
        </row>
      </sheetData>
      <sheetData sheetId="3149">
        <row r="7">
          <cell r="P7">
            <v>0</v>
          </cell>
        </row>
      </sheetData>
      <sheetData sheetId="3150">
        <row r="11">
          <cell r="A11">
            <v>3</v>
          </cell>
        </row>
      </sheetData>
      <sheetData sheetId="3151">
        <row r="11">
          <cell r="A11">
            <v>3</v>
          </cell>
        </row>
      </sheetData>
      <sheetData sheetId="3152">
        <row r="11">
          <cell r="A11">
            <v>3</v>
          </cell>
        </row>
      </sheetData>
      <sheetData sheetId="3153">
        <row r="7">
          <cell r="P7">
            <v>0</v>
          </cell>
        </row>
      </sheetData>
      <sheetData sheetId="3154">
        <row r="7">
          <cell r="P7">
            <v>0</v>
          </cell>
        </row>
      </sheetData>
      <sheetData sheetId="3155">
        <row r="7">
          <cell r="P7">
            <v>0</v>
          </cell>
        </row>
      </sheetData>
      <sheetData sheetId="3156">
        <row r="11">
          <cell r="A11">
            <v>3</v>
          </cell>
        </row>
      </sheetData>
      <sheetData sheetId="3157">
        <row r="7">
          <cell r="P7">
            <v>0</v>
          </cell>
        </row>
      </sheetData>
      <sheetData sheetId="3158">
        <row r="11">
          <cell r="A11">
            <v>3</v>
          </cell>
        </row>
      </sheetData>
      <sheetData sheetId="3159">
        <row r="7">
          <cell r="P7">
            <v>0</v>
          </cell>
        </row>
      </sheetData>
      <sheetData sheetId="3160">
        <row r="7">
          <cell r="P7">
            <v>0</v>
          </cell>
        </row>
      </sheetData>
      <sheetData sheetId="3161">
        <row r="7">
          <cell r="P7">
            <v>0</v>
          </cell>
        </row>
      </sheetData>
      <sheetData sheetId="3162">
        <row r="7">
          <cell r="P7">
            <v>0</v>
          </cell>
        </row>
      </sheetData>
      <sheetData sheetId="3163">
        <row r="7">
          <cell r="P7">
            <v>0</v>
          </cell>
        </row>
      </sheetData>
      <sheetData sheetId="3164">
        <row r="7">
          <cell r="P7">
            <v>0</v>
          </cell>
        </row>
      </sheetData>
      <sheetData sheetId="3165">
        <row r="7">
          <cell r="P7">
            <v>0</v>
          </cell>
        </row>
      </sheetData>
      <sheetData sheetId="3166">
        <row r="7">
          <cell r="P7">
            <v>0</v>
          </cell>
        </row>
      </sheetData>
      <sheetData sheetId="3167">
        <row r="7">
          <cell r="P7">
            <v>0</v>
          </cell>
        </row>
      </sheetData>
      <sheetData sheetId="3168">
        <row r="7">
          <cell r="P7">
            <v>0</v>
          </cell>
        </row>
      </sheetData>
      <sheetData sheetId="3169">
        <row r="7">
          <cell r="P7">
            <v>0</v>
          </cell>
        </row>
      </sheetData>
      <sheetData sheetId="3170">
        <row r="7">
          <cell r="P7">
            <v>0</v>
          </cell>
        </row>
      </sheetData>
      <sheetData sheetId="3171">
        <row r="7">
          <cell r="P7">
            <v>0</v>
          </cell>
        </row>
      </sheetData>
      <sheetData sheetId="3172">
        <row r="7">
          <cell r="P7">
            <v>0</v>
          </cell>
        </row>
      </sheetData>
      <sheetData sheetId="3173">
        <row r="7">
          <cell r="P7">
            <v>0</v>
          </cell>
        </row>
      </sheetData>
      <sheetData sheetId="3174">
        <row r="11">
          <cell r="A11">
            <v>3</v>
          </cell>
        </row>
      </sheetData>
      <sheetData sheetId="3175">
        <row r="7">
          <cell r="P7">
            <v>0</v>
          </cell>
        </row>
      </sheetData>
      <sheetData sheetId="3176">
        <row r="7">
          <cell r="P7">
            <v>0</v>
          </cell>
        </row>
      </sheetData>
      <sheetData sheetId="3177">
        <row r="7">
          <cell r="P7">
            <v>0</v>
          </cell>
        </row>
      </sheetData>
      <sheetData sheetId="3178">
        <row r="7">
          <cell r="P7">
            <v>0</v>
          </cell>
        </row>
      </sheetData>
      <sheetData sheetId="3179">
        <row r="7">
          <cell r="P7">
            <v>0</v>
          </cell>
        </row>
      </sheetData>
      <sheetData sheetId="3180">
        <row r="7">
          <cell r="P7">
            <v>0</v>
          </cell>
        </row>
      </sheetData>
      <sheetData sheetId="3181">
        <row r="7">
          <cell r="P7">
            <v>0</v>
          </cell>
        </row>
      </sheetData>
      <sheetData sheetId="3182">
        <row r="7">
          <cell r="P7">
            <v>0</v>
          </cell>
        </row>
      </sheetData>
      <sheetData sheetId="3183">
        <row r="7">
          <cell r="P7">
            <v>0</v>
          </cell>
        </row>
      </sheetData>
      <sheetData sheetId="3184">
        <row r="7">
          <cell r="P7">
            <v>0</v>
          </cell>
        </row>
      </sheetData>
      <sheetData sheetId="3185">
        <row r="7">
          <cell r="P7">
            <v>0</v>
          </cell>
        </row>
      </sheetData>
      <sheetData sheetId="3186">
        <row r="7">
          <cell r="P7">
            <v>0</v>
          </cell>
        </row>
      </sheetData>
      <sheetData sheetId="3187">
        <row r="7">
          <cell r="P7">
            <v>0</v>
          </cell>
        </row>
      </sheetData>
      <sheetData sheetId="3188">
        <row r="7">
          <cell r="P7">
            <v>0</v>
          </cell>
        </row>
      </sheetData>
      <sheetData sheetId="3189">
        <row r="7">
          <cell r="P7">
            <v>0</v>
          </cell>
        </row>
      </sheetData>
      <sheetData sheetId="3190">
        <row r="7">
          <cell r="P7">
            <v>0</v>
          </cell>
        </row>
      </sheetData>
      <sheetData sheetId="3191">
        <row r="11">
          <cell r="A11">
            <v>3</v>
          </cell>
        </row>
      </sheetData>
      <sheetData sheetId="3192">
        <row r="7">
          <cell r="P7">
            <v>0</v>
          </cell>
        </row>
      </sheetData>
      <sheetData sheetId="3193">
        <row r="7">
          <cell r="P7">
            <v>0</v>
          </cell>
        </row>
      </sheetData>
      <sheetData sheetId="3194">
        <row r="11">
          <cell r="A11">
            <v>3</v>
          </cell>
        </row>
      </sheetData>
      <sheetData sheetId="3195">
        <row r="7">
          <cell r="P7">
            <v>0</v>
          </cell>
        </row>
      </sheetData>
      <sheetData sheetId="3196">
        <row r="7">
          <cell r="P7">
            <v>0</v>
          </cell>
        </row>
      </sheetData>
      <sheetData sheetId="3197">
        <row r="7">
          <cell r="P7">
            <v>0</v>
          </cell>
        </row>
      </sheetData>
      <sheetData sheetId="3198">
        <row r="7">
          <cell r="P7">
            <v>0</v>
          </cell>
        </row>
      </sheetData>
      <sheetData sheetId="3199">
        <row r="7">
          <cell r="P7">
            <v>0</v>
          </cell>
        </row>
      </sheetData>
      <sheetData sheetId="3200">
        <row r="7">
          <cell r="P7">
            <v>0</v>
          </cell>
        </row>
      </sheetData>
      <sheetData sheetId="3201">
        <row r="7">
          <cell r="P7">
            <v>0</v>
          </cell>
        </row>
      </sheetData>
      <sheetData sheetId="3202">
        <row r="11">
          <cell r="A11">
            <v>3</v>
          </cell>
        </row>
      </sheetData>
      <sheetData sheetId="3203">
        <row r="11">
          <cell r="A11">
            <v>3</v>
          </cell>
        </row>
      </sheetData>
      <sheetData sheetId="3204">
        <row r="11">
          <cell r="A11">
            <v>3</v>
          </cell>
        </row>
      </sheetData>
      <sheetData sheetId="3205">
        <row r="7">
          <cell r="P7">
            <v>0</v>
          </cell>
        </row>
      </sheetData>
      <sheetData sheetId="3206">
        <row r="7">
          <cell r="P7">
            <v>0</v>
          </cell>
        </row>
      </sheetData>
      <sheetData sheetId="3207">
        <row r="7">
          <cell r="P7">
            <v>0</v>
          </cell>
        </row>
      </sheetData>
      <sheetData sheetId="3208">
        <row r="7">
          <cell r="P7">
            <v>0</v>
          </cell>
        </row>
      </sheetData>
      <sheetData sheetId="3209">
        <row r="7">
          <cell r="P7">
            <v>0</v>
          </cell>
        </row>
      </sheetData>
      <sheetData sheetId="3210">
        <row r="7">
          <cell r="P7">
            <v>0</v>
          </cell>
        </row>
      </sheetData>
      <sheetData sheetId="3211">
        <row r="7">
          <cell r="P7">
            <v>0</v>
          </cell>
        </row>
      </sheetData>
      <sheetData sheetId="3212">
        <row r="7">
          <cell r="P7">
            <v>0</v>
          </cell>
        </row>
      </sheetData>
      <sheetData sheetId="3213">
        <row r="7">
          <cell r="P7">
            <v>0</v>
          </cell>
        </row>
      </sheetData>
      <sheetData sheetId="3214">
        <row r="7">
          <cell r="P7">
            <v>0</v>
          </cell>
        </row>
      </sheetData>
      <sheetData sheetId="3215">
        <row r="7">
          <cell r="P7">
            <v>0</v>
          </cell>
        </row>
      </sheetData>
      <sheetData sheetId="3216">
        <row r="7">
          <cell r="P7">
            <v>0</v>
          </cell>
        </row>
      </sheetData>
      <sheetData sheetId="3217">
        <row r="11">
          <cell r="A11">
            <v>3</v>
          </cell>
        </row>
      </sheetData>
      <sheetData sheetId="3218">
        <row r="7">
          <cell r="P7">
            <v>0</v>
          </cell>
        </row>
      </sheetData>
      <sheetData sheetId="3219">
        <row r="7">
          <cell r="P7">
            <v>0</v>
          </cell>
        </row>
      </sheetData>
      <sheetData sheetId="3220">
        <row r="7">
          <cell r="P7">
            <v>0</v>
          </cell>
        </row>
      </sheetData>
      <sheetData sheetId="3221">
        <row r="7">
          <cell r="P7">
            <v>0</v>
          </cell>
        </row>
      </sheetData>
      <sheetData sheetId="3222">
        <row r="7">
          <cell r="P7">
            <v>0</v>
          </cell>
        </row>
      </sheetData>
      <sheetData sheetId="3223">
        <row r="7">
          <cell r="P7">
            <v>0</v>
          </cell>
        </row>
      </sheetData>
      <sheetData sheetId="3224">
        <row r="7">
          <cell r="P7">
            <v>0</v>
          </cell>
        </row>
      </sheetData>
      <sheetData sheetId="3225">
        <row r="7">
          <cell r="P7">
            <v>0</v>
          </cell>
        </row>
      </sheetData>
      <sheetData sheetId="3226">
        <row r="7">
          <cell r="P7">
            <v>0</v>
          </cell>
        </row>
      </sheetData>
      <sheetData sheetId="3227">
        <row r="7">
          <cell r="P7">
            <v>0</v>
          </cell>
        </row>
      </sheetData>
      <sheetData sheetId="3228">
        <row r="7">
          <cell r="P7">
            <v>0</v>
          </cell>
        </row>
      </sheetData>
      <sheetData sheetId="3229">
        <row r="7">
          <cell r="P7">
            <v>0</v>
          </cell>
        </row>
      </sheetData>
      <sheetData sheetId="3230">
        <row r="11">
          <cell r="A11">
            <v>3</v>
          </cell>
        </row>
      </sheetData>
      <sheetData sheetId="3231">
        <row r="7">
          <cell r="P7">
            <v>0</v>
          </cell>
        </row>
      </sheetData>
      <sheetData sheetId="3232">
        <row r="7">
          <cell r="P7">
            <v>0</v>
          </cell>
        </row>
      </sheetData>
      <sheetData sheetId="3233">
        <row r="7">
          <cell r="P7">
            <v>0</v>
          </cell>
        </row>
      </sheetData>
      <sheetData sheetId="3234">
        <row r="7">
          <cell r="P7">
            <v>0</v>
          </cell>
        </row>
      </sheetData>
      <sheetData sheetId="3235">
        <row r="7">
          <cell r="P7">
            <v>0</v>
          </cell>
        </row>
      </sheetData>
      <sheetData sheetId="3236">
        <row r="7">
          <cell r="P7">
            <v>0</v>
          </cell>
        </row>
      </sheetData>
      <sheetData sheetId="3237">
        <row r="7">
          <cell r="P7">
            <v>0</v>
          </cell>
        </row>
      </sheetData>
      <sheetData sheetId="3238">
        <row r="7">
          <cell r="P7">
            <v>0</v>
          </cell>
        </row>
      </sheetData>
      <sheetData sheetId="3239">
        <row r="7">
          <cell r="P7">
            <v>0</v>
          </cell>
        </row>
      </sheetData>
      <sheetData sheetId="3240">
        <row r="7">
          <cell r="P7">
            <v>0</v>
          </cell>
        </row>
      </sheetData>
      <sheetData sheetId="3241">
        <row r="7">
          <cell r="P7">
            <v>0</v>
          </cell>
        </row>
      </sheetData>
      <sheetData sheetId="3242">
        <row r="7">
          <cell r="P7">
            <v>0</v>
          </cell>
        </row>
      </sheetData>
      <sheetData sheetId="3243">
        <row r="7">
          <cell r="P7">
            <v>0</v>
          </cell>
        </row>
      </sheetData>
      <sheetData sheetId="3244">
        <row r="7">
          <cell r="P7">
            <v>0</v>
          </cell>
        </row>
      </sheetData>
      <sheetData sheetId="3245">
        <row r="7">
          <cell r="P7">
            <v>0</v>
          </cell>
        </row>
      </sheetData>
      <sheetData sheetId="3246">
        <row r="7">
          <cell r="P7">
            <v>0</v>
          </cell>
        </row>
      </sheetData>
      <sheetData sheetId="3247">
        <row r="7">
          <cell r="P7">
            <v>0</v>
          </cell>
        </row>
      </sheetData>
      <sheetData sheetId="3248">
        <row r="7">
          <cell r="P7">
            <v>0</v>
          </cell>
        </row>
      </sheetData>
      <sheetData sheetId="3249">
        <row r="7">
          <cell r="P7">
            <v>0</v>
          </cell>
        </row>
      </sheetData>
      <sheetData sheetId="3250">
        <row r="7">
          <cell r="P7">
            <v>0</v>
          </cell>
        </row>
      </sheetData>
      <sheetData sheetId="3251">
        <row r="7">
          <cell r="P7">
            <v>0</v>
          </cell>
        </row>
      </sheetData>
      <sheetData sheetId="3252">
        <row r="7">
          <cell r="P7">
            <v>0</v>
          </cell>
        </row>
      </sheetData>
      <sheetData sheetId="3253">
        <row r="7">
          <cell r="P7">
            <v>0</v>
          </cell>
        </row>
      </sheetData>
      <sheetData sheetId="3254">
        <row r="7">
          <cell r="P7">
            <v>0</v>
          </cell>
        </row>
      </sheetData>
      <sheetData sheetId="3255">
        <row r="7">
          <cell r="P7">
            <v>0</v>
          </cell>
        </row>
      </sheetData>
      <sheetData sheetId="3256">
        <row r="7">
          <cell r="P7">
            <v>0</v>
          </cell>
        </row>
      </sheetData>
      <sheetData sheetId="3257">
        <row r="7">
          <cell r="P7">
            <v>0</v>
          </cell>
        </row>
      </sheetData>
      <sheetData sheetId="3258">
        <row r="7">
          <cell r="P7">
            <v>0</v>
          </cell>
        </row>
      </sheetData>
      <sheetData sheetId="3259">
        <row r="7">
          <cell r="P7">
            <v>0</v>
          </cell>
        </row>
      </sheetData>
      <sheetData sheetId="3260">
        <row r="7">
          <cell r="P7">
            <v>0</v>
          </cell>
        </row>
      </sheetData>
      <sheetData sheetId="3261">
        <row r="7">
          <cell r="P7">
            <v>0</v>
          </cell>
        </row>
      </sheetData>
      <sheetData sheetId="3262">
        <row r="7">
          <cell r="P7">
            <v>0</v>
          </cell>
        </row>
      </sheetData>
      <sheetData sheetId="3263">
        <row r="7">
          <cell r="P7">
            <v>0</v>
          </cell>
        </row>
      </sheetData>
      <sheetData sheetId="3264">
        <row r="7">
          <cell r="P7">
            <v>0</v>
          </cell>
        </row>
      </sheetData>
      <sheetData sheetId="3265">
        <row r="7">
          <cell r="P7">
            <v>0</v>
          </cell>
        </row>
      </sheetData>
      <sheetData sheetId="3266">
        <row r="7">
          <cell r="P7">
            <v>0</v>
          </cell>
        </row>
      </sheetData>
      <sheetData sheetId="3267">
        <row r="7">
          <cell r="P7">
            <v>0</v>
          </cell>
        </row>
      </sheetData>
      <sheetData sheetId="3268">
        <row r="7">
          <cell r="P7">
            <v>0</v>
          </cell>
        </row>
      </sheetData>
      <sheetData sheetId="3269">
        <row r="7">
          <cell r="P7">
            <v>0</v>
          </cell>
        </row>
      </sheetData>
      <sheetData sheetId="3270">
        <row r="7">
          <cell r="P7">
            <v>0</v>
          </cell>
        </row>
      </sheetData>
      <sheetData sheetId="3271">
        <row r="7">
          <cell r="P7">
            <v>0</v>
          </cell>
        </row>
      </sheetData>
      <sheetData sheetId="3272">
        <row r="7">
          <cell r="P7">
            <v>0</v>
          </cell>
        </row>
      </sheetData>
      <sheetData sheetId="3273">
        <row r="7">
          <cell r="P7">
            <v>0</v>
          </cell>
        </row>
      </sheetData>
      <sheetData sheetId="3274">
        <row r="7">
          <cell r="P7">
            <v>0</v>
          </cell>
        </row>
      </sheetData>
      <sheetData sheetId="3275">
        <row r="7">
          <cell r="P7">
            <v>0</v>
          </cell>
        </row>
      </sheetData>
      <sheetData sheetId="3276">
        <row r="7">
          <cell r="P7">
            <v>0</v>
          </cell>
        </row>
      </sheetData>
      <sheetData sheetId="3277">
        <row r="7">
          <cell r="P7">
            <v>0</v>
          </cell>
        </row>
      </sheetData>
      <sheetData sheetId="3278">
        <row r="7">
          <cell r="P7">
            <v>0</v>
          </cell>
        </row>
      </sheetData>
      <sheetData sheetId="3279">
        <row r="7">
          <cell r="P7">
            <v>0</v>
          </cell>
        </row>
      </sheetData>
      <sheetData sheetId="3280">
        <row r="7">
          <cell r="P7">
            <v>0</v>
          </cell>
        </row>
      </sheetData>
      <sheetData sheetId="3281">
        <row r="7">
          <cell r="P7">
            <v>0</v>
          </cell>
        </row>
      </sheetData>
      <sheetData sheetId="3282">
        <row r="7">
          <cell r="P7">
            <v>0</v>
          </cell>
        </row>
      </sheetData>
      <sheetData sheetId="3283">
        <row r="7">
          <cell r="P7">
            <v>0</v>
          </cell>
        </row>
      </sheetData>
      <sheetData sheetId="3284">
        <row r="7">
          <cell r="P7">
            <v>0</v>
          </cell>
        </row>
      </sheetData>
      <sheetData sheetId="3285">
        <row r="7">
          <cell r="P7">
            <v>0</v>
          </cell>
        </row>
      </sheetData>
      <sheetData sheetId="3286">
        <row r="7">
          <cell r="P7">
            <v>0</v>
          </cell>
        </row>
      </sheetData>
      <sheetData sheetId="3287">
        <row r="7">
          <cell r="P7">
            <v>0</v>
          </cell>
        </row>
      </sheetData>
      <sheetData sheetId="3288">
        <row r="7">
          <cell r="P7">
            <v>0</v>
          </cell>
        </row>
      </sheetData>
      <sheetData sheetId="3289">
        <row r="11">
          <cell r="A11">
            <v>3</v>
          </cell>
        </row>
      </sheetData>
      <sheetData sheetId="3290">
        <row r="7">
          <cell r="P7">
            <v>0</v>
          </cell>
        </row>
      </sheetData>
      <sheetData sheetId="3291">
        <row r="7">
          <cell r="P7">
            <v>0</v>
          </cell>
        </row>
      </sheetData>
      <sheetData sheetId="3292">
        <row r="7">
          <cell r="P7">
            <v>0</v>
          </cell>
        </row>
      </sheetData>
      <sheetData sheetId="3293">
        <row r="7">
          <cell r="P7">
            <v>0</v>
          </cell>
        </row>
      </sheetData>
      <sheetData sheetId="3294">
        <row r="7">
          <cell r="P7">
            <v>0</v>
          </cell>
        </row>
      </sheetData>
      <sheetData sheetId="3295">
        <row r="7">
          <cell r="P7">
            <v>0</v>
          </cell>
        </row>
      </sheetData>
      <sheetData sheetId="3296">
        <row r="7">
          <cell r="P7">
            <v>0</v>
          </cell>
        </row>
      </sheetData>
      <sheetData sheetId="3297">
        <row r="7">
          <cell r="P7">
            <v>0</v>
          </cell>
        </row>
      </sheetData>
      <sheetData sheetId="3298">
        <row r="7">
          <cell r="P7">
            <v>0</v>
          </cell>
        </row>
      </sheetData>
      <sheetData sheetId="3299">
        <row r="7">
          <cell r="P7">
            <v>0</v>
          </cell>
        </row>
      </sheetData>
      <sheetData sheetId="3300">
        <row r="7">
          <cell r="P7">
            <v>0</v>
          </cell>
        </row>
      </sheetData>
      <sheetData sheetId="3301">
        <row r="7">
          <cell r="P7">
            <v>0</v>
          </cell>
        </row>
      </sheetData>
      <sheetData sheetId="3302">
        <row r="7">
          <cell r="P7">
            <v>0</v>
          </cell>
        </row>
      </sheetData>
      <sheetData sheetId="3303">
        <row r="7">
          <cell r="P7">
            <v>0</v>
          </cell>
        </row>
      </sheetData>
      <sheetData sheetId="3304">
        <row r="7">
          <cell r="P7">
            <v>0</v>
          </cell>
        </row>
      </sheetData>
      <sheetData sheetId="3305">
        <row r="7">
          <cell r="P7">
            <v>0</v>
          </cell>
        </row>
      </sheetData>
      <sheetData sheetId="3306">
        <row r="7">
          <cell r="P7">
            <v>0</v>
          </cell>
        </row>
      </sheetData>
      <sheetData sheetId="3307">
        <row r="7">
          <cell r="P7">
            <v>0</v>
          </cell>
        </row>
      </sheetData>
      <sheetData sheetId="3308">
        <row r="7">
          <cell r="P7">
            <v>0</v>
          </cell>
        </row>
      </sheetData>
      <sheetData sheetId="3309">
        <row r="7">
          <cell r="P7">
            <v>0</v>
          </cell>
        </row>
      </sheetData>
      <sheetData sheetId="3310">
        <row r="7">
          <cell r="P7">
            <v>0</v>
          </cell>
        </row>
      </sheetData>
      <sheetData sheetId="3311">
        <row r="7">
          <cell r="P7">
            <v>0</v>
          </cell>
        </row>
      </sheetData>
      <sheetData sheetId="3312">
        <row r="7">
          <cell r="P7">
            <v>0</v>
          </cell>
        </row>
      </sheetData>
      <sheetData sheetId="3313">
        <row r="7">
          <cell r="P7">
            <v>0</v>
          </cell>
        </row>
      </sheetData>
      <sheetData sheetId="3314">
        <row r="7">
          <cell r="P7">
            <v>0</v>
          </cell>
        </row>
      </sheetData>
      <sheetData sheetId="3315">
        <row r="7">
          <cell r="P7">
            <v>0</v>
          </cell>
        </row>
      </sheetData>
      <sheetData sheetId="3316">
        <row r="7">
          <cell r="P7">
            <v>0</v>
          </cell>
        </row>
      </sheetData>
      <sheetData sheetId="3317">
        <row r="7">
          <cell r="P7">
            <v>0</v>
          </cell>
        </row>
      </sheetData>
      <sheetData sheetId="3318">
        <row r="7">
          <cell r="P7">
            <v>0</v>
          </cell>
        </row>
      </sheetData>
      <sheetData sheetId="3319">
        <row r="7">
          <cell r="P7">
            <v>0</v>
          </cell>
        </row>
      </sheetData>
      <sheetData sheetId="3320">
        <row r="7">
          <cell r="P7">
            <v>0</v>
          </cell>
        </row>
      </sheetData>
      <sheetData sheetId="3321">
        <row r="7">
          <cell r="P7">
            <v>0</v>
          </cell>
        </row>
      </sheetData>
      <sheetData sheetId="3322">
        <row r="7">
          <cell r="P7">
            <v>0</v>
          </cell>
        </row>
      </sheetData>
      <sheetData sheetId="3323">
        <row r="7">
          <cell r="P7">
            <v>0</v>
          </cell>
        </row>
      </sheetData>
      <sheetData sheetId="3324">
        <row r="7">
          <cell r="P7">
            <v>0</v>
          </cell>
        </row>
      </sheetData>
      <sheetData sheetId="3325">
        <row r="11">
          <cell r="A11">
            <v>3</v>
          </cell>
        </row>
      </sheetData>
      <sheetData sheetId="3326">
        <row r="7">
          <cell r="P7">
            <v>0</v>
          </cell>
        </row>
      </sheetData>
      <sheetData sheetId="3327">
        <row r="7">
          <cell r="P7">
            <v>0</v>
          </cell>
        </row>
      </sheetData>
      <sheetData sheetId="3328">
        <row r="7">
          <cell r="P7">
            <v>0</v>
          </cell>
        </row>
      </sheetData>
      <sheetData sheetId="3329">
        <row r="7">
          <cell r="P7">
            <v>0</v>
          </cell>
        </row>
      </sheetData>
      <sheetData sheetId="3330">
        <row r="7">
          <cell r="P7">
            <v>0</v>
          </cell>
        </row>
      </sheetData>
      <sheetData sheetId="3331">
        <row r="7">
          <cell r="P7">
            <v>0</v>
          </cell>
        </row>
      </sheetData>
      <sheetData sheetId="3332">
        <row r="11">
          <cell r="A11">
            <v>3</v>
          </cell>
        </row>
      </sheetData>
      <sheetData sheetId="3333">
        <row r="7">
          <cell r="P7">
            <v>0</v>
          </cell>
        </row>
      </sheetData>
      <sheetData sheetId="3334">
        <row r="7">
          <cell r="P7">
            <v>0</v>
          </cell>
        </row>
      </sheetData>
      <sheetData sheetId="3335">
        <row r="7">
          <cell r="P7">
            <v>0</v>
          </cell>
        </row>
      </sheetData>
      <sheetData sheetId="3336">
        <row r="7">
          <cell r="P7">
            <v>0</v>
          </cell>
        </row>
      </sheetData>
      <sheetData sheetId="3337">
        <row r="7">
          <cell r="P7">
            <v>0</v>
          </cell>
        </row>
      </sheetData>
      <sheetData sheetId="3338">
        <row r="7">
          <cell r="P7">
            <v>0</v>
          </cell>
        </row>
      </sheetData>
      <sheetData sheetId="3339">
        <row r="7">
          <cell r="P7">
            <v>0</v>
          </cell>
        </row>
      </sheetData>
      <sheetData sheetId="3340">
        <row r="11">
          <cell r="A11">
            <v>3</v>
          </cell>
        </row>
      </sheetData>
      <sheetData sheetId="3341">
        <row r="7">
          <cell r="P7">
            <v>0</v>
          </cell>
        </row>
      </sheetData>
      <sheetData sheetId="3342">
        <row r="7">
          <cell r="P7">
            <v>0</v>
          </cell>
        </row>
      </sheetData>
      <sheetData sheetId="3343">
        <row r="7">
          <cell r="P7">
            <v>0</v>
          </cell>
        </row>
      </sheetData>
      <sheetData sheetId="3344">
        <row r="11">
          <cell r="A11">
            <v>3</v>
          </cell>
        </row>
      </sheetData>
      <sheetData sheetId="3345">
        <row r="7">
          <cell r="P7">
            <v>0</v>
          </cell>
        </row>
      </sheetData>
      <sheetData sheetId="3346">
        <row r="7">
          <cell r="P7">
            <v>0</v>
          </cell>
        </row>
      </sheetData>
      <sheetData sheetId="3347">
        <row r="7">
          <cell r="P7">
            <v>0</v>
          </cell>
        </row>
      </sheetData>
      <sheetData sheetId="3348">
        <row r="7">
          <cell r="P7">
            <v>0</v>
          </cell>
        </row>
      </sheetData>
      <sheetData sheetId="3349">
        <row r="7">
          <cell r="P7">
            <v>0</v>
          </cell>
        </row>
      </sheetData>
      <sheetData sheetId="3350">
        <row r="7">
          <cell r="P7">
            <v>0</v>
          </cell>
        </row>
      </sheetData>
      <sheetData sheetId="3351">
        <row r="7">
          <cell r="P7">
            <v>0</v>
          </cell>
        </row>
      </sheetData>
      <sheetData sheetId="3352">
        <row r="7">
          <cell r="P7">
            <v>0</v>
          </cell>
        </row>
      </sheetData>
      <sheetData sheetId="3353">
        <row r="7">
          <cell r="P7">
            <v>0</v>
          </cell>
        </row>
      </sheetData>
      <sheetData sheetId="3354">
        <row r="7">
          <cell r="P7">
            <v>0</v>
          </cell>
        </row>
      </sheetData>
      <sheetData sheetId="3355">
        <row r="7">
          <cell r="P7">
            <v>0</v>
          </cell>
        </row>
      </sheetData>
      <sheetData sheetId="3356">
        <row r="7">
          <cell r="P7">
            <v>0</v>
          </cell>
        </row>
      </sheetData>
      <sheetData sheetId="3357">
        <row r="7">
          <cell r="P7">
            <v>0</v>
          </cell>
        </row>
      </sheetData>
      <sheetData sheetId="3358">
        <row r="11">
          <cell r="A11">
            <v>3</v>
          </cell>
        </row>
      </sheetData>
      <sheetData sheetId="3359">
        <row r="7">
          <cell r="P7">
            <v>0</v>
          </cell>
        </row>
      </sheetData>
      <sheetData sheetId="3360">
        <row r="7">
          <cell r="P7">
            <v>0</v>
          </cell>
        </row>
      </sheetData>
      <sheetData sheetId="3361">
        <row r="7">
          <cell r="P7">
            <v>0</v>
          </cell>
        </row>
      </sheetData>
      <sheetData sheetId="3362">
        <row r="7">
          <cell r="P7">
            <v>0</v>
          </cell>
        </row>
      </sheetData>
      <sheetData sheetId="3363">
        <row r="7">
          <cell r="P7">
            <v>0</v>
          </cell>
        </row>
      </sheetData>
      <sheetData sheetId="3364">
        <row r="7">
          <cell r="P7">
            <v>0</v>
          </cell>
        </row>
      </sheetData>
      <sheetData sheetId="3365">
        <row r="7">
          <cell r="P7">
            <v>0</v>
          </cell>
        </row>
      </sheetData>
      <sheetData sheetId="3366">
        <row r="11">
          <cell r="A11">
            <v>3</v>
          </cell>
        </row>
      </sheetData>
      <sheetData sheetId="3367">
        <row r="7">
          <cell r="P7">
            <v>0</v>
          </cell>
        </row>
      </sheetData>
      <sheetData sheetId="3368">
        <row r="7">
          <cell r="P7">
            <v>0</v>
          </cell>
        </row>
      </sheetData>
      <sheetData sheetId="3369">
        <row r="7">
          <cell r="P7">
            <v>0</v>
          </cell>
        </row>
      </sheetData>
      <sheetData sheetId="3370">
        <row r="7">
          <cell r="P7">
            <v>0</v>
          </cell>
        </row>
      </sheetData>
      <sheetData sheetId="3371">
        <row r="11">
          <cell r="A11">
            <v>3</v>
          </cell>
        </row>
      </sheetData>
      <sheetData sheetId="3372">
        <row r="7">
          <cell r="P7">
            <v>0</v>
          </cell>
        </row>
      </sheetData>
      <sheetData sheetId="3373">
        <row r="7">
          <cell r="P7">
            <v>0</v>
          </cell>
        </row>
      </sheetData>
      <sheetData sheetId="3374">
        <row r="7">
          <cell r="P7">
            <v>0</v>
          </cell>
        </row>
      </sheetData>
      <sheetData sheetId="3375">
        <row r="7">
          <cell r="P7">
            <v>0</v>
          </cell>
        </row>
      </sheetData>
      <sheetData sheetId="3376">
        <row r="7">
          <cell r="P7">
            <v>0</v>
          </cell>
        </row>
      </sheetData>
      <sheetData sheetId="3377">
        <row r="7">
          <cell r="P7">
            <v>0</v>
          </cell>
        </row>
      </sheetData>
      <sheetData sheetId="3378">
        <row r="7">
          <cell r="P7">
            <v>0</v>
          </cell>
        </row>
      </sheetData>
      <sheetData sheetId="3379">
        <row r="7">
          <cell r="P7">
            <v>0</v>
          </cell>
        </row>
      </sheetData>
      <sheetData sheetId="3380">
        <row r="7">
          <cell r="P7">
            <v>0</v>
          </cell>
        </row>
      </sheetData>
      <sheetData sheetId="3381">
        <row r="7">
          <cell r="P7">
            <v>0</v>
          </cell>
        </row>
      </sheetData>
      <sheetData sheetId="3382">
        <row r="7">
          <cell r="P7">
            <v>0</v>
          </cell>
        </row>
      </sheetData>
      <sheetData sheetId="3383">
        <row r="11">
          <cell r="A11">
            <v>3</v>
          </cell>
        </row>
      </sheetData>
      <sheetData sheetId="3384">
        <row r="7">
          <cell r="P7">
            <v>0</v>
          </cell>
        </row>
      </sheetData>
      <sheetData sheetId="3385">
        <row r="11">
          <cell r="A11">
            <v>3</v>
          </cell>
        </row>
      </sheetData>
      <sheetData sheetId="3386">
        <row r="7">
          <cell r="P7">
            <v>0</v>
          </cell>
        </row>
      </sheetData>
      <sheetData sheetId="3387">
        <row r="7">
          <cell r="P7">
            <v>0</v>
          </cell>
        </row>
      </sheetData>
      <sheetData sheetId="3388">
        <row r="7">
          <cell r="P7">
            <v>0</v>
          </cell>
        </row>
      </sheetData>
      <sheetData sheetId="3389">
        <row r="7">
          <cell r="P7">
            <v>0</v>
          </cell>
        </row>
      </sheetData>
      <sheetData sheetId="3390">
        <row r="7">
          <cell r="P7">
            <v>0</v>
          </cell>
        </row>
      </sheetData>
      <sheetData sheetId="3391">
        <row r="7">
          <cell r="P7">
            <v>0</v>
          </cell>
        </row>
      </sheetData>
      <sheetData sheetId="3392">
        <row r="7">
          <cell r="P7">
            <v>0</v>
          </cell>
        </row>
      </sheetData>
      <sheetData sheetId="3393">
        <row r="11">
          <cell r="A11">
            <v>3</v>
          </cell>
        </row>
      </sheetData>
      <sheetData sheetId="3394">
        <row r="7">
          <cell r="P7">
            <v>0</v>
          </cell>
        </row>
      </sheetData>
      <sheetData sheetId="3395">
        <row r="7">
          <cell r="P7">
            <v>0</v>
          </cell>
        </row>
      </sheetData>
      <sheetData sheetId="3396">
        <row r="7">
          <cell r="P7">
            <v>0</v>
          </cell>
        </row>
      </sheetData>
      <sheetData sheetId="3397">
        <row r="7">
          <cell r="P7">
            <v>0</v>
          </cell>
        </row>
      </sheetData>
      <sheetData sheetId="3398">
        <row r="7">
          <cell r="P7">
            <v>0</v>
          </cell>
        </row>
      </sheetData>
      <sheetData sheetId="3399">
        <row r="7">
          <cell r="P7">
            <v>0</v>
          </cell>
        </row>
      </sheetData>
      <sheetData sheetId="3400">
        <row r="11">
          <cell r="A11">
            <v>3</v>
          </cell>
        </row>
      </sheetData>
      <sheetData sheetId="3401">
        <row r="7">
          <cell r="P7">
            <v>0</v>
          </cell>
        </row>
      </sheetData>
      <sheetData sheetId="3402">
        <row r="7">
          <cell r="P7">
            <v>0</v>
          </cell>
        </row>
      </sheetData>
      <sheetData sheetId="3403">
        <row r="7">
          <cell r="P7">
            <v>0</v>
          </cell>
        </row>
      </sheetData>
      <sheetData sheetId="3404">
        <row r="11">
          <cell r="A11">
            <v>3</v>
          </cell>
        </row>
      </sheetData>
      <sheetData sheetId="3405">
        <row r="7">
          <cell r="P7">
            <v>0</v>
          </cell>
        </row>
      </sheetData>
      <sheetData sheetId="3406">
        <row r="7">
          <cell r="P7">
            <v>0</v>
          </cell>
        </row>
      </sheetData>
      <sheetData sheetId="3407">
        <row r="7">
          <cell r="P7">
            <v>0</v>
          </cell>
        </row>
      </sheetData>
      <sheetData sheetId="3408">
        <row r="11">
          <cell r="A11">
            <v>3</v>
          </cell>
        </row>
      </sheetData>
      <sheetData sheetId="3409">
        <row r="7">
          <cell r="P7">
            <v>0</v>
          </cell>
        </row>
      </sheetData>
      <sheetData sheetId="3410">
        <row r="7">
          <cell r="P7">
            <v>0</v>
          </cell>
        </row>
      </sheetData>
      <sheetData sheetId="3411">
        <row r="11">
          <cell r="A11">
            <v>3</v>
          </cell>
        </row>
      </sheetData>
      <sheetData sheetId="3412">
        <row r="7">
          <cell r="P7">
            <v>0</v>
          </cell>
        </row>
      </sheetData>
      <sheetData sheetId="3413">
        <row r="7">
          <cell r="P7">
            <v>0</v>
          </cell>
        </row>
      </sheetData>
      <sheetData sheetId="3414">
        <row r="11">
          <cell r="A11">
            <v>3</v>
          </cell>
        </row>
      </sheetData>
      <sheetData sheetId="3415">
        <row r="7">
          <cell r="P7">
            <v>0</v>
          </cell>
        </row>
      </sheetData>
      <sheetData sheetId="3416">
        <row r="7">
          <cell r="P7">
            <v>0</v>
          </cell>
        </row>
      </sheetData>
      <sheetData sheetId="3417">
        <row r="7">
          <cell r="P7">
            <v>0</v>
          </cell>
        </row>
      </sheetData>
      <sheetData sheetId="3418">
        <row r="7">
          <cell r="P7">
            <v>0</v>
          </cell>
        </row>
      </sheetData>
      <sheetData sheetId="3419">
        <row r="7">
          <cell r="P7">
            <v>0</v>
          </cell>
        </row>
      </sheetData>
      <sheetData sheetId="3420">
        <row r="11">
          <cell r="A11">
            <v>3</v>
          </cell>
        </row>
      </sheetData>
      <sheetData sheetId="3421">
        <row r="11">
          <cell r="A11">
            <v>3</v>
          </cell>
        </row>
      </sheetData>
      <sheetData sheetId="3422">
        <row r="7">
          <cell r="P7">
            <v>0</v>
          </cell>
        </row>
      </sheetData>
      <sheetData sheetId="3423">
        <row r="7">
          <cell r="P7">
            <v>0</v>
          </cell>
        </row>
      </sheetData>
      <sheetData sheetId="3424">
        <row r="7">
          <cell r="P7">
            <v>0</v>
          </cell>
        </row>
      </sheetData>
      <sheetData sheetId="3425">
        <row r="7">
          <cell r="P7">
            <v>0</v>
          </cell>
        </row>
      </sheetData>
      <sheetData sheetId="3426">
        <row r="11">
          <cell r="A11">
            <v>3</v>
          </cell>
        </row>
      </sheetData>
      <sheetData sheetId="3427">
        <row r="7">
          <cell r="P7">
            <v>0</v>
          </cell>
        </row>
      </sheetData>
      <sheetData sheetId="3428">
        <row r="7">
          <cell r="P7">
            <v>0</v>
          </cell>
        </row>
      </sheetData>
      <sheetData sheetId="3429">
        <row r="7">
          <cell r="P7">
            <v>0</v>
          </cell>
        </row>
      </sheetData>
      <sheetData sheetId="3430">
        <row r="11">
          <cell r="A11">
            <v>3</v>
          </cell>
        </row>
      </sheetData>
      <sheetData sheetId="3431">
        <row r="7">
          <cell r="P7">
            <v>0</v>
          </cell>
        </row>
      </sheetData>
      <sheetData sheetId="3432">
        <row r="11">
          <cell r="A11">
            <v>3</v>
          </cell>
        </row>
      </sheetData>
      <sheetData sheetId="3433">
        <row r="7">
          <cell r="P7">
            <v>0</v>
          </cell>
        </row>
      </sheetData>
      <sheetData sheetId="3434">
        <row r="7">
          <cell r="P7">
            <v>0</v>
          </cell>
        </row>
      </sheetData>
      <sheetData sheetId="3435">
        <row r="7">
          <cell r="P7">
            <v>0</v>
          </cell>
        </row>
      </sheetData>
      <sheetData sheetId="3436">
        <row r="7">
          <cell r="P7">
            <v>0</v>
          </cell>
        </row>
      </sheetData>
      <sheetData sheetId="3437">
        <row r="7">
          <cell r="P7">
            <v>0</v>
          </cell>
        </row>
      </sheetData>
      <sheetData sheetId="3438">
        <row r="7">
          <cell r="P7">
            <v>0</v>
          </cell>
        </row>
      </sheetData>
      <sheetData sheetId="3439">
        <row r="7">
          <cell r="P7">
            <v>0</v>
          </cell>
        </row>
      </sheetData>
      <sheetData sheetId="3440">
        <row r="7">
          <cell r="P7">
            <v>0</v>
          </cell>
        </row>
      </sheetData>
      <sheetData sheetId="3441">
        <row r="7">
          <cell r="P7">
            <v>0</v>
          </cell>
        </row>
      </sheetData>
      <sheetData sheetId="3442">
        <row r="7">
          <cell r="P7">
            <v>0</v>
          </cell>
        </row>
      </sheetData>
      <sheetData sheetId="3443">
        <row r="7">
          <cell r="P7">
            <v>0</v>
          </cell>
        </row>
      </sheetData>
      <sheetData sheetId="3444">
        <row r="7">
          <cell r="P7">
            <v>0</v>
          </cell>
        </row>
      </sheetData>
      <sheetData sheetId="3445">
        <row r="7">
          <cell r="P7">
            <v>0</v>
          </cell>
        </row>
      </sheetData>
      <sheetData sheetId="3446">
        <row r="7">
          <cell r="P7">
            <v>0</v>
          </cell>
        </row>
      </sheetData>
      <sheetData sheetId="3447">
        <row r="7">
          <cell r="P7">
            <v>0</v>
          </cell>
        </row>
      </sheetData>
      <sheetData sheetId="3448">
        <row r="7">
          <cell r="P7">
            <v>0</v>
          </cell>
        </row>
      </sheetData>
      <sheetData sheetId="3449">
        <row r="7">
          <cell r="P7">
            <v>0</v>
          </cell>
        </row>
      </sheetData>
      <sheetData sheetId="3450">
        <row r="7">
          <cell r="P7">
            <v>0</v>
          </cell>
        </row>
      </sheetData>
      <sheetData sheetId="3451">
        <row r="7">
          <cell r="P7">
            <v>0</v>
          </cell>
        </row>
      </sheetData>
      <sheetData sheetId="3452">
        <row r="7">
          <cell r="P7">
            <v>0</v>
          </cell>
        </row>
      </sheetData>
      <sheetData sheetId="3453">
        <row r="7">
          <cell r="P7">
            <v>0</v>
          </cell>
        </row>
      </sheetData>
      <sheetData sheetId="3454">
        <row r="7">
          <cell r="P7">
            <v>0</v>
          </cell>
        </row>
      </sheetData>
      <sheetData sheetId="3455">
        <row r="7">
          <cell r="P7">
            <v>0</v>
          </cell>
        </row>
      </sheetData>
      <sheetData sheetId="3456">
        <row r="7">
          <cell r="P7">
            <v>0</v>
          </cell>
        </row>
      </sheetData>
      <sheetData sheetId="3457">
        <row r="7">
          <cell r="P7">
            <v>0</v>
          </cell>
        </row>
      </sheetData>
      <sheetData sheetId="3458">
        <row r="7">
          <cell r="P7">
            <v>0</v>
          </cell>
        </row>
      </sheetData>
      <sheetData sheetId="3459">
        <row r="7">
          <cell r="P7">
            <v>0</v>
          </cell>
        </row>
      </sheetData>
      <sheetData sheetId="3460">
        <row r="7">
          <cell r="P7">
            <v>0</v>
          </cell>
        </row>
      </sheetData>
      <sheetData sheetId="3461">
        <row r="7">
          <cell r="P7">
            <v>0</v>
          </cell>
        </row>
      </sheetData>
      <sheetData sheetId="3462">
        <row r="7">
          <cell r="P7">
            <v>0</v>
          </cell>
        </row>
      </sheetData>
      <sheetData sheetId="3463">
        <row r="7">
          <cell r="P7">
            <v>0</v>
          </cell>
        </row>
      </sheetData>
      <sheetData sheetId="3464">
        <row r="7">
          <cell r="P7">
            <v>0</v>
          </cell>
        </row>
      </sheetData>
      <sheetData sheetId="3465">
        <row r="7">
          <cell r="P7">
            <v>0</v>
          </cell>
        </row>
      </sheetData>
      <sheetData sheetId="3466">
        <row r="7">
          <cell r="P7">
            <v>0</v>
          </cell>
        </row>
      </sheetData>
      <sheetData sheetId="3467">
        <row r="7">
          <cell r="P7">
            <v>0</v>
          </cell>
        </row>
      </sheetData>
      <sheetData sheetId="3468">
        <row r="7">
          <cell r="P7">
            <v>0</v>
          </cell>
        </row>
      </sheetData>
      <sheetData sheetId="3469">
        <row r="7">
          <cell r="P7">
            <v>0</v>
          </cell>
        </row>
      </sheetData>
      <sheetData sheetId="3470">
        <row r="7">
          <cell r="P7">
            <v>0</v>
          </cell>
        </row>
      </sheetData>
      <sheetData sheetId="3471">
        <row r="7">
          <cell r="P7">
            <v>0</v>
          </cell>
        </row>
      </sheetData>
      <sheetData sheetId="3472">
        <row r="7">
          <cell r="P7">
            <v>0</v>
          </cell>
        </row>
      </sheetData>
      <sheetData sheetId="3473">
        <row r="7">
          <cell r="P7">
            <v>0</v>
          </cell>
        </row>
      </sheetData>
      <sheetData sheetId="3474">
        <row r="7">
          <cell r="P7">
            <v>0</v>
          </cell>
        </row>
      </sheetData>
      <sheetData sheetId="3475">
        <row r="7">
          <cell r="P7">
            <v>0</v>
          </cell>
        </row>
      </sheetData>
      <sheetData sheetId="3476">
        <row r="7">
          <cell r="P7">
            <v>0</v>
          </cell>
        </row>
      </sheetData>
      <sheetData sheetId="3477">
        <row r="7">
          <cell r="P7">
            <v>0</v>
          </cell>
        </row>
      </sheetData>
      <sheetData sheetId="3478">
        <row r="7">
          <cell r="P7">
            <v>0</v>
          </cell>
        </row>
      </sheetData>
      <sheetData sheetId="3479">
        <row r="7">
          <cell r="P7">
            <v>0</v>
          </cell>
        </row>
      </sheetData>
      <sheetData sheetId="3480">
        <row r="7">
          <cell r="P7">
            <v>0</v>
          </cell>
        </row>
      </sheetData>
      <sheetData sheetId="3481">
        <row r="7">
          <cell r="P7">
            <v>0</v>
          </cell>
        </row>
      </sheetData>
      <sheetData sheetId="3482">
        <row r="7">
          <cell r="P7">
            <v>0</v>
          </cell>
        </row>
      </sheetData>
      <sheetData sheetId="3483">
        <row r="7">
          <cell r="P7">
            <v>0</v>
          </cell>
        </row>
      </sheetData>
      <sheetData sheetId="3484">
        <row r="7">
          <cell r="P7">
            <v>0</v>
          </cell>
        </row>
      </sheetData>
      <sheetData sheetId="3485">
        <row r="7">
          <cell r="P7">
            <v>0</v>
          </cell>
        </row>
      </sheetData>
      <sheetData sheetId="3486">
        <row r="7">
          <cell r="P7">
            <v>0</v>
          </cell>
        </row>
      </sheetData>
      <sheetData sheetId="3487">
        <row r="7">
          <cell r="P7">
            <v>0</v>
          </cell>
        </row>
      </sheetData>
      <sheetData sheetId="3488">
        <row r="7">
          <cell r="P7">
            <v>0</v>
          </cell>
        </row>
      </sheetData>
      <sheetData sheetId="3489">
        <row r="7">
          <cell r="P7">
            <v>0</v>
          </cell>
        </row>
      </sheetData>
      <sheetData sheetId="3490">
        <row r="7">
          <cell r="P7">
            <v>0</v>
          </cell>
        </row>
      </sheetData>
      <sheetData sheetId="3491">
        <row r="7">
          <cell r="P7">
            <v>0</v>
          </cell>
        </row>
      </sheetData>
      <sheetData sheetId="3492">
        <row r="7">
          <cell r="P7">
            <v>0</v>
          </cell>
        </row>
      </sheetData>
      <sheetData sheetId="3493">
        <row r="7">
          <cell r="P7">
            <v>0</v>
          </cell>
        </row>
      </sheetData>
      <sheetData sheetId="3494">
        <row r="7">
          <cell r="P7">
            <v>0</v>
          </cell>
        </row>
      </sheetData>
      <sheetData sheetId="3495">
        <row r="7">
          <cell r="P7">
            <v>0</v>
          </cell>
        </row>
      </sheetData>
      <sheetData sheetId="3496">
        <row r="7">
          <cell r="P7">
            <v>0</v>
          </cell>
        </row>
      </sheetData>
      <sheetData sheetId="3497">
        <row r="7">
          <cell r="P7">
            <v>0</v>
          </cell>
        </row>
      </sheetData>
      <sheetData sheetId="3498">
        <row r="7">
          <cell r="P7">
            <v>0</v>
          </cell>
        </row>
      </sheetData>
      <sheetData sheetId="3499">
        <row r="7">
          <cell r="P7">
            <v>0</v>
          </cell>
        </row>
      </sheetData>
      <sheetData sheetId="3500">
        <row r="7">
          <cell r="P7">
            <v>0</v>
          </cell>
        </row>
      </sheetData>
      <sheetData sheetId="3501">
        <row r="7">
          <cell r="P7">
            <v>0</v>
          </cell>
        </row>
      </sheetData>
      <sheetData sheetId="3502">
        <row r="7">
          <cell r="P7">
            <v>0</v>
          </cell>
        </row>
      </sheetData>
      <sheetData sheetId="3503">
        <row r="7">
          <cell r="P7">
            <v>0</v>
          </cell>
        </row>
      </sheetData>
      <sheetData sheetId="3504">
        <row r="7">
          <cell r="P7">
            <v>0</v>
          </cell>
        </row>
      </sheetData>
      <sheetData sheetId="3505">
        <row r="7">
          <cell r="P7">
            <v>0</v>
          </cell>
        </row>
      </sheetData>
      <sheetData sheetId="3506">
        <row r="7">
          <cell r="P7">
            <v>0</v>
          </cell>
        </row>
      </sheetData>
      <sheetData sheetId="3507">
        <row r="7">
          <cell r="P7">
            <v>0</v>
          </cell>
        </row>
      </sheetData>
      <sheetData sheetId="3508">
        <row r="7">
          <cell r="P7">
            <v>0</v>
          </cell>
        </row>
      </sheetData>
      <sheetData sheetId="3509">
        <row r="7">
          <cell r="P7">
            <v>0</v>
          </cell>
        </row>
      </sheetData>
      <sheetData sheetId="3510">
        <row r="7">
          <cell r="P7">
            <v>0</v>
          </cell>
        </row>
      </sheetData>
      <sheetData sheetId="3511">
        <row r="7">
          <cell r="P7">
            <v>0</v>
          </cell>
        </row>
      </sheetData>
      <sheetData sheetId="3512">
        <row r="7">
          <cell r="P7">
            <v>0</v>
          </cell>
        </row>
      </sheetData>
      <sheetData sheetId="3513">
        <row r="7">
          <cell r="P7">
            <v>0</v>
          </cell>
        </row>
      </sheetData>
      <sheetData sheetId="3514">
        <row r="7">
          <cell r="P7">
            <v>0</v>
          </cell>
        </row>
      </sheetData>
      <sheetData sheetId="3515">
        <row r="7">
          <cell r="P7">
            <v>0</v>
          </cell>
        </row>
      </sheetData>
      <sheetData sheetId="3516">
        <row r="7">
          <cell r="P7">
            <v>0</v>
          </cell>
        </row>
      </sheetData>
      <sheetData sheetId="3517">
        <row r="7">
          <cell r="P7">
            <v>0</v>
          </cell>
        </row>
      </sheetData>
      <sheetData sheetId="3518">
        <row r="7">
          <cell r="P7">
            <v>0</v>
          </cell>
        </row>
      </sheetData>
      <sheetData sheetId="3519">
        <row r="7">
          <cell r="P7">
            <v>0</v>
          </cell>
        </row>
      </sheetData>
      <sheetData sheetId="3520">
        <row r="7">
          <cell r="P7">
            <v>0</v>
          </cell>
        </row>
      </sheetData>
      <sheetData sheetId="3521">
        <row r="7">
          <cell r="P7">
            <v>0</v>
          </cell>
        </row>
      </sheetData>
      <sheetData sheetId="3522">
        <row r="7">
          <cell r="P7">
            <v>0</v>
          </cell>
        </row>
      </sheetData>
      <sheetData sheetId="3523">
        <row r="7">
          <cell r="P7">
            <v>0</v>
          </cell>
        </row>
      </sheetData>
      <sheetData sheetId="3524">
        <row r="7">
          <cell r="P7">
            <v>0</v>
          </cell>
        </row>
      </sheetData>
      <sheetData sheetId="3525">
        <row r="7">
          <cell r="P7">
            <v>0</v>
          </cell>
        </row>
      </sheetData>
      <sheetData sheetId="3526">
        <row r="7">
          <cell r="P7">
            <v>0</v>
          </cell>
        </row>
      </sheetData>
      <sheetData sheetId="3527">
        <row r="7">
          <cell r="P7">
            <v>0</v>
          </cell>
        </row>
      </sheetData>
      <sheetData sheetId="3528">
        <row r="7">
          <cell r="P7">
            <v>0</v>
          </cell>
        </row>
      </sheetData>
      <sheetData sheetId="3529">
        <row r="11">
          <cell r="A11">
            <v>3</v>
          </cell>
        </row>
      </sheetData>
      <sheetData sheetId="3530">
        <row r="7">
          <cell r="P7">
            <v>0</v>
          </cell>
        </row>
      </sheetData>
      <sheetData sheetId="3531">
        <row r="7">
          <cell r="P7">
            <v>0</v>
          </cell>
        </row>
      </sheetData>
      <sheetData sheetId="3532">
        <row r="7">
          <cell r="P7">
            <v>0</v>
          </cell>
        </row>
      </sheetData>
      <sheetData sheetId="3533">
        <row r="7">
          <cell r="P7">
            <v>0</v>
          </cell>
        </row>
      </sheetData>
      <sheetData sheetId="3534">
        <row r="7">
          <cell r="P7">
            <v>0</v>
          </cell>
        </row>
      </sheetData>
      <sheetData sheetId="3535">
        <row r="7">
          <cell r="P7">
            <v>0</v>
          </cell>
        </row>
      </sheetData>
      <sheetData sheetId="3536">
        <row r="7">
          <cell r="P7">
            <v>0</v>
          </cell>
        </row>
      </sheetData>
      <sheetData sheetId="3537">
        <row r="7">
          <cell r="P7">
            <v>0</v>
          </cell>
        </row>
      </sheetData>
      <sheetData sheetId="3538">
        <row r="7">
          <cell r="P7">
            <v>0</v>
          </cell>
        </row>
      </sheetData>
      <sheetData sheetId="3539">
        <row r="7">
          <cell r="P7">
            <v>0</v>
          </cell>
        </row>
      </sheetData>
      <sheetData sheetId="3540">
        <row r="7">
          <cell r="P7">
            <v>0</v>
          </cell>
        </row>
      </sheetData>
      <sheetData sheetId="3541">
        <row r="7">
          <cell r="P7">
            <v>0</v>
          </cell>
        </row>
      </sheetData>
      <sheetData sheetId="3542">
        <row r="7">
          <cell r="P7">
            <v>0</v>
          </cell>
        </row>
      </sheetData>
      <sheetData sheetId="3543">
        <row r="7">
          <cell r="P7">
            <v>0</v>
          </cell>
        </row>
      </sheetData>
      <sheetData sheetId="3544">
        <row r="7">
          <cell r="P7">
            <v>0</v>
          </cell>
        </row>
      </sheetData>
      <sheetData sheetId="3545">
        <row r="7">
          <cell r="P7">
            <v>0</v>
          </cell>
        </row>
      </sheetData>
      <sheetData sheetId="3546">
        <row r="7">
          <cell r="P7">
            <v>0</v>
          </cell>
        </row>
      </sheetData>
      <sheetData sheetId="3547">
        <row r="7">
          <cell r="P7">
            <v>0</v>
          </cell>
        </row>
      </sheetData>
      <sheetData sheetId="3548">
        <row r="7">
          <cell r="P7">
            <v>0</v>
          </cell>
        </row>
      </sheetData>
      <sheetData sheetId="3549">
        <row r="7">
          <cell r="P7">
            <v>0</v>
          </cell>
        </row>
      </sheetData>
      <sheetData sheetId="3550">
        <row r="7">
          <cell r="P7">
            <v>0</v>
          </cell>
        </row>
      </sheetData>
      <sheetData sheetId="3551">
        <row r="7">
          <cell r="P7">
            <v>0</v>
          </cell>
        </row>
      </sheetData>
      <sheetData sheetId="3552">
        <row r="7">
          <cell r="P7">
            <v>0</v>
          </cell>
        </row>
      </sheetData>
      <sheetData sheetId="3553">
        <row r="7">
          <cell r="P7">
            <v>0</v>
          </cell>
        </row>
      </sheetData>
      <sheetData sheetId="3554">
        <row r="7">
          <cell r="P7">
            <v>0</v>
          </cell>
        </row>
      </sheetData>
      <sheetData sheetId="3555">
        <row r="7">
          <cell r="P7">
            <v>0</v>
          </cell>
        </row>
      </sheetData>
      <sheetData sheetId="3556">
        <row r="7">
          <cell r="P7">
            <v>0</v>
          </cell>
        </row>
      </sheetData>
      <sheetData sheetId="3557">
        <row r="7">
          <cell r="P7">
            <v>0</v>
          </cell>
        </row>
      </sheetData>
      <sheetData sheetId="3558">
        <row r="7">
          <cell r="P7">
            <v>0</v>
          </cell>
        </row>
      </sheetData>
      <sheetData sheetId="3559">
        <row r="7">
          <cell r="P7">
            <v>0</v>
          </cell>
        </row>
      </sheetData>
      <sheetData sheetId="3560">
        <row r="7">
          <cell r="P7">
            <v>0</v>
          </cell>
        </row>
      </sheetData>
      <sheetData sheetId="3561">
        <row r="7">
          <cell r="P7">
            <v>0</v>
          </cell>
        </row>
      </sheetData>
      <sheetData sheetId="3562">
        <row r="7">
          <cell r="P7">
            <v>0</v>
          </cell>
        </row>
      </sheetData>
      <sheetData sheetId="3563">
        <row r="7">
          <cell r="P7">
            <v>0</v>
          </cell>
        </row>
      </sheetData>
      <sheetData sheetId="3564">
        <row r="7">
          <cell r="P7">
            <v>0</v>
          </cell>
        </row>
      </sheetData>
      <sheetData sheetId="3565">
        <row r="7">
          <cell r="P7">
            <v>0</v>
          </cell>
        </row>
      </sheetData>
      <sheetData sheetId="3566">
        <row r="7">
          <cell r="P7">
            <v>0</v>
          </cell>
        </row>
      </sheetData>
      <sheetData sheetId="3567">
        <row r="7">
          <cell r="P7">
            <v>0</v>
          </cell>
        </row>
      </sheetData>
      <sheetData sheetId="3568">
        <row r="7">
          <cell r="P7">
            <v>0</v>
          </cell>
        </row>
      </sheetData>
      <sheetData sheetId="3569">
        <row r="7">
          <cell r="P7">
            <v>0</v>
          </cell>
        </row>
      </sheetData>
      <sheetData sheetId="3570">
        <row r="7">
          <cell r="P7">
            <v>0</v>
          </cell>
        </row>
      </sheetData>
      <sheetData sheetId="3571">
        <row r="7">
          <cell r="P7">
            <v>0</v>
          </cell>
        </row>
      </sheetData>
      <sheetData sheetId="3572">
        <row r="7">
          <cell r="P7">
            <v>0</v>
          </cell>
        </row>
      </sheetData>
      <sheetData sheetId="3573">
        <row r="7">
          <cell r="P7">
            <v>0</v>
          </cell>
        </row>
      </sheetData>
      <sheetData sheetId="3574">
        <row r="7">
          <cell r="P7">
            <v>0</v>
          </cell>
        </row>
      </sheetData>
      <sheetData sheetId="3575">
        <row r="7">
          <cell r="P7">
            <v>0</v>
          </cell>
        </row>
      </sheetData>
      <sheetData sheetId="3576">
        <row r="7">
          <cell r="P7">
            <v>0</v>
          </cell>
        </row>
      </sheetData>
      <sheetData sheetId="3577">
        <row r="7">
          <cell r="P7">
            <v>0</v>
          </cell>
        </row>
      </sheetData>
      <sheetData sheetId="3578">
        <row r="7">
          <cell r="P7">
            <v>0</v>
          </cell>
        </row>
      </sheetData>
      <sheetData sheetId="3579">
        <row r="7">
          <cell r="P7">
            <v>0</v>
          </cell>
        </row>
      </sheetData>
      <sheetData sheetId="3580">
        <row r="7">
          <cell r="P7">
            <v>0</v>
          </cell>
        </row>
      </sheetData>
      <sheetData sheetId="3581">
        <row r="7">
          <cell r="P7">
            <v>0</v>
          </cell>
        </row>
      </sheetData>
      <sheetData sheetId="3582">
        <row r="7">
          <cell r="P7">
            <v>0</v>
          </cell>
        </row>
      </sheetData>
      <sheetData sheetId="3583">
        <row r="7">
          <cell r="P7">
            <v>0</v>
          </cell>
        </row>
      </sheetData>
      <sheetData sheetId="3584">
        <row r="7">
          <cell r="P7">
            <v>0</v>
          </cell>
        </row>
      </sheetData>
      <sheetData sheetId="3585">
        <row r="7">
          <cell r="P7">
            <v>0</v>
          </cell>
        </row>
      </sheetData>
      <sheetData sheetId="3586">
        <row r="7">
          <cell r="P7">
            <v>0</v>
          </cell>
        </row>
      </sheetData>
      <sheetData sheetId="3587">
        <row r="7">
          <cell r="P7">
            <v>0</v>
          </cell>
        </row>
      </sheetData>
      <sheetData sheetId="3588">
        <row r="7">
          <cell r="P7">
            <v>0</v>
          </cell>
        </row>
      </sheetData>
      <sheetData sheetId="3589">
        <row r="7">
          <cell r="P7">
            <v>0</v>
          </cell>
        </row>
      </sheetData>
      <sheetData sheetId="3590">
        <row r="7">
          <cell r="P7">
            <v>0</v>
          </cell>
        </row>
      </sheetData>
      <sheetData sheetId="3591">
        <row r="7">
          <cell r="P7">
            <v>0</v>
          </cell>
        </row>
      </sheetData>
      <sheetData sheetId="3592">
        <row r="7">
          <cell r="P7">
            <v>0</v>
          </cell>
        </row>
      </sheetData>
      <sheetData sheetId="3593">
        <row r="7">
          <cell r="P7">
            <v>0</v>
          </cell>
        </row>
      </sheetData>
      <sheetData sheetId="3594">
        <row r="7">
          <cell r="P7">
            <v>0</v>
          </cell>
        </row>
      </sheetData>
      <sheetData sheetId="3595">
        <row r="7">
          <cell r="P7">
            <v>0</v>
          </cell>
        </row>
      </sheetData>
      <sheetData sheetId="3596">
        <row r="7">
          <cell r="P7">
            <v>0</v>
          </cell>
        </row>
      </sheetData>
      <sheetData sheetId="3597">
        <row r="7">
          <cell r="P7">
            <v>0</v>
          </cell>
        </row>
      </sheetData>
      <sheetData sheetId="3598">
        <row r="7">
          <cell r="P7">
            <v>0</v>
          </cell>
        </row>
      </sheetData>
      <sheetData sheetId="3599">
        <row r="7">
          <cell r="P7">
            <v>0</v>
          </cell>
        </row>
      </sheetData>
      <sheetData sheetId="3600">
        <row r="7">
          <cell r="P7">
            <v>0</v>
          </cell>
        </row>
      </sheetData>
      <sheetData sheetId="3601">
        <row r="7">
          <cell r="P7">
            <v>0</v>
          </cell>
        </row>
      </sheetData>
      <sheetData sheetId="3602">
        <row r="7">
          <cell r="P7">
            <v>0</v>
          </cell>
        </row>
      </sheetData>
      <sheetData sheetId="3603">
        <row r="11">
          <cell r="A11">
            <v>3</v>
          </cell>
        </row>
      </sheetData>
      <sheetData sheetId="3604">
        <row r="11">
          <cell r="A11">
            <v>3</v>
          </cell>
        </row>
      </sheetData>
      <sheetData sheetId="3605">
        <row r="7">
          <cell r="P7">
            <v>0</v>
          </cell>
        </row>
      </sheetData>
      <sheetData sheetId="3606">
        <row r="11">
          <cell r="A11">
            <v>3</v>
          </cell>
        </row>
      </sheetData>
      <sheetData sheetId="3607">
        <row r="11">
          <cell r="A11">
            <v>3</v>
          </cell>
        </row>
      </sheetData>
      <sheetData sheetId="3608">
        <row r="11">
          <cell r="A11">
            <v>3</v>
          </cell>
        </row>
      </sheetData>
      <sheetData sheetId="3609">
        <row r="7">
          <cell r="P7">
            <v>0</v>
          </cell>
        </row>
      </sheetData>
      <sheetData sheetId="3610">
        <row r="7">
          <cell r="P7">
            <v>0</v>
          </cell>
        </row>
      </sheetData>
      <sheetData sheetId="3611">
        <row r="7">
          <cell r="P7">
            <v>0</v>
          </cell>
        </row>
      </sheetData>
      <sheetData sheetId="3612">
        <row r="7">
          <cell r="P7">
            <v>0</v>
          </cell>
        </row>
      </sheetData>
      <sheetData sheetId="3613">
        <row r="7">
          <cell r="P7">
            <v>0</v>
          </cell>
        </row>
      </sheetData>
      <sheetData sheetId="3614">
        <row r="7">
          <cell r="P7">
            <v>0</v>
          </cell>
        </row>
      </sheetData>
      <sheetData sheetId="3615">
        <row r="7">
          <cell r="P7">
            <v>0</v>
          </cell>
        </row>
      </sheetData>
      <sheetData sheetId="3616">
        <row r="7">
          <cell r="P7">
            <v>0</v>
          </cell>
        </row>
      </sheetData>
      <sheetData sheetId="3617">
        <row r="7">
          <cell r="P7">
            <v>0</v>
          </cell>
        </row>
      </sheetData>
      <sheetData sheetId="3618">
        <row r="7">
          <cell r="P7">
            <v>0</v>
          </cell>
        </row>
      </sheetData>
      <sheetData sheetId="3619">
        <row r="7">
          <cell r="P7">
            <v>0</v>
          </cell>
        </row>
      </sheetData>
      <sheetData sheetId="3620">
        <row r="7">
          <cell r="P7">
            <v>0</v>
          </cell>
        </row>
      </sheetData>
      <sheetData sheetId="3621">
        <row r="11">
          <cell r="A11">
            <v>3</v>
          </cell>
        </row>
      </sheetData>
      <sheetData sheetId="3622">
        <row r="7">
          <cell r="P7">
            <v>0</v>
          </cell>
        </row>
      </sheetData>
      <sheetData sheetId="3623">
        <row r="11">
          <cell r="A11">
            <v>3</v>
          </cell>
        </row>
      </sheetData>
      <sheetData sheetId="3624">
        <row r="7">
          <cell r="P7">
            <v>0</v>
          </cell>
        </row>
      </sheetData>
      <sheetData sheetId="3625">
        <row r="7">
          <cell r="P7">
            <v>0</v>
          </cell>
        </row>
      </sheetData>
      <sheetData sheetId="3626">
        <row r="7">
          <cell r="P7">
            <v>0</v>
          </cell>
        </row>
      </sheetData>
      <sheetData sheetId="3627">
        <row r="7">
          <cell r="P7">
            <v>0</v>
          </cell>
        </row>
      </sheetData>
      <sheetData sheetId="3628">
        <row r="7">
          <cell r="P7">
            <v>0</v>
          </cell>
        </row>
      </sheetData>
      <sheetData sheetId="3629">
        <row r="11">
          <cell r="A11">
            <v>3</v>
          </cell>
        </row>
      </sheetData>
      <sheetData sheetId="3630">
        <row r="7">
          <cell r="P7">
            <v>0</v>
          </cell>
        </row>
      </sheetData>
      <sheetData sheetId="3631">
        <row r="7">
          <cell r="P7">
            <v>0</v>
          </cell>
        </row>
      </sheetData>
      <sheetData sheetId="3632">
        <row r="7">
          <cell r="P7">
            <v>0</v>
          </cell>
        </row>
      </sheetData>
      <sheetData sheetId="3633">
        <row r="7">
          <cell r="P7">
            <v>0</v>
          </cell>
        </row>
      </sheetData>
      <sheetData sheetId="3634">
        <row r="7">
          <cell r="P7">
            <v>0</v>
          </cell>
        </row>
      </sheetData>
      <sheetData sheetId="3635">
        <row r="7">
          <cell r="P7">
            <v>0</v>
          </cell>
        </row>
      </sheetData>
      <sheetData sheetId="3636">
        <row r="7">
          <cell r="P7">
            <v>0</v>
          </cell>
        </row>
      </sheetData>
      <sheetData sheetId="3637">
        <row r="7">
          <cell r="P7">
            <v>0</v>
          </cell>
        </row>
      </sheetData>
      <sheetData sheetId="3638">
        <row r="7">
          <cell r="P7">
            <v>0</v>
          </cell>
        </row>
      </sheetData>
      <sheetData sheetId="3639">
        <row r="7">
          <cell r="P7">
            <v>0</v>
          </cell>
        </row>
      </sheetData>
      <sheetData sheetId="3640">
        <row r="7">
          <cell r="P7">
            <v>0</v>
          </cell>
        </row>
      </sheetData>
      <sheetData sheetId="3641">
        <row r="7">
          <cell r="P7">
            <v>0</v>
          </cell>
        </row>
      </sheetData>
      <sheetData sheetId="3642">
        <row r="7">
          <cell r="P7">
            <v>0</v>
          </cell>
        </row>
      </sheetData>
      <sheetData sheetId="3643">
        <row r="7">
          <cell r="P7">
            <v>0</v>
          </cell>
        </row>
      </sheetData>
      <sheetData sheetId="3644">
        <row r="7">
          <cell r="P7">
            <v>0</v>
          </cell>
        </row>
      </sheetData>
      <sheetData sheetId="3645">
        <row r="7">
          <cell r="P7">
            <v>0</v>
          </cell>
        </row>
      </sheetData>
      <sheetData sheetId="3646">
        <row r="7">
          <cell r="P7">
            <v>0</v>
          </cell>
        </row>
      </sheetData>
      <sheetData sheetId="3647">
        <row r="7">
          <cell r="P7">
            <v>0</v>
          </cell>
        </row>
      </sheetData>
      <sheetData sheetId="3648">
        <row r="7">
          <cell r="P7">
            <v>0</v>
          </cell>
        </row>
      </sheetData>
      <sheetData sheetId="3649">
        <row r="7">
          <cell r="P7">
            <v>0</v>
          </cell>
        </row>
      </sheetData>
      <sheetData sheetId="3650">
        <row r="7">
          <cell r="P7">
            <v>0</v>
          </cell>
        </row>
      </sheetData>
      <sheetData sheetId="3651">
        <row r="7">
          <cell r="P7">
            <v>0</v>
          </cell>
        </row>
      </sheetData>
      <sheetData sheetId="3652">
        <row r="7">
          <cell r="P7">
            <v>0</v>
          </cell>
        </row>
      </sheetData>
      <sheetData sheetId="3653">
        <row r="7">
          <cell r="P7">
            <v>0</v>
          </cell>
        </row>
      </sheetData>
      <sheetData sheetId="3654">
        <row r="7">
          <cell r="P7">
            <v>0</v>
          </cell>
        </row>
      </sheetData>
      <sheetData sheetId="3655">
        <row r="7">
          <cell r="P7">
            <v>0</v>
          </cell>
        </row>
      </sheetData>
      <sheetData sheetId="3656">
        <row r="7">
          <cell r="P7">
            <v>0</v>
          </cell>
        </row>
      </sheetData>
      <sheetData sheetId="3657">
        <row r="7">
          <cell r="P7">
            <v>0</v>
          </cell>
        </row>
      </sheetData>
      <sheetData sheetId="3658">
        <row r="7">
          <cell r="P7">
            <v>0</v>
          </cell>
        </row>
      </sheetData>
      <sheetData sheetId="3659">
        <row r="7">
          <cell r="P7">
            <v>0</v>
          </cell>
        </row>
      </sheetData>
      <sheetData sheetId="3660">
        <row r="7">
          <cell r="P7">
            <v>0</v>
          </cell>
        </row>
      </sheetData>
      <sheetData sheetId="3661">
        <row r="11">
          <cell r="A11">
            <v>3</v>
          </cell>
        </row>
      </sheetData>
      <sheetData sheetId="3662">
        <row r="11">
          <cell r="A11">
            <v>3</v>
          </cell>
        </row>
      </sheetData>
      <sheetData sheetId="3663">
        <row r="11">
          <cell r="A11">
            <v>3</v>
          </cell>
        </row>
      </sheetData>
      <sheetData sheetId="3664">
        <row r="7">
          <cell r="P7">
            <v>0</v>
          </cell>
        </row>
      </sheetData>
      <sheetData sheetId="3665">
        <row r="7">
          <cell r="P7">
            <v>0</v>
          </cell>
        </row>
      </sheetData>
      <sheetData sheetId="3666">
        <row r="7">
          <cell r="P7">
            <v>0</v>
          </cell>
        </row>
      </sheetData>
      <sheetData sheetId="3667">
        <row r="7">
          <cell r="P7">
            <v>0</v>
          </cell>
        </row>
      </sheetData>
      <sheetData sheetId="3668">
        <row r="7">
          <cell r="P7">
            <v>0</v>
          </cell>
        </row>
      </sheetData>
      <sheetData sheetId="3669">
        <row r="11">
          <cell r="A11">
            <v>3</v>
          </cell>
        </row>
      </sheetData>
      <sheetData sheetId="3670">
        <row r="7">
          <cell r="P7">
            <v>0</v>
          </cell>
        </row>
      </sheetData>
      <sheetData sheetId="3671">
        <row r="11">
          <cell r="A11">
            <v>3</v>
          </cell>
        </row>
      </sheetData>
      <sheetData sheetId="3672">
        <row r="7">
          <cell r="P7">
            <v>0</v>
          </cell>
        </row>
      </sheetData>
      <sheetData sheetId="3673">
        <row r="7">
          <cell r="P7">
            <v>0</v>
          </cell>
        </row>
      </sheetData>
      <sheetData sheetId="3674">
        <row r="7">
          <cell r="P7">
            <v>0</v>
          </cell>
        </row>
      </sheetData>
      <sheetData sheetId="3675">
        <row r="7">
          <cell r="P7">
            <v>0</v>
          </cell>
        </row>
      </sheetData>
      <sheetData sheetId="3676">
        <row r="7">
          <cell r="P7">
            <v>0</v>
          </cell>
        </row>
      </sheetData>
      <sheetData sheetId="3677">
        <row r="7">
          <cell r="P7">
            <v>0</v>
          </cell>
        </row>
      </sheetData>
      <sheetData sheetId="3678">
        <row r="7">
          <cell r="P7">
            <v>0</v>
          </cell>
        </row>
      </sheetData>
      <sheetData sheetId="3679">
        <row r="11">
          <cell r="A11">
            <v>3</v>
          </cell>
        </row>
      </sheetData>
      <sheetData sheetId="3680">
        <row r="11">
          <cell r="A11">
            <v>3</v>
          </cell>
        </row>
      </sheetData>
      <sheetData sheetId="3681">
        <row r="11">
          <cell r="A11">
            <v>3</v>
          </cell>
        </row>
      </sheetData>
      <sheetData sheetId="3682">
        <row r="11">
          <cell r="A11">
            <v>3</v>
          </cell>
        </row>
      </sheetData>
      <sheetData sheetId="3683">
        <row r="11">
          <cell r="A11">
            <v>3</v>
          </cell>
        </row>
      </sheetData>
      <sheetData sheetId="3684">
        <row r="7">
          <cell r="P7">
            <v>0</v>
          </cell>
        </row>
      </sheetData>
      <sheetData sheetId="3685">
        <row r="11">
          <cell r="A11">
            <v>3</v>
          </cell>
        </row>
      </sheetData>
      <sheetData sheetId="3686">
        <row r="7">
          <cell r="P7">
            <v>0</v>
          </cell>
        </row>
      </sheetData>
      <sheetData sheetId="3687">
        <row r="7">
          <cell r="P7">
            <v>0</v>
          </cell>
        </row>
      </sheetData>
      <sheetData sheetId="3688">
        <row r="7">
          <cell r="P7">
            <v>0</v>
          </cell>
        </row>
      </sheetData>
      <sheetData sheetId="3689">
        <row r="11">
          <cell r="A11">
            <v>3</v>
          </cell>
        </row>
      </sheetData>
      <sheetData sheetId="3690">
        <row r="7">
          <cell r="P7">
            <v>0</v>
          </cell>
        </row>
      </sheetData>
      <sheetData sheetId="3691">
        <row r="11">
          <cell r="A11">
            <v>3</v>
          </cell>
        </row>
      </sheetData>
      <sheetData sheetId="3692">
        <row r="7">
          <cell r="P7">
            <v>0</v>
          </cell>
        </row>
      </sheetData>
      <sheetData sheetId="3693">
        <row r="7">
          <cell r="P7">
            <v>0</v>
          </cell>
        </row>
      </sheetData>
      <sheetData sheetId="3694">
        <row r="7">
          <cell r="P7">
            <v>0</v>
          </cell>
        </row>
      </sheetData>
      <sheetData sheetId="3695">
        <row r="11">
          <cell r="A11">
            <v>3</v>
          </cell>
        </row>
      </sheetData>
      <sheetData sheetId="3696">
        <row r="7">
          <cell r="P7">
            <v>0</v>
          </cell>
        </row>
      </sheetData>
      <sheetData sheetId="3697">
        <row r="11">
          <cell r="A11">
            <v>3</v>
          </cell>
        </row>
      </sheetData>
      <sheetData sheetId="3698">
        <row r="7">
          <cell r="P7">
            <v>0</v>
          </cell>
        </row>
      </sheetData>
      <sheetData sheetId="3699">
        <row r="7">
          <cell r="P7">
            <v>0</v>
          </cell>
        </row>
      </sheetData>
      <sheetData sheetId="3700">
        <row r="7">
          <cell r="P7">
            <v>0</v>
          </cell>
        </row>
      </sheetData>
      <sheetData sheetId="3701">
        <row r="11">
          <cell r="A11">
            <v>3</v>
          </cell>
        </row>
      </sheetData>
      <sheetData sheetId="3702">
        <row r="11">
          <cell r="A11">
            <v>3</v>
          </cell>
        </row>
      </sheetData>
      <sheetData sheetId="3703">
        <row r="7">
          <cell r="P7">
            <v>0</v>
          </cell>
        </row>
      </sheetData>
      <sheetData sheetId="3704">
        <row r="7">
          <cell r="P7">
            <v>0</v>
          </cell>
        </row>
      </sheetData>
      <sheetData sheetId="3705">
        <row r="7">
          <cell r="P7">
            <v>0</v>
          </cell>
        </row>
      </sheetData>
      <sheetData sheetId="3706">
        <row r="7">
          <cell r="P7">
            <v>0</v>
          </cell>
        </row>
      </sheetData>
      <sheetData sheetId="3707">
        <row r="7">
          <cell r="P7">
            <v>0</v>
          </cell>
        </row>
      </sheetData>
      <sheetData sheetId="3708">
        <row r="7">
          <cell r="P7">
            <v>0</v>
          </cell>
        </row>
      </sheetData>
      <sheetData sheetId="3709">
        <row r="7">
          <cell r="P7">
            <v>0</v>
          </cell>
        </row>
      </sheetData>
      <sheetData sheetId="3710">
        <row r="7">
          <cell r="P7">
            <v>0</v>
          </cell>
        </row>
      </sheetData>
      <sheetData sheetId="3711">
        <row r="7">
          <cell r="P7">
            <v>0</v>
          </cell>
        </row>
      </sheetData>
      <sheetData sheetId="3712">
        <row r="11">
          <cell r="A11">
            <v>3</v>
          </cell>
        </row>
      </sheetData>
      <sheetData sheetId="3713">
        <row r="11">
          <cell r="A11">
            <v>3</v>
          </cell>
        </row>
      </sheetData>
      <sheetData sheetId="3714">
        <row r="7">
          <cell r="P7">
            <v>0</v>
          </cell>
        </row>
      </sheetData>
      <sheetData sheetId="3715">
        <row r="11">
          <cell r="A11">
            <v>3</v>
          </cell>
        </row>
      </sheetData>
      <sheetData sheetId="3716">
        <row r="11">
          <cell r="A11">
            <v>3</v>
          </cell>
        </row>
      </sheetData>
      <sheetData sheetId="3717">
        <row r="7">
          <cell r="P7">
            <v>0</v>
          </cell>
        </row>
      </sheetData>
      <sheetData sheetId="3718">
        <row r="7">
          <cell r="P7">
            <v>0</v>
          </cell>
        </row>
      </sheetData>
      <sheetData sheetId="3719">
        <row r="7">
          <cell r="P7">
            <v>0</v>
          </cell>
        </row>
      </sheetData>
      <sheetData sheetId="3720">
        <row r="7">
          <cell r="P7">
            <v>0</v>
          </cell>
        </row>
      </sheetData>
      <sheetData sheetId="3721">
        <row r="7">
          <cell r="P7">
            <v>0</v>
          </cell>
        </row>
      </sheetData>
      <sheetData sheetId="3722">
        <row r="7">
          <cell r="P7">
            <v>0</v>
          </cell>
        </row>
      </sheetData>
      <sheetData sheetId="3723">
        <row r="7">
          <cell r="P7">
            <v>0</v>
          </cell>
        </row>
      </sheetData>
      <sheetData sheetId="3724">
        <row r="7">
          <cell r="P7">
            <v>0</v>
          </cell>
        </row>
      </sheetData>
      <sheetData sheetId="3725">
        <row r="7">
          <cell r="P7">
            <v>0</v>
          </cell>
        </row>
      </sheetData>
      <sheetData sheetId="3726">
        <row r="7">
          <cell r="P7">
            <v>0</v>
          </cell>
        </row>
      </sheetData>
      <sheetData sheetId="3727">
        <row r="7">
          <cell r="P7">
            <v>0</v>
          </cell>
        </row>
      </sheetData>
      <sheetData sheetId="3728">
        <row r="7">
          <cell r="P7">
            <v>0</v>
          </cell>
        </row>
      </sheetData>
      <sheetData sheetId="3729">
        <row r="7">
          <cell r="P7">
            <v>0</v>
          </cell>
        </row>
      </sheetData>
      <sheetData sheetId="3730">
        <row r="7">
          <cell r="P7">
            <v>0</v>
          </cell>
        </row>
      </sheetData>
      <sheetData sheetId="3731">
        <row r="7">
          <cell r="P7">
            <v>0</v>
          </cell>
        </row>
      </sheetData>
      <sheetData sheetId="3732">
        <row r="7">
          <cell r="P7">
            <v>0</v>
          </cell>
        </row>
      </sheetData>
      <sheetData sheetId="3733">
        <row r="7">
          <cell r="P7">
            <v>0</v>
          </cell>
        </row>
      </sheetData>
      <sheetData sheetId="3734">
        <row r="7">
          <cell r="P7">
            <v>0</v>
          </cell>
        </row>
      </sheetData>
      <sheetData sheetId="3735">
        <row r="7">
          <cell r="P7">
            <v>0</v>
          </cell>
        </row>
      </sheetData>
      <sheetData sheetId="3736">
        <row r="7">
          <cell r="P7">
            <v>0</v>
          </cell>
        </row>
      </sheetData>
      <sheetData sheetId="3737">
        <row r="7">
          <cell r="P7">
            <v>0</v>
          </cell>
        </row>
      </sheetData>
      <sheetData sheetId="3738">
        <row r="7">
          <cell r="P7">
            <v>0</v>
          </cell>
        </row>
      </sheetData>
      <sheetData sheetId="3739">
        <row r="7">
          <cell r="P7">
            <v>0</v>
          </cell>
        </row>
      </sheetData>
      <sheetData sheetId="3740">
        <row r="7">
          <cell r="P7">
            <v>0</v>
          </cell>
        </row>
      </sheetData>
      <sheetData sheetId="3741">
        <row r="7">
          <cell r="P7">
            <v>0</v>
          </cell>
        </row>
      </sheetData>
      <sheetData sheetId="3742">
        <row r="7">
          <cell r="P7">
            <v>0</v>
          </cell>
        </row>
      </sheetData>
      <sheetData sheetId="3743">
        <row r="7">
          <cell r="P7">
            <v>0</v>
          </cell>
        </row>
      </sheetData>
      <sheetData sheetId="3744">
        <row r="7">
          <cell r="P7">
            <v>0</v>
          </cell>
        </row>
      </sheetData>
      <sheetData sheetId="3745">
        <row r="7">
          <cell r="P7">
            <v>0</v>
          </cell>
        </row>
      </sheetData>
      <sheetData sheetId="3746">
        <row r="7">
          <cell r="P7">
            <v>0</v>
          </cell>
        </row>
      </sheetData>
      <sheetData sheetId="3747">
        <row r="7">
          <cell r="P7">
            <v>0</v>
          </cell>
        </row>
      </sheetData>
      <sheetData sheetId="3748">
        <row r="7">
          <cell r="P7">
            <v>0</v>
          </cell>
        </row>
      </sheetData>
      <sheetData sheetId="3749">
        <row r="7">
          <cell r="P7">
            <v>0</v>
          </cell>
        </row>
      </sheetData>
      <sheetData sheetId="3750">
        <row r="7">
          <cell r="P7">
            <v>0</v>
          </cell>
        </row>
      </sheetData>
      <sheetData sheetId="3751">
        <row r="7">
          <cell r="P7">
            <v>0</v>
          </cell>
        </row>
      </sheetData>
      <sheetData sheetId="3752">
        <row r="7">
          <cell r="P7">
            <v>0</v>
          </cell>
        </row>
      </sheetData>
      <sheetData sheetId="3753">
        <row r="7">
          <cell r="P7">
            <v>0</v>
          </cell>
        </row>
      </sheetData>
      <sheetData sheetId="3754">
        <row r="7">
          <cell r="P7">
            <v>0</v>
          </cell>
        </row>
      </sheetData>
      <sheetData sheetId="3755">
        <row r="7">
          <cell r="P7">
            <v>0</v>
          </cell>
        </row>
      </sheetData>
      <sheetData sheetId="3756">
        <row r="7">
          <cell r="P7">
            <v>0</v>
          </cell>
        </row>
      </sheetData>
      <sheetData sheetId="3757">
        <row r="7">
          <cell r="P7">
            <v>0</v>
          </cell>
        </row>
      </sheetData>
      <sheetData sheetId="3758">
        <row r="7">
          <cell r="P7">
            <v>0</v>
          </cell>
        </row>
      </sheetData>
      <sheetData sheetId="3759">
        <row r="7">
          <cell r="P7">
            <v>0</v>
          </cell>
        </row>
      </sheetData>
      <sheetData sheetId="3760">
        <row r="7">
          <cell r="P7">
            <v>0</v>
          </cell>
        </row>
      </sheetData>
      <sheetData sheetId="3761">
        <row r="7">
          <cell r="P7">
            <v>0</v>
          </cell>
        </row>
      </sheetData>
      <sheetData sheetId="3762">
        <row r="7">
          <cell r="P7">
            <v>0</v>
          </cell>
        </row>
      </sheetData>
      <sheetData sheetId="3763">
        <row r="7">
          <cell r="P7">
            <v>0</v>
          </cell>
        </row>
      </sheetData>
      <sheetData sheetId="3764">
        <row r="7">
          <cell r="P7">
            <v>0</v>
          </cell>
        </row>
      </sheetData>
      <sheetData sheetId="3765">
        <row r="7">
          <cell r="P7">
            <v>0</v>
          </cell>
        </row>
      </sheetData>
      <sheetData sheetId="3766">
        <row r="7">
          <cell r="P7">
            <v>0</v>
          </cell>
        </row>
      </sheetData>
      <sheetData sheetId="3767">
        <row r="7">
          <cell r="P7">
            <v>0</v>
          </cell>
        </row>
      </sheetData>
      <sheetData sheetId="3768">
        <row r="7">
          <cell r="P7">
            <v>0</v>
          </cell>
        </row>
      </sheetData>
      <sheetData sheetId="3769">
        <row r="7">
          <cell r="P7">
            <v>0</v>
          </cell>
        </row>
      </sheetData>
      <sheetData sheetId="3770">
        <row r="7">
          <cell r="P7">
            <v>0</v>
          </cell>
        </row>
      </sheetData>
      <sheetData sheetId="3771">
        <row r="7">
          <cell r="P7">
            <v>0</v>
          </cell>
        </row>
      </sheetData>
      <sheetData sheetId="3772">
        <row r="7">
          <cell r="P7">
            <v>0</v>
          </cell>
        </row>
      </sheetData>
      <sheetData sheetId="3773">
        <row r="7">
          <cell r="P7">
            <v>0</v>
          </cell>
        </row>
      </sheetData>
      <sheetData sheetId="3774">
        <row r="7">
          <cell r="P7">
            <v>0</v>
          </cell>
        </row>
      </sheetData>
      <sheetData sheetId="3775">
        <row r="7">
          <cell r="P7">
            <v>0</v>
          </cell>
        </row>
      </sheetData>
      <sheetData sheetId="3776">
        <row r="7">
          <cell r="P7">
            <v>0</v>
          </cell>
        </row>
      </sheetData>
      <sheetData sheetId="3777">
        <row r="7">
          <cell r="P7">
            <v>0</v>
          </cell>
        </row>
      </sheetData>
      <sheetData sheetId="3778">
        <row r="7">
          <cell r="P7">
            <v>0</v>
          </cell>
        </row>
      </sheetData>
      <sheetData sheetId="3779">
        <row r="7">
          <cell r="P7">
            <v>0</v>
          </cell>
        </row>
      </sheetData>
      <sheetData sheetId="3780">
        <row r="7">
          <cell r="P7">
            <v>0</v>
          </cell>
        </row>
      </sheetData>
      <sheetData sheetId="3781">
        <row r="7">
          <cell r="P7">
            <v>0</v>
          </cell>
        </row>
      </sheetData>
      <sheetData sheetId="3782">
        <row r="7">
          <cell r="P7">
            <v>0</v>
          </cell>
        </row>
      </sheetData>
      <sheetData sheetId="3783">
        <row r="7">
          <cell r="P7">
            <v>0</v>
          </cell>
        </row>
      </sheetData>
      <sheetData sheetId="3784">
        <row r="7">
          <cell r="P7">
            <v>0</v>
          </cell>
        </row>
      </sheetData>
      <sheetData sheetId="3785">
        <row r="7">
          <cell r="P7">
            <v>0</v>
          </cell>
        </row>
      </sheetData>
      <sheetData sheetId="3786">
        <row r="7">
          <cell r="P7">
            <v>0</v>
          </cell>
        </row>
      </sheetData>
      <sheetData sheetId="3787">
        <row r="7">
          <cell r="P7">
            <v>0</v>
          </cell>
        </row>
      </sheetData>
      <sheetData sheetId="3788">
        <row r="7">
          <cell r="P7">
            <v>0</v>
          </cell>
        </row>
      </sheetData>
      <sheetData sheetId="3789">
        <row r="7">
          <cell r="P7">
            <v>0</v>
          </cell>
        </row>
      </sheetData>
      <sheetData sheetId="3790">
        <row r="7">
          <cell r="P7">
            <v>0</v>
          </cell>
        </row>
      </sheetData>
      <sheetData sheetId="3791">
        <row r="7">
          <cell r="P7">
            <v>0</v>
          </cell>
        </row>
      </sheetData>
      <sheetData sheetId="3792">
        <row r="7">
          <cell r="P7">
            <v>0</v>
          </cell>
        </row>
      </sheetData>
      <sheetData sheetId="3793">
        <row r="7">
          <cell r="P7">
            <v>0</v>
          </cell>
        </row>
      </sheetData>
      <sheetData sheetId="3794">
        <row r="7">
          <cell r="P7">
            <v>0</v>
          </cell>
        </row>
      </sheetData>
      <sheetData sheetId="3795">
        <row r="7">
          <cell r="P7">
            <v>0</v>
          </cell>
        </row>
      </sheetData>
      <sheetData sheetId="3796">
        <row r="7">
          <cell r="P7">
            <v>0</v>
          </cell>
        </row>
      </sheetData>
      <sheetData sheetId="3797">
        <row r="7">
          <cell r="P7">
            <v>0</v>
          </cell>
        </row>
      </sheetData>
      <sheetData sheetId="3798">
        <row r="7">
          <cell r="P7">
            <v>0</v>
          </cell>
        </row>
      </sheetData>
      <sheetData sheetId="3799">
        <row r="7">
          <cell r="P7">
            <v>0</v>
          </cell>
        </row>
      </sheetData>
      <sheetData sheetId="3800">
        <row r="7">
          <cell r="P7">
            <v>0</v>
          </cell>
        </row>
      </sheetData>
      <sheetData sheetId="3801">
        <row r="7">
          <cell r="P7">
            <v>0</v>
          </cell>
        </row>
      </sheetData>
      <sheetData sheetId="3802">
        <row r="7">
          <cell r="P7">
            <v>0</v>
          </cell>
        </row>
      </sheetData>
      <sheetData sheetId="3803">
        <row r="7">
          <cell r="P7">
            <v>0</v>
          </cell>
        </row>
      </sheetData>
      <sheetData sheetId="3804">
        <row r="7">
          <cell r="P7">
            <v>0</v>
          </cell>
        </row>
      </sheetData>
      <sheetData sheetId="3805">
        <row r="7">
          <cell r="P7">
            <v>0</v>
          </cell>
        </row>
      </sheetData>
      <sheetData sheetId="3806">
        <row r="7">
          <cell r="P7">
            <v>0</v>
          </cell>
        </row>
      </sheetData>
      <sheetData sheetId="3807">
        <row r="7">
          <cell r="P7">
            <v>0</v>
          </cell>
        </row>
      </sheetData>
      <sheetData sheetId="3808">
        <row r="7">
          <cell r="P7">
            <v>0</v>
          </cell>
        </row>
      </sheetData>
      <sheetData sheetId="3809">
        <row r="7">
          <cell r="P7">
            <v>0</v>
          </cell>
        </row>
      </sheetData>
      <sheetData sheetId="3810">
        <row r="7">
          <cell r="P7">
            <v>0</v>
          </cell>
        </row>
      </sheetData>
      <sheetData sheetId="3811">
        <row r="7">
          <cell r="P7">
            <v>0</v>
          </cell>
        </row>
      </sheetData>
      <sheetData sheetId="3812">
        <row r="7">
          <cell r="P7">
            <v>0</v>
          </cell>
        </row>
      </sheetData>
      <sheetData sheetId="3813">
        <row r="7">
          <cell r="P7">
            <v>0</v>
          </cell>
        </row>
      </sheetData>
      <sheetData sheetId="3814">
        <row r="7">
          <cell r="P7">
            <v>0</v>
          </cell>
        </row>
      </sheetData>
      <sheetData sheetId="3815">
        <row r="7">
          <cell r="P7">
            <v>0</v>
          </cell>
        </row>
      </sheetData>
      <sheetData sheetId="3816">
        <row r="7">
          <cell r="P7">
            <v>0</v>
          </cell>
        </row>
      </sheetData>
      <sheetData sheetId="3817">
        <row r="7">
          <cell r="P7">
            <v>0</v>
          </cell>
        </row>
      </sheetData>
      <sheetData sheetId="3818">
        <row r="11">
          <cell r="A11">
            <v>3</v>
          </cell>
        </row>
      </sheetData>
      <sheetData sheetId="3819">
        <row r="11">
          <cell r="A11">
            <v>3</v>
          </cell>
        </row>
      </sheetData>
      <sheetData sheetId="3820">
        <row r="11">
          <cell r="A11">
            <v>3</v>
          </cell>
        </row>
      </sheetData>
      <sheetData sheetId="3821">
        <row r="11">
          <cell r="A11">
            <v>3</v>
          </cell>
        </row>
      </sheetData>
      <sheetData sheetId="3822">
        <row r="11">
          <cell r="A11">
            <v>3</v>
          </cell>
        </row>
      </sheetData>
      <sheetData sheetId="3823">
        <row r="11">
          <cell r="A11">
            <v>3</v>
          </cell>
        </row>
      </sheetData>
      <sheetData sheetId="3824">
        <row r="11">
          <cell r="A11">
            <v>3</v>
          </cell>
        </row>
      </sheetData>
      <sheetData sheetId="3825">
        <row r="11">
          <cell r="A11">
            <v>3</v>
          </cell>
        </row>
      </sheetData>
      <sheetData sheetId="3826">
        <row r="11">
          <cell r="A11">
            <v>3</v>
          </cell>
        </row>
      </sheetData>
      <sheetData sheetId="3827">
        <row r="11">
          <cell r="A11">
            <v>3</v>
          </cell>
        </row>
      </sheetData>
      <sheetData sheetId="3828">
        <row r="11">
          <cell r="A11">
            <v>3</v>
          </cell>
        </row>
      </sheetData>
      <sheetData sheetId="3829">
        <row r="11">
          <cell r="A11">
            <v>3</v>
          </cell>
        </row>
      </sheetData>
      <sheetData sheetId="3830">
        <row r="11">
          <cell r="A11">
            <v>3</v>
          </cell>
        </row>
      </sheetData>
      <sheetData sheetId="3831">
        <row r="11">
          <cell r="A11">
            <v>3</v>
          </cell>
        </row>
      </sheetData>
      <sheetData sheetId="3832">
        <row r="11">
          <cell r="A11">
            <v>3</v>
          </cell>
        </row>
      </sheetData>
      <sheetData sheetId="3833">
        <row r="11">
          <cell r="A11">
            <v>3</v>
          </cell>
        </row>
      </sheetData>
      <sheetData sheetId="3834">
        <row r="11">
          <cell r="A11">
            <v>3</v>
          </cell>
        </row>
      </sheetData>
      <sheetData sheetId="3835">
        <row r="11">
          <cell r="A11">
            <v>3</v>
          </cell>
        </row>
      </sheetData>
      <sheetData sheetId="3836">
        <row r="11">
          <cell r="A11">
            <v>3</v>
          </cell>
        </row>
      </sheetData>
      <sheetData sheetId="3837">
        <row r="11">
          <cell r="A11">
            <v>3</v>
          </cell>
        </row>
      </sheetData>
      <sheetData sheetId="3838">
        <row r="11">
          <cell r="A11">
            <v>3</v>
          </cell>
        </row>
      </sheetData>
      <sheetData sheetId="3839">
        <row r="11">
          <cell r="A11">
            <v>3</v>
          </cell>
        </row>
      </sheetData>
      <sheetData sheetId="3840">
        <row r="7">
          <cell r="P7">
            <v>0</v>
          </cell>
        </row>
      </sheetData>
      <sheetData sheetId="3841">
        <row r="7">
          <cell r="P7">
            <v>0</v>
          </cell>
        </row>
      </sheetData>
      <sheetData sheetId="3842">
        <row r="7">
          <cell r="P7">
            <v>0</v>
          </cell>
        </row>
      </sheetData>
      <sheetData sheetId="3843">
        <row r="7">
          <cell r="P7">
            <v>0</v>
          </cell>
        </row>
      </sheetData>
      <sheetData sheetId="3844">
        <row r="7">
          <cell r="P7">
            <v>0</v>
          </cell>
        </row>
      </sheetData>
      <sheetData sheetId="3845">
        <row r="11">
          <cell r="A11">
            <v>3</v>
          </cell>
        </row>
      </sheetData>
      <sheetData sheetId="3846">
        <row r="11">
          <cell r="A11">
            <v>3</v>
          </cell>
        </row>
      </sheetData>
      <sheetData sheetId="3847">
        <row r="11">
          <cell r="A11">
            <v>3</v>
          </cell>
        </row>
      </sheetData>
      <sheetData sheetId="3848">
        <row r="11">
          <cell r="A11">
            <v>3</v>
          </cell>
        </row>
      </sheetData>
      <sheetData sheetId="3849">
        <row r="11">
          <cell r="A11">
            <v>3</v>
          </cell>
        </row>
      </sheetData>
      <sheetData sheetId="3850">
        <row r="11">
          <cell r="A11">
            <v>3</v>
          </cell>
        </row>
      </sheetData>
      <sheetData sheetId="3851">
        <row r="7">
          <cell r="P7">
            <v>0</v>
          </cell>
        </row>
      </sheetData>
      <sheetData sheetId="3852">
        <row r="11">
          <cell r="A11">
            <v>3</v>
          </cell>
        </row>
      </sheetData>
      <sheetData sheetId="3853">
        <row r="11">
          <cell r="A11">
            <v>3</v>
          </cell>
        </row>
      </sheetData>
      <sheetData sheetId="3854">
        <row r="11">
          <cell r="A11">
            <v>3</v>
          </cell>
        </row>
      </sheetData>
      <sheetData sheetId="3855">
        <row r="11">
          <cell r="A11">
            <v>3</v>
          </cell>
        </row>
      </sheetData>
      <sheetData sheetId="3856">
        <row r="7">
          <cell r="P7">
            <v>0</v>
          </cell>
        </row>
      </sheetData>
      <sheetData sheetId="3857">
        <row r="7">
          <cell r="P7">
            <v>0</v>
          </cell>
        </row>
      </sheetData>
      <sheetData sheetId="3858">
        <row r="7">
          <cell r="P7">
            <v>0</v>
          </cell>
        </row>
      </sheetData>
      <sheetData sheetId="3859">
        <row r="11">
          <cell r="A11">
            <v>3</v>
          </cell>
        </row>
      </sheetData>
      <sheetData sheetId="3860">
        <row r="11">
          <cell r="A11">
            <v>3</v>
          </cell>
        </row>
      </sheetData>
      <sheetData sheetId="3861">
        <row r="11">
          <cell r="A11">
            <v>3</v>
          </cell>
        </row>
      </sheetData>
      <sheetData sheetId="3862">
        <row r="7">
          <cell r="P7">
            <v>0</v>
          </cell>
        </row>
      </sheetData>
      <sheetData sheetId="3863">
        <row r="7">
          <cell r="P7">
            <v>0</v>
          </cell>
        </row>
      </sheetData>
      <sheetData sheetId="3864">
        <row r="7">
          <cell r="P7">
            <v>0</v>
          </cell>
        </row>
      </sheetData>
      <sheetData sheetId="3865">
        <row r="11">
          <cell r="A11">
            <v>3</v>
          </cell>
        </row>
      </sheetData>
      <sheetData sheetId="3866">
        <row r="7">
          <cell r="P7">
            <v>0</v>
          </cell>
        </row>
      </sheetData>
      <sheetData sheetId="3867">
        <row r="7">
          <cell r="P7">
            <v>0</v>
          </cell>
        </row>
      </sheetData>
      <sheetData sheetId="3868">
        <row r="7">
          <cell r="P7">
            <v>0</v>
          </cell>
        </row>
      </sheetData>
      <sheetData sheetId="3869">
        <row r="11">
          <cell r="A11">
            <v>3</v>
          </cell>
        </row>
      </sheetData>
      <sheetData sheetId="3870">
        <row r="11">
          <cell r="A11">
            <v>3</v>
          </cell>
        </row>
      </sheetData>
      <sheetData sheetId="3871">
        <row r="11">
          <cell r="A11">
            <v>3</v>
          </cell>
        </row>
      </sheetData>
      <sheetData sheetId="3872">
        <row r="11">
          <cell r="A11">
            <v>3</v>
          </cell>
        </row>
      </sheetData>
      <sheetData sheetId="3873">
        <row r="11">
          <cell r="A11">
            <v>3</v>
          </cell>
        </row>
      </sheetData>
      <sheetData sheetId="3874">
        <row r="11">
          <cell r="A11">
            <v>3</v>
          </cell>
        </row>
      </sheetData>
      <sheetData sheetId="3875">
        <row r="11">
          <cell r="A11">
            <v>3</v>
          </cell>
        </row>
      </sheetData>
      <sheetData sheetId="3876">
        <row r="11">
          <cell r="A11">
            <v>3</v>
          </cell>
        </row>
      </sheetData>
      <sheetData sheetId="3877">
        <row r="11">
          <cell r="A11">
            <v>3</v>
          </cell>
        </row>
      </sheetData>
      <sheetData sheetId="3878">
        <row r="11">
          <cell r="A11">
            <v>3</v>
          </cell>
        </row>
      </sheetData>
      <sheetData sheetId="3879">
        <row r="11">
          <cell r="A11">
            <v>3</v>
          </cell>
        </row>
      </sheetData>
      <sheetData sheetId="3880">
        <row r="11">
          <cell r="A11">
            <v>3</v>
          </cell>
        </row>
      </sheetData>
      <sheetData sheetId="3881">
        <row r="7">
          <cell r="P7">
            <v>0</v>
          </cell>
        </row>
      </sheetData>
      <sheetData sheetId="3882">
        <row r="11">
          <cell r="A11">
            <v>3</v>
          </cell>
        </row>
      </sheetData>
      <sheetData sheetId="3883">
        <row r="11">
          <cell r="A11">
            <v>3</v>
          </cell>
        </row>
      </sheetData>
      <sheetData sheetId="3884">
        <row r="11">
          <cell r="A11">
            <v>3</v>
          </cell>
        </row>
      </sheetData>
      <sheetData sheetId="3885">
        <row r="11">
          <cell r="A11">
            <v>3</v>
          </cell>
        </row>
      </sheetData>
      <sheetData sheetId="3886">
        <row r="11">
          <cell r="A11">
            <v>3</v>
          </cell>
        </row>
      </sheetData>
      <sheetData sheetId="3887">
        <row r="11">
          <cell r="A11">
            <v>3</v>
          </cell>
        </row>
      </sheetData>
      <sheetData sheetId="3888">
        <row r="11">
          <cell r="A11">
            <v>3</v>
          </cell>
        </row>
      </sheetData>
      <sheetData sheetId="3889">
        <row r="7">
          <cell r="P7">
            <v>0</v>
          </cell>
        </row>
      </sheetData>
      <sheetData sheetId="3890">
        <row r="7">
          <cell r="P7">
            <v>0</v>
          </cell>
        </row>
      </sheetData>
      <sheetData sheetId="3891">
        <row r="7">
          <cell r="P7">
            <v>0</v>
          </cell>
        </row>
      </sheetData>
      <sheetData sheetId="3892">
        <row r="7">
          <cell r="P7">
            <v>0</v>
          </cell>
        </row>
      </sheetData>
      <sheetData sheetId="3893">
        <row r="7">
          <cell r="P7">
            <v>0</v>
          </cell>
        </row>
      </sheetData>
      <sheetData sheetId="3894">
        <row r="7">
          <cell r="P7">
            <v>0</v>
          </cell>
        </row>
      </sheetData>
      <sheetData sheetId="3895">
        <row r="11">
          <cell r="A11">
            <v>3</v>
          </cell>
        </row>
      </sheetData>
      <sheetData sheetId="3896">
        <row r="11">
          <cell r="A11">
            <v>3</v>
          </cell>
        </row>
      </sheetData>
      <sheetData sheetId="3897">
        <row r="7">
          <cell r="P7">
            <v>0</v>
          </cell>
        </row>
      </sheetData>
      <sheetData sheetId="3898">
        <row r="7">
          <cell r="P7">
            <v>0</v>
          </cell>
        </row>
      </sheetData>
      <sheetData sheetId="3899">
        <row r="7">
          <cell r="P7">
            <v>0</v>
          </cell>
        </row>
      </sheetData>
      <sheetData sheetId="3900">
        <row r="7">
          <cell r="P7">
            <v>0</v>
          </cell>
        </row>
      </sheetData>
      <sheetData sheetId="3901">
        <row r="11">
          <cell r="A11">
            <v>3</v>
          </cell>
        </row>
      </sheetData>
      <sheetData sheetId="3902">
        <row r="11">
          <cell r="A11">
            <v>3</v>
          </cell>
        </row>
      </sheetData>
      <sheetData sheetId="3903">
        <row r="11">
          <cell r="A11">
            <v>3</v>
          </cell>
        </row>
      </sheetData>
      <sheetData sheetId="3904">
        <row r="7">
          <cell r="P7">
            <v>0</v>
          </cell>
        </row>
      </sheetData>
      <sheetData sheetId="3905">
        <row r="7">
          <cell r="P7">
            <v>0</v>
          </cell>
        </row>
      </sheetData>
      <sheetData sheetId="3906">
        <row r="7">
          <cell r="P7">
            <v>0</v>
          </cell>
        </row>
      </sheetData>
      <sheetData sheetId="3907">
        <row r="7">
          <cell r="P7">
            <v>0</v>
          </cell>
        </row>
      </sheetData>
      <sheetData sheetId="3908">
        <row r="7">
          <cell r="P7">
            <v>0</v>
          </cell>
        </row>
      </sheetData>
      <sheetData sheetId="3909">
        <row r="7">
          <cell r="P7">
            <v>0</v>
          </cell>
        </row>
      </sheetData>
      <sheetData sheetId="3910">
        <row r="7">
          <cell r="P7">
            <v>0</v>
          </cell>
        </row>
      </sheetData>
      <sheetData sheetId="3911">
        <row r="7">
          <cell r="P7">
            <v>0</v>
          </cell>
        </row>
      </sheetData>
      <sheetData sheetId="3912">
        <row r="7">
          <cell r="P7">
            <v>0</v>
          </cell>
        </row>
      </sheetData>
      <sheetData sheetId="3913">
        <row r="7">
          <cell r="P7">
            <v>0</v>
          </cell>
        </row>
      </sheetData>
      <sheetData sheetId="3914">
        <row r="7">
          <cell r="P7">
            <v>0</v>
          </cell>
        </row>
      </sheetData>
      <sheetData sheetId="3915">
        <row r="7">
          <cell r="P7">
            <v>0</v>
          </cell>
        </row>
      </sheetData>
      <sheetData sheetId="3916">
        <row r="7">
          <cell r="P7">
            <v>0</v>
          </cell>
        </row>
      </sheetData>
      <sheetData sheetId="3917">
        <row r="7">
          <cell r="P7">
            <v>0</v>
          </cell>
        </row>
      </sheetData>
      <sheetData sheetId="3918">
        <row r="7">
          <cell r="P7">
            <v>0</v>
          </cell>
        </row>
      </sheetData>
      <sheetData sheetId="3919">
        <row r="11">
          <cell r="A11">
            <v>3</v>
          </cell>
        </row>
      </sheetData>
      <sheetData sheetId="3920">
        <row r="7">
          <cell r="P7">
            <v>0</v>
          </cell>
        </row>
      </sheetData>
      <sheetData sheetId="3921">
        <row r="7">
          <cell r="P7">
            <v>0</v>
          </cell>
        </row>
      </sheetData>
      <sheetData sheetId="3922">
        <row r="7">
          <cell r="P7">
            <v>0</v>
          </cell>
        </row>
      </sheetData>
      <sheetData sheetId="3923">
        <row r="7">
          <cell r="P7">
            <v>0</v>
          </cell>
        </row>
      </sheetData>
      <sheetData sheetId="3924">
        <row r="11">
          <cell r="A11">
            <v>3</v>
          </cell>
        </row>
      </sheetData>
      <sheetData sheetId="3925">
        <row r="11">
          <cell r="A11">
            <v>3</v>
          </cell>
        </row>
      </sheetData>
      <sheetData sheetId="3926">
        <row r="7">
          <cell r="P7">
            <v>0</v>
          </cell>
        </row>
      </sheetData>
      <sheetData sheetId="3927">
        <row r="7">
          <cell r="P7">
            <v>0</v>
          </cell>
        </row>
      </sheetData>
      <sheetData sheetId="3928">
        <row r="11">
          <cell r="A11">
            <v>3</v>
          </cell>
        </row>
      </sheetData>
      <sheetData sheetId="3929">
        <row r="11">
          <cell r="A11">
            <v>3</v>
          </cell>
        </row>
      </sheetData>
      <sheetData sheetId="3930">
        <row r="11">
          <cell r="A11">
            <v>3</v>
          </cell>
        </row>
      </sheetData>
      <sheetData sheetId="3931">
        <row r="11">
          <cell r="A11">
            <v>3</v>
          </cell>
        </row>
      </sheetData>
      <sheetData sheetId="3932">
        <row r="11">
          <cell r="A11">
            <v>3</v>
          </cell>
        </row>
      </sheetData>
      <sheetData sheetId="3933">
        <row r="11">
          <cell r="A11">
            <v>3</v>
          </cell>
        </row>
      </sheetData>
      <sheetData sheetId="3934">
        <row r="11">
          <cell r="A11">
            <v>3</v>
          </cell>
        </row>
      </sheetData>
      <sheetData sheetId="3935">
        <row r="11">
          <cell r="A11">
            <v>3</v>
          </cell>
        </row>
      </sheetData>
      <sheetData sheetId="3936">
        <row r="11">
          <cell r="A11">
            <v>3</v>
          </cell>
        </row>
      </sheetData>
      <sheetData sheetId="3937">
        <row r="11">
          <cell r="A11">
            <v>3</v>
          </cell>
        </row>
      </sheetData>
      <sheetData sheetId="3938">
        <row r="11">
          <cell r="A11">
            <v>3</v>
          </cell>
        </row>
      </sheetData>
      <sheetData sheetId="3939">
        <row r="7">
          <cell r="P7">
            <v>0</v>
          </cell>
        </row>
      </sheetData>
      <sheetData sheetId="3940">
        <row r="11">
          <cell r="A11">
            <v>3</v>
          </cell>
        </row>
      </sheetData>
      <sheetData sheetId="3941">
        <row r="7">
          <cell r="P7">
            <v>0</v>
          </cell>
        </row>
      </sheetData>
      <sheetData sheetId="3942">
        <row r="7">
          <cell r="P7">
            <v>0</v>
          </cell>
        </row>
      </sheetData>
      <sheetData sheetId="3943">
        <row r="7">
          <cell r="P7">
            <v>0</v>
          </cell>
        </row>
      </sheetData>
      <sheetData sheetId="3944">
        <row r="7">
          <cell r="P7">
            <v>0</v>
          </cell>
        </row>
      </sheetData>
      <sheetData sheetId="3945">
        <row r="7">
          <cell r="P7">
            <v>0</v>
          </cell>
        </row>
      </sheetData>
      <sheetData sheetId="3946">
        <row r="7">
          <cell r="P7">
            <v>0</v>
          </cell>
        </row>
      </sheetData>
      <sheetData sheetId="3947">
        <row r="7">
          <cell r="P7">
            <v>0</v>
          </cell>
        </row>
      </sheetData>
      <sheetData sheetId="3948">
        <row r="7">
          <cell r="P7">
            <v>0</v>
          </cell>
        </row>
      </sheetData>
      <sheetData sheetId="3949">
        <row r="7">
          <cell r="P7">
            <v>0</v>
          </cell>
        </row>
      </sheetData>
      <sheetData sheetId="3950">
        <row r="7">
          <cell r="P7">
            <v>0</v>
          </cell>
        </row>
      </sheetData>
      <sheetData sheetId="3951">
        <row r="7">
          <cell r="P7">
            <v>0</v>
          </cell>
        </row>
      </sheetData>
      <sheetData sheetId="3952">
        <row r="7">
          <cell r="P7">
            <v>0</v>
          </cell>
        </row>
      </sheetData>
      <sheetData sheetId="3953">
        <row r="7">
          <cell r="P7">
            <v>0</v>
          </cell>
        </row>
      </sheetData>
      <sheetData sheetId="3954">
        <row r="7">
          <cell r="P7">
            <v>0</v>
          </cell>
        </row>
      </sheetData>
      <sheetData sheetId="3955">
        <row r="7">
          <cell r="P7">
            <v>0</v>
          </cell>
        </row>
      </sheetData>
      <sheetData sheetId="3956">
        <row r="7">
          <cell r="P7">
            <v>0</v>
          </cell>
        </row>
      </sheetData>
      <sheetData sheetId="3957">
        <row r="7">
          <cell r="P7">
            <v>0</v>
          </cell>
        </row>
      </sheetData>
      <sheetData sheetId="3958">
        <row r="7">
          <cell r="P7">
            <v>0</v>
          </cell>
        </row>
      </sheetData>
      <sheetData sheetId="3959">
        <row r="7">
          <cell r="P7">
            <v>0</v>
          </cell>
        </row>
      </sheetData>
      <sheetData sheetId="3960">
        <row r="7">
          <cell r="P7">
            <v>0</v>
          </cell>
        </row>
      </sheetData>
      <sheetData sheetId="3961">
        <row r="7">
          <cell r="P7">
            <v>0</v>
          </cell>
        </row>
      </sheetData>
      <sheetData sheetId="3962">
        <row r="7">
          <cell r="P7">
            <v>0</v>
          </cell>
        </row>
      </sheetData>
      <sheetData sheetId="3963">
        <row r="7">
          <cell r="P7">
            <v>0</v>
          </cell>
        </row>
      </sheetData>
      <sheetData sheetId="3964">
        <row r="7">
          <cell r="P7">
            <v>0</v>
          </cell>
        </row>
      </sheetData>
      <sheetData sheetId="3965">
        <row r="7">
          <cell r="P7">
            <v>0</v>
          </cell>
        </row>
      </sheetData>
      <sheetData sheetId="3966">
        <row r="7">
          <cell r="P7">
            <v>0</v>
          </cell>
        </row>
      </sheetData>
      <sheetData sheetId="3967">
        <row r="7">
          <cell r="P7">
            <v>0</v>
          </cell>
        </row>
      </sheetData>
      <sheetData sheetId="3968">
        <row r="7">
          <cell r="P7">
            <v>0</v>
          </cell>
        </row>
      </sheetData>
      <sheetData sheetId="3969">
        <row r="7">
          <cell r="P7">
            <v>0</v>
          </cell>
        </row>
      </sheetData>
      <sheetData sheetId="3970">
        <row r="7">
          <cell r="P7">
            <v>0</v>
          </cell>
        </row>
      </sheetData>
      <sheetData sheetId="3971">
        <row r="7">
          <cell r="P7">
            <v>0</v>
          </cell>
        </row>
      </sheetData>
      <sheetData sheetId="3972">
        <row r="7">
          <cell r="P7">
            <v>0</v>
          </cell>
        </row>
      </sheetData>
      <sheetData sheetId="3973">
        <row r="7">
          <cell r="P7">
            <v>0</v>
          </cell>
        </row>
      </sheetData>
      <sheetData sheetId="3974">
        <row r="7">
          <cell r="P7">
            <v>0</v>
          </cell>
        </row>
      </sheetData>
      <sheetData sheetId="3975">
        <row r="11">
          <cell r="A11">
            <v>3</v>
          </cell>
        </row>
      </sheetData>
      <sheetData sheetId="3976">
        <row r="7">
          <cell r="P7">
            <v>0</v>
          </cell>
        </row>
      </sheetData>
      <sheetData sheetId="3977">
        <row r="7">
          <cell r="P7">
            <v>0</v>
          </cell>
        </row>
      </sheetData>
      <sheetData sheetId="3978">
        <row r="7">
          <cell r="P7">
            <v>0</v>
          </cell>
        </row>
      </sheetData>
      <sheetData sheetId="3979">
        <row r="7">
          <cell r="P7">
            <v>0</v>
          </cell>
        </row>
      </sheetData>
      <sheetData sheetId="3980">
        <row r="7">
          <cell r="P7">
            <v>0</v>
          </cell>
        </row>
      </sheetData>
      <sheetData sheetId="3981">
        <row r="11">
          <cell r="A11">
            <v>3</v>
          </cell>
        </row>
      </sheetData>
      <sheetData sheetId="3982">
        <row r="7">
          <cell r="P7">
            <v>0</v>
          </cell>
        </row>
      </sheetData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>
        <row r="7">
          <cell r="P7">
            <v>0</v>
          </cell>
        </row>
      </sheetData>
      <sheetData sheetId="4004">
        <row r="7">
          <cell r="P7">
            <v>0</v>
          </cell>
        </row>
      </sheetData>
      <sheetData sheetId="4005" refreshError="1"/>
      <sheetData sheetId="4006">
        <row r="11">
          <cell r="A11">
            <v>3</v>
          </cell>
        </row>
      </sheetData>
      <sheetData sheetId="4007">
        <row r="7">
          <cell r="P7">
            <v>0</v>
          </cell>
        </row>
      </sheetData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>
        <row r="7">
          <cell r="P7">
            <v>0</v>
          </cell>
        </row>
      </sheetData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>
        <row r="11">
          <cell r="A11">
            <v>3</v>
          </cell>
        </row>
      </sheetData>
      <sheetData sheetId="4080">
        <row r="11">
          <cell r="A11">
            <v>3</v>
          </cell>
        </row>
      </sheetData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>
        <row r="11">
          <cell r="A11">
            <v>3</v>
          </cell>
        </row>
      </sheetData>
      <sheetData sheetId="4093">
        <row r="11">
          <cell r="A11">
            <v>3</v>
          </cell>
        </row>
      </sheetData>
      <sheetData sheetId="4094">
        <row r="7">
          <cell r="P7">
            <v>0</v>
          </cell>
        </row>
      </sheetData>
      <sheetData sheetId="4095">
        <row r="7">
          <cell r="P7">
            <v>0</v>
          </cell>
        </row>
      </sheetData>
      <sheetData sheetId="4096">
        <row r="11">
          <cell r="A11">
            <v>3</v>
          </cell>
        </row>
      </sheetData>
      <sheetData sheetId="4097">
        <row r="7">
          <cell r="P7">
            <v>0</v>
          </cell>
        </row>
      </sheetData>
      <sheetData sheetId="4098">
        <row r="7">
          <cell r="P7">
            <v>0</v>
          </cell>
        </row>
      </sheetData>
      <sheetData sheetId="4099">
        <row r="7">
          <cell r="P7">
            <v>0</v>
          </cell>
        </row>
      </sheetData>
      <sheetData sheetId="4100">
        <row r="7">
          <cell r="P7">
            <v>0</v>
          </cell>
        </row>
      </sheetData>
      <sheetData sheetId="4101">
        <row r="11">
          <cell r="A11">
            <v>3</v>
          </cell>
        </row>
      </sheetData>
      <sheetData sheetId="4102">
        <row r="11">
          <cell r="A11">
            <v>3</v>
          </cell>
        </row>
      </sheetData>
      <sheetData sheetId="4103">
        <row r="11">
          <cell r="A11">
            <v>3</v>
          </cell>
        </row>
      </sheetData>
      <sheetData sheetId="4104">
        <row r="11">
          <cell r="A11">
            <v>3</v>
          </cell>
        </row>
      </sheetData>
      <sheetData sheetId="4105">
        <row r="11">
          <cell r="A11">
            <v>3</v>
          </cell>
        </row>
      </sheetData>
      <sheetData sheetId="4106">
        <row r="11">
          <cell r="A11">
            <v>3</v>
          </cell>
        </row>
      </sheetData>
      <sheetData sheetId="4107">
        <row r="11">
          <cell r="A11">
            <v>3</v>
          </cell>
        </row>
      </sheetData>
      <sheetData sheetId="4108">
        <row r="11">
          <cell r="A11">
            <v>3</v>
          </cell>
        </row>
      </sheetData>
      <sheetData sheetId="4109">
        <row r="11">
          <cell r="A11">
            <v>3</v>
          </cell>
        </row>
      </sheetData>
      <sheetData sheetId="4110">
        <row r="11">
          <cell r="A11">
            <v>3</v>
          </cell>
        </row>
      </sheetData>
      <sheetData sheetId="4111">
        <row r="11">
          <cell r="A11">
            <v>3</v>
          </cell>
        </row>
      </sheetData>
      <sheetData sheetId="4112">
        <row r="11">
          <cell r="A11">
            <v>3</v>
          </cell>
        </row>
      </sheetData>
      <sheetData sheetId="4113">
        <row r="11">
          <cell r="A11">
            <v>3</v>
          </cell>
        </row>
      </sheetData>
      <sheetData sheetId="4114">
        <row r="11">
          <cell r="A11">
            <v>3</v>
          </cell>
        </row>
      </sheetData>
      <sheetData sheetId="4115">
        <row r="11">
          <cell r="A11">
            <v>3</v>
          </cell>
        </row>
      </sheetData>
      <sheetData sheetId="4116">
        <row r="11">
          <cell r="A11">
            <v>3</v>
          </cell>
        </row>
      </sheetData>
      <sheetData sheetId="4117">
        <row r="11">
          <cell r="A11">
            <v>3</v>
          </cell>
        </row>
      </sheetData>
      <sheetData sheetId="4118">
        <row r="11">
          <cell r="A11">
            <v>3</v>
          </cell>
        </row>
      </sheetData>
      <sheetData sheetId="4119">
        <row r="11">
          <cell r="A11">
            <v>3</v>
          </cell>
        </row>
      </sheetData>
      <sheetData sheetId="4120">
        <row r="7">
          <cell r="P7">
            <v>0</v>
          </cell>
        </row>
      </sheetData>
      <sheetData sheetId="4121">
        <row r="11">
          <cell r="A11">
            <v>3</v>
          </cell>
        </row>
      </sheetData>
      <sheetData sheetId="4122">
        <row r="11">
          <cell r="A11">
            <v>3</v>
          </cell>
        </row>
      </sheetData>
      <sheetData sheetId="4123">
        <row r="7">
          <cell r="P7">
            <v>0</v>
          </cell>
        </row>
      </sheetData>
      <sheetData sheetId="4124">
        <row r="11">
          <cell r="A11">
            <v>3</v>
          </cell>
        </row>
      </sheetData>
      <sheetData sheetId="4125">
        <row r="11">
          <cell r="A11">
            <v>3</v>
          </cell>
        </row>
      </sheetData>
      <sheetData sheetId="4126">
        <row r="11">
          <cell r="A11">
            <v>3</v>
          </cell>
        </row>
      </sheetData>
      <sheetData sheetId="4127">
        <row r="11">
          <cell r="A11">
            <v>3</v>
          </cell>
        </row>
      </sheetData>
      <sheetData sheetId="4128">
        <row r="11">
          <cell r="A11">
            <v>3</v>
          </cell>
        </row>
      </sheetData>
      <sheetData sheetId="4129">
        <row r="11">
          <cell r="A11">
            <v>3</v>
          </cell>
        </row>
      </sheetData>
      <sheetData sheetId="4130">
        <row r="11">
          <cell r="A11">
            <v>3</v>
          </cell>
        </row>
      </sheetData>
      <sheetData sheetId="4131">
        <row r="11">
          <cell r="A11">
            <v>3</v>
          </cell>
        </row>
      </sheetData>
      <sheetData sheetId="4132">
        <row r="11">
          <cell r="A11">
            <v>3</v>
          </cell>
        </row>
      </sheetData>
      <sheetData sheetId="4133">
        <row r="11">
          <cell r="A11">
            <v>3</v>
          </cell>
        </row>
      </sheetData>
      <sheetData sheetId="4134">
        <row r="11">
          <cell r="A11">
            <v>3</v>
          </cell>
        </row>
      </sheetData>
      <sheetData sheetId="4135">
        <row r="7">
          <cell r="P7">
            <v>0</v>
          </cell>
        </row>
      </sheetData>
      <sheetData sheetId="4136">
        <row r="11">
          <cell r="A11">
            <v>3</v>
          </cell>
        </row>
      </sheetData>
      <sheetData sheetId="4137">
        <row r="11">
          <cell r="A11">
            <v>3</v>
          </cell>
        </row>
      </sheetData>
      <sheetData sheetId="4138">
        <row r="11">
          <cell r="A11">
            <v>3</v>
          </cell>
        </row>
      </sheetData>
      <sheetData sheetId="4139">
        <row r="11">
          <cell r="A11">
            <v>3</v>
          </cell>
        </row>
      </sheetData>
      <sheetData sheetId="4140">
        <row r="11">
          <cell r="A11">
            <v>3</v>
          </cell>
        </row>
      </sheetData>
      <sheetData sheetId="4141">
        <row r="11">
          <cell r="A11">
            <v>3</v>
          </cell>
        </row>
      </sheetData>
      <sheetData sheetId="4142">
        <row r="11">
          <cell r="A11">
            <v>3</v>
          </cell>
        </row>
      </sheetData>
      <sheetData sheetId="4143">
        <row r="11">
          <cell r="A11">
            <v>3</v>
          </cell>
        </row>
      </sheetData>
      <sheetData sheetId="4144">
        <row r="11">
          <cell r="A11">
            <v>3</v>
          </cell>
        </row>
      </sheetData>
      <sheetData sheetId="4145">
        <row r="11">
          <cell r="A11">
            <v>3</v>
          </cell>
        </row>
      </sheetData>
      <sheetData sheetId="4146">
        <row r="11">
          <cell r="A11">
            <v>3</v>
          </cell>
        </row>
      </sheetData>
      <sheetData sheetId="4147">
        <row r="11">
          <cell r="A11">
            <v>3</v>
          </cell>
        </row>
      </sheetData>
      <sheetData sheetId="4148">
        <row r="11">
          <cell r="A11">
            <v>3</v>
          </cell>
        </row>
      </sheetData>
      <sheetData sheetId="4149">
        <row r="11">
          <cell r="A11">
            <v>3</v>
          </cell>
        </row>
      </sheetData>
      <sheetData sheetId="4150">
        <row r="11">
          <cell r="A11">
            <v>3</v>
          </cell>
        </row>
      </sheetData>
      <sheetData sheetId="4151">
        <row r="11">
          <cell r="A11">
            <v>3</v>
          </cell>
        </row>
      </sheetData>
      <sheetData sheetId="4152">
        <row r="7">
          <cell r="P7">
            <v>0</v>
          </cell>
        </row>
      </sheetData>
      <sheetData sheetId="4153">
        <row r="7">
          <cell r="P7">
            <v>0</v>
          </cell>
        </row>
      </sheetData>
      <sheetData sheetId="4154">
        <row r="11">
          <cell r="A11">
            <v>3</v>
          </cell>
        </row>
      </sheetData>
      <sheetData sheetId="4155">
        <row r="7">
          <cell r="P7">
            <v>0</v>
          </cell>
        </row>
      </sheetData>
      <sheetData sheetId="4156">
        <row r="7">
          <cell r="P7">
            <v>0</v>
          </cell>
        </row>
      </sheetData>
      <sheetData sheetId="4157">
        <row r="11">
          <cell r="A11">
            <v>3</v>
          </cell>
        </row>
      </sheetData>
      <sheetData sheetId="4158">
        <row r="7">
          <cell r="P7">
            <v>0</v>
          </cell>
        </row>
      </sheetData>
      <sheetData sheetId="4159">
        <row r="7">
          <cell r="P7">
            <v>0</v>
          </cell>
        </row>
      </sheetData>
      <sheetData sheetId="4160">
        <row r="7">
          <cell r="P7">
            <v>0</v>
          </cell>
        </row>
      </sheetData>
      <sheetData sheetId="4161">
        <row r="11">
          <cell r="A11">
            <v>3</v>
          </cell>
        </row>
      </sheetData>
      <sheetData sheetId="4162">
        <row r="7">
          <cell r="P7">
            <v>0</v>
          </cell>
        </row>
      </sheetData>
      <sheetData sheetId="4163">
        <row r="7">
          <cell r="P7">
            <v>0</v>
          </cell>
        </row>
      </sheetData>
      <sheetData sheetId="4164">
        <row r="7">
          <cell r="P7">
            <v>0</v>
          </cell>
        </row>
      </sheetData>
      <sheetData sheetId="4165">
        <row r="7">
          <cell r="P7">
            <v>0</v>
          </cell>
        </row>
      </sheetData>
      <sheetData sheetId="4166">
        <row r="11">
          <cell r="A11">
            <v>3</v>
          </cell>
        </row>
      </sheetData>
      <sheetData sheetId="4167">
        <row r="11">
          <cell r="A11">
            <v>3</v>
          </cell>
        </row>
      </sheetData>
      <sheetData sheetId="4168">
        <row r="11">
          <cell r="A11">
            <v>3</v>
          </cell>
        </row>
      </sheetData>
      <sheetData sheetId="4169">
        <row r="11">
          <cell r="A11">
            <v>3</v>
          </cell>
        </row>
      </sheetData>
      <sheetData sheetId="4170">
        <row r="11">
          <cell r="A11">
            <v>3</v>
          </cell>
        </row>
      </sheetData>
      <sheetData sheetId="4171">
        <row r="11">
          <cell r="A11">
            <v>3</v>
          </cell>
        </row>
      </sheetData>
      <sheetData sheetId="4172">
        <row r="11">
          <cell r="A11">
            <v>3</v>
          </cell>
        </row>
      </sheetData>
      <sheetData sheetId="4173">
        <row r="11">
          <cell r="A11">
            <v>3</v>
          </cell>
        </row>
      </sheetData>
      <sheetData sheetId="4174">
        <row r="11">
          <cell r="A11">
            <v>3</v>
          </cell>
        </row>
      </sheetData>
      <sheetData sheetId="4175">
        <row r="11">
          <cell r="A11">
            <v>3</v>
          </cell>
        </row>
      </sheetData>
      <sheetData sheetId="4176">
        <row r="11">
          <cell r="A11">
            <v>3</v>
          </cell>
        </row>
      </sheetData>
      <sheetData sheetId="4177">
        <row r="11">
          <cell r="A11">
            <v>3</v>
          </cell>
        </row>
      </sheetData>
      <sheetData sheetId="4178">
        <row r="7">
          <cell r="P7">
            <v>0</v>
          </cell>
        </row>
      </sheetData>
      <sheetData sheetId="4179">
        <row r="7">
          <cell r="P7">
            <v>0</v>
          </cell>
        </row>
      </sheetData>
      <sheetData sheetId="4180">
        <row r="7">
          <cell r="P7">
            <v>0</v>
          </cell>
        </row>
      </sheetData>
      <sheetData sheetId="4181">
        <row r="7">
          <cell r="P7">
            <v>0</v>
          </cell>
        </row>
      </sheetData>
      <sheetData sheetId="4182">
        <row r="11">
          <cell r="A11">
            <v>3</v>
          </cell>
        </row>
      </sheetData>
      <sheetData sheetId="4183">
        <row r="11">
          <cell r="A11">
            <v>3</v>
          </cell>
        </row>
      </sheetData>
      <sheetData sheetId="4184">
        <row r="11">
          <cell r="A11">
            <v>3</v>
          </cell>
        </row>
      </sheetData>
      <sheetData sheetId="4185">
        <row r="7">
          <cell r="P7">
            <v>0</v>
          </cell>
        </row>
      </sheetData>
      <sheetData sheetId="4186">
        <row r="11">
          <cell r="A11">
            <v>3</v>
          </cell>
        </row>
      </sheetData>
      <sheetData sheetId="4187">
        <row r="11">
          <cell r="A11">
            <v>3</v>
          </cell>
        </row>
      </sheetData>
      <sheetData sheetId="4188">
        <row r="7">
          <cell r="P7">
            <v>0</v>
          </cell>
        </row>
      </sheetData>
      <sheetData sheetId="4189">
        <row r="11">
          <cell r="A11">
            <v>3</v>
          </cell>
        </row>
      </sheetData>
      <sheetData sheetId="4190">
        <row r="11">
          <cell r="A11">
            <v>3</v>
          </cell>
        </row>
      </sheetData>
      <sheetData sheetId="4191">
        <row r="11">
          <cell r="A11">
            <v>3</v>
          </cell>
        </row>
      </sheetData>
      <sheetData sheetId="4192">
        <row r="11">
          <cell r="A11">
            <v>3</v>
          </cell>
        </row>
      </sheetData>
      <sheetData sheetId="4193">
        <row r="11">
          <cell r="A11">
            <v>3</v>
          </cell>
        </row>
      </sheetData>
      <sheetData sheetId="4194">
        <row r="11">
          <cell r="A11">
            <v>3</v>
          </cell>
        </row>
      </sheetData>
      <sheetData sheetId="4195">
        <row r="7">
          <cell r="P7">
            <v>0</v>
          </cell>
        </row>
      </sheetData>
      <sheetData sheetId="4196">
        <row r="11">
          <cell r="A11">
            <v>3</v>
          </cell>
        </row>
      </sheetData>
      <sheetData sheetId="4197">
        <row r="11">
          <cell r="A11">
            <v>3</v>
          </cell>
        </row>
      </sheetData>
      <sheetData sheetId="4198">
        <row r="11">
          <cell r="A11">
            <v>3</v>
          </cell>
        </row>
      </sheetData>
      <sheetData sheetId="4199">
        <row r="11">
          <cell r="A11">
            <v>3</v>
          </cell>
        </row>
      </sheetData>
      <sheetData sheetId="4200">
        <row r="7">
          <cell r="P7">
            <v>0</v>
          </cell>
        </row>
      </sheetData>
      <sheetData sheetId="4201">
        <row r="11">
          <cell r="A11">
            <v>3</v>
          </cell>
        </row>
      </sheetData>
      <sheetData sheetId="4202">
        <row r="7">
          <cell r="P7">
            <v>0</v>
          </cell>
        </row>
      </sheetData>
      <sheetData sheetId="4203">
        <row r="11">
          <cell r="A11">
            <v>3</v>
          </cell>
        </row>
      </sheetData>
      <sheetData sheetId="4204">
        <row r="11">
          <cell r="A11">
            <v>3</v>
          </cell>
        </row>
      </sheetData>
      <sheetData sheetId="4205">
        <row r="11">
          <cell r="A11">
            <v>3</v>
          </cell>
        </row>
      </sheetData>
      <sheetData sheetId="4206">
        <row r="7">
          <cell r="P7">
            <v>0</v>
          </cell>
        </row>
      </sheetData>
      <sheetData sheetId="4207">
        <row r="11">
          <cell r="A11">
            <v>3</v>
          </cell>
        </row>
      </sheetData>
      <sheetData sheetId="4208">
        <row r="11">
          <cell r="A11">
            <v>3</v>
          </cell>
        </row>
      </sheetData>
      <sheetData sheetId="4209">
        <row r="11">
          <cell r="A11">
            <v>3</v>
          </cell>
        </row>
      </sheetData>
      <sheetData sheetId="4210">
        <row r="7">
          <cell r="P7">
            <v>0</v>
          </cell>
        </row>
      </sheetData>
      <sheetData sheetId="4211">
        <row r="11">
          <cell r="A11">
            <v>3</v>
          </cell>
        </row>
      </sheetData>
      <sheetData sheetId="4212">
        <row r="11">
          <cell r="A11">
            <v>3</v>
          </cell>
        </row>
      </sheetData>
      <sheetData sheetId="4213">
        <row r="7">
          <cell r="P7">
            <v>0</v>
          </cell>
        </row>
      </sheetData>
      <sheetData sheetId="4214">
        <row r="11">
          <cell r="A11">
            <v>3</v>
          </cell>
        </row>
      </sheetData>
      <sheetData sheetId="4215">
        <row r="11">
          <cell r="A11">
            <v>3</v>
          </cell>
        </row>
      </sheetData>
      <sheetData sheetId="4216">
        <row r="7">
          <cell r="P7">
            <v>0</v>
          </cell>
        </row>
      </sheetData>
      <sheetData sheetId="4217">
        <row r="7">
          <cell r="P7">
            <v>0</v>
          </cell>
        </row>
      </sheetData>
      <sheetData sheetId="4218">
        <row r="7">
          <cell r="P7">
            <v>0</v>
          </cell>
        </row>
      </sheetData>
      <sheetData sheetId="4219">
        <row r="11">
          <cell r="A11">
            <v>3</v>
          </cell>
        </row>
      </sheetData>
      <sheetData sheetId="4220">
        <row r="7">
          <cell r="P7">
            <v>0</v>
          </cell>
        </row>
      </sheetData>
      <sheetData sheetId="4221">
        <row r="7">
          <cell r="P7">
            <v>0</v>
          </cell>
        </row>
      </sheetData>
      <sheetData sheetId="4222">
        <row r="11">
          <cell r="A11">
            <v>3</v>
          </cell>
        </row>
      </sheetData>
      <sheetData sheetId="4223">
        <row r="7">
          <cell r="P7">
            <v>0</v>
          </cell>
        </row>
      </sheetData>
      <sheetData sheetId="4224">
        <row r="11">
          <cell r="A11">
            <v>3</v>
          </cell>
        </row>
      </sheetData>
      <sheetData sheetId="4225">
        <row r="11">
          <cell r="A11">
            <v>3</v>
          </cell>
        </row>
      </sheetData>
      <sheetData sheetId="4226">
        <row r="11">
          <cell r="A11">
            <v>3</v>
          </cell>
        </row>
      </sheetData>
      <sheetData sheetId="4227">
        <row r="11">
          <cell r="A11">
            <v>3</v>
          </cell>
        </row>
      </sheetData>
      <sheetData sheetId="4228">
        <row r="11">
          <cell r="A11">
            <v>3</v>
          </cell>
        </row>
      </sheetData>
      <sheetData sheetId="4229">
        <row r="11">
          <cell r="A11">
            <v>3</v>
          </cell>
        </row>
      </sheetData>
      <sheetData sheetId="4230">
        <row r="11">
          <cell r="A11">
            <v>3</v>
          </cell>
        </row>
      </sheetData>
      <sheetData sheetId="4231">
        <row r="11">
          <cell r="A11">
            <v>3</v>
          </cell>
        </row>
      </sheetData>
      <sheetData sheetId="4232">
        <row r="11">
          <cell r="A11">
            <v>3</v>
          </cell>
        </row>
      </sheetData>
      <sheetData sheetId="4233">
        <row r="11">
          <cell r="A11">
            <v>3</v>
          </cell>
        </row>
      </sheetData>
      <sheetData sheetId="4234">
        <row r="11">
          <cell r="A11">
            <v>3</v>
          </cell>
        </row>
      </sheetData>
      <sheetData sheetId="4235">
        <row r="11">
          <cell r="A11">
            <v>3</v>
          </cell>
        </row>
      </sheetData>
      <sheetData sheetId="4236">
        <row r="11">
          <cell r="A11">
            <v>3</v>
          </cell>
        </row>
      </sheetData>
      <sheetData sheetId="4237">
        <row r="11">
          <cell r="A11">
            <v>3</v>
          </cell>
        </row>
      </sheetData>
      <sheetData sheetId="4238">
        <row r="7">
          <cell r="P7">
            <v>0</v>
          </cell>
        </row>
      </sheetData>
      <sheetData sheetId="4239">
        <row r="7">
          <cell r="P7">
            <v>0</v>
          </cell>
        </row>
      </sheetData>
      <sheetData sheetId="4240">
        <row r="11">
          <cell r="A11">
            <v>3</v>
          </cell>
        </row>
      </sheetData>
      <sheetData sheetId="4241">
        <row r="11">
          <cell r="A11">
            <v>3</v>
          </cell>
        </row>
      </sheetData>
      <sheetData sheetId="4242">
        <row r="11">
          <cell r="A11">
            <v>3</v>
          </cell>
        </row>
      </sheetData>
      <sheetData sheetId="4243">
        <row r="7">
          <cell r="P7">
            <v>0</v>
          </cell>
        </row>
      </sheetData>
      <sheetData sheetId="4244">
        <row r="7">
          <cell r="P7">
            <v>0</v>
          </cell>
        </row>
      </sheetData>
      <sheetData sheetId="4245">
        <row r="7">
          <cell r="P7">
            <v>0</v>
          </cell>
        </row>
      </sheetData>
      <sheetData sheetId="4246">
        <row r="7">
          <cell r="P7">
            <v>0</v>
          </cell>
        </row>
      </sheetData>
      <sheetData sheetId="4247">
        <row r="7">
          <cell r="P7">
            <v>0</v>
          </cell>
        </row>
      </sheetData>
      <sheetData sheetId="4248">
        <row r="7">
          <cell r="P7">
            <v>0</v>
          </cell>
        </row>
      </sheetData>
      <sheetData sheetId="4249">
        <row r="11">
          <cell r="A11">
            <v>3</v>
          </cell>
        </row>
      </sheetData>
      <sheetData sheetId="4250">
        <row r="11">
          <cell r="A11">
            <v>3</v>
          </cell>
        </row>
      </sheetData>
      <sheetData sheetId="4251">
        <row r="7">
          <cell r="P7">
            <v>0</v>
          </cell>
        </row>
      </sheetData>
      <sheetData sheetId="4252">
        <row r="7">
          <cell r="P7">
            <v>0</v>
          </cell>
        </row>
      </sheetData>
      <sheetData sheetId="4253">
        <row r="7">
          <cell r="P7">
            <v>0</v>
          </cell>
        </row>
      </sheetData>
      <sheetData sheetId="4254">
        <row r="11">
          <cell r="A11">
            <v>3</v>
          </cell>
        </row>
      </sheetData>
      <sheetData sheetId="4255">
        <row r="11">
          <cell r="A11">
            <v>3</v>
          </cell>
        </row>
      </sheetData>
      <sheetData sheetId="4256">
        <row r="11">
          <cell r="A11">
            <v>3</v>
          </cell>
        </row>
      </sheetData>
      <sheetData sheetId="4257">
        <row r="7">
          <cell r="P7">
            <v>0</v>
          </cell>
        </row>
      </sheetData>
      <sheetData sheetId="4258">
        <row r="11">
          <cell r="A11">
            <v>3</v>
          </cell>
        </row>
      </sheetData>
      <sheetData sheetId="4259">
        <row r="11">
          <cell r="A11">
            <v>3</v>
          </cell>
        </row>
      </sheetData>
      <sheetData sheetId="4260">
        <row r="7">
          <cell r="P7">
            <v>0</v>
          </cell>
        </row>
      </sheetData>
      <sheetData sheetId="4261">
        <row r="11">
          <cell r="A11">
            <v>3</v>
          </cell>
        </row>
      </sheetData>
      <sheetData sheetId="4262">
        <row r="11">
          <cell r="A11">
            <v>3</v>
          </cell>
        </row>
      </sheetData>
      <sheetData sheetId="4263">
        <row r="11">
          <cell r="A11">
            <v>3</v>
          </cell>
        </row>
      </sheetData>
      <sheetData sheetId="4264">
        <row r="11">
          <cell r="A11">
            <v>3</v>
          </cell>
        </row>
      </sheetData>
      <sheetData sheetId="4265">
        <row r="11">
          <cell r="A11">
            <v>3</v>
          </cell>
        </row>
      </sheetData>
      <sheetData sheetId="4266">
        <row r="11">
          <cell r="A11">
            <v>3</v>
          </cell>
        </row>
      </sheetData>
      <sheetData sheetId="4267">
        <row r="7">
          <cell r="P7">
            <v>0</v>
          </cell>
        </row>
      </sheetData>
      <sheetData sheetId="4268">
        <row r="11">
          <cell r="A11">
            <v>3</v>
          </cell>
        </row>
      </sheetData>
      <sheetData sheetId="4269">
        <row r="11">
          <cell r="A11">
            <v>3</v>
          </cell>
        </row>
      </sheetData>
      <sheetData sheetId="4270">
        <row r="11">
          <cell r="A11">
            <v>3</v>
          </cell>
        </row>
      </sheetData>
      <sheetData sheetId="4271">
        <row r="7">
          <cell r="P7">
            <v>0</v>
          </cell>
        </row>
      </sheetData>
      <sheetData sheetId="4272">
        <row r="11">
          <cell r="A11">
            <v>3</v>
          </cell>
        </row>
      </sheetData>
      <sheetData sheetId="4273">
        <row r="11">
          <cell r="A11">
            <v>3</v>
          </cell>
        </row>
      </sheetData>
      <sheetData sheetId="4274">
        <row r="11">
          <cell r="A11">
            <v>3</v>
          </cell>
        </row>
      </sheetData>
      <sheetData sheetId="4275">
        <row r="7">
          <cell r="P7">
            <v>0</v>
          </cell>
        </row>
      </sheetData>
      <sheetData sheetId="4276">
        <row r="11">
          <cell r="A11">
            <v>3</v>
          </cell>
        </row>
      </sheetData>
      <sheetData sheetId="4277">
        <row r="11">
          <cell r="A11">
            <v>3</v>
          </cell>
        </row>
      </sheetData>
      <sheetData sheetId="4278">
        <row r="7">
          <cell r="P7">
            <v>0</v>
          </cell>
        </row>
      </sheetData>
      <sheetData sheetId="4279">
        <row r="11">
          <cell r="A11">
            <v>3</v>
          </cell>
        </row>
      </sheetData>
      <sheetData sheetId="4280">
        <row r="11">
          <cell r="A11">
            <v>3</v>
          </cell>
        </row>
      </sheetData>
      <sheetData sheetId="4281">
        <row r="7">
          <cell r="P7">
            <v>0</v>
          </cell>
        </row>
      </sheetData>
      <sheetData sheetId="4282">
        <row r="11">
          <cell r="A11">
            <v>3</v>
          </cell>
        </row>
      </sheetData>
      <sheetData sheetId="4283">
        <row r="11">
          <cell r="A11">
            <v>3</v>
          </cell>
        </row>
      </sheetData>
      <sheetData sheetId="4284">
        <row r="11">
          <cell r="A11">
            <v>3</v>
          </cell>
        </row>
      </sheetData>
      <sheetData sheetId="4285">
        <row r="7">
          <cell r="P7">
            <v>0</v>
          </cell>
        </row>
      </sheetData>
      <sheetData sheetId="4286">
        <row r="11">
          <cell r="A11">
            <v>3</v>
          </cell>
        </row>
      </sheetData>
      <sheetData sheetId="4287">
        <row r="11">
          <cell r="A11">
            <v>3</v>
          </cell>
        </row>
      </sheetData>
      <sheetData sheetId="4288">
        <row r="11">
          <cell r="A11">
            <v>3</v>
          </cell>
        </row>
      </sheetData>
      <sheetData sheetId="4289">
        <row r="11">
          <cell r="A11">
            <v>3</v>
          </cell>
        </row>
      </sheetData>
      <sheetData sheetId="4290">
        <row r="11">
          <cell r="A11">
            <v>3</v>
          </cell>
        </row>
      </sheetData>
      <sheetData sheetId="4291">
        <row r="11">
          <cell r="A11">
            <v>3</v>
          </cell>
        </row>
      </sheetData>
      <sheetData sheetId="4292">
        <row r="11">
          <cell r="A11">
            <v>3</v>
          </cell>
        </row>
      </sheetData>
      <sheetData sheetId="4293">
        <row r="11">
          <cell r="A11">
            <v>3</v>
          </cell>
        </row>
      </sheetData>
      <sheetData sheetId="4294">
        <row r="11">
          <cell r="A11">
            <v>3</v>
          </cell>
        </row>
      </sheetData>
      <sheetData sheetId="4295">
        <row r="11">
          <cell r="A11">
            <v>3</v>
          </cell>
        </row>
      </sheetData>
      <sheetData sheetId="4296">
        <row r="11">
          <cell r="A11">
            <v>3</v>
          </cell>
        </row>
      </sheetData>
      <sheetData sheetId="4297">
        <row r="11">
          <cell r="A11">
            <v>3</v>
          </cell>
        </row>
      </sheetData>
      <sheetData sheetId="4298">
        <row r="11">
          <cell r="A11">
            <v>3</v>
          </cell>
        </row>
      </sheetData>
      <sheetData sheetId="4299">
        <row r="11">
          <cell r="A11">
            <v>3</v>
          </cell>
        </row>
      </sheetData>
      <sheetData sheetId="4300">
        <row r="11">
          <cell r="A11">
            <v>3</v>
          </cell>
        </row>
      </sheetData>
      <sheetData sheetId="4301">
        <row r="11">
          <cell r="A11">
            <v>3</v>
          </cell>
        </row>
      </sheetData>
      <sheetData sheetId="4302">
        <row r="11">
          <cell r="A11">
            <v>3</v>
          </cell>
        </row>
      </sheetData>
      <sheetData sheetId="4303">
        <row r="7">
          <cell r="P7">
            <v>0</v>
          </cell>
        </row>
      </sheetData>
      <sheetData sheetId="4304">
        <row r="7">
          <cell r="P7">
            <v>0</v>
          </cell>
        </row>
      </sheetData>
      <sheetData sheetId="4305">
        <row r="11">
          <cell r="A11">
            <v>3</v>
          </cell>
        </row>
      </sheetData>
      <sheetData sheetId="4306">
        <row r="11">
          <cell r="A11">
            <v>3</v>
          </cell>
        </row>
      </sheetData>
      <sheetData sheetId="4307">
        <row r="11">
          <cell r="A11">
            <v>3</v>
          </cell>
        </row>
      </sheetData>
      <sheetData sheetId="4308">
        <row r="11">
          <cell r="A11">
            <v>3</v>
          </cell>
        </row>
      </sheetData>
      <sheetData sheetId="4309">
        <row r="11">
          <cell r="A11">
            <v>3</v>
          </cell>
        </row>
      </sheetData>
      <sheetData sheetId="4310">
        <row r="11">
          <cell r="A11">
            <v>3</v>
          </cell>
        </row>
      </sheetData>
      <sheetData sheetId="4311">
        <row r="11">
          <cell r="A11">
            <v>3</v>
          </cell>
        </row>
      </sheetData>
      <sheetData sheetId="4312">
        <row r="7">
          <cell r="P7">
            <v>0</v>
          </cell>
        </row>
      </sheetData>
      <sheetData sheetId="4313">
        <row r="7">
          <cell r="P7">
            <v>0</v>
          </cell>
        </row>
      </sheetData>
      <sheetData sheetId="4314">
        <row r="11">
          <cell r="A11">
            <v>3</v>
          </cell>
        </row>
      </sheetData>
      <sheetData sheetId="4315">
        <row r="11">
          <cell r="A11">
            <v>3</v>
          </cell>
        </row>
      </sheetData>
      <sheetData sheetId="4316">
        <row r="7">
          <cell r="P7">
            <v>0</v>
          </cell>
        </row>
      </sheetData>
      <sheetData sheetId="4317">
        <row r="7">
          <cell r="P7">
            <v>0</v>
          </cell>
        </row>
      </sheetData>
      <sheetData sheetId="4318">
        <row r="7">
          <cell r="P7">
            <v>0</v>
          </cell>
        </row>
      </sheetData>
      <sheetData sheetId="4319">
        <row r="11">
          <cell r="A11">
            <v>3</v>
          </cell>
        </row>
      </sheetData>
      <sheetData sheetId="4320">
        <row r="11">
          <cell r="A11">
            <v>3</v>
          </cell>
        </row>
      </sheetData>
      <sheetData sheetId="4321">
        <row r="11">
          <cell r="A11">
            <v>3</v>
          </cell>
        </row>
      </sheetData>
      <sheetData sheetId="4322">
        <row r="7">
          <cell r="P7">
            <v>0</v>
          </cell>
        </row>
      </sheetData>
      <sheetData sheetId="4323">
        <row r="11">
          <cell r="A11">
            <v>3</v>
          </cell>
        </row>
      </sheetData>
      <sheetData sheetId="4324">
        <row r="11">
          <cell r="A11">
            <v>3</v>
          </cell>
        </row>
      </sheetData>
      <sheetData sheetId="4325">
        <row r="11">
          <cell r="A11">
            <v>3</v>
          </cell>
        </row>
      </sheetData>
      <sheetData sheetId="4326">
        <row r="11">
          <cell r="A11">
            <v>3</v>
          </cell>
        </row>
      </sheetData>
      <sheetData sheetId="4327">
        <row r="11">
          <cell r="A11">
            <v>3</v>
          </cell>
        </row>
      </sheetData>
      <sheetData sheetId="4328">
        <row r="11">
          <cell r="A11">
            <v>3</v>
          </cell>
        </row>
      </sheetData>
      <sheetData sheetId="4329">
        <row r="11">
          <cell r="A11">
            <v>3</v>
          </cell>
        </row>
      </sheetData>
      <sheetData sheetId="4330">
        <row r="11">
          <cell r="A11">
            <v>3</v>
          </cell>
        </row>
      </sheetData>
      <sheetData sheetId="4331">
        <row r="11">
          <cell r="A11">
            <v>3</v>
          </cell>
        </row>
      </sheetData>
      <sheetData sheetId="4332">
        <row r="11">
          <cell r="A11">
            <v>3</v>
          </cell>
        </row>
      </sheetData>
      <sheetData sheetId="4333">
        <row r="11">
          <cell r="A11">
            <v>3</v>
          </cell>
        </row>
      </sheetData>
      <sheetData sheetId="4334">
        <row r="11">
          <cell r="A11">
            <v>3</v>
          </cell>
        </row>
      </sheetData>
      <sheetData sheetId="4335">
        <row r="11">
          <cell r="A11">
            <v>3</v>
          </cell>
        </row>
      </sheetData>
      <sheetData sheetId="4336">
        <row r="11">
          <cell r="A11">
            <v>3</v>
          </cell>
        </row>
      </sheetData>
      <sheetData sheetId="4337">
        <row r="11">
          <cell r="A11">
            <v>3</v>
          </cell>
        </row>
      </sheetData>
      <sheetData sheetId="4338">
        <row r="11">
          <cell r="A11">
            <v>3</v>
          </cell>
        </row>
      </sheetData>
      <sheetData sheetId="4339">
        <row r="11">
          <cell r="A11">
            <v>3</v>
          </cell>
        </row>
      </sheetData>
      <sheetData sheetId="4340">
        <row r="11">
          <cell r="A11">
            <v>3</v>
          </cell>
        </row>
      </sheetData>
      <sheetData sheetId="4341">
        <row r="11">
          <cell r="A11">
            <v>3</v>
          </cell>
        </row>
      </sheetData>
      <sheetData sheetId="4342">
        <row r="11">
          <cell r="A11">
            <v>3</v>
          </cell>
        </row>
      </sheetData>
      <sheetData sheetId="4343">
        <row r="11">
          <cell r="A11">
            <v>3</v>
          </cell>
        </row>
      </sheetData>
      <sheetData sheetId="4344">
        <row r="11">
          <cell r="A11">
            <v>3</v>
          </cell>
        </row>
      </sheetData>
      <sheetData sheetId="4345">
        <row r="11">
          <cell r="A11">
            <v>3</v>
          </cell>
        </row>
      </sheetData>
      <sheetData sheetId="4346">
        <row r="11">
          <cell r="A11">
            <v>3</v>
          </cell>
        </row>
      </sheetData>
      <sheetData sheetId="4347">
        <row r="11">
          <cell r="A11">
            <v>3</v>
          </cell>
        </row>
      </sheetData>
      <sheetData sheetId="4348">
        <row r="11">
          <cell r="A11">
            <v>3</v>
          </cell>
        </row>
      </sheetData>
      <sheetData sheetId="4349">
        <row r="11">
          <cell r="A11">
            <v>3</v>
          </cell>
        </row>
      </sheetData>
      <sheetData sheetId="4350">
        <row r="11">
          <cell r="A11">
            <v>3</v>
          </cell>
        </row>
      </sheetData>
      <sheetData sheetId="4351">
        <row r="11">
          <cell r="A11">
            <v>3</v>
          </cell>
        </row>
      </sheetData>
      <sheetData sheetId="4352">
        <row r="11">
          <cell r="A11">
            <v>3</v>
          </cell>
        </row>
      </sheetData>
      <sheetData sheetId="4353">
        <row r="11">
          <cell r="A11">
            <v>3</v>
          </cell>
        </row>
      </sheetData>
      <sheetData sheetId="4354">
        <row r="11">
          <cell r="A11">
            <v>3</v>
          </cell>
        </row>
      </sheetData>
      <sheetData sheetId="4355">
        <row r="11">
          <cell r="A11">
            <v>3</v>
          </cell>
        </row>
      </sheetData>
      <sheetData sheetId="4356">
        <row r="11">
          <cell r="A11">
            <v>3</v>
          </cell>
        </row>
      </sheetData>
      <sheetData sheetId="4357">
        <row r="11">
          <cell r="A11">
            <v>3</v>
          </cell>
        </row>
      </sheetData>
      <sheetData sheetId="4358">
        <row r="11">
          <cell r="A11">
            <v>3</v>
          </cell>
        </row>
      </sheetData>
      <sheetData sheetId="4359">
        <row r="11">
          <cell r="A11">
            <v>3</v>
          </cell>
        </row>
      </sheetData>
      <sheetData sheetId="4360">
        <row r="11">
          <cell r="A11">
            <v>3</v>
          </cell>
        </row>
      </sheetData>
      <sheetData sheetId="4361">
        <row r="11">
          <cell r="A11">
            <v>3</v>
          </cell>
        </row>
      </sheetData>
      <sheetData sheetId="4362">
        <row r="11">
          <cell r="A11">
            <v>3</v>
          </cell>
        </row>
      </sheetData>
      <sheetData sheetId="4363">
        <row r="7">
          <cell r="P7">
            <v>0</v>
          </cell>
        </row>
      </sheetData>
      <sheetData sheetId="4364">
        <row r="11">
          <cell r="A11">
            <v>3</v>
          </cell>
        </row>
      </sheetData>
      <sheetData sheetId="4365">
        <row r="11">
          <cell r="A11">
            <v>3</v>
          </cell>
        </row>
      </sheetData>
      <sheetData sheetId="4366">
        <row r="11">
          <cell r="A11">
            <v>3</v>
          </cell>
        </row>
      </sheetData>
      <sheetData sheetId="4367">
        <row r="7">
          <cell r="P7">
            <v>0</v>
          </cell>
        </row>
      </sheetData>
      <sheetData sheetId="4368">
        <row r="11">
          <cell r="A11">
            <v>3</v>
          </cell>
        </row>
      </sheetData>
      <sheetData sheetId="4369">
        <row r="11">
          <cell r="A11">
            <v>3</v>
          </cell>
        </row>
      </sheetData>
      <sheetData sheetId="4370">
        <row r="11">
          <cell r="A11">
            <v>3</v>
          </cell>
        </row>
      </sheetData>
      <sheetData sheetId="4371">
        <row r="11">
          <cell r="A11">
            <v>3</v>
          </cell>
        </row>
      </sheetData>
      <sheetData sheetId="4372">
        <row r="11">
          <cell r="A11">
            <v>3</v>
          </cell>
        </row>
      </sheetData>
      <sheetData sheetId="4373">
        <row r="11">
          <cell r="A11">
            <v>3</v>
          </cell>
        </row>
      </sheetData>
      <sheetData sheetId="4374">
        <row r="11">
          <cell r="A11">
            <v>3</v>
          </cell>
        </row>
      </sheetData>
      <sheetData sheetId="4375">
        <row r="11">
          <cell r="A11">
            <v>3</v>
          </cell>
        </row>
      </sheetData>
      <sheetData sheetId="4376">
        <row r="11">
          <cell r="A11">
            <v>3</v>
          </cell>
        </row>
      </sheetData>
      <sheetData sheetId="4377">
        <row r="11">
          <cell r="A11">
            <v>3</v>
          </cell>
        </row>
      </sheetData>
      <sheetData sheetId="4378">
        <row r="11">
          <cell r="A11">
            <v>3</v>
          </cell>
        </row>
      </sheetData>
      <sheetData sheetId="4379">
        <row r="11">
          <cell r="A11">
            <v>3</v>
          </cell>
        </row>
      </sheetData>
      <sheetData sheetId="4380">
        <row r="11">
          <cell r="A11">
            <v>3</v>
          </cell>
        </row>
      </sheetData>
      <sheetData sheetId="4381">
        <row r="11">
          <cell r="A11">
            <v>3</v>
          </cell>
        </row>
      </sheetData>
      <sheetData sheetId="4382">
        <row r="11">
          <cell r="A11">
            <v>3</v>
          </cell>
        </row>
      </sheetData>
      <sheetData sheetId="4383">
        <row r="11">
          <cell r="A11">
            <v>3</v>
          </cell>
        </row>
      </sheetData>
      <sheetData sheetId="4384">
        <row r="11">
          <cell r="A11">
            <v>3</v>
          </cell>
        </row>
      </sheetData>
      <sheetData sheetId="4385">
        <row r="11">
          <cell r="A11">
            <v>3</v>
          </cell>
        </row>
      </sheetData>
      <sheetData sheetId="4386">
        <row r="11">
          <cell r="A11">
            <v>3</v>
          </cell>
        </row>
      </sheetData>
      <sheetData sheetId="4387">
        <row r="11">
          <cell r="A11">
            <v>3</v>
          </cell>
        </row>
      </sheetData>
      <sheetData sheetId="4388">
        <row r="11">
          <cell r="A11">
            <v>3</v>
          </cell>
        </row>
      </sheetData>
      <sheetData sheetId="4389">
        <row r="11">
          <cell r="A11">
            <v>3</v>
          </cell>
        </row>
      </sheetData>
      <sheetData sheetId="4390">
        <row r="11">
          <cell r="A11">
            <v>3</v>
          </cell>
        </row>
      </sheetData>
      <sheetData sheetId="4391">
        <row r="11">
          <cell r="A11">
            <v>3</v>
          </cell>
        </row>
      </sheetData>
      <sheetData sheetId="4392">
        <row r="11">
          <cell r="A11">
            <v>3</v>
          </cell>
        </row>
      </sheetData>
      <sheetData sheetId="4393">
        <row r="11">
          <cell r="A11">
            <v>3</v>
          </cell>
        </row>
      </sheetData>
      <sheetData sheetId="4394">
        <row r="11">
          <cell r="A11">
            <v>3</v>
          </cell>
        </row>
      </sheetData>
      <sheetData sheetId="4395">
        <row r="11">
          <cell r="A11">
            <v>3</v>
          </cell>
        </row>
      </sheetData>
      <sheetData sheetId="4396">
        <row r="11">
          <cell r="A11">
            <v>3</v>
          </cell>
        </row>
      </sheetData>
      <sheetData sheetId="4397">
        <row r="11">
          <cell r="A11">
            <v>3</v>
          </cell>
        </row>
      </sheetData>
      <sheetData sheetId="4398">
        <row r="11">
          <cell r="A11">
            <v>3</v>
          </cell>
        </row>
      </sheetData>
      <sheetData sheetId="4399">
        <row r="11">
          <cell r="A11">
            <v>3</v>
          </cell>
        </row>
      </sheetData>
      <sheetData sheetId="4400">
        <row r="11">
          <cell r="A11">
            <v>3</v>
          </cell>
        </row>
      </sheetData>
      <sheetData sheetId="4401">
        <row r="11">
          <cell r="A11">
            <v>3</v>
          </cell>
        </row>
      </sheetData>
      <sheetData sheetId="4402">
        <row r="11">
          <cell r="A11">
            <v>3</v>
          </cell>
        </row>
      </sheetData>
      <sheetData sheetId="4403">
        <row r="11">
          <cell r="A11">
            <v>3</v>
          </cell>
        </row>
      </sheetData>
      <sheetData sheetId="4404">
        <row r="11">
          <cell r="A11">
            <v>3</v>
          </cell>
        </row>
      </sheetData>
      <sheetData sheetId="4405">
        <row r="11">
          <cell r="A11">
            <v>3</v>
          </cell>
        </row>
      </sheetData>
      <sheetData sheetId="4406">
        <row r="11">
          <cell r="A11">
            <v>3</v>
          </cell>
        </row>
      </sheetData>
      <sheetData sheetId="4407">
        <row r="11">
          <cell r="A11">
            <v>3</v>
          </cell>
        </row>
      </sheetData>
      <sheetData sheetId="4408">
        <row r="11">
          <cell r="A11">
            <v>3</v>
          </cell>
        </row>
      </sheetData>
      <sheetData sheetId="4409">
        <row r="11">
          <cell r="A11">
            <v>3</v>
          </cell>
        </row>
      </sheetData>
      <sheetData sheetId="4410">
        <row r="11">
          <cell r="A11">
            <v>3</v>
          </cell>
        </row>
      </sheetData>
      <sheetData sheetId="4411">
        <row r="11">
          <cell r="A11">
            <v>3</v>
          </cell>
        </row>
      </sheetData>
      <sheetData sheetId="4412">
        <row r="11">
          <cell r="A11">
            <v>3</v>
          </cell>
        </row>
      </sheetData>
      <sheetData sheetId="4413">
        <row r="11">
          <cell r="A11">
            <v>3</v>
          </cell>
        </row>
      </sheetData>
      <sheetData sheetId="4414">
        <row r="11">
          <cell r="A11">
            <v>3</v>
          </cell>
        </row>
      </sheetData>
      <sheetData sheetId="4415">
        <row r="11">
          <cell r="A11">
            <v>3</v>
          </cell>
        </row>
      </sheetData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>
        <row r="11">
          <cell r="A11">
            <v>3</v>
          </cell>
        </row>
      </sheetData>
      <sheetData sheetId="4436">
        <row r="11">
          <cell r="A11">
            <v>3</v>
          </cell>
        </row>
      </sheetData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>
        <row r="11">
          <cell r="A11">
            <v>3</v>
          </cell>
        </row>
      </sheetData>
      <sheetData sheetId="4489">
        <row r="11">
          <cell r="A11">
            <v>3</v>
          </cell>
        </row>
      </sheetData>
      <sheetData sheetId="4490">
        <row r="11">
          <cell r="A11">
            <v>3</v>
          </cell>
        </row>
      </sheetData>
      <sheetData sheetId="4491">
        <row r="11">
          <cell r="A11">
            <v>3</v>
          </cell>
        </row>
      </sheetData>
      <sheetData sheetId="4492">
        <row r="11">
          <cell r="A11">
            <v>3</v>
          </cell>
        </row>
      </sheetData>
      <sheetData sheetId="4493">
        <row r="11">
          <cell r="A11">
            <v>3</v>
          </cell>
        </row>
      </sheetData>
      <sheetData sheetId="4494">
        <row r="11">
          <cell r="A11">
            <v>3</v>
          </cell>
        </row>
      </sheetData>
      <sheetData sheetId="4495">
        <row r="11">
          <cell r="A11">
            <v>3</v>
          </cell>
        </row>
      </sheetData>
      <sheetData sheetId="4496">
        <row r="11">
          <cell r="A11">
            <v>3</v>
          </cell>
        </row>
      </sheetData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>
        <row r="11">
          <cell r="A11">
            <v>3</v>
          </cell>
        </row>
      </sheetData>
      <sheetData sheetId="4587">
        <row r="11">
          <cell r="A11">
            <v>3</v>
          </cell>
        </row>
      </sheetData>
      <sheetData sheetId="4588">
        <row r="11">
          <cell r="A11">
            <v>3</v>
          </cell>
        </row>
      </sheetData>
      <sheetData sheetId="4589">
        <row r="11">
          <cell r="A11">
            <v>3</v>
          </cell>
        </row>
      </sheetData>
      <sheetData sheetId="4590">
        <row r="11">
          <cell r="A11">
            <v>3</v>
          </cell>
        </row>
      </sheetData>
      <sheetData sheetId="4591">
        <row r="11">
          <cell r="A11">
            <v>3</v>
          </cell>
        </row>
      </sheetData>
      <sheetData sheetId="4592">
        <row r="11">
          <cell r="A11">
            <v>3</v>
          </cell>
        </row>
      </sheetData>
      <sheetData sheetId="4593">
        <row r="11">
          <cell r="A11">
            <v>3</v>
          </cell>
        </row>
      </sheetData>
      <sheetData sheetId="4594">
        <row r="11">
          <cell r="A11">
            <v>3</v>
          </cell>
        </row>
      </sheetData>
      <sheetData sheetId="4595">
        <row r="11">
          <cell r="A11">
            <v>3</v>
          </cell>
        </row>
      </sheetData>
      <sheetData sheetId="4596">
        <row r="11">
          <cell r="A11">
            <v>3</v>
          </cell>
        </row>
      </sheetData>
      <sheetData sheetId="4597">
        <row r="11">
          <cell r="A11">
            <v>3</v>
          </cell>
        </row>
      </sheetData>
      <sheetData sheetId="4598">
        <row r="11">
          <cell r="A11">
            <v>3</v>
          </cell>
        </row>
      </sheetData>
      <sheetData sheetId="4599">
        <row r="11">
          <cell r="A11">
            <v>3</v>
          </cell>
        </row>
      </sheetData>
      <sheetData sheetId="4600">
        <row r="11">
          <cell r="A11">
            <v>3</v>
          </cell>
        </row>
      </sheetData>
      <sheetData sheetId="4601">
        <row r="11">
          <cell r="A11">
            <v>3</v>
          </cell>
        </row>
      </sheetData>
      <sheetData sheetId="4602">
        <row r="11">
          <cell r="A11">
            <v>3</v>
          </cell>
        </row>
      </sheetData>
      <sheetData sheetId="4603">
        <row r="11">
          <cell r="A11">
            <v>3</v>
          </cell>
        </row>
      </sheetData>
      <sheetData sheetId="4604">
        <row r="11">
          <cell r="A11">
            <v>3</v>
          </cell>
        </row>
      </sheetData>
      <sheetData sheetId="4605">
        <row r="11">
          <cell r="A11">
            <v>3</v>
          </cell>
        </row>
      </sheetData>
      <sheetData sheetId="4606">
        <row r="11">
          <cell r="A11">
            <v>3</v>
          </cell>
        </row>
      </sheetData>
      <sheetData sheetId="4607">
        <row r="11">
          <cell r="A11">
            <v>3</v>
          </cell>
        </row>
      </sheetData>
      <sheetData sheetId="4608">
        <row r="11">
          <cell r="A11">
            <v>3</v>
          </cell>
        </row>
      </sheetData>
      <sheetData sheetId="4609">
        <row r="11">
          <cell r="A11">
            <v>3</v>
          </cell>
        </row>
      </sheetData>
      <sheetData sheetId="4610">
        <row r="11">
          <cell r="A11">
            <v>3</v>
          </cell>
        </row>
      </sheetData>
      <sheetData sheetId="4611">
        <row r="11">
          <cell r="A11">
            <v>3</v>
          </cell>
        </row>
      </sheetData>
      <sheetData sheetId="4612">
        <row r="11">
          <cell r="A11">
            <v>3</v>
          </cell>
        </row>
      </sheetData>
      <sheetData sheetId="4613">
        <row r="11">
          <cell r="A11">
            <v>3</v>
          </cell>
        </row>
      </sheetData>
      <sheetData sheetId="4614">
        <row r="11">
          <cell r="A11">
            <v>3</v>
          </cell>
        </row>
      </sheetData>
      <sheetData sheetId="4615">
        <row r="11">
          <cell r="A11">
            <v>3</v>
          </cell>
        </row>
      </sheetData>
      <sheetData sheetId="4616">
        <row r="11">
          <cell r="A11">
            <v>3</v>
          </cell>
        </row>
      </sheetData>
      <sheetData sheetId="4617">
        <row r="11">
          <cell r="A11">
            <v>3</v>
          </cell>
        </row>
      </sheetData>
      <sheetData sheetId="4618">
        <row r="11">
          <cell r="A11">
            <v>3</v>
          </cell>
        </row>
      </sheetData>
      <sheetData sheetId="4619">
        <row r="11">
          <cell r="A11">
            <v>3</v>
          </cell>
        </row>
      </sheetData>
      <sheetData sheetId="4620">
        <row r="11">
          <cell r="A11">
            <v>3</v>
          </cell>
        </row>
      </sheetData>
      <sheetData sheetId="4621">
        <row r="11">
          <cell r="A11">
            <v>3</v>
          </cell>
        </row>
      </sheetData>
      <sheetData sheetId="4622">
        <row r="11">
          <cell r="A11">
            <v>3</v>
          </cell>
        </row>
      </sheetData>
      <sheetData sheetId="4623">
        <row r="11">
          <cell r="A11">
            <v>3</v>
          </cell>
        </row>
      </sheetData>
      <sheetData sheetId="4624">
        <row r="11">
          <cell r="A11">
            <v>3</v>
          </cell>
        </row>
      </sheetData>
      <sheetData sheetId="4625">
        <row r="11">
          <cell r="A11">
            <v>3</v>
          </cell>
        </row>
      </sheetData>
      <sheetData sheetId="4626">
        <row r="11">
          <cell r="A11">
            <v>3</v>
          </cell>
        </row>
      </sheetData>
      <sheetData sheetId="4627">
        <row r="11">
          <cell r="A11">
            <v>3</v>
          </cell>
        </row>
      </sheetData>
      <sheetData sheetId="4628">
        <row r="11">
          <cell r="A11">
            <v>3</v>
          </cell>
        </row>
      </sheetData>
      <sheetData sheetId="4629">
        <row r="11">
          <cell r="A11">
            <v>3</v>
          </cell>
        </row>
      </sheetData>
      <sheetData sheetId="4630">
        <row r="11">
          <cell r="A11">
            <v>3</v>
          </cell>
        </row>
      </sheetData>
      <sheetData sheetId="4631">
        <row r="11">
          <cell r="A11">
            <v>3</v>
          </cell>
        </row>
      </sheetData>
      <sheetData sheetId="4632">
        <row r="11">
          <cell r="A11">
            <v>3</v>
          </cell>
        </row>
      </sheetData>
      <sheetData sheetId="4633">
        <row r="11">
          <cell r="A11">
            <v>3</v>
          </cell>
        </row>
      </sheetData>
      <sheetData sheetId="4634">
        <row r="11">
          <cell r="A11">
            <v>3</v>
          </cell>
        </row>
      </sheetData>
      <sheetData sheetId="4635">
        <row r="11">
          <cell r="A11">
            <v>3</v>
          </cell>
        </row>
      </sheetData>
      <sheetData sheetId="4636">
        <row r="11">
          <cell r="A11">
            <v>3</v>
          </cell>
        </row>
      </sheetData>
      <sheetData sheetId="4637">
        <row r="11">
          <cell r="A11">
            <v>3</v>
          </cell>
        </row>
      </sheetData>
      <sheetData sheetId="4638">
        <row r="11">
          <cell r="A11">
            <v>3</v>
          </cell>
        </row>
      </sheetData>
      <sheetData sheetId="4639">
        <row r="11">
          <cell r="A11">
            <v>3</v>
          </cell>
        </row>
      </sheetData>
      <sheetData sheetId="4640">
        <row r="11">
          <cell r="A11">
            <v>3</v>
          </cell>
        </row>
      </sheetData>
      <sheetData sheetId="4641">
        <row r="11">
          <cell r="A11">
            <v>3</v>
          </cell>
        </row>
      </sheetData>
      <sheetData sheetId="4642">
        <row r="11">
          <cell r="A11">
            <v>3</v>
          </cell>
        </row>
      </sheetData>
      <sheetData sheetId="4643">
        <row r="11">
          <cell r="A11">
            <v>3</v>
          </cell>
        </row>
      </sheetData>
      <sheetData sheetId="4644">
        <row r="11">
          <cell r="A11">
            <v>3</v>
          </cell>
        </row>
      </sheetData>
      <sheetData sheetId="4645">
        <row r="11">
          <cell r="A11">
            <v>3</v>
          </cell>
        </row>
      </sheetData>
      <sheetData sheetId="4646">
        <row r="11">
          <cell r="A11">
            <v>3</v>
          </cell>
        </row>
      </sheetData>
      <sheetData sheetId="4647">
        <row r="11">
          <cell r="A11">
            <v>3</v>
          </cell>
        </row>
      </sheetData>
      <sheetData sheetId="4648">
        <row r="11">
          <cell r="A11">
            <v>3</v>
          </cell>
        </row>
      </sheetData>
      <sheetData sheetId="4649">
        <row r="11">
          <cell r="A11">
            <v>3</v>
          </cell>
        </row>
      </sheetData>
      <sheetData sheetId="4650">
        <row r="11">
          <cell r="A11">
            <v>3</v>
          </cell>
        </row>
      </sheetData>
      <sheetData sheetId="4651">
        <row r="11">
          <cell r="A11">
            <v>3</v>
          </cell>
        </row>
      </sheetData>
      <sheetData sheetId="4652">
        <row r="11">
          <cell r="A11">
            <v>3</v>
          </cell>
        </row>
      </sheetData>
      <sheetData sheetId="4653">
        <row r="11">
          <cell r="A11">
            <v>3</v>
          </cell>
        </row>
      </sheetData>
      <sheetData sheetId="4654">
        <row r="11">
          <cell r="A11">
            <v>3</v>
          </cell>
        </row>
      </sheetData>
      <sheetData sheetId="4655">
        <row r="11">
          <cell r="A11">
            <v>3</v>
          </cell>
        </row>
      </sheetData>
      <sheetData sheetId="4656">
        <row r="11">
          <cell r="A11">
            <v>3</v>
          </cell>
        </row>
      </sheetData>
      <sheetData sheetId="4657">
        <row r="11">
          <cell r="A11">
            <v>3</v>
          </cell>
        </row>
      </sheetData>
      <sheetData sheetId="4658">
        <row r="11">
          <cell r="A11">
            <v>3</v>
          </cell>
        </row>
      </sheetData>
      <sheetData sheetId="4659">
        <row r="11">
          <cell r="A11">
            <v>3</v>
          </cell>
        </row>
      </sheetData>
      <sheetData sheetId="4660">
        <row r="11">
          <cell r="A11">
            <v>3</v>
          </cell>
        </row>
      </sheetData>
      <sheetData sheetId="4661">
        <row r="11">
          <cell r="A11">
            <v>3</v>
          </cell>
        </row>
      </sheetData>
      <sheetData sheetId="4662">
        <row r="11">
          <cell r="A11">
            <v>3</v>
          </cell>
        </row>
      </sheetData>
      <sheetData sheetId="4663">
        <row r="11">
          <cell r="A11">
            <v>3</v>
          </cell>
        </row>
      </sheetData>
      <sheetData sheetId="4664">
        <row r="11">
          <cell r="A11">
            <v>3</v>
          </cell>
        </row>
      </sheetData>
      <sheetData sheetId="4665">
        <row r="11">
          <cell r="A11">
            <v>3</v>
          </cell>
        </row>
      </sheetData>
      <sheetData sheetId="4666">
        <row r="11">
          <cell r="A11">
            <v>3</v>
          </cell>
        </row>
      </sheetData>
      <sheetData sheetId="4667">
        <row r="11">
          <cell r="A11">
            <v>3</v>
          </cell>
        </row>
      </sheetData>
      <sheetData sheetId="4668">
        <row r="11">
          <cell r="A11">
            <v>3</v>
          </cell>
        </row>
      </sheetData>
      <sheetData sheetId="4669">
        <row r="11">
          <cell r="A11">
            <v>3</v>
          </cell>
        </row>
      </sheetData>
      <sheetData sheetId="4670">
        <row r="11">
          <cell r="A11">
            <v>3</v>
          </cell>
        </row>
      </sheetData>
      <sheetData sheetId="4671">
        <row r="11">
          <cell r="A11">
            <v>3</v>
          </cell>
        </row>
      </sheetData>
      <sheetData sheetId="4672">
        <row r="11">
          <cell r="A11">
            <v>3</v>
          </cell>
        </row>
      </sheetData>
      <sheetData sheetId="4673">
        <row r="11">
          <cell r="A11">
            <v>3</v>
          </cell>
        </row>
      </sheetData>
      <sheetData sheetId="4674">
        <row r="11">
          <cell r="A11">
            <v>3</v>
          </cell>
        </row>
      </sheetData>
      <sheetData sheetId="4675">
        <row r="11">
          <cell r="A11">
            <v>3</v>
          </cell>
        </row>
      </sheetData>
      <sheetData sheetId="4676">
        <row r="11">
          <cell r="A11">
            <v>3</v>
          </cell>
        </row>
      </sheetData>
      <sheetData sheetId="4677">
        <row r="11">
          <cell r="A11">
            <v>3</v>
          </cell>
        </row>
      </sheetData>
      <sheetData sheetId="4678">
        <row r="11">
          <cell r="A11">
            <v>3</v>
          </cell>
        </row>
      </sheetData>
      <sheetData sheetId="4679">
        <row r="11">
          <cell r="A11">
            <v>3</v>
          </cell>
        </row>
      </sheetData>
      <sheetData sheetId="4680">
        <row r="11">
          <cell r="A11">
            <v>3</v>
          </cell>
        </row>
      </sheetData>
      <sheetData sheetId="4681">
        <row r="11">
          <cell r="A11">
            <v>3</v>
          </cell>
        </row>
      </sheetData>
      <sheetData sheetId="4682">
        <row r="11">
          <cell r="A11">
            <v>3</v>
          </cell>
        </row>
      </sheetData>
      <sheetData sheetId="4683">
        <row r="11">
          <cell r="A11">
            <v>3</v>
          </cell>
        </row>
      </sheetData>
      <sheetData sheetId="4684">
        <row r="11">
          <cell r="A11">
            <v>3</v>
          </cell>
        </row>
      </sheetData>
      <sheetData sheetId="4685">
        <row r="11">
          <cell r="A11">
            <v>3</v>
          </cell>
        </row>
      </sheetData>
      <sheetData sheetId="4686">
        <row r="11">
          <cell r="A11">
            <v>3</v>
          </cell>
        </row>
      </sheetData>
      <sheetData sheetId="4687">
        <row r="11">
          <cell r="A11">
            <v>3</v>
          </cell>
        </row>
      </sheetData>
      <sheetData sheetId="4688">
        <row r="11">
          <cell r="A11">
            <v>3</v>
          </cell>
        </row>
      </sheetData>
      <sheetData sheetId="4689">
        <row r="11">
          <cell r="A11">
            <v>3</v>
          </cell>
        </row>
      </sheetData>
      <sheetData sheetId="4690">
        <row r="11">
          <cell r="A11">
            <v>3</v>
          </cell>
        </row>
      </sheetData>
      <sheetData sheetId="4691">
        <row r="11">
          <cell r="A11">
            <v>3</v>
          </cell>
        </row>
      </sheetData>
      <sheetData sheetId="4692">
        <row r="11">
          <cell r="A11">
            <v>3</v>
          </cell>
        </row>
      </sheetData>
      <sheetData sheetId="4693">
        <row r="11">
          <cell r="A11">
            <v>3</v>
          </cell>
        </row>
      </sheetData>
      <sheetData sheetId="4694">
        <row r="11">
          <cell r="A11">
            <v>3</v>
          </cell>
        </row>
      </sheetData>
      <sheetData sheetId="4695">
        <row r="11">
          <cell r="A11">
            <v>3</v>
          </cell>
        </row>
      </sheetData>
      <sheetData sheetId="4696">
        <row r="11">
          <cell r="A11">
            <v>3</v>
          </cell>
        </row>
      </sheetData>
      <sheetData sheetId="4697">
        <row r="11">
          <cell r="A11">
            <v>3</v>
          </cell>
        </row>
      </sheetData>
      <sheetData sheetId="4698">
        <row r="11">
          <cell r="A11">
            <v>3</v>
          </cell>
        </row>
      </sheetData>
      <sheetData sheetId="4699">
        <row r="11">
          <cell r="A11">
            <v>3</v>
          </cell>
        </row>
      </sheetData>
      <sheetData sheetId="4700">
        <row r="11">
          <cell r="A11">
            <v>3</v>
          </cell>
        </row>
      </sheetData>
      <sheetData sheetId="4701">
        <row r="11">
          <cell r="A11">
            <v>3</v>
          </cell>
        </row>
      </sheetData>
      <sheetData sheetId="4702">
        <row r="11">
          <cell r="A11">
            <v>3</v>
          </cell>
        </row>
      </sheetData>
      <sheetData sheetId="4703">
        <row r="11">
          <cell r="A11">
            <v>3</v>
          </cell>
        </row>
      </sheetData>
      <sheetData sheetId="4704">
        <row r="11">
          <cell r="A11">
            <v>3</v>
          </cell>
        </row>
      </sheetData>
      <sheetData sheetId="4705">
        <row r="11">
          <cell r="A11">
            <v>3</v>
          </cell>
        </row>
      </sheetData>
      <sheetData sheetId="4706">
        <row r="11">
          <cell r="A11">
            <v>3</v>
          </cell>
        </row>
      </sheetData>
      <sheetData sheetId="4707">
        <row r="11">
          <cell r="A11">
            <v>3</v>
          </cell>
        </row>
      </sheetData>
      <sheetData sheetId="4708">
        <row r="11">
          <cell r="A11">
            <v>3</v>
          </cell>
        </row>
      </sheetData>
      <sheetData sheetId="4709">
        <row r="11">
          <cell r="A11">
            <v>3</v>
          </cell>
        </row>
      </sheetData>
      <sheetData sheetId="4710">
        <row r="11">
          <cell r="A11">
            <v>3</v>
          </cell>
        </row>
      </sheetData>
      <sheetData sheetId="4711">
        <row r="11">
          <cell r="A11">
            <v>3</v>
          </cell>
        </row>
      </sheetData>
      <sheetData sheetId="4712">
        <row r="11">
          <cell r="A11">
            <v>3</v>
          </cell>
        </row>
      </sheetData>
      <sheetData sheetId="4713">
        <row r="11">
          <cell r="A11">
            <v>3</v>
          </cell>
        </row>
      </sheetData>
      <sheetData sheetId="4714">
        <row r="11">
          <cell r="A11">
            <v>3</v>
          </cell>
        </row>
      </sheetData>
      <sheetData sheetId="4715">
        <row r="11">
          <cell r="A11">
            <v>3</v>
          </cell>
        </row>
      </sheetData>
      <sheetData sheetId="4716">
        <row r="11">
          <cell r="A11">
            <v>3</v>
          </cell>
        </row>
      </sheetData>
      <sheetData sheetId="4717">
        <row r="11">
          <cell r="A11">
            <v>3</v>
          </cell>
        </row>
      </sheetData>
      <sheetData sheetId="4718">
        <row r="11">
          <cell r="A11">
            <v>3</v>
          </cell>
        </row>
      </sheetData>
      <sheetData sheetId="4719">
        <row r="11">
          <cell r="A11">
            <v>3</v>
          </cell>
        </row>
      </sheetData>
      <sheetData sheetId="4720">
        <row r="11">
          <cell r="A11">
            <v>3</v>
          </cell>
        </row>
      </sheetData>
      <sheetData sheetId="4721">
        <row r="11">
          <cell r="A11">
            <v>3</v>
          </cell>
        </row>
      </sheetData>
      <sheetData sheetId="4722">
        <row r="11">
          <cell r="A11">
            <v>3</v>
          </cell>
        </row>
      </sheetData>
      <sheetData sheetId="4723">
        <row r="11">
          <cell r="A11">
            <v>3</v>
          </cell>
        </row>
      </sheetData>
      <sheetData sheetId="4724">
        <row r="11">
          <cell r="A11">
            <v>3</v>
          </cell>
        </row>
      </sheetData>
      <sheetData sheetId="4725">
        <row r="11">
          <cell r="A11">
            <v>3</v>
          </cell>
        </row>
      </sheetData>
      <sheetData sheetId="4726">
        <row r="11">
          <cell r="A11">
            <v>3</v>
          </cell>
        </row>
      </sheetData>
      <sheetData sheetId="4727">
        <row r="11">
          <cell r="A11">
            <v>3</v>
          </cell>
        </row>
      </sheetData>
      <sheetData sheetId="4728">
        <row r="11">
          <cell r="A11">
            <v>3</v>
          </cell>
        </row>
      </sheetData>
      <sheetData sheetId="4729">
        <row r="11">
          <cell r="A11">
            <v>3</v>
          </cell>
        </row>
      </sheetData>
      <sheetData sheetId="4730">
        <row r="11">
          <cell r="A11">
            <v>3</v>
          </cell>
        </row>
      </sheetData>
      <sheetData sheetId="4731">
        <row r="11">
          <cell r="A11">
            <v>3</v>
          </cell>
        </row>
      </sheetData>
      <sheetData sheetId="4732">
        <row r="11">
          <cell r="A11">
            <v>3</v>
          </cell>
        </row>
      </sheetData>
      <sheetData sheetId="4733">
        <row r="11">
          <cell r="A11">
            <v>3</v>
          </cell>
        </row>
      </sheetData>
      <sheetData sheetId="4734">
        <row r="11">
          <cell r="A11">
            <v>3</v>
          </cell>
        </row>
      </sheetData>
      <sheetData sheetId="4735">
        <row r="11">
          <cell r="A11">
            <v>3</v>
          </cell>
        </row>
      </sheetData>
      <sheetData sheetId="4736">
        <row r="11">
          <cell r="A11">
            <v>3</v>
          </cell>
        </row>
      </sheetData>
      <sheetData sheetId="4737">
        <row r="11">
          <cell r="A11">
            <v>3</v>
          </cell>
        </row>
      </sheetData>
      <sheetData sheetId="4738">
        <row r="11">
          <cell r="A11">
            <v>3</v>
          </cell>
        </row>
      </sheetData>
      <sheetData sheetId="4739">
        <row r="11">
          <cell r="A11">
            <v>3</v>
          </cell>
        </row>
      </sheetData>
      <sheetData sheetId="4740">
        <row r="11">
          <cell r="A11">
            <v>3</v>
          </cell>
        </row>
      </sheetData>
      <sheetData sheetId="4741">
        <row r="11">
          <cell r="A11">
            <v>3</v>
          </cell>
        </row>
      </sheetData>
      <sheetData sheetId="4742">
        <row r="11">
          <cell r="A11">
            <v>3</v>
          </cell>
        </row>
      </sheetData>
      <sheetData sheetId="4743">
        <row r="11">
          <cell r="A11">
            <v>3</v>
          </cell>
        </row>
      </sheetData>
      <sheetData sheetId="4744">
        <row r="11">
          <cell r="A11">
            <v>3</v>
          </cell>
        </row>
      </sheetData>
      <sheetData sheetId="4745">
        <row r="11">
          <cell r="A11">
            <v>3</v>
          </cell>
        </row>
      </sheetData>
      <sheetData sheetId="4746">
        <row r="11">
          <cell r="A11">
            <v>3</v>
          </cell>
        </row>
      </sheetData>
      <sheetData sheetId="4747">
        <row r="11">
          <cell r="A11">
            <v>3</v>
          </cell>
        </row>
      </sheetData>
      <sheetData sheetId="4748">
        <row r="11">
          <cell r="A11">
            <v>3</v>
          </cell>
        </row>
      </sheetData>
      <sheetData sheetId="4749">
        <row r="11">
          <cell r="A11">
            <v>3</v>
          </cell>
        </row>
      </sheetData>
      <sheetData sheetId="4750">
        <row r="11">
          <cell r="A11">
            <v>3</v>
          </cell>
        </row>
      </sheetData>
      <sheetData sheetId="4751">
        <row r="11">
          <cell r="A11">
            <v>3</v>
          </cell>
        </row>
      </sheetData>
      <sheetData sheetId="4752">
        <row r="11">
          <cell r="A11">
            <v>3</v>
          </cell>
        </row>
      </sheetData>
      <sheetData sheetId="4753">
        <row r="11">
          <cell r="A11">
            <v>3</v>
          </cell>
        </row>
      </sheetData>
      <sheetData sheetId="4754">
        <row r="11">
          <cell r="A11">
            <v>3</v>
          </cell>
        </row>
      </sheetData>
      <sheetData sheetId="4755">
        <row r="11">
          <cell r="A11">
            <v>3</v>
          </cell>
        </row>
      </sheetData>
      <sheetData sheetId="4756">
        <row r="11">
          <cell r="A11">
            <v>3</v>
          </cell>
        </row>
      </sheetData>
      <sheetData sheetId="4757">
        <row r="11">
          <cell r="A11">
            <v>3</v>
          </cell>
        </row>
      </sheetData>
      <sheetData sheetId="4758">
        <row r="11">
          <cell r="A11">
            <v>3</v>
          </cell>
        </row>
      </sheetData>
      <sheetData sheetId="4759">
        <row r="11">
          <cell r="A11">
            <v>3</v>
          </cell>
        </row>
      </sheetData>
      <sheetData sheetId="4760">
        <row r="11">
          <cell r="A11">
            <v>3</v>
          </cell>
        </row>
      </sheetData>
      <sheetData sheetId="4761">
        <row r="11">
          <cell r="A11">
            <v>3</v>
          </cell>
        </row>
      </sheetData>
      <sheetData sheetId="4762">
        <row r="11">
          <cell r="A11">
            <v>3</v>
          </cell>
        </row>
      </sheetData>
      <sheetData sheetId="4763">
        <row r="11">
          <cell r="A11">
            <v>3</v>
          </cell>
        </row>
      </sheetData>
      <sheetData sheetId="4764">
        <row r="11">
          <cell r="A11">
            <v>3</v>
          </cell>
        </row>
      </sheetData>
      <sheetData sheetId="4765">
        <row r="11">
          <cell r="A11">
            <v>3</v>
          </cell>
        </row>
      </sheetData>
      <sheetData sheetId="4766">
        <row r="11">
          <cell r="A11">
            <v>3</v>
          </cell>
        </row>
      </sheetData>
      <sheetData sheetId="4767">
        <row r="11">
          <cell r="A11">
            <v>3</v>
          </cell>
        </row>
      </sheetData>
      <sheetData sheetId="4768">
        <row r="11">
          <cell r="A11">
            <v>3</v>
          </cell>
        </row>
      </sheetData>
      <sheetData sheetId="4769">
        <row r="11">
          <cell r="A11">
            <v>3</v>
          </cell>
        </row>
      </sheetData>
      <sheetData sheetId="4770">
        <row r="11">
          <cell r="A11">
            <v>3</v>
          </cell>
        </row>
      </sheetData>
      <sheetData sheetId="4771">
        <row r="11">
          <cell r="A11">
            <v>3</v>
          </cell>
        </row>
      </sheetData>
      <sheetData sheetId="4772">
        <row r="11">
          <cell r="A11">
            <v>3</v>
          </cell>
        </row>
      </sheetData>
      <sheetData sheetId="4773">
        <row r="11">
          <cell r="A11">
            <v>3</v>
          </cell>
        </row>
      </sheetData>
      <sheetData sheetId="4774">
        <row r="11">
          <cell r="A11">
            <v>3</v>
          </cell>
        </row>
      </sheetData>
      <sheetData sheetId="4775">
        <row r="11">
          <cell r="A11">
            <v>3</v>
          </cell>
        </row>
      </sheetData>
      <sheetData sheetId="4776">
        <row r="11">
          <cell r="A11">
            <v>3</v>
          </cell>
        </row>
      </sheetData>
      <sheetData sheetId="4777">
        <row r="11">
          <cell r="A11">
            <v>3</v>
          </cell>
        </row>
      </sheetData>
      <sheetData sheetId="4778">
        <row r="11">
          <cell r="A11">
            <v>3</v>
          </cell>
        </row>
      </sheetData>
      <sheetData sheetId="4779">
        <row r="11">
          <cell r="A11">
            <v>3</v>
          </cell>
        </row>
      </sheetData>
      <sheetData sheetId="4780">
        <row r="11">
          <cell r="A11">
            <v>3</v>
          </cell>
        </row>
      </sheetData>
      <sheetData sheetId="4781">
        <row r="11">
          <cell r="A11">
            <v>3</v>
          </cell>
        </row>
      </sheetData>
      <sheetData sheetId="4782">
        <row r="11">
          <cell r="A11">
            <v>3</v>
          </cell>
        </row>
      </sheetData>
      <sheetData sheetId="4783">
        <row r="11">
          <cell r="A11">
            <v>3</v>
          </cell>
        </row>
      </sheetData>
      <sheetData sheetId="4784">
        <row r="11">
          <cell r="A11">
            <v>3</v>
          </cell>
        </row>
      </sheetData>
      <sheetData sheetId="4785">
        <row r="11">
          <cell r="A11">
            <v>3</v>
          </cell>
        </row>
      </sheetData>
      <sheetData sheetId="4786">
        <row r="11">
          <cell r="A11">
            <v>3</v>
          </cell>
        </row>
      </sheetData>
      <sheetData sheetId="4787">
        <row r="11">
          <cell r="A11">
            <v>3</v>
          </cell>
        </row>
      </sheetData>
      <sheetData sheetId="4788">
        <row r="11">
          <cell r="A11">
            <v>3</v>
          </cell>
        </row>
      </sheetData>
      <sheetData sheetId="4789">
        <row r="11">
          <cell r="A11">
            <v>3</v>
          </cell>
        </row>
      </sheetData>
      <sheetData sheetId="4790">
        <row r="11">
          <cell r="A11">
            <v>3</v>
          </cell>
        </row>
      </sheetData>
      <sheetData sheetId="4791">
        <row r="11">
          <cell r="A11">
            <v>3</v>
          </cell>
        </row>
      </sheetData>
      <sheetData sheetId="4792">
        <row r="11">
          <cell r="A11">
            <v>3</v>
          </cell>
        </row>
      </sheetData>
      <sheetData sheetId="4793">
        <row r="11">
          <cell r="A11">
            <v>3</v>
          </cell>
        </row>
      </sheetData>
      <sheetData sheetId="4794">
        <row r="11">
          <cell r="A11">
            <v>3</v>
          </cell>
        </row>
      </sheetData>
      <sheetData sheetId="4795">
        <row r="11">
          <cell r="A11">
            <v>3</v>
          </cell>
        </row>
      </sheetData>
      <sheetData sheetId="4796">
        <row r="11">
          <cell r="A11">
            <v>3</v>
          </cell>
        </row>
      </sheetData>
      <sheetData sheetId="4797">
        <row r="11">
          <cell r="A11">
            <v>3</v>
          </cell>
        </row>
      </sheetData>
      <sheetData sheetId="4798">
        <row r="11">
          <cell r="A11">
            <v>3</v>
          </cell>
        </row>
      </sheetData>
      <sheetData sheetId="4799">
        <row r="11">
          <cell r="A11">
            <v>3</v>
          </cell>
        </row>
      </sheetData>
      <sheetData sheetId="4800">
        <row r="11">
          <cell r="A11">
            <v>3</v>
          </cell>
        </row>
      </sheetData>
      <sheetData sheetId="4801">
        <row r="11">
          <cell r="A11">
            <v>3</v>
          </cell>
        </row>
      </sheetData>
      <sheetData sheetId="4802">
        <row r="11">
          <cell r="A11">
            <v>3</v>
          </cell>
        </row>
      </sheetData>
      <sheetData sheetId="4803">
        <row r="11">
          <cell r="A11">
            <v>3</v>
          </cell>
        </row>
      </sheetData>
      <sheetData sheetId="4804">
        <row r="11">
          <cell r="A11">
            <v>3</v>
          </cell>
        </row>
      </sheetData>
      <sheetData sheetId="4805">
        <row r="11">
          <cell r="A11">
            <v>3</v>
          </cell>
        </row>
      </sheetData>
      <sheetData sheetId="4806">
        <row r="11">
          <cell r="A11">
            <v>3</v>
          </cell>
        </row>
      </sheetData>
      <sheetData sheetId="4807">
        <row r="11">
          <cell r="A11">
            <v>3</v>
          </cell>
        </row>
      </sheetData>
      <sheetData sheetId="4808">
        <row r="11">
          <cell r="A11">
            <v>3</v>
          </cell>
        </row>
      </sheetData>
      <sheetData sheetId="4809">
        <row r="11">
          <cell r="A11">
            <v>3</v>
          </cell>
        </row>
      </sheetData>
      <sheetData sheetId="4810">
        <row r="11">
          <cell r="A11">
            <v>3</v>
          </cell>
        </row>
      </sheetData>
      <sheetData sheetId="4811">
        <row r="11">
          <cell r="A11">
            <v>3</v>
          </cell>
        </row>
      </sheetData>
      <sheetData sheetId="4812">
        <row r="11">
          <cell r="A11">
            <v>3</v>
          </cell>
        </row>
      </sheetData>
      <sheetData sheetId="4813">
        <row r="11">
          <cell r="A11">
            <v>3</v>
          </cell>
        </row>
      </sheetData>
      <sheetData sheetId="4814">
        <row r="11">
          <cell r="A11">
            <v>3</v>
          </cell>
        </row>
      </sheetData>
      <sheetData sheetId="4815">
        <row r="11">
          <cell r="A11">
            <v>3</v>
          </cell>
        </row>
      </sheetData>
      <sheetData sheetId="4816">
        <row r="11">
          <cell r="A11">
            <v>3</v>
          </cell>
        </row>
      </sheetData>
      <sheetData sheetId="4817">
        <row r="11">
          <cell r="A11">
            <v>3</v>
          </cell>
        </row>
      </sheetData>
      <sheetData sheetId="4818">
        <row r="11">
          <cell r="A11">
            <v>3</v>
          </cell>
        </row>
      </sheetData>
      <sheetData sheetId="4819">
        <row r="11">
          <cell r="A11">
            <v>3</v>
          </cell>
        </row>
      </sheetData>
      <sheetData sheetId="4820">
        <row r="11">
          <cell r="A11">
            <v>3</v>
          </cell>
        </row>
      </sheetData>
      <sheetData sheetId="4821">
        <row r="11">
          <cell r="A11">
            <v>3</v>
          </cell>
        </row>
      </sheetData>
      <sheetData sheetId="4822">
        <row r="11">
          <cell r="A11">
            <v>3</v>
          </cell>
        </row>
      </sheetData>
      <sheetData sheetId="4823">
        <row r="11">
          <cell r="A11">
            <v>3</v>
          </cell>
        </row>
      </sheetData>
      <sheetData sheetId="4824">
        <row r="11">
          <cell r="A11">
            <v>3</v>
          </cell>
        </row>
      </sheetData>
      <sheetData sheetId="4825">
        <row r="11">
          <cell r="A11">
            <v>3</v>
          </cell>
        </row>
      </sheetData>
      <sheetData sheetId="4826">
        <row r="11">
          <cell r="A11">
            <v>3</v>
          </cell>
        </row>
      </sheetData>
      <sheetData sheetId="4827">
        <row r="11">
          <cell r="A11">
            <v>3</v>
          </cell>
        </row>
      </sheetData>
      <sheetData sheetId="4828">
        <row r="11">
          <cell r="A11">
            <v>3</v>
          </cell>
        </row>
      </sheetData>
      <sheetData sheetId="4829">
        <row r="11">
          <cell r="A11">
            <v>3</v>
          </cell>
        </row>
      </sheetData>
      <sheetData sheetId="4830">
        <row r="11">
          <cell r="A11">
            <v>3</v>
          </cell>
        </row>
      </sheetData>
      <sheetData sheetId="4831">
        <row r="11">
          <cell r="A11">
            <v>3</v>
          </cell>
        </row>
      </sheetData>
      <sheetData sheetId="4832">
        <row r="11">
          <cell r="A11">
            <v>3</v>
          </cell>
        </row>
      </sheetData>
      <sheetData sheetId="4833">
        <row r="11">
          <cell r="A11">
            <v>3</v>
          </cell>
        </row>
      </sheetData>
      <sheetData sheetId="4834">
        <row r="7">
          <cell r="P7">
            <v>0</v>
          </cell>
        </row>
      </sheetData>
      <sheetData sheetId="4835">
        <row r="11">
          <cell r="A11">
            <v>3</v>
          </cell>
        </row>
      </sheetData>
      <sheetData sheetId="4836">
        <row r="11">
          <cell r="A11">
            <v>3</v>
          </cell>
        </row>
      </sheetData>
      <sheetData sheetId="4837">
        <row r="11">
          <cell r="A11">
            <v>3</v>
          </cell>
        </row>
      </sheetData>
      <sheetData sheetId="4838">
        <row r="11">
          <cell r="A11">
            <v>3</v>
          </cell>
        </row>
      </sheetData>
      <sheetData sheetId="4839">
        <row r="11">
          <cell r="A11">
            <v>3</v>
          </cell>
        </row>
      </sheetData>
      <sheetData sheetId="4840">
        <row r="11">
          <cell r="A11">
            <v>3</v>
          </cell>
        </row>
      </sheetData>
      <sheetData sheetId="4841">
        <row r="11">
          <cell r="A11">
            <v>3</v>
          </cell>
        </row>
      </sheetData>
      <sheetData sheetId="4842">
        <row r="11">
          <cell r="A11">
            <v>3</v>
          </cell>
        </row>
      </sheetData>
      <sheetData sheetId="4843">
        <row r="11">
          <cell r="A11">
            <v>3</v>
          </cell>
        </row>
      </sheetData>
      <sheetData sheetId="4844">
        <row r="11">
          <cell r="A11">
            <v>3</v>
          </cell>
        </row>
      </sheetData>
      <sheetData sheetId="4845">
        <row r="11">
          <cell r="A11">
            <v>3</v>
          </cell>
        </row>
      </sheetData>
      <sheetData sheetId="4846">
        <row r="11">
          <cell r="A11">
            <v>3</v>
          </cell>
        </row>
      </sheetData>
      <sheetData sheetId="4847">
        <row r="7">
          <cell r="P7">
            <v>0</v>
          </cell>
        </row>
      </sheetData>
      <sheetData sheetId="4848">
        <row r="11">
          <cell r="A11">
            <v>3</v>
          </cell>
        </row>
      </sheetData>
      <sheetData sheetId="4849">
        <row r="11">
          <cell r="A11">
            <v>3</v>
          </cell>
        </row>
      </sheetData>
      <sheetData sheetId="4850">
        <row r="11">
          <cell r="A11">
            <v>3</v>
          </cell>
        </row>
      </sheetData>
      <sheetData sheetId="4851">
        <row r="11">
          <cell r="A11">
            <v>3</v>
          </cell>
        </row>
      </sheetData>
      <sheetData sheetId="4852">
        <row r="11">
          <cell r="A11">
            <v>3</v>
          </cell>
        </row>
      </sheetData>
      <sheetData sheetId="4853">
        <row r="11">
          <cell r="A11">
            <v>3</v>
          </cell>
        </row>
      </sheetData>
      <sheetData sheetId="4854">
        <row r="11">
          <cell r="A11">
            <v>3</v>
          </cell>
        </row>
      </sheetData>
      <sheetData sheetId="4855">
        <row r="11">
          <cell r="A11">
            <v>3</v>
          </cell>
        </row>
      </sheetData>
      <sheetData sheetId="4856">
        <row r="11">
          <cell r="A11">
            <v>3</v>
          </cell>
        </row>
      </sheetData>
      <sheetData sheetId="4857">
        <row r="11">
          <cell r="A11">
            <v>3</v>
          </cell>
        </row>
      </sheetData>
      <sheetData sheetId="4858">
        <row r="11">
          <cell r="A11">
            <v>3</v>
          </cell>
        </row>
      </sheetData>
      <sheetData sheetId="4859">
        <row r="11">
          <cell r="A11">
            <v>3</v>
          </cell>
        </row>
      </sheetData>
      <sheetData sheetId="4860">
        <row r="11">
          <cell r="A11">
            <v>3</v>
          </cell>
        </row>
      </sheetData>
      <sheetData sheetId="4861">
        <row r="11">
          <cell r="A11">
            <v>3</v>
          </cell>
        </row>
      </sheetData>
      <sheetData sheetId="4862">
        <row r="11">
          <cell r="A11">
            <v>3</v>
          </cell>
        </row>
      </sheetData>
      <sheetData sheetId="4863">
        <row r="11">
          <cell r="A11">
            <v>3</v>
          </cell>
        </row>
      </sheetData>
      <sheetData sheetId="4864">
        <row r="11">
          <cell r="A11">
            <v>3</v>
          </cell>
        </row>
      </sheetData>
      <sheetData sheetId="4865">
        <row r="11">
          <cell r="A11">
            <v>3</v>
          </cell>
        </row>
      </sheetData>
      <sheetData sheetId="4866">
        <row r="11">
          <cell r="A11">
            <v>3</v>
          </cell>
        </row>
      </sheetData>
      <sheetData sheetId="4867">
        <row r="11">
          <cell r="A11">
            <v>3</v>
          </cell>
        </row>
      </sheetData>
      <sheetData sheetId="4868">
        <row r="11">
          <cell r="A11">
            <v>3</v>
          </cell>
        </row>
      </sheetData>
      <sheetData sheetId="4869">
        <row r="11">
          <cell r="A11">
            <v>3</v>
          </cell>
        </row>
      </sheetData>
      <sheetData sheetId="4870">
        <row r="11">
          <cell r="A11">
            <v>3</v>
          </cell>
        </row>
      </sheetData>
      <sheetData sheetId="4871">
        <row r="11">
          <cell r="A11">
            <v>3</v>
          </cell>
        </row>
      </sheetData>
      <sheetData sheetId="4872">
        <row r="11">
          <cell r="A11">
            <v>3</v>
          </cell>
        </row>
      </sheetData>
      <sheetData sheetId="4873" refreshError="1"/>
      <sheetData sheetId="4874">
        <row r="11">
          <cell r="A11">
            <v>3</v>
          </cell>
        </row>
      </sheetData>
      <sheetData sheetId="4875">
        <row r="11">
          <cell r="A11">
            <v>3</v>
          </cell>
        </row>
      </sheetData>
      <sheetData sheetId="4876">
        <row r="11">
          <cell r="A11">
            <v>3</v>
          </cell>
        </row>
      </sheetData>
      <sheetData sheetId="4877">
        <row r="7">
          <cell r="P7">
            <v>0</v>
          </cell>
        </row>
      </sheetData>
      <sheetData sheetId="4878">
        <row r="11">
          <cell r="A11">
            <v>3</v>
          </cell>
        </row>
      </sheetData>
      <sheetData sheetId="4879">
        <row r="11">
          <cell r="A11">
            <v>3</v>
          </cell>
        </row>
      </sheetData>
      <sheetData sheetId="4880">
        <row r="11">
          <cell r="A11">
            <v>3</v>
          </cell>
        </row>
      </sheetData>
      <sheetData sheetId="4881">
        <row r="11">
          <cell r="A11">
            <v>3</v>
          </cell>
        </row>
      </sheetData>
      <sheetData sheetId="4882">
        <row r="11">
          <cell r="A11">
            <v>3</v>
          </cell>
        </row>
      </sheetData>
      <sheetData sheetId="4883">
        <row r="11">
          <cell r="A11">
            <v>3</v>
          </cell>
        </row>
      </sheetData>
      <sheetData sheetId="4884">
        <row r="11">
          <cell r="A11">
            <v>3</v>
          </cell>
        </row>
      </sheetData>
      <sheetData sheetId="4885">
        <row r="11">
          <cell r="A11">
            <v>3</v>
          </cell>
        </row>
      </sheetData>
      <sheetData sheetId="4886">
        <row r="11">
          <cell r="A11">
            <v>3</v>
          </cell>
        </row>
      </sheetData>
      <sheetData sheetId="4887">
        <row r="11">
          <cell r="A11">
            <v>3</v>
          </cell>
        </row>
      </sheetData>
      <sheetData sheetId="4888">
        <row r="11">
          <cell r="A11">
            <v>3</v>
          </cell>
        </row>
      </sheetData>
      <sheetData sheetId="4889">
        <row r="11">
          <cell r="A11">
            <v>3</v>
          </cell>
        </row>
      </sheetData>
      <sheetData sheetId="4890">
        <row r="7">
          <cell r="P7">
            <v>0</v>
          </cell>
        </row>
      </sheetData>
      <sheetData sheetId="4891">
        <row r="11">
          <cell r="A11">
            <v>3</v>
          </cell>
        </row>
      </sheetData>
      <sheetData sheetId="4892">
        <row r="11">
          <cell r="A11">
            <v>3</v>
          </cell>
        </row>
      </sheetData>
      <sheetData sheetId="4893">
        <row r="11">
          <cell r="A11">
            <v>3</v>
          </cell>
        </row>
      </sheetData>
      <sheetData sheetId="4894">
        <row r="11">
          <cell r="A11">
            <v>3</v>
          </cell>
        </row>
      </sheetData>
      <sheetData sheetId="4895">
        <row r="11">
          <cell r="A11">
            <v>3</v>
          </cell>
        </row>
      </sheetData>
      <sheetData sheetId="4896">
        <row r="11">
          <cell r="A11">
            <v>3</v>
          </cell>
        </row>
      </sheetData>
      <sheetData sheetId="4897">
        <row r="11">
          <cell r="A11">
            <v>3</v>
          </cell>
        </row>
      </sheetData>
      <sheetData sheetId="4898">
        <row r="11">
          <cell r="A11">
            <v>3</v>
          </cell>
        </row>
      </sheetData>
      <sheetData sheetId="4899">
        <row r="11">
          <cell r="A11">
            <v>3</v>
          </cell>
        </row>
      </sheetData>
      <sheetData sheetId="4900">
        <row r="11">
          <cell r="A11">
            <v>3</v>
          </cell>
        </row>
      </sheetData>
      <sheetData sheetId="4901">
        <row r="11">
          <cell r="A11">
            <v>3</v>
          </cell>
        </row>
      </sheetData>
      <sheetData sheetId="4902">
        <row r="11">
          <cell r="A11">
            <v>3</v>
          </cell>
        </row>
      </sheetData>
      <sheetData sheetId="4903">
        <row r="11">
          <cell r="A11">
            <v>3</v>
          </cell>
        </row>
      </sheetData>
      <sheetData sheetId="4904">
        <row r="11">
          <cell r="A11">
            <v>3</v>
          </cell>
        </row>
      </sheetData>
      <sheetData sheetId="4905">
        <row r="11">
          <cell r="A11">
            <v>3</v>
          </cell>
        </row>
      </sheetData>
      <sheetData sheetId="4906">
        <row r="11">
          <cell r="A11">
            <v>3</v>
          </cell>
        </row>
      </sheetData>
      <sheetData sheetId="4907">
        <row r="11">
          <cell r="A11">
            <v>3</v>
          </cell>
        </row>
      </sheetData>
      <sheetData sheetId="4908">
        <row r="11">
          <cell r="A11">
            <v>3</v>
          </cell>
        </row>
      </sheetData>
      <sheetData sheetId="4909">
        <row r="11">
          <cell r="A11">
            <v>3</v>
          </cell>
        </row>
      </sheetData>
      <sheetData sheetId="4910">
        <row r="11">
          <cell r="A11">
            <v>3</v>
          </cell>
        </row>
      </sheetData>
      <sheetData sheetId="4911">
        <row r="11">
          <cell r="A11">
            <v>3</v>
          </cell>
        </row>
      </sheetData>
      <sheetData sheetId="4912">
        <row r="11">
          <cell r="A11">
            <v>3</v>
          </cell>
        </row>
      </sheetData>
      <sheetData sheetId="4913">
        <row r="11">
          <cell r="A11">
            <v>3</v>
          </cell>
        </row>
      </sheetData>
      <sheetData sheetId="4914">
        <row r="11">
          <cell r="A11">
            <v>3</v>
          </cell>
        </row>
      </sheetData>
      <sheetData sheetId="4915">
        <row r="11">
          <cell r="A11">
            <v>3</v>
          </cell>
        </row>
      </sheetData>
      <sheetData sheetId="4916">
        <row r="11">
          <cell r="A11">
            <v>3</v>
          </cell>
        </row>
      </sheetData>
      <sheetData sheetId="4917">
        <row r="11">
          <cell r="A11">
            <v>3</v>
          </cell>
        </row>
      </sheetData>
      <sheetData sheetId="4918">
        <row r="11">
          <cell r="A11">
            <v>3</v>
          </cell>
        </row>
      </sheetData>
      <sheetData sheetId="4919">
        <row r="11">
          <cell r="A11">
            <v>3</v>
          </cell>
        </row>
      </sheetData>
      <sheetData sheetId="4920">
        <row r="11">
          <cell r="A11">
            <v>3</v>
          </cell>
        </row>
      </sheetData>
      <sheetData sheetId="4921">
        <row r="11">
          <cell r="A11">
            <v>3</v>
          </cell>
        </row>
      </sheetData>
      <sheetData sheetId="4922">
        <row r="11">
          <cell r="A11">
            <v>3</v>
          </cell>
        </row>
      </sheetData>
      <sheetData sheetId="4923">
        <row r="11">
          <cell r="A11">
            <v>3</v>
          </cell>
        </row>
      </sheetData>
      <sheetData sheetId="4924">
        <row r="11">
          <cell r="A11">
            <v>3</v>
          </cell>
        </row>
      </sheetData>
      <sheetData sheetId="4925">
        <row r="11">
          <cell r="A11">
            <v>3</v>
          </cell>
        </row>
      </sheetData>
      <sheetData sheetId="4926">
        <row r="11">
          <cell r="A11">
            <v>3</v>
          </cell>
        </row>
      </sheetData>
      <sheetData sheetId="4927">
        <row r="11">
          <cell r="A11">
            <v>3</v>
          </cell>
        </row>
      </sheetData>
      <sheetData sheetId="4928">
        <row r="11">
          <cell r="A11">
            <v>3</v>
          </cell>
        </row>
      </sheetData>
      <sheetData sheetId="4929">
        <row r="11">
          <cell r="A11">
            <v>3</v>
          </cell>
        </row>
      </sheetData>
      <sheetData sheetId="4930">
        <row r="11">
          <cell r="A11">
            <v>3</v>
          </cell>
        </row>
      </sheetData>
      <sheetData sheetId="4931">
        <row r="11">
          <cell r="A11">
            <v>3</v>
          </cell>
        </row>
      </sheetData>
      <sheetData sheetId="4932">
        <row r="11">
          <cell r="A11">
            <v>3</v>
          </cell>
        </row>
      </sheetData>
      <sheetData sheetId="4933">
        <row r="11">
          <cell r="A11">
            <v>3</v>
          </cell>
        </row>
      </sheetData>
      <sheetData sheetId="4934">
        <row r="11">
          <cell r="A11">
            <v>3</v>
          </cell>
        </row>
      </sheetData>
      <sheetData sheetId="4935">
        <row r="11">
          <cell r="A11">
            <v>3</v>
          </cell>
        </row>
      </sheetData>
      <sheetData sheetId="4936">
        <row r="11">
          <cell r="A11">
            <v>3</v>
          </cell>
        </row>
      </sheetData>
      <sheetData sheetId="4937">
        <row r="11">
          <cell r="A11">
            <v>3</v>
          </cell>
        </row>
      </sheetData>
      <sheetData sheetId="4938">
        <row r="11">
          <cell r="A11">
            <v>3</v>
          </cell>
        </row>
      </sheetData>
      <sheetData sheetId="4939">
        <row r="11">
          <cell r="A11">
            <v>3</v>
          </cell>
        </row>
      </sheetData>
      <sheetData sheetId="4940">
        <row r="11">
          <cell r="A11">
            <v>3</v>
          </cell>
        </row>
      </sheetData>
      <sheetData sheetId="4941">
        <row r="11">
          <cell r="A11">
            <v>3</v>
          </cell>
        </row>
      </sheetData>
      <sheetData sheetId="4942">
        <row r="11">
          <cell r="A11">
            <v>3</v>
          </cell>
        </row>
      </sheetData>
      <sheetData sheetId="4943">
        <row r="11">
          <cell r="A11">
            <v>3</v>
          </cell>
        </row>
      </sheetData>
      <sheetData sheetId="4944">
        <row r="11">
          <cell r="A11">
            <v>3</v>
          </cell>
        </row>
      </sheetData>
      <sheetData sheetId="4945">
        <row r="11">
          <cell r="A11">
            <v>3</v>
          </cell>
        </row>
      </sheetData>
      <sheetData sheetId="4946">
        <row r="11">
          <cell r="A11">
            <v>3</v>
          </cell>
        </row>
      </sheetData>
      <sheetData sheetId="4947">
        <row r="11">
          <cell r="A11">
            <v>3</v>
          </cell>
        </row>
      </sheetData>
      <sheetData sheetId="4948">
        <row r="11">
          <cell r="A11">
            <v>3</v>
          </cell>
        </row>
      </sheetData>
      <sheetData sheetId="4949">
        <row r="11">
          <cell r="A11">
            <v>3</v>
          </cell>
        </row>
      </sheetData>
      <sheetData sheetId="4950">
        <row r="11">
          <cell r="A11">
            <v>3</v>
          </cell>
        </row>
      </sheetData>
      <sheetData sheetId="4951">
        <row r="11">
          <cell r="A11">
            <v>3</v>
          </cell>
        </row>
      </sheetData>
      <sheetData sheetId="4952">
        <row r="11">
          <cell r="A11">
            <v>3</v>
          </cell>
        </row>
      </sheetData>
      <sheetData sheetId="4953">
        <row r="11">
          <cell r="A11">
            <v>3</v>
          </cell>
        </row>
      </sheetData>
      <sheetData sheetId="4954">
        <row r="11">
          <cell r="A11">
            <v>3</v>
          </cell>
        </row>
      </sheetData>
      <sheetData sheetId="4955">
        <row r="11">
          <cell r="A11">
            <v>3</v>
          </cell>
        </row>
      </sheetData>
      <sheetData sheetId="4956">
        <row r="11">
          <cell r="A11">
            <v>3</v>
          </cell>
        </row>
      </sheetData>
      <sheetData sheetId="4957">
        <row r="11">
          <cell r="A11">
            <v>3</v>
          </cell>
        </row>
      </sheetData>
      <sheetData sheetId="4958">
        <row r="11">
          <cell r="A11">
            <v>3</v>
          </cell>
        </row>
      </sheetData>
      <sheetData sheetId="4959">
        <row r="11">
          <cell r="A11">
            <v>3</v>
          </cell>
        </row>
      </sheetData>
      <sheetData sheetId="4960">
        <row r="11">
          <cell r="A11">
            <v>3</v>
          </cell>
        </row>
      </sheetData>
      <sheetData sheetId="4961">
        <row r="11">
          <cell r="A11">
            <v>3</v>
          </cell>
        </row>
      </sheetData>
      <sheetData sheetId="4962">
        <row r="11">
          <cell r="A11">
            <v>3</v>
          </cell>
        </row>
      </sheetData>
      <sheetData sheetId="4963">
        <row r="11">
          <cell r="A11">
            <v>3</v>
          </cell>
        </row>
      </sheetData>
      <sheetData sheetId="4964">
        <row r="11">
          <cell r="A11">
            <v>3</v>
          </cell>
        </row>
      </sheetData>
      <sheetData sheetId="4965">
        <row r="11">
          <cell r="A11">
            <v>3</v>
          </cell>
        </row>
      </sheetData>
      <sheetData sheetId="4966">
        <row r="11">
          <cell r="A11">
            <v>3</v>
          </cell>
        </row>
      </sheetData>
      <sheetData sheetId="4967">
        <row r="11">
          <cell r="A11">
            <v>3</v>
          </cell>
        </row>
      </sheetData>
      <sheetData sheetId="4968">
        <row r="11">
          <cell r="A11">
            <v>3</v>
          </cell>
        </row>
      </sheetData>
      <sheetData sheetId="4969">
        <row r="11">
          <cell r="A11">
            <v>3</v>
          </cell>
        </row>
      </sheetData>
      <sheetData sheetId="4970">
        <row r="11">
          <cell r="A11">
            <v>3</v>
          </cell>
        </row>
      </sheetData>
      <sheetData sheetId="4971">
        <row r="11">
          <cell r="A11">
            <v>3</v>
          </cell>
        </row>
      </sheetData>
      <sheetData sheetId="4972">
        <row r="11">
          <cell r="A11">
            <v>3</v>
          </cell>
        </row>
      </sheetData>
      <sheetData sheetId="4973">
        <row r="11">
          <cell r="A11">
            <v>3</v>
          </cell>
        </row>
      </sheetData>
      <sheetData sheetId="4974">
        <row r="11">
          <cell r="A11">
            <v>3</v>
          </cell>
        </row>
      </sheetData>
      <sheetData sheetId="4975">
        <row r="11">
          <cell r="A11">
            <v>3</v>
          </cell>
        </row>
      </sheetData>
      <sheetData sheetId="4976">
        <row r="11">
          <cell r="A11">
            <v>3</v>
          </cell>
        </row>
      </sheetData>
      <sheetData sheetId="4977">
        <row r="11">
          <cell r="A11">
            <v>3</v>
          </cell>
        </row>
      </sheetData>
      <sheetData sheetId="4978">
        <row r="7">
          <cell r="P7">
            <v>0</v>
          </cell>
        </row>
      </sheetData>
      <sheetData sheetId="4979">
        <row r="11">
          <cell r="A11">
            <v>3</v>
          </cell>
        </row>
      </sheetData>
      <sheetData sheetId="4980">
        <row r="11">
          <cell r="A11">
            <v>3</v>
          </cell>
        </row>
      </sheetData>
      <sheetData sheetId="4981">
        <row r="11">
          <cell r="A11">
            <v>3</v>
          </cell>
        </row>
      </sheetData>
      <sheetData sheetId="4982">
        <row r="11">
          <cell r="A11">
            <v>3</v>
          </cell>
        </row>
      </sheetData>
      <sheetData sheetId="4983">
        <row r="11">
          <cell r="A11">
            <v>3</v>
          </cell>
        </row>
      </sheetData>
      <sheetData sheetId="4984">
        <row r="11">
          <cell r="A11">
            <v>3</v>
          </cell>
        </row>
      </sheetData>
      <sheetData sheetId="4985">
        <row r="11">
          <cell r="A11">
            <v>3</v>
          </cell>
        </row>
      </sheetData>
      <sheetData sheetId="4986">
        <row r="11">
          <cell r="A11">
            <v>3</v>
          </cell>
        </row>
      </sheetData>
      <sheetData sheetId="4987">
        <row r="11">
          <cell r="A11">
            <v>3</v>
          </cell>
        </row>
      </sheetData>
      <sheetData sheetId="4988">
        <row r="11">
          <cell r="A11">
            <v>3</v>
          </cell>
        </row>
      </sheetData>
      <sheetData sheetId="4989">
        <row r="11">
          <cell r="A11">
            <v>3</v>
          </cell>
        </row>
      </sheetData>
      <sheetData sheetId="4990">
        <row r="11">
          <cell r="A11">
            <v>3</v>
          </cell>
        </row>
      </sheetData>
      <sheetData sheetId="4991">
        <row r="7">
          <cell r="P7">
            <v>0</v>
          </cell>
        </row>
      </sheetData>
      <sheetData sheetId="4992">
        <row r="11">
          <cell r="A11">
            <v>3</v>
          </cell>
        </row>
      </sheetData>
      <sheetData sheetId="4993">
        <row r="11">
          <cell r="A11">
            <v>3</v>
          </cell>
        </row>
      </sheetData>
      <sheetData sheetId="4994">
        <row r="11">
          <cell r="A11">
            <v>3</v>
          </cell>
        </row>
      </sheetData>
      <sheetData sheetId="4995">
        <row r="11">
          <cell r="A11">
            <v>3</v>
          </cell>
        </row>
      </sheetData>
      <sheetData sheetId="4996">
        <row r="11">
          <cell r="A11">
            <v>3</v>
          </cell>
        </row>
      </sheetData>
      <sheetData sheetId="4997">
        <row r="11">
          <cell r="A11">
            <v>3</v>
          </cell>
        </row>
      </sheetData>
      <sheetData sheetId="4998">
        <row r="11">
          <cell r="A11">
            <v>3</v>
          </cell>
        </row>
      </sheetData>
      <sheetData sheetId="4999">
        <row r="11">
          <cell r="A11">
            <v>3</v>
          </cell>
        </row>
      </sheetData>
      <sheetData sheetId="5000">
        <row r="11">
          <cell r="A11">
            <v>3</v>
          </cell>
        </row>
      </sheetData>
      <sheetData sheetId="5001">
        <row r="11">
          <cell r="A11">
            <v>3</v>
          </cell>
        </row>
      </sheetData>
      <sheetData sheetId="5002">
        <row r="11">
          <cell r="A11">
            <v>3</v>
          </cell>
        </row>
      </sheetData>
      <sheetData sheetId="5003">
        <row r="11">
          <cell r="A11">
            <v>3</v>
          </cell>
        </row>
      </sheetData>
      <sheetData sheetId="5004">
        <row r="7">
          <cell r="P7">
            <v>0</v>
          </cell>
        </row>
      </sheetData>
      <sheetData sheetId="5005">
        <row r="11">
          <cell r="A11">
            <v>3</v>
          </cell>
        </row>
      </sheetData>
      <sheetData sheetId="5006">
        <row r="7">
          <cell r="P7">
            <v>0</v>
          </cell>
        </row>
      </sheetData>
      <sheetData sheetId="5007">
        <row r="11">
          <cell r="A11">
            <v>3</v>
          </cell>
        </row>
      </sheetData>
      <sheetData sheetId="5008">
        <row r="11">
          <cell r="A11">
            <v>3</v>
          </cell>
        </row>
      </sheetData>
      <sheetData sheetId="5009">
        <row r="11">
          <cell r="A11">
            <v>3</v>
          </cell>
        </row>
      </sheetData>
      <sheetData sheetId="5010">
        <row r="11">
          <cell r="A11">
            <v>3</v>
          </cell>
        </row>
      </sheetData>
      <sheetData sheetId="5011">
        <row r="11">
          <cell r="A11">
            <v>3</v>
          </cell>
        </row>
      </sheetData>
      <sheetData sheetId="5012">
        <row r="11">
          <cell r="A11">
            <v>3</v>
          </cell>
        </row>
      </sheetData>
      <sheetData sheetId="5013">
        <row r="11">
          <cell r="A11">
            <v>3</v>
          </cell>
        </row>
      </sheetData>
      <sheetData sheetId="5014">
        <row r="11">
          <cell r="A11">
            <v>3</v>
          </cell>
        </row>
      </sheetData>
      <sheetData sheetId="5015">
        <row r="11">
          <cell r="A11">
            <v>3</v>
          </cell>
        </row>
      </sheetData>
      <sheetData sheetId="5016">
        <row r="11">
          <cell r="A11">
            <v>3</v>
          </cell>
        </row>
      </sheetData>
      <sheetData sheetId="5017">
        <row r="7">
          <cell r="P7">
            <v>0</v>
          </cell>
        </row>
      </sheetData>
      <sheetData sheetId="5018">
        <row r="11">
          <cell r="A11">
            <v>3</v>
          </cell>
        </row>
      </sheetData>
      <sheetData sheetId="5019">
        <row r="7">
          <cell r="P7">
            <v>0</v>
          </cell>
        </row>
      </sheetData>
      <sheetData sheetId="5020">
        <row r="11">
          <cell r="A11">
            <v>3</v>
          </cell>
        </row>
      </sheetData>
      <sheetData sheetId="5021">
        <row r="11">
          <cell r="A11">
            <v>3</v>
          </cell>
        </row>
      </sheetData>
      <sheetData sheetId="5022">
        <row r="11">
          <cell r="A11">
            <v>3</v>
          </cell>
        </row>
      </sheetData>
      <sheetData sheetId="5023">
        <row r="11">
          <cell r="A11">
            <v>3</v>
          </cell>
        </row>
      </sheetData>
      <sheetData sheetId="5024">
        <row r="11">
          <cell r="A11">
            <v>3</v>
          </cell>
        </row>
      </sheetData>
      <sheetData sheetId="5025">
        <row r="11">
          <cell r="A11">
            <v>3</v>
          </cell>
        </row>
      </sheetData>
      <sheetData sheetId="5026">
        <row r="11">
          <cell r="A11">
            <v>3</v>
          </cell>
        </row>
      </sheetData>
      <sheetData sheetId="5027">
        <row r="11">
          <cell r="A11">
            <v>3</v>
          </cell>
        </row>
      </sheetData>
      <sheetData sheetId="5028">
        <row r="11">
          <cell r="A11">
            <v>3</v>
          </cell>
        </row>
      </sheetData>
      <sheetData sheetId="5029">
        <row r="7">
          <cell r="P7">
            <v>0</v>
          </cell>
        </row>
      </sheetData>
      <sheetData sheetId="5030">
        <row r="7">
          <cell r="P7">
            <v>0</v>
          </cell>
        </row>
      </sheetData>
      <sheetData sheetId="5031">
        <row r="11">
          <cell r="A11">
            <v>3</v>
          </cell>
        </row>
      </sheetData>
      <sheetData sheetId="5032">
        <row r="7">
          <cell r="P7">
            <v>0</v>
          </cell>
        </row>
      </sheetData>
      <sheetData sheetId="5033">
        <row r="11">
          <cell r="A11">
            <v>3</v>
          </cell>
        </row>
      </sheetData>
      <sheetData sheetId="5034">
        <row r="11">
          <cell r="A11">
            <v>3</v>
          </cell>
        </row>
      </sheetData>
      <sheetData sheetId="5035">
        <row r="11">
          <cell r="A11">
            <v>3</v>
          </cell>
        </row>
      </sheetData>
      <sheetData sheetId="5036">
        <row r="11">
          <cell r="A11">
            <v>3</v>
          </cell>
        </row>
      </sheetData>
      <sheetData sheetId="5037">
        <row r="11">
          <cell r="A11">
            <v>3</v>
          </cell>
        </row>
      </sheetData>
      <sheetData sheetId="5038">
        <row r="11">
          <cell r="A11">
            <v>3</v>
          </cell>
        </row>
      </sheetData>
      <sheetData sheetId="5039">
        <row r="11">
          <cell r="A11">
            <v>3</v>
          </cell>
        </row>
      </sheetData>
      <sheetData sheetId="5040">
        <row r="11">
          <cell r="A11">
            <v>3</v>
          </cell>
        </row>
      </sheetData>
      <sheetData sheetId="5041">
        <row r="11">
          <cell r="A11">
            <v>3</v>
          </cell>
        </row>
      </sheetData>
      <sheetData sheetId="5042">
        <row r="7">
          <cell r="P7">
            <v>0</v>
          </cell>
        </row>
      </sheetData>
      <sheetData sheetId="5043">
        <row r="11">
          <cell r="A11">
            <v>3</v>
          </cell>
        </row>
      </sheetData>
      <sheetData sheetId="5044">
        <row r="11">
          <cell r="A11">
            <v>3</v>
          </cell>
        </row>
      </sheetData>
      <sheetData sheetId="5045">
        <row r="7">
          <cell r="P7">
            <v>0</v>
          </cell>
        </row>
      </sheetData>
      <sheetData sheetId="5046">
        <row r="11">
          <cell r="A11">
            <v>3</v>
          </cell>
        </row>
      </sheetData>
      <sheetData sheetId="5047">
        <row r="11">
          <cell r="A11">
            <v>3</v>
          </cell>
        </row>
      </sheetData>
      <sheetData sheetId="5048">
        <row r="11">
          <cell r="A11">
            <v>3</v>
          </cell>
        </row>
      </sheetData>
      <sheetData sheetId="5049">
        <row r="11">
          <cell r="A11">
            <v>3</v>
          </cell>
        </row>
      </sheetData>
      <sheetData sheetId="5050">
        <row r="11">
          <cell r="A11">
            <v>3</v>
          </cell>
        </row>
      </sheetData>
      <sheetData sheetId="5051">
        <row r="11">
          <cell r="A11">
            <v>3</v>
          </cell>
        </row>
      </sheetData>
      <sheetData sheetId="5052">
        <row r="11">
          <cell r="A11">
            <v>3</v>
          </cell>
        </row>
      </sheetData>
      <sheetData sheetId="5053">
        <row r="11">
          <cell r="A11">
            <v>3</v>
          </cell>
        </row>
      </sheetData>
      <sheetData sheetId="5054">
        <row r="11">
          <cell r="A11">
            <v>3</v>
          </cell>
        </row>
      </sheetData>
      <sheetData sheetId="5055">
        <row r="7">
          <cell r="P7">
            <v>0</v>
          </cell>
        </row>
      </sheetData>
      <sheetData sheetId="5056">
        <row r="11">
          <cell r="A11">
            <v>3</v>
          </cell>
        </row>
      </sheetData>
      <sheetData sheetId="5057">
        <row r="7">
          <cell r="P7">
            <v>0</v>
          </cell>
        </row>
      </sheetData>
      <sheetData sheetId="5058">
        <row r="7">
          <cell r="P7">
            <v>0</v>
          </cell>
        </row>
      </sheetData>
      <sheetData sheetId="5059">
        <row r="11">
          <cell r="A11">
            <v>3</v>
          </cell>
        </row>
      </sheetData>
      <sheetData sheetId="5060">
        <row r="11">
          <cell r="A11">
            <v>3</v>
          </cell>
        </row>
      </sheetData>
      <sheetData sheetId="5061">
        <row r="11">
          <cell r="A11">
            <v>3</v>
          </cell>
        </row>
      </sheetData>
      <sheetData sheetId="5062">
        <row r="11">
          <cell r="A11">
            <v>3</v>
          </cell>
        </row>
      </sheetData>
      <sheetData sheetId="5063">
        <row r="11">
          <cell r="A11">
            <v>3</v>
          </cell>
        </row>
      </sheetData>
      <sheetData sheetId="5064">
        <row r="11">
          <cell r="A11">
            <v>3</v>
          </cell>
        </row>
      </sheetData>
      <sheetData sheetId="5065">
        <row r="11">
          <cell r="A11">
            <v>3</v>
          </cell>
        </row>
      </sheetData>
      <sheetData sheetId="5066">
        <row r="11">
          <cell r="A11">
            <v>3</v>
          </cell>
        </row>
      </sheetData>
      <sheetData sheetId="5067">
        <row r="11">
          <cell r="A11">
            <v>3</v>
          </cell>
        </row>
      </sheetData>
      <sheetData sheetId="5068">
        <row r="7">
          <cell r="P7">
            <v>0</v>
          </cell>
        </row>
      </sheetData>
      <sheetData sheetId="5069">
        <row r="11">
          <cell r="A11">
            <v>3</v>
          </cell>
        </row>
      </sheetData>
      <sheetData sheetId="5070">
        <row r="7">
          <cell r="P7">
            <v>0</v>
          </cell>
        </row>
      </sheetData>
      <sheetData sheetId="5071">
        <row r="11">
          <cell r="A11">
            <v>3</v>
          </cell>
        </row>
      </sheetData>
      <sheetData sheetId="5072">
        <row r="11">
          <cell r="A11">
            <v>3</v>
          </cell>
        </row>
      </sheetData>
      <sheetData sheetId="5073">
        <row r="11">
          <cell r="A11">
            <v>3</v>
          </cell>
        </row>
      </sheetData>
      <sheetData sheetId="5074">
        <row r="11">
          <cell r="A11">
            <v>3</v>
          </cell>
        </row>
      </sheetData>
      <sheetData sheetId="5075">
        <row r="11">
          <cell r="A11">
            <v>3</v>
          </cell>
        </row>
      </sheetData>
      <sheetData sheetId="5076">
        <row r="11">
          <cell r="A11">
            <v>3</v>
          </cell>
        </row>
      </sheetData>
      <sheetData sheetId="5077">
        <row r="11">
          <cell r="A11">
            <v>3</v>
          </cell>
        </row>
      </sheetData>
      <sheetData sheetId="5078">
        <row r="11">
          <cell r="A11">
            <v>3</v>
          </cell>
        </row>
      </sheetData>
      <sheetData sheetId="5079">
        <row r="11">
          <cell r="A11">
            <v>3</v>
          </cell>
        </row>
      </sheetData>
      <sheetData sheetId="5080">
        <row r="11">
          <cell r="A11">
            <v>3</v>
          </cell>
        </row>
      </sheetData>
      <sheetData sheetId="5081">
        <row r="7">
          <cell r="P7">
            <v>0</v>
          </cell>
        </row>
      </sheetData>
      <sheetData sheetId="5082">
        <row r="11">
          <cell r="A11">
            <v>3</v>
          </cell>
        </row>
      </sheetData>
      <sheetData sheetId="5083">
        <row r="7">
          <cell r="P7">
            <v>0</v>
          </cell>
        </row>
      </sheetData>
      <sheetData sheetId="5084">
        <row r="11">
          <cell r="A11">
            <v>3</v>
          </cell>
        </row>
      </sheetData>
      <sheetData sheetId="5085">
        <row r="11">
          <cell r="A11">
            <v>3</v>
          </cell>
        </row>
      </sheetData>
      <sheetData sheetId="5086">
        <row r="11">
          <cell r="A11">
            <v>3</v>
          </cell>
        </row>
      </sheetData>
      <sheetData sheetId="5087">
        <row r="11">
          <cell r="A11">
            <v>3</v>
          </cell>
        </row>
      </sheetData>
      <sheetData sheetId="5088">
        <row r="11">
          <cell r="A11">
            <v>3</v>
          </cell>
        </row>
      </sheetData>
      <sheetData sheetId="5089">
        <row r="11">
          <cell r="A11">
            <v>3</v>
          </cell>
        </row>
      </sheetData>
      <sheetData sheetId="5090">
        <row r="11">
          <cell r="A11">
            <v>3</v>
          </cell>
        </row>
      </sheetData>
      <sheetData sheetId="5091">
        <row r="11">
          <cell r="A11">
            <v>3</v>
          </cell>
        </row>
      </sheetData>
      <sheetData sheetId="5092">
        <row r="11">
          <cell r="A11">
            <v>3</v>
          </cell>
        </row>
      </sheetData>
      <sheetData sheetId="5093">
        <row r="11">
          <cell r="A11">
            <v>3</v>
          </cell>
        </row>
      </sheetData>
      <sheetData sheetId="5094">
        <row r="11">
          <cell r="A11">
            <v>3</v>
          </cell>
        </row>
      </sheetData>
      <sheetData sheetId="5095">
        <row r="11">
          <cell r="A11">
            <v>3</v>
          </cell>
        </row>
      </sheetData>
      <sheetData sheetId="5096">
        <row r="7">
          <cell r="P7">
            <v>0</v>
          </cell>
        </row>
      </sheetData>
      <sheetData sheetId="5097">
        <row r="11">
          <cell r="A11">
            <v>3</v>
          </cell>
        </row>
      </sheetData>
      <sheetData sheetId="5098">
        <row r="11">
          <cell r="A11">
            <v>3</v>
          </cell>
        </row>
      </sheetData>
      <sheetData sheetId="5099">
        <row r="11">
          <cell r="A11">
            <v>3</v>
          </cell>
        </row>
      </sheetData>
      <sheetData sheetId="5100">
        <row r="11">
          <cell r="A11">
            <v>3</v>
          </cell>
        </row>
      </sheetData>
      <sheetData sheetId="5101">
        <row r="11">
          <cell r="A11">
            <v>3</v>
          </cell>
        </row>
      </sheetData>
      <sheetData sheetId="5102">
        <row r="11">
          <cell r="A11">
            <v>3</v>
          </cell>
        </row>
      </sheetData>
      <sheetData sheetId="5103">
        <row r="11">
          <cell r="A11">
            <v>3</v>
          </cell>
        </row>
      </sheetData>
      <sheetData sheetId="5104">
        <row r="11">
          <cell r="A11">
            <v>3</v>
          </cell>
        </row>
      </sheetData>
      <sheetData sheetId="5105">
        <row r="11">
          <cell r="A11">
            <v>3</v>
          </cell>
        </row>
      </sheetData>
      <sheetData sheetId="5106">
        <row r="11">
          <cell r="A11">
            <v>3</v>
          </cell>
        </row>
      </sheetData>
      <sheetData sheetId="5107">
        <row r="11">
          <cell r="A11">
            <v>3</v>
          </cell>
        </row>
      </sheetData>
      <sheetData sheetId="5108">
        <row r="11">
          <cell r="A11">
            <v>3</v>
          </cell>
        </row>
      </sheetData>
      <sheetData sheetId="5109">
        <row r="7">
          <cell r="P7">
            <v>0</v>
          </cell>
        </row>
      </sheetData>
      <sheetData sheetId="5110">
        <row r="11">
          <cell r="A11">
            <v>3</v>
          </cell>
        </row>
      </sheetData>
      <sheetData sheetId="5111">
        <row r="11">
          <cell r="A11">
            <v>3</v>
          </cell>
        </row>
      </sheetData>
      <sheetData sheetId="5112">
        <row r="11">
          <cell r="A11">
            <v>3</v>
          </cell>
        </row>
      </sheetData>
      <sheetData sheetId="5113">
        <row r="11">
          <cell r="A11">
            <v>3</v>
          </cell>
        </row>
      </sheetData>
      <sheetData sheetId="5114">
        <row r="11">
          <cell r="A11">
            <v>3</v>
          </cell>
        </row>
      </sheetData>
      <sheetData sheetId="5115">
        <row r="11">
          <cell r="A11">
            <v>3</v>
          </cell>
        </row>
      </sheetData>
      <sheetData sheetId="5116">
        <row r="11">
          <cell r="A11">
            <v>3</v>
          </cell>
        </row>
      </sheetData>
      <sheetData sheetId="5117">
        <row r="11">
          <cell r="A11">
            <v>3</v>
          </cell>
        </row>
      </sheetData>
      <sheetData sheetId="5118">
        <row r="11">
          <cell r="A11">
            <v>3</v>
          </cell>
        </row>
      </sheetData>
      <sheetData sheetId="5119">
        <row r="11">
          <cell r="A11">
            <v>3</v>
          </cell>
        </row>
      </sheetData>
      <sheetData sheetId="5120">
        <row r="11">
          <cell r="A11">
            <v>3</v>
          </cell>
        </row>
      </sheetData>
      <sheetData sheetId="5121">
        <row r="11">
          <cell r="A11">
            <v>3</v>
          </cell>
        </row>
      </sheetData>
      <sheetData sheetId="5122">
        <row r="11">
          <cell r="A11">
            <v>3</v>
          </cell>
        </row>
      </sheetData>
      <sheetData sheetId="5123">
        <row r="11">
          <cell r="A11">
            <v>3</v>
          </cell>
        </row>
      </sheetData>
      <sheetData sheetId="5124">
        <row r="11">
          <cell r="A11">
            <v>3</v>
          </cell>
        </row>
      </sheetData>
      <sheetData sheetId="5125">
        <row r="11">
          <cell r="A11">
            <v>3</v>
          </cell>
        </row>
      </sheetData>
      <sheetData sheetId="5126">
        <row r="11">
          <cell r="A11">
            <v>3</v>
          </cell>
        </row>
      </sheetData>
      <sheetData sheetId="5127">
        <row r="11">
          <cell r="A11">
            <v>3</v>
          </cell>
        </row>
      </sheetData>
      <sheetData sheetId="5128">
        <row r="11">
          <cell r="A11">
            <v>3</v>
          </cell>
        </row>
      </sheetData>
      <sheetData sheetId="5129">
        <row r="11">
          <cell r="A11">
            <v>3</v>
          </cell>
        </row>
      </sheetData>
      <sheetData sheetId="5130">
        <row r="11">
          <cell r="A11">
            <v>3</v>
          </cell>
        </row>
      </sheetData>
      <sheetData sheetId="5131">
        <row r="11">
          <cell r="A11">
            <v>3</v>
          </cell>
        </row>
      </sheetData>
      <sheetData sheetId="5132">
        <row r="11">
          <cell r="A11">
            <v>3</v>
          </cell>
        </row>
      </sheetData>
      <sheetData sheetId="5133">
        <row r="11">
          <cell r="A11">
            <v>3</v>
          </cell>
        </row>
      </sheetData>
      <sheetData sheetId="5134">
        <row r="11">
          <cell r="A11">
            <v>3</v>
          </cell>
        </row>
      </sheetData>
      <sheetData sheetId="5135">
        <row r="11">
          <cell r="A11">
            <v>3</v>
          </cell>
        </row>
      </sheetData>
      <sheetData sheetId="5136">
        <row r="11">
          <cell r="A11">
            <v>3</v>
          </cell>
        </row>
      </sheetData>
      <sheetData sheetId="5137">
        <row r="11">
          <cell r="A11">
            <v>3</v>
          </cell>
        </row>
      </sheetData>
      <sheetData sheetId="5138">
        <row r="11">
          <cell r="A11">
            <v>3</v>
          </cell>
        </row>
      </sheetData>
      <sheetData sheetId="5139">
        <row r="11">
          <cell r="A11">
            <v>3</v>
          </cell>
        </row>
      </sheetData>
      <sheetData sheetId="5140">
        <row r="11">
          <cell r="A11">
            <v>3</v>
          </cell>
        </row>
      </sheetData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>
        <row r="11">
          <cell r="A11">
            <v>3</v>
          </cell>
        </row>
      </sheetData>
      <sheetData sheetId="5332">
        <row r="11">
          <cell r="A11">
            <v>3</v>
          </cell>
        </row>
      </sheetData>
      <sheetData sheetId="5333">
        <row r="11">
          <cell r="A11">
            <v>3</v>
          </cell>
        </row>
      </sheetData>
      <sheetData sheetId="5334">
        <row r="11">
          <cell r="A11">
            <v>3</v>
          </cell>
        </row>
      </sheetData>
      <sheetData sheetId="5335">
        <row r="11">
          <cell r="A11">
            <v>3</v>
          </cell>
        </row>
      </sheetData>
      <sheetData sheetId="5336">
        <row r="11">
          <cell r="A11">
            <v>3</v>
          </cell>
        </row>
      </sheetData>
      <sheetData sheetId="5337">
        <row r="11">
          <cell r="A11">
            <v>3</v>
          </cell>
        </row>
      </sheetData>
      <sheetData sheetId="5338">
        <row r="11">
          <cell r="A11">
            <v>3</v>
          </cell>
        </row>
      </sheetData>
      <sheetData sheetId="5339">
        <row r="11">
          <cell r="A11">
            <v>3</v>
          </cell>
        </row>
      </sheetData>
      <sheetData sheetId="5340">
        <row r="11">
          <cell r="A11">
            <v>3</v>
          </cell>
        </row>
      </sheetData>
      <sheetData sheetId="5341">
        <row r="11">
          <cell r="A11">
            <v>3</v>
          </cell>
        </row>
      </sheetData>
      <sheetData sheetId="5342">
        <row r="11">
          <cell r="A11">
            <v>3</v>
          </cell>
        </row>
      </sheetData>
      <sheetData sheetId="5343">
        <row r="11">
          <cell r="A11">
            <v>3</v>
          </cell>
        </row>
      </sheetData>
      <sheetData sheetId="5344">
        <row r="11">
          <cell r="A11">
            <v>3</v>
          </cell>
        </row>
      </sheetData>
      <sheetData sheetId="5345">
        <row r="11">
          <cell r="A11">
            <v>3</v>
          </cell>
        </row>
      </sheetData>
      <sheetData sheetId="5346">
        <row r="11">
          <cell r="A11">
            <v>3</v>
          </cell>
        </row>
      </sheetData>
      <sheetData sheetId="5347">
        <row r="11">
          <cell r="A11">
            <v>3</v>
          </cell>
        </row>
      </sheetData>
      <sheetData sheetId="5348">
        <row r="11">
          <cell r="A11">
            <v>3</v>
          </cell>
        </row>
      </sheetData>
      <sheetData sheetId="5349">
        <row r="11">
          <cell r="A11">
            <v>3</v>
          </cell>
        </row>
      </sheetData>
      <sheetData sheetId="5350">
        <row r="11">
          <cell r="A11">
            <v>3</v>
          </cell>
        </row>
      </sheetData>
      <sheetData sheetId="5351">
        <row r="11">
          <cell r="A11">
            <v>3</v>
          </cell>
        </row>
      </sheetData>
      <sheetData sheetId="5352">
        <row r="11">
          <cell r="A11">
            <v>3</v>
          </cell>
        </row>
      </sheetData>
      <sheetData sheetId="5353">
        <row r="11">
          <cell r="A11">
            <v>3</v>
          </cell>
        </row>
      </sheetData>
      <sheetData sheetId="5354">
        <row r="11">
          <cell r="A11">
            <v>3</v>
          </cell>
        </row>
      </sheetData>
      <sheetData sheetId="5355">
        <row r="11">
          <cell r="A11">
            <v>3</v>
          </cell>
        </row>
      </sheetData>
      <sheetData sheetId="5356">
        <row r="11">
          <cell r="A11">
            <v>3</v>
          </cell>
        </row>
      </sheetData>
      <sheetData sheetId="5357">
        <row r="11">
          <cell r="A11">
            <v>3</v>
          </cell>
        </row>
      </sheetData>
      <sheetData sheetId="5358">
        <row r="11">
          <cell r="A11">
            <v>3</v>
          </cell>
        </row>
      </sheetData>
      <sheetData sheetId="5359">
        <row r="11">
          <cell r="A11">
            <v>3</v>
          </cell>
        </row>
      </sheetData>
      <sheetData sheetId="5360">
        <row r="11">
          <cell r="A11">
            <v>3</v>
          </cell>
        </row>
      </sheetData>
      <sheetData sheetId="5361">
        <row r="11">
          <cell r="A11">
            <v>3</v>
          </cell>
        </row>
      </sheetData>
      <sheetData sheetId="5362">
        <row r="11">
          <cell r="A11">
            <v>3</v>
          </cell>
        </row>
      </sheetData>
      <sheetData sheetId="5363">
        <row r="11">
          <cell r="A11">
            <v>3</v>
          </cell>
        </row>
      </sheetData>
      <sheetData sheetId="5364">
        <row r="11">
          <cell r="A11">
            <v>3</v>
          </cell>
        </row>
      </sheetData>
      <sheetData sheetId="5365">
        <row r="11">
          <cell r="A11">
            <v>3</v>
          </cell>
        </row>
      </sheetData>
      <sheetData sheetId="5366">
        <row r="11">
          <cell r="A11">
            <v>3</v>
          </cell>
        </row>
      </sheetData>
      <sheetData sheetId="5367">
        <row r="11">
          <cell r="A11">
            <v>3</v>
          </cell>
        </row>
      </sheetData>
      <sheetData sheetId="5368">
        <row r="11">
          <cell r="A11">
            <v>3</v>
          </cell>
        </row>
      </sheetData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/>
      <sheetData sheetId="5462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/>
      <sheetData sheetId="5488"/>
      <sheetData sheetId="5489">
        <row r="11">
          <cell r="A11">
            <v>3</v>
          </cell>
        </row>
      </sheetData>
      <sheetData sheetId="5490"/>
      <sheetData sheetId="5491"/>
      <sheetData sheetId="5492"/>
      <sheetData sheetId="5493" refreshError="1"/>
      <sheetData sheetId="5494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>
        <row r="11">
          <cell r="A11">
            <v>3</v>
          </cell>
        </row>
      </sheetData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>
        <row r="11">
          <cell r="A11">
            <v>3</v>
          </cell>
        </row>
      </sheetData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>
        <row r="11">
          <cell r="A11">
            <v>3</v>
          </cell>
        </row>
      </sheetData>
      <sheetData sheetId="5691"/>
      <sheetData sheetId="5692"/>
      <sheetData sheetId="5693">
        <row r="11">
          <cell r="A11">
            <v>3</v>
          </cell>
        </row>
      </sheetData>
      <sheetData sheetId="5694">
        <row r="11">
          <cell r="A11">
            <v>3</v>
          </cell>
        </row>
      </sheetData>
      <sheetData sheetId="5695"/>
      <sheetData sheetId="5696">
        <row r="11">
          <cell r="A11">
            <v>3</v>
          </cell>
        </row>
      </sheetData>
      <sheetData sheetId="5697">
        <row r="11">
          <cell r="A11">
            <v>3</v>
          </cell>
        </row>
      </sheetData>
      <sheetData sheetId="5698">
        <row r="11">
          <cell r="A11">
            <v>3</v>
          </cell>
        </row>
      </sheetData>
      <sheetData sheetId="5699">
        <row r="11">
          <cell r="A11">
            <v>3</v>
          </cell>
        </row>
      </sheetData>
      <sheetData sheetId="5700">
        <row r="11">
          <cell r="A11">
            <v>3</v>
          </cell>
        </row>
      </sheetData>
      <sheetData sheetId="5701">
        <row r="11">
          <cell r="A11">
            <v>3</v>
          </cell>
        </row>
      </sheetData>
      <sheetData sheetId="5702">
        <row r="11">
          <cell r="A11">
            <v>3</v>
          </cell>
        </row>
      </sheetData>
      <sheetData sheetId="5703">
        <row r="11">
          <cell r="A11">
            <v>3</v>
          </cell>
        </row>
      </sheetData>
      <sheetData sheetId="5704"/>
      <sheetData sheetId="5705"/>
      <sheetData sheetId="5706">
        <row r="11">
          <cell r="A11">
            <v>3</v>
          </cell>
        </row>
      </sheetData>
      <sheetData sheetId="5707">
        <row r="11">
          <cell r="A11">
            <v>3</v>
          </cell>
        </row>
      </sheetData>
      <sheetData sheetId="5708">
        <row r="11">
          <cell r="A11">
            <v>3</v>
          </cell>
        </row>
      </sheetData>
      <sheetData sheetId="5709">
        <row r="11">
          <cell r="A11">
            <v>3</v>
          </cell>
        </row>
      </sheetData>
      <sheetData sheetId="5710"/>
      <sheetData sheetId="5711">
        <row r="11">
          <cell r="A11">
            <v>3</v>
          </cell>
        </row>
      </sheetData>
      <sheetData sheetId="5712"/>
      <sheetData sheetId="5713"/>
      <sheetData sheetId="5714">
        <row r="11">
          <cell r="A11">
            <v>3</v>
          </cell>
        </row>
      </sheetData>
      <sheetData sheetId="5715"/>
      <sheetData sheetId="5716">
        <row r="11">
          <cell r="A11">
            <v>3</v>
          </cell>
        </row>
      </sheetData>
      <sheetData sheetId="5717">
        <row r="11">
          <cell r="A11">
            <v>3</v>
          </cell>
        </row>
      </sheetData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>
        <row r="203">
          <cell r="K203">
            <v>0</v>
          </cell>
        </row>
      </sheetData>
      <sheetData sheetId="5749"/>
      <sheetData sheetId="5750"/>
      <sheetData sheetId="5751"/>
      <sheetData sheetId="5752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bahan upah"/>
      <sheetName val="REQDELTA"/>
      <sheetName val="BAHAN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Daf. Upah &amp; Bah"/>
      <sheetName val="Alat1-10"/>
      <sheetName val="Alat11-20"/>
      <sheetName val="Alat21-31"/>
      <sheetName val="Sheet4"/>
      <sheetName val="Ana. hrg Sat. &amp; Hrg Bah "/>
      <sheetName val="EE"/>
      <sheetName val="OE"/>
      <sheetName val="Db. Jalan "/>
      <sheetName val="Db.Tit. Ulin(Jemb &amp; Jalan)"/>
      <sheetName val="RAB.Titian Ulin Jembatan"/>
      <sheetName val="Sheet2"/>
      <sheetName val="Sheet3"/>
      <sheetName val="Jl. Cempaka 14"/>
      <sheetName val="MASTER BAHAN ME"/>
      <sheetName val="analisa"/>
      <sheetName val="daftar harga dan upah"/>
      <sheetName val="Daf-Har-Pening"/>
      <sheetName val="SITE-UTL"/>
      <sheetName val="harga bahan k"/>
      <sheetName val="Data"/>
      <sheetName val="harsat"/>
      <sheetName val="H.Satuan"/>
      <sheetName val="Bahan&amp; upah"/>
      <sheetName val="Basic P"/>
      <sheetName val="aspal"/>
      <sheetName val="bahan"/>
      <sheetName val="Harga bahan _ upah"/>
      <sheetName val="RAB RIIL kayu"/>
      <sheetName val="harga"/>
      <sheetName val="DAFTAR HARGA"/>
      <sheetName val="Peralatan"/>
      <sheetName val="M+MC"/>
      <sheetName val="LAP. MINGG"/>
      <sheetName val="upah"/>
      <sheetName val="HB"/>
      <sheetName val="name"/>
      <sheetName val="SUM_Steel-St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Df-Kuan"/>
      <sheetName val="Material"/>
      <sheetName val="Upah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Normalisasi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Sche"/>
      <sheetName val="meth"/>
      <sheetName val="Kuantitas &amp; Harga"/>
      <sheetName val="Rekap Biaya"/>
      <sheetName val="Informasi"/>
      <sheetName val="Peta Quarry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Cover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3-DIV5"/>
      <sheetName val="5-Peralatan"/>
      <sheetName val="5-ALAT(1)"/>
      <sheetName val="대비표"/>
      <sheetName val="SUMBER DAYA"/>
      <sheetName val="Table 1"/>
      <sheetName val="Rekap Medis Tlogo"/>
      <sheetName val="RAB  Medis Tlogo"/>
      <sheetName val="Backup Kel Wdsltg"/>
      <sheetName val="Harga Kesatuan 2014"/>
      <sheetName val="Uraian AHSP 2014"/>
      <sheetName val="Harga Satuan 2014"/>
      <sheetName val="Tbl Besi"/>
      <sheetName val="Uraian1"/>
      <sheetName val="ALAT MOLEN"/>
      <sheetName val="PIPA"/>
      <sheetName val="Sheet1"/>
      <sheetName val="BQ"/>
      <sheetName val="R A B"/>
      <sheetName val="VOLUME"/>
      <sheetName val="koef besi"/>
      <sheetName val="Harga &amp; Sewa Alat Berat"/>
      <sheetName val="An_Konstruksi"/>
      <sheetName val="Listik_Gedung"/>
      <sheetName val="Listrik_PJU"/>
      <sheetName val="Marka"/>
      <sheetName val="Pelumpuran"/>
      <sheetName val="Cleaning_Servise"/>
      <sheetName val="penyapuan"/>
      <sheetName val="An_Alat"/>
      <sheetName val="An_KPUT"/>
      <sheetName val="An_E"/>
      <sheetName val="Tanaman Hias"/>
      <sheetName val="harga susulan"/>
      <sheetName val="HRG_PIPA_2010"/>
      <sheetName val="HARGA KANSTEEN"/>
      <sheetName val="HARGA"/>
      <sheetName val="als.BORONG"/>
      <sheetName val="rekap BORONG"/>
      <sheetName val="Backup"/>
      <sheetName val="RAB (2)"/>
      <sheetName val="rr"/>
      <sheetName val="DAFTAR ALAT"/>
      <sheetName val="E.001"/>
      <sheetName val="E.031"/>
      <sheetName val="E.052"/>
      <sheetName val="E.080"/>
      <sheetName val="E.084"/>
      <sheetName val="E.087"/>
      <sheetName val="E.088"/>
      <sheetName val="E.089"/>
      <sheetName val="E.153"/>
      <sheetName val="E.155"/>
      <sheetName val="E.157"/>
      <sheetName val="E.182"/>
      <sheetName val="E.211"/>
      <sheetName val="E.212"/>
      <sheetName val="E.251"/>
      <sheetName val="E.252"/>
      <sheetName val="E.301"/>
      <sheetName val="E.341"/>
      <sheetName val="DAFTAR BAHAN"/>
      <sheetName val="DAFTAR UPAH"/>
      <sheetName val="ANALYS G"/>
      <sheetName val="K.017"/>
      <sheetName val="K.018"/>
      <sheetName val="K.026"/>
      <sheetName val="K.110"/>
      <sheetName val="K.127"/>
      <sheetName val="K.127-A"/>
      <sheetName val="K.127-B"/>
      <sheetName val="K.210"/>
      <sheetName val="DAFTAR HARGA"/>
      <sheetName val="K.224"/>
      <sheetName val="K.225"/>
      <sheetName val="K.516"/>
      <sheetName val="K.521"/>
      <sheetName val="K.528"/>
      <sheetName val="K.528 B"/>
      <sheetName val="K.710"/>
      <sheetName val="K.715"/>
      <sheetName val="K.720"/>
      <sheetName val="K.721"/>
      <sheetName val="K.722"/>
      <sheetName val="K.810"/>
      <sheetName val="K.911"/>
      <sheetName val="K.912"/>
      <sheetName val="REKAP RAB"/>
      <sheetName val="KESATUAN"/>
      <sheetName val="ANALISA K"/>
      <sheetName val="ANALISA SNI"/>
      <sheetName val="UPAH DAN BAHAN"/>
      <sheetName val="HARGA ALAT"/>
      <sheetName val="ANALISA ALAT"/>
      <sheetName val="HARGA SEWA ALAT DPU"/>
      <sheetName val="METODE"/>
      <sheetName val="BAGAN ALIR"/>
      <sheetName val="STRUKTUR ORGANISASI"/>
      <sheetName val="N.P"/>
      <sheetName val="PERSONIL"/>
      <sheetName val="up"/>
      <sheetName val="kosen"/>
      <sheetName val="keramik"/>
      <sheetName val="kuda2"/>
      <sheetName val="SAT-UP"/>
      <sheetName val="SURVEY TOKO"/>
      <sheetName val="survey kayu"/>
      <sheetName val="00000"/>
      <sheetName val="XXXXX"/>
      <sheetName val="Sat-Pek "/>
      <sheetName val="Analisa "/>
      <sheetName val="Sat-Bhn"/>
      <sheetName val="Sat-upa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hrga bhn-upah"/>
      <sheetName val="RAB RS"/>
      <sheetName val="RAB SEND"/>
      <sheetName val="Pipa "/>
      <sheetName val="Jembatan pipa"/>
      <sheetName val="RAB RS (2)"/>
      <sheetName val="Kurva S"/>
      <sheetName val="Backup BAK"/>
      <sheetName val="Backup BAK (2)"/>
      <sheetName val="Vol sEND"/>
      <sheetName val="rekap bahan res"/>
      <sheetName val="rekap bahan send"/>
      <sheetName val="rekap bahan res (2)"/>
      <sheetName val="rekap bahan Jemb"/>
      <sheetName val="rekap bahan PIPA"/>
      <sheetName val="anls SNI"/>
      <sheetName val="Harga bahan"/>
      <sheetName val="back up"/>
      <sheetName val="back up kusen"/>
      <sheetName val="back up bata"/>
      <sheetName val="back up int"/>
      <sheetName val="FIX"/>
      <sheetName val="skedul"/>
      <sheetName val="tkdn"/>
      <sheetName val="RAB  UANG MUKA"/>
      <sheetName val="HARGA  UMK"/>
      <sheetName val="Sheet2"/>
      <sheetName val="FIX (2)"/>
      <sheetName val="REKAP "/>
      <sheetName val="siap"/>
      <sheetName val="pondasi"/>
      <sheetName val=" C"/>
      <sheetName val="schedul"/>
      <sheetName val=" A&amp;B"/>
      <sheetName val=" C Lt2"/>
      <sheetName val=" C Lt3"/>
      <sheetName val="C lt1"/>
      <sheetName val="AB lt3"/>
      <sheetName val="AB lt1"/>
      <sheetName val="ABlt2"/>
      <sheetName val="KTR"/>
      <sheetName val="analisa2"/>
      <sheetName val="pintu"/>
      <sheetName val="surat"/>
      <sheetName val="harsat"/>
      <sheetName val="BKT"/>
      <sheetName val="REKAP KTR LP"/>
      <sheetName val="KTR LP"/>
      <sheetName val="anls ktr lp"/>
      <sheetName val="inderect"/>
      <sheetName val="gaji"/>
      <sheetName val="dashboard"/>
      <sheetName val="R.Bkst"/>
      <sheetName val="UPAH BAHAN "/>
      <sheetName val="REKAP_STRUKTUR"/>
      <sheetName val="Srt Pwrn"/>
      <sheetName val="Harga Material"/>
      <sheetName val="ANLS-ALAT "/>
      <sheetName val="Shcedulle"/>
      <sheetName val="SCH"/>
      <sheetName val="HSP"/>
      <sheetName val="kantor"/>
      <sheetName val="rekant"/>
      <sheetName val="belajar"/>
      <sheetName val="rebel"/>
      <sheetName val="works"/>
      <sheetName val="rework"/>
      <sheetName val="asrama"/>
      <sheetName val="rekasm"/>
      <sheetName val="aula"/>
      <sheetName val="rekal"/>
      <sheetName val="mush"/>
      <sheetName val="remush"/>
      <sheetName val="ruga"/>
      <sheetName val="reruga"/>
      <sheetName val="GARDU"/>
      <sheetName val="REGAR"/>
      <sheetName val="pos"/>
      <sheetName val="repos"/>
      <sheetName val="site"/>
      <sheetName val="resite"/>
      <sheetName val="retotal"/>
      <sheetName val="banyutarung"/>
      <sheetName val="Sat-Pek usulan 4"/>
      <sheetName val="Analisa 4"/>
      <sheetName val="Sat-Bhn&amp;Upah USULAN 4"/>
      <sheetName val="BC 01"/>
      <sheetName val="BC 02"/>
      <sheetName val="BC 03"/>
      <sheetName val="BC 04"/>
      <sheetName val="pen. banyutarung"/>
      <sheetName val="pen. kreo"/>
      <sheetName val="reservoir"/>
      <sheetName val="bp. kalipucang"/>
      <sheetName val="bp. 75"/>
      <sheetName val="bp. 50"/>
      <sheetName val="HU"/>
      <sheetName val="jbt. B 4"/>
      <sheetName val="jbt. B 34"/>
      <sheetName val="jbt. H3 4"/>
      <sheetName val="jbt. BB 7"/>
      <sheetName val="jbt. TEMPEL"/>
      <sheetName val="jbt. LK 32"/>
      <sheetName val="jbt. IWF"/>
      <sheetName val="SELUBUNG 4-5"/>
      <sheetName val="STREET BOXe 4"/>
      <sheetName val="ACC JALUR "/>
      <sheetName val="AIR VALVE &amp; WASH OUT"/>
      <sheetName val="PEMASANGAN ACC"/>
      <sheetName val="HSD"/>
      <sheetName val="URAIAN"/>
      <sheetName val="B Q"/>
      <sheetName val="NEGOSIASI"/>
      <sheetName val="00000000"/>
      <sheetName val="10000000"/>
      <sheetName val="SUM"/>
      <sheetName val="gajiPersiap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OP"/>
      <sheetName val="hit vol"/>
      <sheetName val="dftr harga"/>
      <sheetName val="vol pek"/>
      <sheetName val="hrg. sat pek"/>
      <sheetName val="Vol. Material Kes"/>
      <sheetName val="prhit tulangan"/>
      <sheetName val="Prtngn Pkrja"/>
      <sheetName val="1"/>
      <sheetName val="2"/>
      <sheetName val="3"/>
      <sheetName val="4"/>
      <sheetName val="6"/>
      <sheetName val="7"/>
      <sheetName val="8"/>
      <sheetName val="analisa_listrik"/>
      <sheetName val="Lama Pekerjaan"/>
      <sheetName val="rekap BQ "/>
      <sheetName val="HPS Randuacir"/>
      <sheetName val="Rekap Harga Satuan"/>
      <sheetName val="Mat"/>
      <sheetName val="SCDL"/>
      <sheetName val="SPEK (2)"/>
      <sheetName val="alat pakai"/>
      <sheetName val="per tgs"/>
      <sheetName val="SUB KON"/>
      <sheetName val="K3"/>
      <sheetName val="Pra RK3K"/>
      <sheetName val="Tabel Pra RK3K"/>
      <sheetName val="Dftr Survey Lapangan"/>
      <sheetName val="Dftr Survey"/>
      <sheetName val="AHS"/>
      <sheetName val="I-KAMAR"/>
      <sheetName val="BQ-E20-02(Rp)"/>
      <sheetName val="alt"/>
      <sheetName val="bhn"/>
      <sheetName val="uph"/>
      <sheetName val="PNT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LPS APRL'08"/>
      <sheetName val="Currency"/>
      <sheetName val="TOWN"/>
      <sheetName val="Rek-Analisa"/>
      <sheetName val="DATA"/>
      <sheetName val="산근"/>
      <sheetName val="A"/>
      <sheetName val="h-013211-2"/>
      <sheetName val="ANL-PEK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Motor Sytem"/>
      <sheetName val="SEX"/>
      <sheetName val="611"/>
      <sheetName val="Rekap Anggaran"/>
      <sheetName val="Sheet9"/>
      <sheetName val="RAB_ARSITEKTUR"/>
      <sheetName val="REKAP_ARSITEKTUR"/>
      <sheetName val="escon"/>
      <sheetName val="rkp"/>
      <sheetName val="anal"/>
      <sheetName val="antek"/>
      <sheetName val="Clarify"/>
      <sheetName val="map"/>
      <sheetName val="sdm"/>
      <sheetName val="eval"/>
      <sheetName val="boq"/>
      <sheetName val="div1.20"/>
      <sheetName val="anal-1.19"/>
      <sheetName val="mos"/>
      <sheetName val="app-4"/>
      <sheetName val="app-4a"/>
      <sheetName val="app-7"/>
      <sheetName val="bekis"/>
      <sheetName val="break-div1.20"/>
      <sheetName val="test"/>
      <sheetName val="bek"/>
      <sheetName val="61004"/>
      <sheetName val="61005"/>
      <sheetName val="61006"/>
      <sheetName val="61007"/>
      <sheetName val="61008"/>
      <sheetName val="Sheet3"/>
      <sheetName val="000000"/>
      <sheetName val="total"/>
      <sheetName val="mobilisation"/>
      <sheetName val="HARGADASAR"/>
      <sheetName val="DAFTARMPU"/>
      <sheetName val="alat usulan"/>
      <sheetName val="staf"/>
      <sheetName val="DivX"/>
      <sheetName val="DAFTAR GEL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0000"/>
      <sheetName val="sort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KONFIRMASI PLAN 6a"/>
      <sheetName val="lampiran"/>
      <sheetName val="usulan staf"/>
      <sheetName val="RANGKAIAN KERJA"/>
      <sheetName val="2.1-1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Div2"/>
      <sheetName val="Perm. Test"/>
      <sheetName val="compaction"/>
      <sheetName val="Rincian Bah&amp;Ten"/>
      <sheetName val="Plan vs Real"/>
      <sheetName val="Rinci Progres"/>
      <sheetName val="Upah _ Harga"/>
      <sheetName val="Harga Bahan &amp; Upah"/>
      <sheetName val="analisa ARS"/>
      <sheetName val="M.Pekerjaan"/>
      <sheetName val="ANALISA HARGA SATUAN"/>
      <sheetName val="3.1.(1)"/>
      <sheetName val="7.1.(6)"/>
      <sheetName val="ALAT-1"/>
      <sheetName val="HRG BHN"/>
      <sheetName val="Letter_of_Bid1"/>
      <sheetName val="SUMMARY_OF_BILL1"/>
      <sheetName val="S_curve1"/>
      <sheetName val="Unit_Price_Analysis1"/>
      <sheetName val="AnTek_1"/>
      <sheetName val="Basic_Price1"/>
      <sheetName val="MOS_Cost1"/>
      <sheetName val="List_Sub_Cont1"/>
      <sheetName val="Letter_of_Bid"/>
      <sheetName val="SUMMARY_OF_BILL"/>
      <sheetName val="S_curve"/>
      <sheetName val="Unit_Price_Analysis"/>
      <sheetName val="AnTek_"/>
      <sheetName val="Basic_Price"/>
      <sheetName val="MOS_Cost"/>
      <sheetName val="List_Sub_Cont"/>
      <sheetName val="Letter_of_Bid2"/>
      <sheetName val="SUMMARY_OF_BILL2"/>
      <sheetName val="S_curve2"/>
      <sheetName val="Unit_Price_Analysis2"/>
      <sheetName val="AnTek_2"/>
      <sheetName val="Basic_Price2"/>
      <sheetName val="MOS_Cost2"/>
      <sheetName val="List_Sub_Cont2"/>
      <sheetName val="Letter_of_Bid3"/>
      <sheetName val="SUMMARY_OF_BILL3"/>
      <sheetName val="S_curve3"/>
      <sheetName val="Unit_Price_Analysis3"/>
      <sheetName val="AnTek_3"/>
      <sheetName val="Basic_Price3"/>
      <sheetName val="MOS_Cost3"/>
      <sheetName val="List_Sub_Cont3"/>
      <sheetName val="PESANTREN"/>
      <sheetName val="Curup"/>
      <sheetName val="On Time"/>
      <sheetName val="G"/>
      <sheetName val="Prabu"/>
      <sheetName val="AT 2"/>
      <sheetName val="10"/>
      <sheetName val="5"/>
      <sheetName val="DB"/>
      <sheetName val="DAF-2"/>
      <sheetName val="CH"/>
      <sheetName val="HS"/>
      <sheetName val="upah bahan"/>
      <sheetName val="Daf 1"/>
      <sheetName val="ORIGINAL　BQ"/>
      <sheetName val="Upah Bahan Alat"/>
      <sheetName val="jad.personil"/>
      <sheetName val="Jad.material"/>
      <sheetName val="jad.alat"/>
      <sheetName val="metod MAUMB"/>
      <sheetName val="hrg. bahan"/>
      <sheetName val="hrg. upah"/>
      <sheetName val="Analisa Terpisah"/>
      <sheetName val="Sewa Alat"/>
      <sheetName val="Analisa Plat Gabung"/>
      <sheetName val="Perenang"/>
      <sheetName val="Penemung"/>
      <sheetName val="Brang Gapit"/>
      <sheetName val="Brang Utan B"/>
      <sheetName val="Pemulung"/>
      <sheetName val="Selabih-PBA"/>
      <sheetName val="Selabih-PBB"/>
      <sheetName val="Pangkung Ibus-PBA"/>
      <sheetName val="Pangkung Ibus-PBB"/>
      <sheetName val="Pulukan-PBA"/>
      <sheetName val="Pulukan-PBB"/>
      <sheetName val="Yeh Embang-PBA"/>
      <sheetName val="Yeh Embang-PBB"/>
      <sheetName val="Yeh Puteh-PBA"/>
      <sheetName val="Yeh Puteh-PBB"/>
      <sheetName val="Rekap (2)"/>
      <sheetName val="Rencana lama Pekerjaan"/>
      <sheetName val="D1.17"/>
      <sheetName val="Daftar Harga Upah"/>
      <sheetName val="Daftar Harga Sat. "/>
      <sheetName val="Daftar Analisa "/>
      <sheetName val="SPH"/>
      <sheetName val="Analisa."/>
      <sheetName val="Jadwal Upah, Bahan, Alat"/>
      <sheetName val="Harga &amp; Upah"/>
      <sheetName val="Analisa Baru"/>
      <sheetName val="Analisa Pek"/>
      <sheetName val="Bar Chart"/>
      <sheetName val="Jadwal."/>
      <sheetName val="Jadwal Pelaksanaan"/>
      <sheetName val="Jadwal Pelaksanaan Rekap"/>
      <sheetName val="Jadwal Pelaksanaan RAB"/>
      <sheetName val="Jadwal Baru"/>
      <sheetName val="TIE-INS"/>
      <sheetName val="A-ALAT"/>
      <sheetName val="4-Basic Price"/>
      <sheetName val="schedule kurva s"/>
      <sheetName val="skejul"/>
      <sheetName val="D7(1)"/>
      <sheetName val="VAC-1"/>
      <sheetName val="CAT_HRG"/>
      <sheetName val="DAF-1"/>
      <sheetName val="DAF-3"/>
      <sheetName val="DAF-4"/>
      <sheetName val="DAF-5"/>
      <sheetName val="DASH"/>
      <sheetName val="DAF-BAHAN"/>
      <sheetName val="DAF-UPAH"/>
      <sheetName val="Preliminary"/>
      <sheetName val="HSATUAN"/>
      <sheetName val="hsp-STR-ARS"/>
      <sheetName val="DAF_BAHAN"/>
      <sheetName val="DAF_UPAH"/>
      <sheetName val="FLAF&amp;PARTSI"/>
      <sheetName val="HARSAT BAHAN"/>
      <sheetName val="unit_rate"/>
      <sheetName val="Analisa &amp; Upah"/>
      <sheetName val=" ANL. bw"/>
      <sheetName val="pro ra op"/>
      <sheetName val="grafik"/>
      <sheetName val="UPAH PEKERJA"/>
      <sheetName val="rumus"/>
      <sheetName val="RABT"/>
      <sheetName val="Elektronik"/>
      <sheetName val="Plumbing"/>
      <sheetName val="Electrikal"/>
      <sheetName val="AC"/>
      <sheetName val="Fire Fighting"/>
      <sheetName val="Item Kompensasi"/>
      <sheetName val="atap"/>
      <sheetName val="BAHAN UPAH"/>
      <sheetName val="BAG-2"/>
      <sheetName val="BQ-1A prelim"/>
      <sheetName val="Mat.Mek"/>
      <sheetName val="Mat.Elk"/>
      <sheetName val="BOX PANEL"/>
      <sheetName val="analisa BOW"/>
      <sheetName val="gdOVAL"/>
      <sheetName val="play gr"/>
      <sheetName val="KIOS"/>
      <sheetName val="SRIWDN"/>
      <sheetName val="altprgOVAL"/>
      <sheetName val="altprg PLYGR"/>
      <sheetName val="KIOSsmtr"/>
      <sheetName val="TS"/>
      <sheetName val="DIV 1"/>
      <sheetName val=" DIV 5"/>
      <sheetName val="DIVI6"/>
      <sheetName val="DIVI7"/>
      <sheetName val="DIVI8"/>
      <sheetName val="KONFIRMASI"/>
      <sheetName val="SUBKON"/>
      <sheetName val="BASC"/>
      <sheetName val="REKAP PEMAGARAN"/>
      <sheetName val="PEMAGARAN"/>
      <sheetName val="REKAP SMP N 8"/>
      <sheetName val="RAB SMPN 8"/>
      <sheetName val="BACK UP VOLUME)"/>
      <sheetName val="gelanggang budaya"/>
      <sheetName val="REKAP SMK 5"/>
      <sheetName val="RAB SMK 5"/>
      <sheetName val="lapangan repaja"/>
      <sheetName val="lapangan olah raga"/>
      <sheetName val="kusen gsg"/>
      <sheetName val="rekap Rab (2)"/>
      <sheetName val="gsg sawah"/>
      <sheetName val="RAB jel 11"/>
      <sheetName val="RAB bam2"/>
      <sheetName val="RAB jelupang 3"/>
      <sheetName val="RAB jombang 6"/>
      <sheetName val="RAB paku alam"/>
      <sheetName val="RAB pondok karya"/>
      <sheetName val="RAB rawa buntu 1"/>
      <sheetName val="RAB DENGAN PAVING DAN GAPURA"/>
      <sheetName val="RAB serua 3 "/>
      <sheetName val="REKAP SMA 4"/>
      <sheetName val="RAB SMA 4"/>
      <sheetName val="REKAP GORDIN"/>
      <sheetName val="GORDYN"/>
      <sheetName val="REKAP kaca film"/>
      <sheetName val="kaca film "/>
      <sheetName val="REKAP auning"/>
      <sheetName val="auning"/>
      <sheetName val="REKAP bapura masjid"/>
      <sheetName val="GAPURAmasjid"/>
      <sheetName val="REKAP bapura MUSHOLA"/>
      <sheetName val="GAPURAMUSHOLA"/>
      <sheetName val="REKAP bapura jamin"/>
      <sheetName val="GAPURAjamin"/>
      <sheetName val="HSP 2016"/>
      <sheetName val="REKAP RAB smp14"/>
      <sheetName val="smp 14"/>
      <sheetName val="REKAP RAB smp 5"/>
      <sheetName val="smp 05"/>
      <sheetName val="kusen"/>
      <sheetName val="cabe udik"/>
      <sheetName val="cabe ilir"/>
      <sheetName val="ciputat"/>
      <sheetName val="cserpong"/>
      <sheetName val="kusen sma 45"/>
      <sheetName val="pondok jagung"/>
      <sheetName val="parigi"/>
      <sheetName val="pondok jaya"/>
      <sheetName val="hal jurbar"/>
      <sheetName val="REKAPT3"/>
      <sheetName val="RAB3 LANTAI"/>
      <sheetName val="REKAP rawa buntu"/>
      <sheetName val="rab rawa buntu"/>
      <sheetName val="kusen sekolah"/>
      <sheetName val="kusen KEL"/>
      <sheetName val="MASTER HALAMAN"/>
      <sheetName val="HSP 2015"/>
      <sheetName val="PVLR"/>
      <sheetName val="A.2.2.1"/>
      <sheetName val="A.2.3.1"/>
      <sheetName val="A.3.2.1 "/>
      <sheetName val="A.4.4.1"/>
      <sheetName val="A.4.4.2"/>
      <sheetName val="A.4.4.3"/>
      <sheetName val="A.4.7.1"/>
      <sheetName val="A.4.1.1"/>
      <sheetName val="A.4.2.1"/>
      <sheetName val="A.4.5.1"/>
      <sheetName val="A.4.5.2"/>
      <sheetName val="A.4.6.1"/>
      <sheetName val="A.4.6.2"/>
      <sheetName val="A.5.1.1"/>
      <sheetName val="M.1.1.1"/>
      <sheetName val="M.2.2.1"/>
      <sheetName val="A.8.4.3"/>
      <sheetName val="A.8.4.4"/>
      <sheetName val="M.2.3.1"/>
      <sheetName val="A.4.6.1 (3)"/>
      <sheetName val="M.2.4.1"/>
      <sheetName val="E.1.1.1"/>
      <sheetName val="E.2.2.1"/>
      <sheetName val="E.2.3.1"/>
      <sheetName val="E.2.4.1"/>
      <sheetName val="CF.1.1.1"/>
      <sheetName val="REKAP arinda"/>
      <sheetName val="gapura arinda"/>
      <sheetName val="rekap Rab (3)"/>
      <sheetName val="gsg sawah (2)"/>
      <sheetName val="kusen gsg (2)"/>
      <sheetName val="REKAP pagar"/>
      <sheetName val="pagar"/>
      <sheetName val="REKAP pasar kita"/>
      <sheetName val="pasar kita"/>
      <sheetName val="REKAP pasar cputat"/>
      <sheetName val="pasar ciputat"/>
      <sheetName val="REKAPSALURAN JOMBANG"/>
      <sheetName val="SALURAN JOMBANG"/>
      <sheetName val="Mob-Demob-Hotmix"/>
      <sheetName val="8LT 12"/>
      <sheetName val="pvc"/>
      <sheetName val="Sheet4"/>
      <sheetName val="srtberkas"/>
      <sheetName val="Rencana vs Realisasi"/>
      <sheetName val="DIV_12"/>
      <sheetName val="a_balokanak_k.275"/>
      <sheetName val="Sat Bahan"/>
      <sheetName val="Sat Alat"/>
      <sheetName val="Sat Upah"/>
      <sheetName val="DATA1"/>
      <sheetName val="hsp_STR_ARS"/>
      <sheetName val="rincian"/>
      <sheetName val="peartahap"/>
      <sheetName val="per sb dy"/>
      <sheetName val="Bill sintalkon"/>
      <sheetName val="Rekap sintalkon"/>
      <sheetName val="rincaian biaya"/>
      <sheetName val="Rekap mbersama"/>
      <sheetName val="LT.1"/>
      <sheetName val="LT.2+DAK&amp;ATAP"/>
      <sheetName val="MES"/>
      <sheetName val="L.SCAPE"/>
      <sheetName val="KURVA_S"/>
      <sheetName val="BQ-ME"/>
      <sheetName val="LIST-MAT"/>
      <sheetName val="REKAP-ME"/>
      <sheetName val="DESIGN"/>
      <sheetName val="Hargamaterial"/>
      <sheetName val="PAD-F"/>
      <sheetName val="ANALISA PEK.UMUM"/>
      <sheetName val="FLAF_PARTSI"/>
      <sheetName val="BQ_E20_02_Rp_"/>
      <sheetName val="Hit Vol Str Jambi"/>
      <sheetName val="SCHE."/>
      <sheetName val="SRT"/>
      <sheetName val="Rek"/>
      <sheetName val="ANA"/>
      <sheetName val="SDY"/>
      <sheetName val="SDY-rev"/>
      <sheetName val="Mob."/>
      <sheetName val="u_Alat"/>
      <sheetName val="LAMP_3"/>
      <sheetName val="Sipil"/>
      <sheetName val="Inti"/>
      <sheetName val="Major"/>
      <sheetName val="Conf."/>
      <sheetName val="ROUTINE"/>
      <sheetName val="STF (2)"/>
      <sheetName val="alt-cimangkok"/>
      <sheetName val="MET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Kar"/>
      <sheetName val="MET-BAB-04"/>
      <sheetName val="MET-BAB-06"/>
      <sheetName val="MET-BAB-06b"/>
      <sheetName val="MET-bab-08"/>
      <sheetName val="Sheet2 (2)"/>
      <sheetName val="Sheet1 (2)"/>
      <sheetName val="CH Met Bab"/>
      <sheetName val="Ana MPU"/>
      <sheetName val="DPU"/>
      <sheetName val="HSD Upah+Alat"/>
      <sheetName val="HSD Bahan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BAB 7"/>
      <sheetName val="ANA BAB 7"/>
      <sheetName val="BAB 8"/>
      <sheetName val="ANA BAB 8"/>
      <sheetName val="ANA mob (2)"/>
      <sheetName val="LS-Rutin"/>
      <sheetName val="SCH pekerjaan (2)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ALAT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judul"/>
      <sheetName val="SCH pekerjaan"/>
      <sheetName val="Compatibility Report"/>
      <sheetName val="Kuantitas"/>
      <sheetName val="HSD BAHAN (2)"/>
      <sheetName val="HSD ALAT (2)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simak"/>
      <sheetName val="BOQ (2)"/>
      <sheetName val="DAFTAR KUANTITAS"/>
      <sheetName val="ANALISA DIV-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Myr"/>
      <sheetName val="HARSAT_BAH"/>
      <sheetName val="KBL"/>
      <sheetName val="KBL-BAS"/>
      <sheetName val="KBL-AC"/>
      <sheetName val="KBL-PLM"/>
      <sheetName val="KBL-FIRE"/>
      <sheetName val="KBL-SOUD"/>
      <sheetName val="KBL-ASCCS"/>
      <sheetName val="Chart1"/>
      <sheetName val="Resource Usage"/>
      <sheetName val="Assignment Usage"/>
      <sheetName val="Nama Paket"/>
      <sheetName val="Terbilang"/>
      <sheetName val="AQ"/>
      <sheetName val="BP"/>
      <sheetName val="7.13"/>
      <sheetName val="Control"/>
      <sheetName val="2,2"/>
      <sheetName val="3.1(2)"/>
      <sheetName val="3,2(1)"/>
      <sheetName val="4.2(2)"/>
      <sheetName val="6 (2)"/>
      <sheetName val="7.3(1)"/>
      <sheetName val="7.15(1)"/>
      <sheetName val="7.1(5)"/>
      <sheetName val="7.1(6)"/>
      <sheetName val="7,9"/>
      <sheetName val="7,15(1)"/>
      <sheetName val="7,15(2)"/>
      <sheetName val="Analisa Upah &amp; Bahan Plum"/>
      <sheetName val="XLR_NoRangeSheet"/>
      <sheetName val="HB"/>
      <sheetName val="HSPK"/>
      <sheetName val="Upah,Bhn,Alat"/>
      <sheetName val="anls 1"/>
      <sheetName val="anls 2"/>
      <sheetName val="anls 3"/>
      <sheetName val="anls 4"/>
      <sheetName val="anls 5"/>
      <sheetName val="A.4.1.2.1.(1~24)"/>
      <sheetName val="A.4.2.1.(1~21)"/>
      <sheetName val="anls 6"/>
      <sheetName val="anls 7"/>
      <sheetName val="anls 8"/>
      <sheetName val="A.4.5.1(1~10)"/>
      <sheetName val="A.4.5.2(1~42)"/>
      <sheetName val="A.4.6.1(1~28)"/>
      <sheetName val="A.4.6.2(1~23)"/>
      <sheetName val="anls 9a"/>
      <sheetName val="anls 10a"/>
      <sheetName val="A.8.4.1(1~79)"/>
      <sheetName val="A.8.4.2(1~79)"/>
      <sheetName val="A.8.4.3(1~28)"/>
      <sheetName val="A.8.4.4(1~12)"/>
      <sheetName val="A.8.4.5(1~10)"/>
      <sheetName val="PAVING"/>
      <sheetName val="anls 9"/>
      <sheetName val="NEGO"/>
      <sheetName val="Urai _Resap pengikat"/>
      <sheetName val="upah&amp;bahan"/>
      <sheetName val="ANA-TOOLS-KKA (2)"/>
      <sheetName val="Bobot Besi"/>
      <sheetName val="TENAGA"/>
      <sheetName val="BAHAN MATERIAL"/>
      <sheetName val="backup (2)"/>
      <sheetName val="Rek (2)"/>
      <sheetName val="AHS (2)"/>
      <sheetName val="H_rolled"/>
      <sheetName val="S PEN"/>
      <sheetName val="HIMP REKAP"/>
      <sheetName val="REKAP GALUR"/>
      <sheetName val="RINCI GALUR"/>
      <sheetName val="ANALISA GALUR"/>
      <sheetName val="BAHAN UPAH GLR"/>
      <sheetName val="REKAP XBAWANG"/>
      <sheetName val="RINCI XBAWANG"/>
      <sheetName val="ANALISA XBAWANG"/>
      <sheetName val="BAHAN UPAH SALAM"/>
      <sheetName val="BAHAN UPAH XBWG"/>
      <sheetName val="REKAP JIAT"/>
      <sheetName val="JIAT 2018"/>
      <sheetName val="Analisa Perkerasan"/>
      <sheetName val="Backup Mush"/>
      <sheetName val="BAHAN UPAH GALUR"/>
      <sheetName val="Bahan n Upah"/>
      <sheetName val="KSO"/>
      <sheetName val="URUTAN"/>
      <sheetName val="URUTAN 2"/>
      <sheetName val="ANALISA TEKNIS"/>
      <sheetName val="RK3K"/>
      <sheetName val="RK3K 1"/>
      <sheetName val="DAFT PERSONEL"/>
      <sheetName val="CV"/>
      <sheetName val="PERNYATAAN PERSON"/>
      <sheetName val="DAFT ALAT"/>
      <sheetName val="SPEK"/>
      <sheetName val="DAFTAR SPEK BAHAN"/>
      <sheetName val="SURAT PERNYATAAN"/>
      <sheetName val="KUALIFIKASI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PESAN"/>
      <sheetName val="XXXX"/>
      <sheetName val="Skema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pem B E S I an"/>
      <sheetName val="Input"/>
      <sheetName val="PT."/>
      <sheetName val="Huruf"/>
      <sheetName val="PO-2"/>
      <sheetName val="3-DIV4"/>
      <sheetName val="Concrete"/>
      <sheetName val="Rek. Mob"/>
      <sheetName val="Ana. PU"/>
      <sheetName val="KOEFISIEN TEKNIS"/>
      <sheetName val="analisa SNI revisi"/>
      <sheetName val="hrg sk gub"/>
      <sheetName val=" R A B"/>
      <sheetName val="rinci"/>
      <sheetName val="rinci 1"/>
      <sheetName val="rinci 2"/>
      <sheetName val="rinci 3"/>
      <sheetName val="JadPelk."/>
      <sheetName val="JadPers"/>
      <sheetName val="JADalat"/>
      <sheetName val="B.Alat"/>
      <sheetName val="An-Pek-Arui"/>
      <sheetName val="Owning"/>
      <sheetName val="H.Material, Upah &amp; Alat"/>
      <sheetName val="Analisa H.Sat.Pek."/>
      <sheetName val="UPH,BHN,ALT"/>
      <sheetName val="Analis harga"/>
      <sheetName val="EQUIPMENT"/>
      <sheetName val="Analysis"/>
      <sheetName val="HPP PER BULAN"/>
      <sheetName val="REKAP ALL"/>
      <sheetName val="STR 1"/>
      <sheetName val="STR 2"/>
      <sheetName val="ARS 1"/>
      <sheetName val="ARS 2"/>
      <sheetName val="ME STANDAR"/>
      <sheetName val="analisa persiapan)"/>
      <sheetName val="analisa struktur"/>
      <sheetName val="analisa arsitektur"/>
      <sheetName val="analisa ME"/>
      <sheetName val="AN-HARGA-2"/>
      <sheetName val="ANA-HARGA-1"/>
      <sheetName val="Mob-demob1"/>
      <sheetName val="Mob-demob"/>
      <sheetName val="Rab-Jab"/>
      <sheetName val="rek-pro"/>
      <sheetName val="basic"/>
      <sheetName val="rek~anl"/>
      <sheetName val="Peralatan (2)"/>
      <sheetName val="operasi"/>
      <sheetName val="Dimensi Sal"/>
      <sheetName val="rinci~produksi"/>
      <sheetName val="Pro-Alat"/>
      <sheetName val="Sket"/>
      <sheetName val="kisdam"/>
      <sheetName val="mayor-item"/>
      <sheetName val="Daftar Harga Satuan"/>
      <sheetName val="UABP"/>
      <sheetName val="D -12"/>
      <sheetName val="Galian 1"/>
      <sheetName val="daf-har"/>
      <sheetName val="daf-har (2)"/>
      <sheetName val="rab27r1"/>
      <sheetName val="master-format"/>
      <sheetName val="FORM-MATERIAL"/>
      <sheetName val="FORM-MATERIAL-SR21"/>
      <sheetName val="FORM-MATERIAL-SR27"/>
      <sheetName val="MATERIAL-SARMEN-21"/>
      <sheetName val="MATERIAL-SARMEN-27"/>
      <sheetName val="MATERIAL-SENGKUANG-21"/>
      <sheetName val="MATERIAL-SENGKUANG-21 (2)"/>
      <sheetName val="FORM-MATERIAL-TS21"/>
      <sheetName val="FORM-MATERIAL-TS27"/>
      <sheetName val="jemb-for1"/>
      <sheetName val="jb-forut"/>
      <sheetName val="jb-forut (2)"/>
      <sheetName val="jb-forut (3)"/>
      <sheetName val="BATUMIRING"/>
      <sheetName val="rab21real"/>
      <sheetName val="rab21r"/>
      <sheetName val="rab21r (2)"/>
      <sheetName val="rab21Prosen"/>
      <sheetName val="rab21Prosen (2)"/>
      <sheetName val="rab21Prosen (3)"/>
      <sheetName val="OPNAME3"/>
      <sheetName val="rab27"/>
      <sheetName val="rab27r"/>
      <sheetName val="rab36"/>
      <sheetName val="rab36r"/>
      <sheetName val="rekapt21"/>
      <sheetName val="rekapt21R"/>
      <sheetName val="rekapt27"/>
      <sheetName val="timschsarmen1"/>
      <sheetName val="timsch (2)"/>
      <sheetName val="SCH-TJS"/>
      <sheetName val="SCH-TJS (2)"/>
      <sheetName val="kebut-material"/>
      <sheetName val="RUKO"/>
      <sheetName val="bobot"/>
      <sheetName val="Master Edit"/>
      <sheetName val="ALAT1"/>
      <sheetName val="ALAT2 (TDK DIPAKAI)"/>
      <sheetName val="ATB"/>
      <sheetName val="KG"/>
      <sheetName val="KONDISI PENGADAAN"/>
      <sheetName val="APB"/>
      <sheetName val="DATA KEU"/>
      <sheetName val="ASP lkp"/>
      <sheetName val="boq lkp"/>
      <sheetName val="AJV"/>
      <sheetName val="AJV1"/>
      <sheetName val="GEDUNG B"/>
      <sheetName val="BQ JBT"/>
      <sheetName val="tul bet"/>
      <sheetName val="UP_an"/>
      <sheetName val="Appendix 2(SatDas)"/>
      <sheetName val="TIMES"/>
      <sheetName val="D2"/>
      <sheetName val="D3"/>
      <sheetName val="D4(2)"/>
      <sheetName val="D5"/>
      <sheetName val="D6"/>
      <sheetName val="D7(2)"/>
      <sheetName val="D8(1)"/>
      <sheetName val="D8(2)"/>
      <sheetName val="D10 LS-Rutin"/>
      <sheetName val="D10 Kuantitas"/>
      <sheetName val="D10 Analisa HSP"/>
      <sheetName val="4-Analisa Quarry"/>
      <sheetName val="Agg A"/>
      <sheetName val="Agg B"/>
      <sheetName val="Perhitungan Mobilisasi Alat"/>
      <sheetName val="Lalu Lintas"/>
      <sheetName val="Jembatan Sementara"/>
      <sheetName val="BOQ (3)"/>
      <sheetName val="dftr kuantitas"/>
      <sheetName val="Analisa K3&amp;Personil"/>
      <sheetName val="4-formulir harga bahan"/>
      <sheetName val="5-ALAT (2)"/>
      <sheetName val="Agg Halus &amp; Kasar"/>
      <sheetName val="Agg C"/>
      <sheetName val="D6 ASBT"/>
      <sheetName val="D4"/>
      <sheetName val="D7(3)"/>
      <sheetName val="D9"/>
      <sheetName val="DISCLAIMER"/>
      <sheetName val="%"/>
      <sheetName val="4-Basic Price (2)"/>
      <sheetName val="ASBUTON"/>
      <sheetName val="Cash Flow bulanan"/>
      <sheetName val="Depan"/>
      <sheetName val="RAB "/>
      <sheetName val="BAHAN Dekat"/>
      <sheetName val="POSISI ANALISA"/>
      <sheetName val="POSISI ANALISA (2)"/>
      <sheetName val="ANALISA DLL 1"/>
      <sheetName val="Pembesian"/>
      <sheetName val="scedhule"/>
      <sheetName val="pekerjaan"/>
      <sheetName val="mutu"/>
      <sheetName val="network"/>
      <sheetName val="bobot (2)"/>
      <sheetName val="rekapt21 (2)"/>
      <sheetName val="Sec I ML"/>
      <sheetName val="loss time"/>
      <sheetName val="Aspal"/>
      <sheetName val="Harian"/>
      <sheetName val="Hrg.Sat"/>
      <sheetName val="Sat~Bahu"/>
      <sheetName val="3-DIV3"/>
      <sheetName val="RENPEN"/>
      <sheetName val="D7"/>
      <sheetName val="D8"/>
      <sheetName val="D6-1b"/>
      <sheetName val="FINISHING"/>
      <sheetName val="MT_an"/>
      <sheetName val="3-DIV2"/>
      <sheetName val="Muncraaat-6"/>
      <sheetName val="sat.pekerjaan"/>
      <sheetName val="daftar sewa alat"/>
      <sheetName val="daftar upah tenaga kerja"/>
      <sheetName val="daftar harga bahan"/>
      <sheetName val="Sanitasi"/>
      <sheetName val="Tanah"/>
      <sheetName val="Pas. Bata"/>
      <sheetName val="Plesteran"/>
      <sheetName val="Beton"/>
      <sheetName val="Kayu"/>
      <sheetName val="Langit2"/>
      <sheetName val="Kunci &amp; kaca"/>
      <sheetName val="Pengecatan"/>
      <sheetName val="Basi &amp; Aluminium"/>
      <sheetName val="Sheet6"/>
      <sheetName val="BQ REKAP"/>
      <sheetName val="UPAH &amp; BAHAN"/>
      <sheetName val="HSP belum"/>
      <sheetName val="BIAYA ALAT"/>
      <sheetName val="HRG AGRGT"/>
      <sheetName val="DP"/>
      <sheetName val="Rkap 2"/>
      <sheetName val="BQ (2)"/>
      <sheetName val="Upah "/>
      <sheetName val="CMRFB"/>
      <sheetName val="Rigid"/>
      <sheetName val="AC WC 5 cm Mod"/>
      <sheetName val="AC Base Mod"/>
      <sheetName val="AC BC  Mod"/>
      <sheetName val="Timbunan"/>
      <sheetName val="Tanpa Cold Milling"/>
      <sheetName val="CTRB"/>
      <sheetName val="LP A"/>
      <sheetName val="Cold Milling"/>
      <sheetName val="L Lintas"/>
      <sheetName val="MPU (ok)"/>
      <sheetName val="Rekap Addendum"/>
      <sheetName val="Divisi1"/>
      <sheetName val="HSLAIN-LAIN"/>
      <sheetName val="ganda"/>
      <sheetName val="ISIAN"/>
      <sheetName val="REF.ONLY"/>
      <sheetName val="Bhn-2"/>
      <sheetName val="An.BOW"/>
      <sheetName val="bq (link)"/>
      <sheetName val="lembar hit."/>
      <sheetName val="HSU"/>
      <sheetName val="Rekap Anl"/>
      <sheetName val="HSU Dipakai"/>
      <sheetName val="Rekap BQ Anl-Dipakai"/>
      <sheetName val="Harga Upah "/>
      <sheetName val="HSA &amp; PAB"/>
      <sheetName val="A H S P"/>
      <sheetName val="Rekapitulasi H S P"/>
      <sheetName val="div3"/>
      <sheetName val="Anl-2"/>
      <sheetName val="An. Tamb"/>
      <sheetName val="Mob Alat"/>
      <sheetName val="D10 LS"/>
      <sheetName val="D10 Kuan"/>
      <sheetName val="D10 An HSP"/>
      <sheetName val="4-Basic"/>
      <sheetName val="4-Quarry"/>
      <sheetName val="4-form harga"/>
      <sheetName val="Agg"/>
      <sheetName val="B"/>
      <sheetName val="C"/>
      <sheetName val="Meto"/>
      <sheetName val="MASTER1"/>
      <sheetName val="terendah"/>
      <sheetName val="TEGAWANU OK tidak dipakai"/>
      <sheetName val="COV MC"/>
      <sheetName val="COV MC (2)"/>
      <sheetName val="COV MC (3)"/>
      <sheetName val="COV MC (4)"/>
      <sheetName val="CCO"/>
      <sheetName val="RAB 1"/>
      <sheetName val="OPNAM"/>
      <sheetName val="MC1"/>
      <sheetName val="MC2"/>
      <sheetName val="MC3"/>
      <sheetName val="MC4"/>
      <sheetName val="RMC"/>
      <sheetName val="RMC1"/>
      <sheetName val="RMC2"/>
      <sheetName val="RMC3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9"/>
      <sheetName val="11"/>
      <sheetName val="12"/>
      <sheetName val="13"/>
      <sheetName val="14"/>
      <sheetName val="KMB1"/>
      <sheetName val="KMB2"/>
      <sheetName val="KMB3"/>
      <sheetName val="KMB4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B1"/>
      <sheetName val="SB2"/>
      <sheetName val="SB3"/>
      <sheetName val="SB4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B1"/>
      <sheetName val="TB2"/>
      <sheetName val="TB3"/>
      <sheetName val="TB4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B14"/>
      <sheetName val="mb1"/>
      <sheetName val="mb2"/>
      <sheetName val="mb3"/>
      <sheetName val="mb4"/>
      <sheetName val="Tenaga dan Material (PRINT)"/>
      <sheetName val="VOLL"/>
      <sheetName val="H Kest"/>
      <sheetName val="H SAt"/>
      <sheetName val="Uraian ANS"/>
      <sheetName val="contoh RAB"/>
      <sheetName val="Berat Besi"/>
      <sheetName val="VOL"/>
      <sheetName val="HARGA KAYU"/>
      <sheetName val="Kusen(POS)"/>
      <sheetName val="Harga Satuan 2017"/>
      <sheetName val="Uraian AHSP 2017"/>
      <sheetName val="VOL POS"/>
      <sheetName val="Harga Kesatuan AHSP 2017"/>
      <sheetName val="Sheet8"/>
      <sheetName val="h.kst.pek"/>
      <sheetName val="anls alt"/>
      <sheetName val="RENC.KER"/>
      <sheetName val="HPS"/>
      <sheetName val="Rekap AHS"/>
      <sheetName val="Basic Harga ME"/>
      <sheetName val="Back Up All (2)"/>
      <sheetName val="Back Up All"/>
      <sheetName val="Rekap Bahan"/>
      <sheetName val="Daftar Borongan Tenaga"/>
      <sheetName val="Elektrikal"/>
      <sheetName val="Struktur FT"/>
      <sheetName val="Berat Jenis"/>
      <sheetName val="Back Up All Contoh"/>
      <sheetName val="HARGA SATUAN  "/>
      <sheetName val="UP MINOR"/>
      <sheetName val="H_Satuan1"/>
      <sheetName val="Harga_Satuan"/>
      <sheetName val="Analisa_HSP_"/>
      <sheetName val="TAHAP_1"/>
      <sheetName val="Grading_Tahap_1"/>
      <sheetName val="Pengerukan_Tahap_I"/>
      <sheetName val="Lantai_Dermaga_(Tahap_I)"/>
      <sheetName val="TPI_240"/>
      <sheetName val="MENARA_AIR"/>
      <sheetName val="JALAN(Tahap_I)"/>
      <sheetName val="Drainase(TAHAP_I)"/>
      <sheetName val="Alternatif_2"/>
      <sheetName val="Rekapitulasi_(2)"/>
      <sheetName val="Pengerukan_Tahap_I_alt2"/>
      <sheetName val="Dermaga_Kayu_Sementara"/>
      <sheetName val="Jetty_Sepotong"/>
      <sheetName val="SISA_TAHAP_1"/>
      <sheetName val="Kantor_Administrasi"/>
      <sheetName val="Pasar_Ikan"/>
      <sheetName val="Jetty_(1)"/>
      <sheetName val="PAGAR_TAHAP_I_"/>
      <sheetName val="TAHAP_II"/>
      <sheetName val="Grading_Tahap_II"/>
      <sheetName val="Pengerukan_Tahap_II"/>
      <sheetName val="Dermaga_(Tahap_II)"/>
      <sheetName val="JALAN(Tahap_II)"/>
      <sheetName val="PAGAR_TAHAP_II"/>
      <sheetName val="Jetty_Tahap_II"/>
      <sheetName val="POS_JAGA"/>
      <sheetName val="RUMAH_DINAS"/>
      <sheetName val="BALAI_NELAYAN"/>
      <sheetName val="RUMAH_KEPALA"/>
      <sheetName val="GUDANG_ES"/>
      <sheetName val="Drainase(TAHAP_II)"/>
      <sheetName val="Drainase(TAHAP_III)"/>
      <sheetName val="Analisa_HSP"/>
      <sheetName val="Kbthn_BBM"/>
      <sheetName val="Pem__Rutin"/>
      <sheetName val="Anls_Hrg"/>
      <sheetName val="Urn_Anl_1-5"/>
      <sheetName val="Urn_Anl_6-10"/>
      <sheetName val="Hrg_Dasar"/>
      <sheetName val="M__Onsite"/>
      <sheetName val="R_Bkst"/>
      <sheetName val="UPAH_BAHAN_"/>
      <sheetName val="Table_1"/>
      <sheetName val="Rekap_Medis_Tlogo"/>
      <sheetName val="RAB__Medis_Tlogo"/>
      <sheetName val="Backup_Kel_Wdsltg"/>
      <sheetName val="Harga_Kesatuan_2014"/>
      <sheetName val="Uraian_AHSP_2014"/>
      <sheetName val="Harga_Satuan_2014"/>
      <sheetName val="Tbl_Besi"/>
      <sheetName val="ALAT_MOLEN"/>
      <sheetName val="R_A_B"/>
      <sheetName val="koef_besi"/>
      <sheetName val="Harga_&amp;_Sewa_Alat_Berat"/>
      <sheetName val="Tanaman_Hias"/>
      <sheetName val="REKAP_RAB"/>
      <sheetName val="ANALISA_K"/>
      <sheetName val="ANALISA_SNI"/>
      <sheetName val="UPAH_DAN_BAHAN"/>
      <sheetName val="HARGA_ALAT"/>
      <sheetName val="ANALISA_ALAT"/>
      <sheetName val="HARGA_SEWA_ALAT_DPU"/>
      <sheetName val="BAGAN_ALIR"/>
      <sheetName val="STRUKTUR_ORGANISASI"/>
      <sheetName val="N_P"/>
      <sheetName val="anls_SNI"/>
      <sheetName val="Harga_bahan"/>
      <sheetName val="back_up"/>
      <sheetName val="back_up_kusen"/>
      <sheetName val="back_up_bata"/>
      <sheetName val="back_up_int"/>
      <sheetName val="Sat-Pek_"/>
      <sheetName val="Analisa_"/>
      <sheetName val="Rekap_Anggaran"/>
      <sheetName val="Sumber_Daya"/>
      <sheetName val="RAB_(2)"/>
      <sheetName val="DAFTAR_ALAT"/>
      <sheetName val="E_001"/>
      <sheetName val="E_031"/>
      <sheetName val="E_052"/>
      <sheetName val="E_080"/>
      <sheetName val="E_084"/>
      <sheetName val="E_087"/>
      <sheetName val="E_088"/>
      <sheetName val="E_089"/>
      <sheetName val="E_153"/>
      <sheetName val="E_155"/>
      <sheetName val="E_157"/>
      <sheetName val="E_182"/>
      <sheetName val="E_211"/>
      <sheetName val="E_212"/>
      <sheetName val="E_251"/>
      <sheetName val="E_252"/>
      <sheetName val="E_301"/>
      <sheetName val="E_341"/>
      <sheetName val="DAFTAR_BAHAN"/>
      <sheetName val="DAFTAR_UPAH"/>
      <sheetName val="ANALYS_G"/>
      <sheetName val="K_017"/>
      <sheetName val="K_018"/>
      <sheetName val="K_026"/>
      <sheetName val="K_110"/>
      <sheetName val="K_127"/>
      <sheetName val="K_127-A"/>
      <sheetName val="K_127-B"/>
      <sheetName val="K_210"/>
      <sheetName val="DAFTAR_HARGA"/>
      <sheetName val="K_224"/>
      <sheetName val="K_225"/>
      <sheetName val="K_516"/>
      <sheetName val="K_521"/>
      <sheetName val="K_528"/>
      <sheetName val="K_528_B"/>
      <sheetName val="K_710"/>
      <sheetName val="K_715"/>
      <sheetName val="K_720"/>
      <sheetName val="K_721"/>
      <sheetName val="K_722"/>
      <sheetName val="K_810"/>
      <sheetName val="K_911"/>
      <sheetName val="K_912"/>
      <sheetName val="REKAP_"/>
      <sheetName val="_C"/>
      <sheetName val="_A&amp;B"/>
      <sheetName val="_C_Lt2"/>
      <sheetName val="_C_Lt3"/>
      <sheetName val="C_lt1"/>
      <sheetName val="AB_lt3"/>
      <sheetName val="AB_lt1"/>
      <sheetName val="REKAP_KTR_LP"/>
      <sheetName val="KTR_LP"/>
      <sheetName val="anls_ktr_lp"/>
      <sheetName val="Rekap_Biaya"/>
      <sheetName val="harga_susulan"/>
      <sheetName val="HARGA_KANSTEEN"/>
      <sheetName val="als_BORONG"/>
      <sheetName val="rekap_BORONG"/>
      <sheetName val="Analisa_Gabungan"/>
      <sheetName val="Analisa_Harsat"/>
      <sheetName val="mu_(owner)"/>
      <sheetName val="mu_(struktur)"/>
      <sheetName val="Analisa_Gab"/>
      <sheetName val="SURVEY_TOKO"/>
      <sheetName val="survey_kayu"/>
      <sheetName val="K_013"/>
      <sheetName val="K_016"/>
      <sheetName val="K_0171"/>
      <sheetName val="K_0181"/>
      <sheetName val="K_020"/>
      <sheetName val="K_0261"/>
      <sheetName val="K_030"/>
      <sheetName val="K_035"/>
      <sheetName val="K_040"/>
      <sheetName val="K_1101"/>
      <sheetName val="K_116"/>
      <sheetName val="K_117"/>
      <sheetName val="K_121"/>
      <sheetName val="K_123"/>
      <sheetName val="K_124"/>
      <sheetName val="K_220"/>
      <sheetName val="K_2241"/>
      <sheetName val="K_2251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1"/>
      <sheetName val="K_5211"/>
      <sheetName val="K_523"/>
      <sheetName val="K_5281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1"/>
      <sheetName val="K_7151"/>
      <sheetName val="K_7201"/>
      <sheetName val="K_7211"/>
      <sheetName val="K_725"/>
      <sheetName val="K_730"/>
      <sheetName val="K_8101"/>
      <sheetName val="K_815"/>
      <sheetName val="K_880"/>
      <sheetName val="meth2_(3)"/>
      <sheetName val="Agregat_Halus_&amp;_Kasar"/>
      <sheetName val="Kuantitas_&amp;_Harga"/>
      <sheetName val="Peta_Quarry"/>
      <sheetName val="hit_vol"/>
      <sheetName val="dftr_harga"/>
      <sheetName val="vol_pek"/>
      <sheetName val="hrg__sat_pek"/>
      <sheetName val="Vol__Material_Kes"/>
      <sheetName val="prhit_tulangan"/>
      <sheetName val="Prtngn_Pkrja"/>
      <sheetName val="hrga_bhn-upah"/>
      <sheetName val="RAB_RS"/>
      <sheetName val="RAB_SEND"/>
      <sheetName val="Pipa_"/>
      <sheetName val="Jembatan_pipa"/>
      <sheetName val="RAB_RS_(2)"/>
      <sheetName val="Backup_BAK"/>
      <sheetName val="Backup_BAK_(2)"/>
      <sheetName val="Vol_sEND"/>
      <sheetName val="rekap_bahan_res"/>
      <sheetName val="rekap_bahan_send"/>
      <sheetName val="rekap_bahan_res_(2)"/>
      <sheetName val="rekap_bahan_Jemb"/>
      <sheetName val="rekap_bahan_PIPA"/>
      <sheetName val="RAB__UANG_MUKA"/>
      <sheetName val="HARGA__UMK"/>
      <sheetName val="FIX_(2)"/>
      <sheetName val="Srt_Pwrn"/>
      <sheetName val="Harga_Material"/>
      <sheetName val="Harga_Upah"/>
      <sheetName val="ANLS-ALAT_"/>
      <sheetName val="Sat-Pek_usulan_4"/>
      <sheetName val="Analisa_4"/>
      <sheetName val="Sat-Bhn&amp;Upah_USULAN_4"/>
      <sheetName val="BC_01"/>
      <sheetName val="BC_02"/>
      <sheetName val="BC_03"/>
      <sheetName val="BC_04"/>
      <sheetName val="pen__banyutarung"/>
      <sheetName val="pen__kreo"/>
      <sheetName val="bp__kalipucang"/>
      <sheetName val="bp__75"/>
      <sheetName val="bp__50"/>
      <sheetName val="jbt__B_4"/>
      <sheetName val="jbt__B_34"/>
      <sheetName val="jbt__H3_4"/>
      <sheetName val="jbt__BB_7"/>
      <sheetName val="jbt__TEMPEL"/>
      <sheetName val="jbt__LK_32"/>
      <sheetName val="jbt__IWF"/>
      <sheetName val="SELUBUNG_4-5"/>
      <sheetName val="STREET_BOXe_4"/>
      <sheetName val="ACC_JALUR_"/>
      <sheetName val="AIR_VALVE_&amp;_WASH_OUT"/>
      <sheetName val="PEMASANGAN_ACC"/>
      <sheetName val="BA (2)"/>
      <sheetName val="S P H"/>
      <sheetName val="Jadwal-Per Bulan"/>
      <sheetName val="ANALISA MPU"/>
      <sheetName val="DAFTAR MPU"/>
      <sheetName val="Konfir Plant Batu"/>
      <sheetName val="Konfir Plant Aspal"/>
      <sheetName val="Div-3"/>
      <sheetName val="Div-5"/>
      <sheetName val="Div-6"/>
      <sheetName val="div-7"/>
      <sheetName val="Personil (2)"/>
      <sheetName val="Div-2"/>
      <sheetName val="Div-4"/>
      <sheetName val="ANALISA MPU 1"/>
      <sheetName val="ANALISA MPU 2"/>
      <sheetName val="Div-7 (1)"/>
      <sheetName val="Div-7 (2)"/>
      <sheetName val="Div-8"/>
      <sheetName val="Div-9"/>
      <sheetName val="Div-11"/>
      <sheetName val="BOQ asal"/>
      <sheetName val="Boq 2"/>
      <sheetName val="Module1"/>
      <sheetName val="Module2"/>
      <sheetName val="DivVII"/>
      <sheetName val="LS_Rutin"/>
      <sheetName val="lap-bulan"/>
      <sheetName val="buck up"/>
      <sheetName val="sni"/>
      <sheetName val="hrg_bhn"/>
      <sheetName val="rinc rekap"/>
      <sheetName val="Daftar Harga Dasar"/>
      <sheetName val="UpahKerja"/>
      <sheetName val="REKAP MEP"/>
      <sheetName val="RAB MEP"/>
      <sheetName val="AN HARGA"/>
      <sheetName val="B UP MEP"/>
      <sheetName val="RKP AN HARGA"/>
      <sheetName val="cargo"/>
      <sheetName val="hrg-sat.pek"/>
      <sheetName val="TKDN "/>
      <sheetName val="Hrg Sat Tng Bhn"/>
      <sheetName val="Dewatering"/>
      <sheetName val="Lain-lain"/>
      <sheetName val="Time"/>
      <sheetName val="Sked"/>
      <sheetName val="sat pek"/>
      <sheetName val="AHSP"/>
      <sheetName val="Dinding"/>
      <sheetName val="Hitung Beton"/>
      <sheetName val="PNT-QUOT-#3"/>
      <sheetName val="COAT&amp;WRAP-QIOT-#3"/>
      <sheetName val="RBP- 2"/>
      <sheetName val="AKP-1"/>
      <sheetName val="RBP-3.1"/>
      <sheetName val="RBP-3.1.2"/>
      <sheetName val="RBP-1"/>
      <sheetName val="Rkp B. UP"/>
      <sheetName val="SKEDUL AV-05"/>
      <sheetName val="SOKER"/>
      <sheetName val="Regen Schedule"/>
      <sheetName val="ANALISA (2)"/>
      <sheetName val="dasar"/>
      <sheetName val="upah &amp; bahan AB"/>
      <sheetName val="analisa AB"/>
      <sheetName val="Anl. Teknis"/>
      <sheetName val="SLITLAAGH"/>
      <sheetName val="MPU BATU BELAH"/>
      <sheetName val="MPU Beton 175"/>
      <sheetName val="MPU Harga Satuan Alat"/>
      <sheetName val="Uraian Analisa Alat (Excavator)"/>
      <sheetName val="Uraian Analisa Alat (Dump Truc)"/>
      <sheetName val="JUMLAH BAHAN"/>
      <sheetName val="bronjong"/>
      <sheetName val="Pri"/>
      <sheetName val="Qry"/>
      <sheetName val="Cur"/>
      <sheetName val="ana-alat"/>
      <sheetName val="d-kwantitas"/>
      <sheetName val="FORMRFK"/>
      <sheetName val="VARIABL"/>
      <sheetName val="ANALIS"/>
      <sheetName val="Analisa_Gabungan1"/>
      <sheetName val="Analisa_Harsat1"/>
      <sheetName val="mu_(owner)1"/>
      <sheetName val="mu_(struktur)1"/>
      <sheetName val="Analisa_Gab1"/>
      <sheetName val="Harga_Satuan1"/>
      <sheetName val="Analisa_Gabungan2"/>
      <sheetName val="Analisa_Harsat2"/>
      <sheetName val="mu_(owner)2"/>
      <sheetName val="mu_(struktur)2"/>
      <sheetName val="Analisa_Gab2"/>
      <sheetName val="Harga_Satuan2"/>
      <sheetName val="H_Satuan2"/>
      <sheetName val="Analisa_HSP_1"/>
      <sheetName val="TAHAP_11"/>
      <sheetName val="Grading_Tahap_11"/>
      <sheetName val="Pengerukan_Tahap_I1"/>
      <sheetName val="Lantai_Dermaga_(Tahap_I)1"/>
      <sheetName val="TPI_2401"/>
      <sheetName val="MENARA_AIR1"/>
      <sheetName val="JALAN(Tahap_I)1"/>
      <sheetName val="Drainase(TAHAP_I)1"/>
      <sheetName val="Alternatif_21"/>
      <sheetName val="Rekapitulasi_(2)1"/>
      <sheetName val="Pengerukan_Tahap_I_alt21"/>
      <sheetName val="Dermaga_Kayu_Sementara1"/>
      <sheetName val="Jetty_Sepotong1"/>
      <sheetName val="SISA_TAHAP_11"/>
      <sheetName val="Kantor_Administrasi1"/>
      <sheetName val="Pasar_Ikan1"/>
      <sheetName val="Jetty_(1)1"/>
      <sheetName val="PAGAR_TAHAP_I_1"/>
      <sheetName val="TAHAP_II1"/>
      <sheetName val="Grading_Tahap_II1"/>
      <sheetName val="Pengerukan_Tahap_II1"/>
      <sheetName val="Dermaga_(Tahap_II)1"/>
      <sheetName val="JALAN(Tahap_II)1"/>
      <sheetName val="PAGAR_TAHAP_II1"/>
      <sheetName val="Jetty_Tahap_II1"/>
      <sheetName val="POS_JAGA1"/>
      <sheetName val="RUMAH_DINAS1"/>
      <sheetName val="BALAI_NELAYAN1"/>
      <sheetName val="RUMAH_KEPALA1"/>
      <sheetName val="GUDANG_ES1"/>
      <sheetName val="Drainase(TAHAP_II)1"/>
      <sheetName val="Drainase(TAHAP_III)1"/>
      <sheetName val="Analisa_HSP1"/>
      <sheetName val="Kbthn_BBM1"/>
      <sheetName val="Pem__Rutin1"/>
      <sheetName val="Anls_Hrg1"/>
      <sheetName val="Urn_Anl_1-51"/>
      <sheetName val="Urn_Anl_6-101"/>
      <sheetName val="Hrg_Dasar1"/>
      <sheetName val="M__Onsite1"/>
      <sheetName val="R_Bkst1"/>
      <sheetName val="UPAH_BAHAN_1"/>
      <sheetName val="Table_11"/>
      <sheetName val="Rekap_Medis_Tlogo1"/>
      <sheetName val="RAB__Medis_Tlogo1"/>
      <sheetName val="Backup_Kel_Wdsltg1"/>
      <sheetName val="Harga_Kesatuan_20141"/>
      <sheetName val="Uraian_AHSP_20141"/>
      <sheetName val="Harga_Satuan_20141"/>
      <sheetName val="Tbl_Besi1"/>
      <sheetName val="ALAT_MOLEN1"/>
      <sheetName val="R_A_B1"/>
      <sheetName val="koef_besi1"/>
      <sheetName val="Harga_&amp;_Sewa_Alat_Berat1"/>
      <sheetName val="Tanaman_Hias1"/>
      <sheetName val="REKAP_RAB1"/>
      <sheetName val="ANALISA_K1"/>
      <sheetName val="ANALISA_SNI1"/>
      <sheetName val="UPAH_DAN_BAHAN1"/>
      <sheetName val="HARGA_ALAT1"/>
      <sheetName val="ANALISA_ALAT1"/>
      <sheetName val="HARGA_SEWA_ALAT_DPU1"/>
      <sheetName val="BAGAN_ALIR1"/>
      <sheetName val="STRUKTUR_ORGANISASI1"/>
      <sheetName val="N_P1"/>
      <sheetName val="anls_SNI1"/>
      <sheetName val="Harga_bahan1"/>
      <sheetName val="back_up1"/>
      <sheetName val="back_up_kusen1"/>
      <sheetName val="back_up_bata1"/>
      <sheetName val="back_up_int1"/>
      <sheetName val="Sat-Pek_1"/>
      <sheetName val="Analisa_1"/>
      <sheetName val="Rekap_Anggaran1"/>
      <sheetName val="Sumber_Daya1"/>
      <sheetName val="RAB_(2)1"/>
      <sheetName val="DAFTAR_ALAT1"/>
      <sheetName val="E_0011"/>
      <sheetName val="E_0311"/>
      <sheetName val="E_0521"/>
      <sheetName val="E_0801"/>
      <sheetName val="E_0841"/>
      <sheetName val="E_0871"/>
      <sheetName val="E_0881"/>
      <sheetName val="E_0891"/>
      <sheetName val="E_1531"/>
      <sheetName val="E_1551"/>
      <sheetName val="E_1571"/>
      <sheetName val="E_1821"/>
      <sheetName val="E_2111"/>
      <sheetName val="E_2121"/>
      <sheetName val="E_2511"/>
      <sheetName val="E_2521"/>
      <sheetName val="E_3011"/>
      <sheetName val="E_3411"/>
      <sheetName val="DAFTAR_BAHAN1"/>
      <sheetName val="DAFTAR_UPAH1"/>
      <sheetName val="ANALYS_G1"/>
      <sheetName val="K_0172"/>
      <sheetName val="K_0182"/>
      <sheetName val="K_0262"/>
      <sheetName val="K_1102"/>
      <sheetName val="K_1271"/>
      <sheetName val="K_127-A1"/>
      <sheetName val="K_127-B1"/>
      <sheetName val="K_2101"/>
      <sheetName val="DAFTAR_HARGA1"/>
      <sheetName val="K_2242"/>
      <sheetName val="K_2252"/>
      <sheetName val="K_5162"/>
      <sheetName val="K_5212"/>
      <sheetName val="K_5282"/>
      <sheetName val="K_528_B1"/>
      <sheetName val="K_7102"/>
      <sheetName val="K_7152"/>
      <sheetName val="K_7202"/>
      <sheetName val="K_7212"/>
      <sheetName val="K_7221"/>
      <sheetName val="K_8102"/>
      <sheetName val="K_9111"/>
      <sheetName val="K_9121"/>
      <sheetName val="REKAP_1"/>
      <sheetName val="_C1"/>
      <sheetName val="_A&amp;B1"/>
      <sheetName val="_C_Lt21"/>
      <sheetName val="_C_Lt31"/>
      <sheetName val="C_lt11"/>
      <sheetName val="AB_lt31"/>
      <sheetName val="AB_lt11"/>
      <sheetName val="REKAP_KTR_LP1"/>
      <sheetName val="KTR_LP1"/>
      <sheetName val="anls_ktr_lp1"/>
      <sheetName val="Rekap_Biaya1"/>
      <sheetName val="harga_susulan1"/>
      <sheetName val="HARGA_KANSTEEN1"/>
      <sheetName val="als_BORONG1"/>
      <sheetName val="rekap_BORONG1"/>
      <sheetName val="SURVEY_TOKO1"/>
      <sheetName val="survey_kayu1"/>
      <sheetName val="K_0131"/>
      <sheetName val="K_0161"/>
      <sheetName val="K_0173"/>
      <sheetName val="K_0183"/>
      <sheetName val="K_0201"/>
      <sheetName val="K_0263"/>
      <sheetName val="K_0301"/>
      <sheetName val="K_0351"/>
      <sheetName val="K_0401"/>
      <sheetName val="K_1103"/>
      <sheetName val="K_1161"/>
      <sheetName val="K_1171"/>
      <sheetName val="K_1211"/>
      <sheetName val="K_1231"/>
      <sheetName val="K_1241"/>
      <sheetName val="K_2201"/>
      <sheetName val="K_2243"/>
      <sheetName val="K_2253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3"/>
      <sheetName val="K_5213"/>
      <sheetName val="K_5231"/>
      <sheetName val="K_5283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3"/>
      <sheetName val="K_7153"/>
      <sheetName val="K_7203"/>
      <sheetName val="K_7213"/>
      <sheetName val="K_7251"/>
      <sheetName val="K_7301"/>
      <sheetName val="K_8103"/>
      <sheetName val="K_8151"/>
      <sheetName val="K_8801"/>
      <sheetName val="meth2_(3)1"/>
      <sheetName val="Agregat_Halus_&amp;_Kasar1"/>
      <sheetName val="Kuantitas_&amp;_Harga1"/>
      <sheetName val="Peta_Quarry1"/>
      <sheetName val="hit_vol1"/>
      <sheetName val="dftr_harga1"/>
      <sheetName val="vol_pek1"/>
      <sheetName val="hrg__sat_pek1"/>
      <sheetName val="Vol__Material_Kes1"/>
      <sheetName val="Kurva_S1"/>
      <sheetName val="prhit_tulangan1"/>
      <sheetName val="Prtngn_Pkrja1"/>
      <sheetName val="hrga_bhn-upah1"/>
      <sheetName val="RAB_RS1"/>
      <sheetName val="RAB_SEND1"/>
      <sheetName val="Pipa_1"/>
      <sheetName val="Jembatan_pipa1"/>
      <sheetName val="RAB_RS_(2)1"/>
      <sheetName val="Backup_BAK1"/>
      <sheetName val="Backup_BAK_(2)1"/>
      <sheetName val="Vol_sEND1"/>
      <sheetName val="rekap_bahan_res1"/>
      <sheetName val="rekap_bahan_send1"/>
      <sheetName val="rekap_bahan_res_(2)1"/>
      <sheetName val="rekap_bahan_Jemb1"/>
      <sheetName val="rekap_bahan_PIPA1"/>
      <sheetName val="RAB__UANG_MUKA1"/>
      <sheetName val="HARGA__UMK1"/>
      <sheetName val="FIX_(2)1"/>
      <sheetName val="Srt_Pwrn1"/>
      <sheetName val="Harga_Material1"/>
      <sheetName val="Harga_Upah1"/>
      <sheetName val="ANLS-ALAT_1"/>
      <sheetName val="Sat-Pek_usulan_41"/>
      <sheetName val="Analisa_41"/>
      <sheetName val="Sat-Bhn&amp;Upah_USULAN_41"/>
      <sheetName val="BC_011"/>
      <sheetName val="BC_021"/>
      <sheetName val="BC_031"/>
      <sheetName val="BC_041"/>
      <sheetName val="pen__banyutarung1"/>
      <sheetName val="pen__kreo1"/>
      <sheetName val="bp__kalipucang1"/>
      <sheetName val="bp__751"/>
      <sheetName val="bp__501"/>
      <sheetName val="jbt__B_41"/>
      <sheetName val="jbt__B_341"/>
      <sheetName val="jbt__H3_41"/>
      <sheetName val="jbt__BB_71"/>
      <sheetName val="jbt__TEMPEL1"/>
      <sheetName val="jbt__LK_321"/>
      <sheetName val="jbt__IWF1"/>
      <sheetName val="SELUBUNG_4-51"/>
      <sheetName val="STREET_BOXe_41"/>
      <sheetName val="ACC_JALUR_1"/>
      <sheetName val="AIR_VALVE_&amp;_WASH_OUT1"/>
      <sheetName val="PEMASANGAN_ACC1"/>
      <sheetName val="H_Satuan3"/>
      <sheetName val="Analisa_HSP_2"/>
      <sheetName val="TAHAP_12"/>
      <sheetName val="Grading_Tahap_12"/>
      <sheetName val="Pengerukan_Tahap_I2"/>
      <sheetName val="Lantai_Dermaga_(Tahap_I)2"/>
      <sheetName val="TPI_2402"/>
      <sheetName val="MENARA_AIR2"/>
      <sheetName val="JALAN(Tahap_I)2"/>
      <sheetName val="Drainase(TAHAP_I)2"/>
      <sheetName val="Alternatif_22"/>
      <sheetName val="Rekapitulasi_(2)2"/>
      <sheetName val="Pengerukan_Tahap_I_alt22"/>
      <sheetName val="Dermaga_Kayu_Sementara2"/>
      <sheetName val="Jetty_Sepotong2"/>
      <sheetName val="SISA_TAHAP_12"/>
      <sheetName val="Kantor_Administrasi2"/>
      <sheetName val="Pasar_Ikan2"/>
      <sheetName val="Jetty_(1)2"/>
      <sheetName val="PAGAR_TAHAP_I_2"/>
      <sheetName val="TAHAP_II2"/>
      <sheetName val="Grading_Tahap_II2"/>
      <sheetName val="Pengerukan_Tahap_II2"/>
      <sheetName val="Dermaga_(Tahap_II)2"/>
      <sheetName val="JALAN(Tahap_II)2"/>
      <sheetName val="PAGAR_TAHAP_II2"/>
      <sheetName val="Jetty_Tahap_II2"/>
      <sheetName val="POS_JAGA2"/>
      <sheetName val="RUMAH_DINAS2"/>
      <sheetName val="BALAI_NELAYAN2"/>
      <sheetName val="RUMAH_KEPALA2"/>
      <sheetName val="GUDANG_ES2"/>
      <sheetName val="Drainase(TAHAP_II)2"/>
      <sheetName val="Drainase(TAHAP_III)2"/>
      <sheetName val="Analisa_HSP2"/>
      <sheetName val="Kbthn_BBM2"/>
      <sheetName val="Pem__Rutin2"/>
      <sheetName val="Anls_Hrg2"/>
      <sheetName val="Urn_Anl_1-52"/>
      <sheetName val="Urn_Anl_6-102"/>
      <sheetName val="Hrg_Dasar2"/>
      <sheetName val="M__Onsite2"/>
      <sheetName val="R_Bkst2"/>
      <sheetName val="UPAH_BAHAN_2"/>
      <sheetName val="Table_12"/>
      <sheetName val="Rekap_Medis_Tlogo2"/>
      <sheetName val="RAB__Medis_Tlogo2"/>
      <sheetName val="Backup_Kel_Wdsltg2"/>
      <sheetName val="Harga_Kesatuan_20142"/>
      <sheetName val="Uraian_AHSP_20142"/>
      <sheetName val="Harga_Satuan_20142"/>
      <sheetName val="Tbl_Besi2"/>
      <sheetName val="ALAT_MOLEN2"/>
      <sheetName val="R_A_B2"/>
      <sheetName val="koef_besi2"/>
      <sheetName val="Harga_&amp;_Sewa_Alat_Berat2"/>
      <sheetName val="Tanaman_Hias2"/>
      <sheetName val="REKAP_RAB2"/>
      <sheetName val="ANALISA_K2"/>
      <sheetName val="ANALISA_SNI2"/>
      <sheetName val="UPAH_DAN_BAHAN2"/>
      <sheetName val="HARGA_ALAT2"/>
      <sheetName val="ANALISA_ALAT2"/>
      <sheetName val="HARGA_SEWA_ALAT_DPU2"/>
      <sheetName val="BAGAN_ALIR2"/>
      <sheetName val="STRUKTUR_ORGANISASI2"/>
      <sheetName val="N_P2"/>
      <sheetName val="anls_SNI2"/>
      <sheetName val="Harga_bahan2"/>
      <sheetName val="back_up2"/>
      <sheetName val="back_up_kusen2"/>
      <sheetName val="back_up_bata2"/>
      <sheetName val="back_up_int2"/>
      <sheetName val="Sat-Pek_2"/>
      <sheetName val="Analisa_2"/>
      <sheetName val="Rekap_Anggaran2"/>
      <sheetName val="Sumber_Daya2"/>
      <sheetName val="RAB_(2)2"/>
      <sheetName val="DAFTAR_ALAT2"/>
      <sheetName val="E_0012"/>
      <sheetName val="E_0312"/>
      <sheetName val="E_0522"/>
      <sheetName val="E_0802"/>
      <sheetName val="E_0842"/>
      <sheetName val="E_0872"/>
      <sheetName val="E_0882"/>
      <sheetName val="E_0892"/>
      <sheetName val="E_1532"/>
      <sheetName val="E_1552"/>
      <sheetName val="E_1572"/>
      <sheetName val="E_1822"/>
      <sheetName val="E_2112"/>
      <sheetName val="E_2122"/>
      <sheetName val="E_2512"/>
      <sheetName val="E_2522"/>
      <sheetName val="E_3012"/>
      <sheetName val="E_3412"/>
      <sheetName val="DAFTAR_BAHAN2"/>
      <sheetName val="DAFTAR_UPAH2"/>
      <sheetName val="ANALYS_G2"/>
      <sheetName val="K_0174"/>
      <sheetName val="K_0184"/>
      <sheetName val="K_0264"/>
      <sheetName val="K_1104"/>
      <sheetName val="K_1272"/>
      <sheetName val="K_127-A2"/>
      <sheetName val="K_127-B2"/>
      <sheetName val="K_2102"/>
      <sheetName val="DAFTAR_HARGA2"/>
      <sheetName val="K_2244"/>
      <sheetName val="K_2254"/>
      <sheetName val="K_5164"/>
      <sheetName val="K_5214"/>
      <sheetName val="K_5284"/>
      <sheetName val="K_528_B2"/>
      <sheetName val="K_7104"/>
      <sheetName val="K_7154"/>
      <sheetName val="K_7204"/>
      <sheetName val="K_7214"/>
      <sheetName val="K_7222"/>
      <sheetName val="K_8104"/>
      <sheetName val="K_9112"/>
      <sheetName val="K_9122"/>
      <sheetName val="REKAP_2"/>
      <sheetName val="_C2"/>
      <sheetName val="_A&amp;B2"/>
      <sheetName val="_C_Lt22"/>
      <sheetName val="_C_Lt32"/>
      <sheetName val="C_lt12"/>
      <sheetName val="AB_lt32"/>
      <sheetName val="AB_lt12"/>
      <sheetName val="REKAP_KTR_LP2"/>
      <sheetName val="KTR_LP2"/>
      <sheetName val="anls_ktr_lp2"/>
      <sheetName val="Rekap_Biaya2"/>
      <sheetName val="harga_susulan2"/>
      <sheetName val="HARGA_KANSTEEN2"/>
      <sheetName val="als_BORONG2"/>
      <sheetName val="rekap_BORONG2"/>
      <sheetName val="SURVEY_TOKO2"/>
      <sheetName val="survey_kayu2"/>
      <sheetName val="K_0132"/>
      <sheetName val="K_0162"/>
      <sheetName val="K_0175"/>
      <sheetName val="K_0185"/>
      <sheetName val="K_0202"/>
      <sheetName val="K_0265"/>
      <sheetName val="K_0302"/>
      <sheetName val="K_0352"/>
      <sheetName val="K_0402"/>
      <sheetName val="K_1105"/>
      <sheetName val="K_1162"/>
      <sheetName val="K_1172"/>
      <sheetName val="K_1212"/>
      <sheetName val="K_1232"/>
      <sheetName val="K_1242"/>
      <sheetName val="K_2202"/>
      <sheetName val="K_2245"/>
      <sheetName val="K_2255"/>
      <sheetName val="K_2312"/>
      <sheetName val="K_3102"/>
      <sheetName val="K_3202"/>
      <sheetName val="K_3212"/>
      <sheetName val="K_3222"/>
      <sheetName val="K_3252"/>
      <sheetName val="K_3412"/>
      <sheetName val="K_4102"/>
      <sheetName val="K_4222"/>
      <sheetName val="K_4242"/>
      <sheetName val="K_5112"/>
      <sheetName val="K_5132"/>
      <sheetName val="K_5152"/>
      <sheetName val="K_5165"/>
      <sheetName val="K_5215"/>
      <sheetName val="K_5232"/>
      <sheetName val="K_5285"/>
      <sheetName val="K_5302"/>
      <sheetName val="K_6122"/>
      <sheetName val="K_6152"/>
      <sheetName val="K_6162"/>
      <sheetName val="K_6172"/>
      <sheetName val="K_6182"/>
      <sheetName val="K_6212"/>
      <sheetName val="K_6312"/>
      <sheetName val="K_6362"/>
      <sheetName val="K_6372"/>
      <sheetName val="K_6382"/>
      <sheetName val="K_6412"/>
      <sheetName val="K_7105"/>
      <sheetName val="K_7155"/>
      <sheetName val="K_7205"/>
      <sheetName val="K_7215"/>
      <sheetName val="K_7252"/>
      <sheetName val="K_7302"/>
      <sheetName val="K_8105"/>
      <sheetName val="K_8152"/>
      <sheetName val="K_8802"/>
      <sheetName val="meth2_(3)2"/>
      <sheetName val="Agregat_Halus_&amp;_Kasar2"/>
      <sheetName val="Kuantitas_&amp;_Harga2"/>
      <sheetName val="Peta_Quarry2"/>
      <sheetName val="hit_vol2"/>
      <sheetName val="dftr_harga2"/>
      <sheetName val="vol_pek2"/>
      <sheetName val="hrg__sat_pek2"/>
      <sheetName val="Vol__Material_Kes2"/>
      <sheetName val="Kurva_S2"/>
      <sheetName val="prhit_tulangan2"/>
      <sheetName val="Prtngn_Pkrja2"/>
      <sheetName val="hrga_bhn-upah2"/>
      <sheetName val="RAB_RS2"/>
      <sheetName val="RAB_SEND2"/>
      <sheetName val="Pipa_2"/>
      <sheetName val="Jembatan_pipa2"/>
      <sheetName val="RAB_RS_(2)2"/>
      <sheetName val="Backup_BAK2"/>
      <sheetName val="Backup_BAK_(2)2"/>
      <sheetName val="Vol_sEND2"/>
      <sheetName val="rekap_bahan_res2"/>
      <sheetName val="rekap_bahan_send2"/>
      <sheetName val="rekap_bahan_res_(2)2"/>
      <sheetName val="rekap_bahan_Jemb2"/>
      <sheetName val="rekap_bahan_PIPA2"/>
      <sheetName val="RAB__UANG_MUKA2"/>
      <sheetName val="HARGA__UMK2"/>
      <sheetName val="FIX_(2)2"/>
      <sheetName val="Srt_Pwrn2"/>
      <sheetName val="Harga_Material2"/>
      <sheetName val="Harga_Upah2"/>
      <sheetName val="ANLS-ALAT_2"/>
      <sheetName val="Sat-Pek_usulan_42"/>
      <sheetName val="Analisa_42"/>
      <sheetName val="Sat-Bhn&amp;Upah_USULAN_42"/>
      <sheetName val="BC_012"/>
      <sheetName val="BC_022"/>
      <sheetName val="BC_032"/>
      <sheetName val="BC_042"/>
      <sheetName val="pen__banyutarung2"/>
      <sheetName val="pen__kreo2"/>
      <sheetName val="bp__kalipucang2"/>
      <sheetName val="bp__752"/>
      <sheetName val="bp__502"/>
      <sheetName val="jbt__B_42"/>
      <sheetName val="jbt__B_342"/>
      <sheetName val="jbt__H3_42"/>
      <sheetName val="jbt__BB_72"/>
      <sheetName val="jbt__TEMPEL2"/>
      <sheetName val="jbt__LK_322"/>
      <sheetName val="jbt__IWF2"/>
      <sheetName val="SELUBUNG_4-52"/>
      <sheetName val="STREET_BOXe_42"/>
      <sheetName val="ACC_JALUR_2"/>
      <sheetName val="AIR_VALVE_&amp;_WASH_OUT2"/>
      <sheetName val="PEMASANGAN_ACC2"/>
      <sheetName val="LP3,h_dsr"/>
      <sheetName val="an_tek1"/>
      <sheetName val="Back Up Lt.1"/>
      <sheetName val="Harga Sat Dasar"/>
      <sheetName val="Jarak"/>
      <sheetName val="RK"/>
      <sheetName val="3-div1"/>
      <sheetName val="rekap harga satuan pek"/>
      <sheetName val="ANALISA BIAYA ALAT"/>
      <sheetName val="HARGA DASAR BAHAN"/>
      <sheetName val="HARGA DASAR UPAH"/>
      <sheetName val="FORMULIR STANDAR"/>
      <sheetName val="DAFTAR KUANTITAS HARGA"/>
      <sheetName val="INFORMASI UMUM"/>
      <sheetName val="time schedule"/>
      <sheetName val="SChed"/>
      <sheetName val="Kandungan Lokal"/>
      <sheetName val="ANALISA-HST"/>
      <sheetName val="General_Assumption"/>
      <sheetName val=""/>
      <sheetName val="Premi Iuran"/>
      <sheetName val="RAB  KAB. TEBO"/>
      <sheetName val="APIPA"/>
      <sheetName val="ACC"/>
      <sheetName val="ASIPIL"/>
      <sheetName val="HPIPA"/>
      <sheetName val="HBANG"/>
      <sheetName val="DAFTAR IDENTITAS "/>
      <sheetName val="JADWAL PELAK"/>
      <sheetName val="ANL.P.PIPA"/>
      <sheetName val="ABOR"/>
      <sheetName val="PERLINTASAN SUNGAI"/>
      <sheetName val="Intake"/>
      <sheetName val="RPOM"/>
      <sheetName val="GD"/>
      <sheetName val="IPA"/>
      <sheetName val="Ground Reser"/>
      <sheetName val="Rmh Dozing"/>
      <sheetName val="Rmh.Oprt"/>
      <sheetName val="Lumpur"/>
      <sheetName val="JLn Msuk"/>
      <sheetName val="MINDUK"/>
      <sheetName val="POMPA"/>
      <sheetName val="LAMPU"/>
      <sheetName val="HU3000L"/>
      <sheetName val="AJEMB"/>
      <sheetName val="AIPA"/>
      <sheetName val="SKN"/>
      <sheetName val="K&amp;H"/>
      <sheetName val="TOOL"/>
      <sheetName val="General_Assumption (KLM)"/>
      <sheetName val="CF"/>
      <sheetName val="PENAWARAN"/>
      <sheetName val="div7"/>
      <sheetName val="URAIAN ANALIS"/>
      <sheetName val="Bangunan Utama"/>
      <sheetName val="dongia (2)"/>
      <sheetName val="giathanh1"/>
      <sheetName val="SPL"/>
      <sheetName val="3-Tanah"/>
      <sheetName val="8-Struktur"/>
      <sheetName val="1-Umum"/>
      <sheetName val="an.pemel.rutin"/>
      <sheetName val="an.mobilisasi"/>
      <sheetName val="an.dmpu"/>
      <sheetName val="daftar.kuantita"/>
      <sheetName val="metode.dmpu"/>
      <sheetName val="DATA PROYEK"/>
      <sheetName val="Met_Pas Batu"/>
      <sheetName val="Met_ Minor"/>
      <sheetName val="Baja"/>
      <sheetName val="Beton K-250"/>
      <sheetName val="DAF-KUAN"/>
      <sheetName val="met biasa"/>
      <sheetName val="met mpu"/>
      <sheetName val="kuant"/>
      <sheetName val="Breakdown"/>
      <sheetName val="Cost Control Utk Perub RAP"/>
      <sheetName val="Sel Dev"/>
      <sheetName val="Proposal"/>
      <sheetName val="RAP Change"/>
      <sheetName val="RAP Sisa"/>
      <sheetName val="DAF-ALAT-03"/>
      <sheetName val="schd"/>
      <sheetName val="SK"/>
      <sheetName val="UMUM"/>
      <sheetName val="DIV.2"/>
      <sheetName val="DIV.3"/>
      <sheetName val="DIV.4"/>
      <sheetName val="DIV.5"/>
      <sheetName val="DIV.6 (NP)"/>
      <sheetName val="DIV.6 (ASBUTON)"/>
      <sheetName val="DIV.7 (1)"/>
      <sheetName val="DIV.7 (2)"/>
      <sheetName val="DIV.8"/>
      <sheetName val="DIV.9"/>
      <sheetName val="DIV.10"/>
      <sheetName val="RUTIN"/>
      <sheetName val="ANALAT"/>
      <sheetName val="dft alt"/>
      <sheetName val="AGG Hls &amp; Ksr"/>
      <sheetName val="I_KAMAR"/>
      <sheetName val="renc mgn"/>
      <sheetName val="daf 24_rkb-rpl"/>
      <sheetName val="DATA fAKTUR"/>
      <sheetName val="per span 35"/>
      <sheetName val="SAT-DAS"/>
      <sheetName val="Daf Bahan"/>
      <sheetName val="Sat Das"/>
      <sheetName val="1. h.sat-bbm"/>
      <sheetName val="Bahan&amp; upah"/>
      <sheetName val="HS Bhn&amp;Upah"/>
      <sheetName val="L-4a,b"/>
      <sheetName val="Vibro_Roller"/>
      <sheetName val="Tam"/>
      <sheetName val="RBP-3.1PP"/>
      <sheetName val="BQ Banding "/>
      <sheetName val="RBP-5"/>
      <sheetName val="VERSI-PP"/>
      <sheetName val="Bill rekap"/>
      <sheetName val="Pipe"/>
      <sheetName val="PHU 05"/>
      <sheetName val="Markup"/>
      <sheetName val="B.T"/>
      <sheetName val="LIST ANHARSAT"/>
      <sheetName val="ANALISA KONST BTN"/>
      <sheetName val="Rencana Anggaran Biaya"/>
      <sheetName val="bahan-mos"/>
      <sheetName val="DIV.7.7 sd 16"/>
      <sheetName val="Agg S"/>
      <sheetName val="Materials"/>
      <sheetName val="Labour"/>
      <sheetName val="Mobdemob"/>
      <sheetName val="AUTO "/>
      <sheetName val="HG SATUAN"/>
      <sheetName val="ARSUtM "/>
      <sheetName val="An. Alat"/>
      <sheetName val="Analisa SNI STANDART "/>
      <sheetName val="harsat_"/>
      <sheetName val="DU-5"/>
      <sheetName val="DAFTAR"/>
      <sheetName val="Perbandingan"/>
      <sheetName val="SHCDL"/>
      <sheetName val="D7(4)"/>
      <sheetName val="D10 AHSP"/>
      <sheetName val="ANL.K"/>
      <sheetName val="SNI GD"/>
      <sheetName val="urtek"/>
      <sheetName val="URUT"/>
      <sheetName val="F"/>
      <sheetName val="dafmpu"/>
      <sheetName val="jad"/>
      <sheetName val="Mob Baru"/>
      <sheetName val="lam"/>
      <sheetName val="UrAl"/>
      <sheetName val="Mingguan"/>
      <sheetName val="H.Bahan"/>
    </sheetNames>
    <sheetDataSet>
      <sheetData sheetId="0">
        <row r="5">
          <cell r="C5" t="str">
            <v>A00A00</v>
          </cell>
        </row>
      </sheetData>
      <sheetData sheetId="1">
        <row r="5">
          <cell r="C5" t="str">
            <v>: PENYEDIAAN AIR MINUM DAN SANITASI BERBASIS MASYARAKAT ( PAMSIMAS ) HID 2013</v>
          </cell>
        </row>
      </sheetData>
      <sheetData sheetId="2">
        <row r="4">
          <cell r="I4">
            <v>2.7353302765601999</v>
          </cell>
        </row>
      </sheetData>
      <sheetData sheetId="3" refreshError="1"/>
      <sheetData sheetId="4">
        <row r="1">
          <cell r="P1">
            <v>0.1</v>
          </cell>
        </row>
      </sheetData>
      <sheetData sheetId="5" refreshError="1"/>
      <sheetData sheetId="6">
        <row r="5">
          <cell r="C5" t="str">
            <v>A00A00</v>
          </cell>
        </row>
      </sheetData>
      <sheetData sheetId="7">
        <row r="1">
          <cell r="A1" t="str">
            <v>URAIAN ANALISA ALAT</v>
          </cell>
        </row>
      </sheetData>
      <sheetData sheetId="8">
        <row r="5">
          <cell r="C5" t="str">
            <v>: PENYEDIAAN AIR MINUM DAN SANITASI BERBASIS MASYARAKAT ( PAMSIMAS ) HID 2013</v>
          </cell>
        </row>
      </sheetData>
      <sheetData sheetId="9">
        <row r="1">
          <cell r="A1" t="str">
            <v>URAIAN ANALISA ALAT</v>
          </cell>
        </row>
      </sheetData>
      <sheetData sheetId="10">
        <row r="1">
          <cell r="P1">
            <v>0.1</v>
          </cell>
        </row>
      </sheetData>
      <sheetData sheetId="11">
        <row r="1">
          <cell r="A1" t="str">
            <v>URAIAN ANALISA ALAT</v>
          </cell>
        </row>
      </sheetData>
      <sheetData sheetId="12">
        <row r="7">
          <cell r="B7" t="str">
            <v>ag001</v>
          </cell>
        </row>
      </sheetData>
      <sheetData sheetId="13">
        <row r="1">
          <cell r="A1" t="str">
            <v>URAIAN ANALISA ALAT</v>
          </cell>
        </row>
      </sheetData>
      <sheetData sheetId="14">
        <row r="7">
          <cell r="B7" t="str">
            <v>ag001</v>
          </cell>
        </row>
      </sheetData>
      <sheetData sheetId="15">
        <row r="1">
          <cell r="A1" t="str">
            <v>URAIAN ANALISA ALAT</v>
          </cell>
        </row>
      </sheetData>
      <sheetData sheetId="16">
        <row r="5">
          <cell r="C5" t="str">
            <v>A00A00</v>
          </cell>
        </row>
      </sheetData>
      <sheetData sheetId="17">
        <row r="1">
          <cell r="A1" t="str">
            <v>URAIAN ANALISA ALAT</v>
          </cell>
        </row>
      </sheetData>
      <sheetData sheetId="18">
        <row r="7">
          <cell r="B7" t="str">
            <v>ag001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18">
          <cell r="N18" t="str">
            <v>ASPHALT MIXING PLANT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8">
          <cell r="N18" t="str">
            <v>ASPHALT MIXING PLANT</v>
          </cell>
        </row>
      </sheetData>
      <sheetData sheetId="91" refreshError="1"/>
      <sheetData sheetId="92" refreshError="1"/>
      <sheetData sheetId="93">
        <row r="18">
          <cell r="N18" t="str">
            <v>ASPHALT MIXING PLANT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">
          <cell r="A1" t="str">
            <v>URAIAN ANALISA ALAT</v>
          </cell>
        </row>
      </sheetData>
      <sheetData sheetId="107" refreshError="1"/>
      <sheetData sheetId="108">
        <row r="18">
          <cell r="G18">
            <v>9.5164058824292241E-2</v>
          </cell>
        </row>
      </sheetData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2">
          <cell r="I2">
            <v>1.1299999999999999</v>
          </cell>
        </row>
      </sheetData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>
        <row r="18">
          <cell r="N18" t="str">
            <v>ASPHALT MIXING PLANT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18">
          <cell r="N18" t="str">
            <v>ASPHALT MIXING PLANT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>
        <row r="18">
          <cell r="N18" t="str">
            <v>ASPHALT MIXING PLANT</v>
          </cell>
        </row>
      </sheetData>
      <sheetData sheetId="439">
        <row r="1">
          <cell r="A1" t="str">
            <v>URAIAN ANALISA ALAT</v>
          </cell>
        </row>
      </sheetData>
      <sheetData sheetId="440">
        <row r="1">
          <cell r="A1" t="str">
            <v>URAIAN ANALISA ALAT</v>
          </cell>
        </row>
      </sheetData>
      <sheetData sheetId="441">
        <row r="1">
          <cell r="A1" t="str">
            <v>URAIAN ANALISA ALAT</v>
          </cell>
        </row>
      </sheetData>
      <sheetData sheetId="442">
        <row r="1">
          <cell r="A1" t="str">
            <v>URAIAN ANALISA ALAT</v>
          </cell>
        </row>
      </sheetData>
      <sheetData sheetId="443">
        <row r="1">
          <cell r="A1" t="str">
            <v>URAIAN ANALISA ALAT</v>
          </cell>
        </row>
      </sheetData>
      <sheetData sheetId="444">
        <row r="18">
          <cell r="N18" t="str">
            <v>ASPHALT MIXING PLANT</v>
          </cell>
        </row>
      </sheetData>
      <sheetData sheetId="445">
        <row r="18">
          <cell r="N18" t="str">
            <v>ASPHALT MIXING PLANT</v>
          </cell>
        </row>
      </sheetData>
      <sheetData sheetId="446">
        <row r="18">
          <cell r="N18" t="str">
            <v>ASPHALT MIXING PLANT</v>
          </cell>
        </row>
      </sheetData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>
        <row r="18">
          <cell r="N18" t="str">
            <v>ASPHALT MIXING PLANT</v>
          </cell>
        </row>
      </sheetData>
      <sheetData sheetId="462">
        <row r="18">
          <cell r="N18" t="str">
            <v>ASPHALT MIXING PLANT</v>
          </cell>
        </row>
      </sheetData>
      <sheetData sheetId="463">
        <row r="18">
          <cell r="N18" t="str">
            <v>ASPHALT MIXING PLANT</v>
          </cell>
        </row>
      </sheetData>
      <sheetData sheetId="464">
        <row r="18">
          <cell r="N18" t="str">
            <v>ASPHALT MIXING PLANT</v>
          </cell>
        </row>
      </sheetData>
      <sheetData sheetId="465">
        <row r="18">
          <cell r="N18" t="str">
            <v>ASPHALT MIXING PLANT</v>
          </cell>
        </row>
      </sheetData>
      <sheetData sheetId="466">
        <row r="18">
          <cell r="N18" t="str">
            <v>ASPHALT MIXING PLANT</v>
          </cell>
        </row>
      </sheetData>
      <sheetData sheetId="467">
        <row r="18">
          <cell r="N18" t="str">
            <v>ASPHALT MIXING PLANT</v>
          </cell>
        </row>
      </sheetData>
      <sheetData sheetId="468">
        <row r="18">
          <cell r="N18" t="str">
            <v>ASPHALT MIXING PLANT</v>
          </cell>
        </row>
      </sheetData>
      <sheetData sheetId="469">
        <row r="18">
          <cell r="N18" t="str">
            <v>ASPHALT MIXING PLANT</v>
          </cell>
        </row>
      </sheetData>
      <sheetData sheetId="470">
        <row r="18">
          <cell r="N18" t="str">
            <v>ASPHALT MIXING PLANT</v>
          </cell>
        </row>
      </sheetData>
      <sheetData sheetId="471">
        <row r="18">
          <cell r="N18" t="str">
            <v>ASPHALT MIXING PLANT</v>
          </cell>
        </row>
      </sheetData>
      <sheetData sheetId="472">
        <row r="18">
          <cell r="N18" t="str">
            <v>ASPHALT MIXING PLANT</v>
          </cell>
        </row>
      </sheetData>
      <sheetData sheetId="473">
        <row r="18">
          <cell r="N18" t="str">
            <v>ASPHALT MIXING PLANT</v>
          </cell>
        </row>
      </sheetData>
      <sheetData sheetId="474">
        <row r="18">
          <cell r="N18" t="str">
            <v>ASPHALT MIXING PLANT</v>
          </cell>
        </row>
      </sheetData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>
        <row r="62">
          <cell r="A62" t="str">
            <v>Empat puluh delapan juta delapan ratus lima puluh empat ribu tiga puluh sembilan 30/100 rupiah</v>
          </cell>
        </row>
      </sheetData>
      <sheetData sheetId="1187">
        <row r="62">
          <cell r="A62" t="str">
            <v>Empat puluh delapan juta delapan ratus lima puluh empat ribu tiga puluh sembilan 30/100 rupiah</v>
          </cell>
        </row>
      </sheetData>
      <sheetData sheetId="1188"/>
      <sheetData sheetId="1189"/>
      <sheetData sheetId="1190"/>
      <sheetData sheetId="1191">
        <row r="3">
          <cell r="A3" t="str">
            <v>ITEM PEMBAYARAN NO.</v>
          </cell>
        </row>
      </sheetData>
      <sheetData sheetId="1192"/>
      <sheetData sheetId="1193"/>
      <sheetData sheetId="1194"/>
      <sheetData sheetId="1195"/>
      <sheetData sheetId="1196">
        <row r="62">
          <cell r="A62" t="str">
            <v>Empat puluh delapan juta delapan ratus lima puluh empat ribu tiga puluh sembilan 30/100 rupiah</v>
          </cell>
        </row>
      </sheetData>
      <sheetData sheetId="1197">
        <row r="17">
          <cell r="F17">
            <v>500</v>
          </cell>
        </row>
      </sheetData>
      <sheetData sheetId="1198">
        <row r="3">
          <cell r="A3" t="str">
            <v>ITEM PEMBAYARAN NO.</v>
          </cell>
        </row>
      </sheetData>
      <sheetData sheetId="1199">
        <row r="3">
          <cell r="A3" t="str">
            <v>ITEM PEMBAYARAN NO.</v>
          </cell>
        </row>
      </sheetData>
      <sheetData sheetId="1200">
        <row r="3">
          <cell r="A3" t="str">
            <v>ITEM PEMBAYARAN NO.</v>
          </cell>
        </row>
      </sheetData>
      <sheetData sheetId="1201">
        <row r="3">
          <cell r="A3" t="str">
            <v>ITEM PEMBAYARAN NO.</v>
          </cell>
        </row>
      </sheetData>
      <sheetData sheetId="1202">
        <row r="3">
          <cell r="A3" t="str">
            <v>ITEM PEMBAYARAN NO.</v>
          </cell>
        </row>
      </sheetData>
      <sheetData sheetId="1203">
        <row r="3">
          <cell r="A3" t="str">
            <v>ITEM PEMBAYARAN NO.</v>
          </cell>
        </row>
      </sheetData>
      <sheetData sheetId="1204">
        <row r="3">
          <cell r="A3" t="str">
            <v>ITEM PEMBAYARAN NO.</v>
          </cell>
        </row>
      </sheetData>
      <sheetData sheetId="1205">
        <row r="62">
          <cell r="A62" t="str">
            <v>Empat puluh delapan juta delapan ratus lima puluh empat ribu tiga puluh sembilan 30/100 rupiah</v>
          </cell>
        </row>
      </sheetData>
      <sheetData sheetId="1206">
        <row r="62">
          <cell r="A62" t="str">
            <v>Empat puluh delapan juta delapan ratus lima puluh empat ribu tiga puluh sembilan 30/100 rupiah</v>
          </cell>
        </row>
      </sheetData>
      <sheetData sheetId="1207">
        <row r="94">
          <cell r="D94" t="str">
            <v>A M P</v>
          </cell>
        </row>
      </sheetData>
      <sheetData sheetId="1208">
        <row r="3">
          <cell r="A3" t="str">
            <v>ITEM PEMBAYARAN NO.</v>
          </cell>
        </row>
      </sheetData>
      <sheetData sheetId="1209">
        <row r="3">
          <cell r="A3" t="str">
            <v>ITEM PEMBAYARAN NO.</v>
          </cell>
        </row>
      </sheetData>
      <sheetData sheetId="1210">
        <row r="3">
          <cell r="A3" t="str">
            <v>ITEM PEMBAYARAN NO.</v>
          </cell>
        </row>
      </sheetData>
      <sheetData sheetId="1211"/>
      <sheetData sheetId="1212">
        <row r="3">
          <cell r="A3" t="str">
            <v>ITEM PEMBAYARAN NO.</v>
          </cell>
        </row>
      </sheetData>
      <sheetData sheetId="1213">
        <row r="3">
          <cell r="A3" t="str">
            <v>ITEM PEMBAYARAN NO.</v>
          </cell>
        </row>
      </sheetData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>
        <row r="62">
          <cell r="A62" t="str">
            <v>Empat puluh delapan juta delapan ratus lima puluh empat ribu tiga puluh sembilan 30/100 rupiah</v>
          </cell>
        </row>
      </sheetData>
      <sheetData sheetId="1249">
        <row r="62">
          <cell r="A62" t="str">
            <v>Empat puluh delapan juta delapan ratus lima puluh empat ribu tiga puluh sembilan 30/100 rupiah</v>
          </cell>
        </row>
      </sheetData>
      <sheetData sheetId="1250">
        <row r="62">
          <cell r="A62" t="str">
            <v>Empat puluh delapan juta delapan ratus lima puluh empat ribu tiga puluh sembilan 30/100 rupiah</v>
          </cell>
        </row>
      </sheetData>
      <sheetData sheetId="1251"/>
      <sheetData sheetId="1252"/>
      <sheetData sheetId="1253">
        <row r="3">
          <cell r="A3" t="str">
            <v>ITEM PEMBAYARAN NO.</v>
          </cell>
        </row>
      </sheetData>
      <sheetData sheetId="1254">
        <row r="3">
          <cell r="A3" t="str">
            <v>ITEM PEMBAYARAN NO.</v>
          </cell>
        </row>
      </sheetData>
      <sheetData sheetId="1255"/>
      <sheetData sheetId="1256"/>
      <sheetData sheetId="1257"/>
      <sheetData sheetId="1258">
        <row r="62">
          <cell r="A62" t="str">
            <v>Empat puluh delapan juta delapan ratus lima puluh empat ribu tiga puluh sembilan 30/100 rupiah</v>
          </cell>
        </row>
      </sheetData>
      <sheetData sheetId="1259">
        <row r="62">
          <cell r="A62" t="str">
            <v>Empat puluh delapan juta delapan ratus lima puluh empat ribu tiga puluh sembilan 30/100 rupiah</v>
          </cell>
        </row>
      </sheetData>
      <sheetData sheetId="1260">
        <row r="62">
          <cell r="A62" t="str">
            <v>Empat puluh delapan juta delapan ratus lima puluh empat ribu tiga puluh sembilan 30/100 rupiah</v>
          </cell>
        </row>
      </sheetData>
      <sheetData sheetId="1261"/>
      <sheetData sheetId="1262"/>
      <sheetData sheetId="1263"/>
      <sheetData sheetId="1264">
        <row r="3">
          <cell r="A3" t="str">
            <v>ITEM PEMBAYARAN NO.</v>
          </cell>
        </row>
      </sheetData>
      <sheetData sheetId="1265" refreshError="1"/>
      <sheetData sheetId="1266">
        <row r="3">
          <cell r="A3" t="str">
            <v>ITEM PEMBAYARAN NO.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/>
      <sheetData sheetId="1356"/>
      <sheetData sheetId="1357"/>
      <sheetData sheetId="1358">
        <row r="17">
          <cell r="F17">
            <v>500</v>
          </cell>
        </row>
      </sheetData>
      <sheetData sheetId="1359">
        <row r="12">
          <cell r="B12" t="str">
            <v>A.4</v>
          </cell>
        </row>
      </sheetData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>
        <row r="17">
          <cell r="F17">
            <v>500</v>
          </cell>
        </row>
      </sheetData>
      <sheetData sheetId="1379">
        <row r="12">
          <cell r="B12" t="str">
            <v>A.4</v>
          </cell>
        </row>
      </sheetData>
      <sheetData sheetId="1380">
        <row r="12">
          <cell r="B12" t="str">
            <v>A.4</v>
          </cell>
        </row>
      </sheetData>
      <sheetData sheetId="1381" refreshError="1"/>
      <sheetData sheetId="1382" refreshError="1"/>
      <sheetData sheetId="1383" refreshError="1"/>
      <sheetData sheetId="1384">
        <row r="17">
          <cell r="F17">
            <v>500</v>
          </cell>
        </row>
      </sheetData>
      <sheetData sheetId="1385">
        <row r="17">
          <cell r="F17">
            <v>500</v>
          </cell>
        </row>
      </sheetData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>
        <row r="18">
          <cell r="F18">
            <v>90000</v>
          </cell>
        </row>
      </sheetData>
      <sheetData sheetId="1510">
        <row r="18">
          <cell r="F18">
            <v>90000</v>
          </cell>
        </row>
      </sheetData>
      <sheetData sheetId="1511">
        <row r="18">
          <cell r="F18">
            <v>90000</v>
          </cell>
        </row>
      </sheetData>
      <sheetData sheetId="1512">
        <row r="17">
          <cell r="F17">
            <v>500</v>
          </cell>
        </row>
      </sheetData>
      <sheetData sheetId="1513">
        <row r="3">
          <cell r="A3" t="str">
            <v>ITEM PEMBAYARAN NO.</v>
          </cell>
        </row>
      </sheetData>
      <sheetData sheetId="1514">
        <row r="18">
          <cell r="F18">
            <v>90000</v>
          </cell>
        </row>
      </sheetData>
      <sheetData sheetId="1515">
        <row r="18">
          <cell r="F18">
            <v>90000</v>
          </cell>
        </row>
      </sheetData>
      <sheetData sheetId="1516"/>
      <sheetData sheetId="1517">
        <row r="18">
          <cell r="F18">
            <v>90000</v>
          </cell>
        </row>
      </sheetData>
      <sheetData sheetId="1518">
        <row r="17">
          <cell r="F17">
            <v>500</v>
          </cell>
        </row>
      </sheetData>
      <sheetData sheetId="1519">
        <row r="12">
          <cell r="B12" t="str">
            <v>A.4</v>
          </cell>
        </row>
      </sheetData>
      <sheetData sheetId="1520">
        <row r="12">
          <cell r="B12" t="str">
            <v>A.4</v>
          </cell>
        </row>
      </sheetData>
      <sheetData sheetId="1521">
        <row r="12">
          <cell r="B12" t="str">
            <v>A.4</v>
          </cell>
        </row>
      </sheetData>
      <sheetData sheetId="1522">
        <row r="12">
          <cell r="B12" t="str">
            <v>A.4</v>
          </cell>
        </row>
      </sheetData>
      <sheetData sheetId="1523">
        <row r="12">
          <cell r="B12" t="str">
            <v>A.4</v>
          </cell>
        </row>
      </sheetData>
      <sheetData sheetId="1524">
        <row r="12">
          <cell r="B12" t="str">
            <v>A.4</v>
          </cell>
        </row>
      </sheetData>
      <sheetData sheetId="1525">
        <row r="12">
          <cell r="B12" t="str">
            <v>A.4</v>
          </cell>
        </row>
      </sheetData>
      <sheetData sheetId="1526">
        <row r="17">
          <cell r="F17">
            <v>500</v>
          </cell>
        </row>
      </sheetData>
      <sheetData sheetId="1527">
        <row r="17">
          <cell r="F17">
            <v>500</v>
          </cell>
        </row>
      </sheetData>
      <sheetData sheetId="1528">
        <row r="17">
          <cell r="F17">
            <v>500</v>
          </cell>
        </row>
      </sheetData>
      <sheetData sheetId="1529">
        <row r="17">
          <cell r="F17">
            <v>500</v>
          </cell>
        </row>
      </sheetData>
      <sheetData sheetId="1530">
        <row r="17">
          <cell r="F17">
            <v>500</v>
          </cell>
        </row>
      </sheetData>
      <sheetData sheetId="1531"/>
      <sheetData sheetId="1532"/>
      <sheetData sheetId="1533"/>
      <sheetData sheetId="1534"/>
      <sheetData sheetId="1535"/>
      <sheetData sheetId="1536"/>
      <sheetData sheetId="1537">
        <row r="17">
          <cell r="F17">
            <v>500</v>
          </cell>
        </row>
      </sheetData>
      <sheetData sheetId="1538">
        <row r="12">
          <cell r="B12" t="str">
            <v>A.4</v>
          </cell>
        </row>
      </sheetData>
      <sheetData sheetId="1539">
        <row r="12">
          <cell r="B12" t="str">
            <v>A.4</v>
          </cell>
        </row>
      </sheetData>
      <sheetData sheetId="1540">
        <row r="12">
          <cell r="B12" t="str">
            <v>A.4</v>
          </cell>
        </row>
      </sheetData>
      <sheetData sheetId="1541">
        <row r="12">
          <cell r="B12" t="str">
            <v>A.4</v>
          </cell>
        </row>
      </sheetData>
      <sheetData sheetId="1542">
        <row r="12">
          <cell r="B12" t="str">
            <v>A.4</v>
          </cell>
        </row>
      </sheetData>
      <sheetData sheetId="1543">
        <row r="12">
          <cell r="B12" t="str">
            <v>A.4</v>
          </cell>
        </row>
      </sheetData>
      <sheetData sheetId="1544">
        <row r="12">
          <cell r="B12" t="str">
            <v>A.4</v>
          </cell>
        </row>
      </sheetData>
      <sheetData sheetId="1545">
        <row r="17">
          <cell r="F17">
            <v>500</v>
          </cell>
        </row>
      </sheetData>
      <sheetData sheetId="1546">
        <row r="17">
          <cell r="F17">
            <v>500</v>
          </cell>
        </row>
      </sheetData>
      <sheetData sheetId="1547">
        <row r="17">
          <cell r="F17">
            <v>500</v>
          </cell>
        </row>
      </sheetData>
      <sheetData sheetId="1548">
        <row r="17">
          <cell r="F17">
            <v>500</v>
          </cell>
        </row>
      </sheetData>
      <sheetData sheetId="1549">
        <row r="17">
          <cell r="F17">
            <v>500</v>
          </cell>
        </row>
      </sheetData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>
        <row r="17">
          <cell r="F17">
            <v>500</v>
          </cell>
        </row>
      </sheetData>
      <sheetData sheetId="1559">
        <row r="12">
          <cell r="B12" t="str">
            <v>A.4</v>
          </cell>
        </row>
      </sheetData>
      <sheetData sheetId="1560">
        <row r="12">
          <cell r="B12" t="str">
            <v>A.4</v>
          </cell>
        </row>
      </sheetData>
      <sheetData sheetId="1561">
        <row r="12">
          <cell r="B12" t="str">
            <v>A.4</v>
          </cell>
        </row>
      </sheetData>
      <sheetData sheetId="1562">
        <row r="12">
          <cell r="B12" t="str">
            <v>A.4</v>
          </cell>
        </row>
      </sheetData>
      <sheetData sheetId="1563"/>
      <sheetData sheetId="1564">
        <row r="17">
          <cell r="F17">
            <v>500</v>
          </cell>
        </row>
      </sheetData>
      <sheetData sheetId="1565">
        <row r="17">
          <cell r="F17">
            <v>500</v>
          </cell>
        </row>
      </sheetData>
      <sheetData sheetId="1566">
        <row r="17">
          <cell r="F17">
            <v>500</v>
          </cell>
        </row>
      </sheetData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>
        <row r="92">
          <cell r="C92" t="str">
            <v>A.5.1.1.25.a</v>
          </cell>
        </row>
      </sheetData>
      <sheetData sheetId="1625"/>
      <sheetData sheetId="1626"/>
      <sheetData sheetId="1627"/>
      <sheetData sheetId="1628">
        <row r="62">
          <cell r="A62" t="str">
            <v>Empat puluh delapan juta delapan ratus lima puluh empat ribu tiga puluh sembilan 30/100 rupiah</v>
          </cell>
        </row>
      </sheetData>
      <sheetData sheetId="1629">
        <row r="62">
          <cell r="A62" t="str">
            <v>Empat puluh delapan juta delapan ratus lima puluh empat ribu tiga puluh sembilan 30/100 rupiah</v>
          </cell>
        </row>
      </sheetData>
      <sheetData sheetId="1630">
        <row r="62">
          <cell r="A62" t="str">
            <v>Empat puluh delapan juta delapan ratus lima puluh empat ribu tiga puluh sembilan 30/100 rupiah</v>
          </cell>
        </row>
      </sheetData>
      <sheetData sheetId="1631"/>
      <sheetData sheetId="1632"/>
      <sheetData sheetId="1633">
        <row r="3">
          <cell r="A3" t="str">
            <v>ITEM PEMBAYARAN NO.</v>
          </cell>
        </row>
      </sheetData>
      <sheetData sheetId="1634">
        <row r="3">
          <cell r="A3" t="str">
            <v>ITEM PEMBAYARAN NO.</v>
          </cell>
        </row>
      </sheetData>
      <sheetData sheetId="1635"/>
      <sheetData sheetId="1636"/>
      <sheetData sheetId="1637"/>
      <sheetData sheetId="1638"/>
      <sheetData sheetId="1639">
        <row r="62">
          <cell r="A62" t="str">
            <v>Empat puluh delapan juta delapan ratus lima puluh empat ribu tiga puluh sembilan 30/100 rupiah</v>
          </cell>
        </row>
      </sheetData>
      <sheetData sheetId="1640">
        <row r="62">
          <cell r="A62" t="str">
            <v>Empat puluh delapan juta delapan ratus lima puluh empat ribu tiga puluh sembilan 30/100 rupiah</v>
          </cell>
        </row>
      </sheetData>
      <sheetData sheetId="1641"/>
      <sheetData sheetId="1642"/>
      <sheetData sheetId="1643"/>
      <sheetData sheetId="1644">
        <row r="3">
          <cell r="A3" t="str">
            <v>ITEM PEMBAYARAN NO.</v>
          </cell>
        </row>
      </sheetData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>
        <row r="92">
          <cell r="C92" t="str">
            <v>A.5.1.1.25.a</v>
          </cell>
        </row>
      </sheetData>
      <sheetData sheetId="1674">
        <row r="92">
          <cell r="C92" t="str">
            <v>A.5.1.1.25.a</v>
          </cell>
        </row>
      </sheetData>
      <sheetData sheetId="1675"/>
      <sheetData sheetId="1676"/>
      <sheetData sheetId="1677"/>
      <sheetData sheetId="1678"/>
      <sheetData sheetId="1679">
        <row r="17">
          <cell r="F17">
            <v>500</v>
          </cell>
        </row>
      </sheetData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>
        <row r="12">
          <cell r="B12" t="str">
            <v>A.4</v>
          </cell>
        </row>
      </sheetData>
      <sheetData sheetId="1693">
        <row r="12">
          <cell r="B12" t="str">
            <v>A.4</v>
          </cell>
        </row>
      </sheetData>
      <sheetData sheetId="1694">
        <row r="12">
          <cell r="B12" t="str">
            <v>A.4</v>
          </cell>
        </row>
      </sheetData>
      <sheetData sheetId="1695"/>
      <sheetData sheetId="1696"/>
      <sheetData sheetId="1697"/>
      <sheetData sheetId="1698">
        <row r="17">
          <cell r="F17">
            <v>500</v>
          </cell>
        </row>
      </sheetData>
      <sheetData sheetId="1699"/>
      <sheetData sheetId="1700"/>
      <sheetData sheetId="1701"/>
      <sheetData sheetId="1702"/>
      <sheetData sheetId="1703">
        <row r="92">
          <cell r="C92" t="str">
            <v>A.5.1.1.25.a</v>
          </cell>
        </row>
      </sheetData>
      <sheetData sheetId="1704">
        <row r="92">
          <cell r="C92" t="str">
            <v>A.5.1.1.25.a</v>
          </cell>
        </row>
      </sheetData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>
        <row r="92">
          <cell r="C92" t="str">
            <v>A.5.1.1.25.a</v>
          </cell>
        </row>
      </sheetData>
      <sheetData sheetId="1753" refreshError="1"/>
      <sheetData sheetId="1754">
        <row r="92">
          <cell r="C92" t="str">
            <v>A.5.1.1.25.a</v>
          </cell>
        </row>
      </sheetData>
      <sheetData sheetId="1755">
        <row r="92">
          <cell r="C92" t="str">
            <v>A.5.1.1.25.a</v>
          </cell>
        </row>
      </sheetData>
      <sheetData sheetId="1756">
        <row r="92">
          <cell r="C92" t="str">
            <v>A.5.1.1.25.a</v>
          </cell>
        </row>
      </sheetData>
      <sheetData sheetId="1757">
        <row r="92">
          <cell r="C92" t="str">
            <v>A.5.1.1.25.a</v>
          </cell>
        </row>
      </sheetData>
      <sheetData sheetId="1758"/>
      <sheetData sheetId="1759"/>
      <sheetData sheetId="1760"/>
      <sheetData sheetId="1761"/>
      <sheetData sheetId="1762">
        <row r="62">
          <cell r="A62" t="str">
            <v>Empat puluh delapan juta delapan ratus lima puluh empat ribu tiga puluh sembilan 30/100 rupiah</v>
          </cell>
        </row>
      </sheetData>
      <sheetData sheetId="1763"/>
      <sheetData sheetId="1764"/>
      <sheetData sheetId="1765">
        <row r="3">
          <cell r="A3" t="str">
            <v>ITEM PEMBAYARAN NO.</v>
          </cell>
        </row>
      </sheetData>
      <sheetData sheetId="1766">
        <row r="3">
          <cell r="A3" t="str">
            <v>ITEM PEMBAYARAN NO.</v>
          </cell>
        </row>
      </sheetData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>
        <row r="92">
          <cell r="C92" t="str">
            <v>A.5.1.1.25.a</v>
          </cell>
        </row>
      </sheetData>
      <sheetData sheetId="1805" refreshError="1"/>
      <sheetData sheetId="1806">
        <row r="92">
          <cell r="C92" t="str">
            <v>A.5.1.1.25.a</v>
          </cell>
        </row>
      </sheetData>
      <sheetData sheetId="1807">
        <row r="92">
          <cell r="C92" t="str">
            <v>A.5.1.1.25.a</v>
          </cell>
        </row>
      </sheetData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>
        <row r="92">
          <cell r="C92" t="str">
            <v>A.5.1.1.25.a</v>
          </cell>
        </row>
      </sheetData>
      <sheetData sheetId="1885">
        <row r="92">
          <cell r="C92" t="str">
            <v>A.5.1.1.25.a</v>
          </cell>
        </row>
      </sheetData>
      <sheetData sheetId="1886"/>
      <sheetData sheetId="1887">
        <row r="92">
          <cell r="C92" t="str">
            <v>A.5.1.1.25.a</v>
          </cell>
        </row>
      </sheetData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 refreshError="1"/>
      <sheetData sheetId="2642"/>
      <sheetData sheetId="2643"/>
      <sheetData sheetId="2644" refreshError="1"/>
      <sheetData sheetId="2645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TIME SCHEDULE"/>
      <sheetName val="ANALIS"/>
      <sheetName val="HARGA BAHAN"/>
      <sheetName val="ANALISA ALAT"/>
      <sheetName val="BHN"/>
      <sheetName val="RKP BH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H_Satuan1"/>
      <sheetName val="REKAP_1_SECTION"/>
      <sheetName val="DIREC_COST"/>
      <sheetName val="form_besi"/>
      <sheetName val="REKAP_STRUCTURE"/>
      <sheetName val="lamp. 12"/>
      <sheetName val="Rp"/>
      <sheetName val="Potongan"/>
      <sheetName val="BPM"/>
      <sheetName val="GRAND REKAP"/>
      <sheetName val="Master 1.0"/>
      <sheetName val="A-11 Steel Str (2)"/>
      <sheetName val="Pipe"/>
      <sheetName val="Material"/>
      <sheetName val="ANALISA GRS TENGAH"/>
      <sheetName val="HSTANAH.XLS"/>
      <sheetName val="351BQMCN"/>
      <sheetName val="D4"/>
      <sheetName val="D6"/>
      <sheetName val="D7"/>
      <sheetName val="D8"/>
      <sheetName val="AHS"/>
      <sheetName val="BAHAN &amp; UPAH"/>
      <sheetName val="BQ ARS"/>
      <sheetName val="4"/>
      <sheetName val="Harsat"/>
      <sheetName val="FORM X COST"/>
      <sheetName val="Mobilisasi"/>
      <sheetName val="ANAL2"/>
      <sheetName val="Analisa Upah &amp; Bahan Plum"/>
      <sheetName val="IPL_SCHEDULE"/>
      <sheetName val="J"/>
      <sheetName val="I-KAMAR"/>
      <sheetName val="EK"/>
      <sheetName val="Analisa &amp; Upah"/>
      <sheetName val="Koefisien"/>
      <sheetName val="BID_PRC"/>
      <sheetName val="PRC_COMP"/>
      <sheetName val="Instalasi"/>
      <sheetName val="ch"/>
      <sheetName val="Summary"/>
      <sheetName val="REQDELTA"/>
      <sheetName val="H-BHN"/>
      <sheetName val="unit rate-b3"/>
      <sheetName val="rekap.c"/>
      <sheetName val="an el"/>
      <sheetName val="PLUMBING 2"/>
      <sheetName val="Bahan"/>
      <sheetName val="metode"/>
      <sheetName val="CV"/>
      <sheetName val="dia-in"/>
      <sheetName val="Hrg"/>
      <sheetName val="Analisa"/>
      <sheetName val="daftar Upah"/>
      <sheetName val="Pos 4-1"/>
      <sheetName val="Harga "/>
      <sheetName val="vol. ARS"/>
      <sheetName val="anl"/>
      <sheetName val="kusen"/>
      <sheetName val="TOTAL SPK"/>
      <sheetName val="upah"/>
      <sheetName val="SEX"/>
      <sheetName val="ahas-ins"/>
      <sheetName val="DATABASE"/>
      <sheetName val="basic_price"/>
      <sheetName val="HSTANAH"/>
      <sheetName val="HSBETON"/>
      <sheetName val="Elektrikal"/>
      <sheetName val="tknk"/>
      <sheetName val="induk1"/>
      <sheetName val="HARGA ME"/>
      <sheetName val="Cover"/>
      <sheetName val="Bill of Qty MEP"/>
      <sheetName val="D-1"/>
      <sheetName val="Basement Estimate"/>
      <sheetName val="bhn "/>
      <sheetName val="Sheet6"/>
      <sheetName val="견적기준"/>
      <sheetName val="rab me (by owner) "/>
      <sheetName val="BQ (by owner)"/>
      <sheetName val="rab me (fisik)"/>
      <sheetName val="HB "/>
      <sheetName val="JUDUL"/>
      <sheetName val="ELEVATED SLAB"/>
      <sheetName val="rek det 1-3"/>
      <sheetName val="villa"/>
      <sheetName val="daftar harga"/>
      <sheetName val="struktur"/>
      <sheetName val="ESCON"/>
      <sheetName val="PHU 05"/>
      <sheetName val="MAP"/>
      <sheetName val="POS-4.1"/>
      <sheetName val="Cash2"/>
      <sheetName val="Rekap Dc"/>
      <sheetName val="Rekap"/>
      <sheetName val="RAB"/>
      <sheetName val="As"/>
      <sheetName val="Estimate"/>
      <sheetName val="01A- RAB"/>
      <sheetName val="Analisa 2"/>
      <sheetName val="HARGA MATERIAL"/>
      <sheetName val="HS"/>
      <sheetName val="coeff"/>
      <sheetName val="Memb Schd"/>
      <sheetName val="BQ"/>
      <sheetName val="Hargamat"/>
      <sheetName val="Analisa Harga Satuan"/>
      <sheetName val="INDEKS"/>
      <sheetName val="JABATAN"/>
      <sheetName val="DATA"/>
      <sheetName val="Analisa Upah _ Bahan Plum"/>
      <sheetName val="Pt"/>
      <sheetName val="Hrg_Sat"/>
      <sheetName val="Master_1_0"/>
      <sheetName val="crewlist S"/>
      <sheetName val="prog-mgu"/>
      <sheetName val="Harga Bahan"/>
      <sheetName val="ISBL-CIV"/>
      <sheetName val="REF.ONLY"/>
      <sheetName val="Du_lieu"/>
      <sheetName val="satuan_pek_ars"/>
      <sheetName val="tb"/>
      <sheetName val="Rkp"/>
      <sheetName val="H_Satuan2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Upah Bahan"/>
      <sheetName val="A"/>
      <sheetName val="MAP-2"/>
      <sheetName val="NM"/>
      <sheetName val="LIFT DOM"/>
      <sheetName val="dboard( asli)"/>
      <sheetName val="RAB STR JETTY &amp; F.PENUNJANG"/>
      <sheetName val="RAB_HREZ"/>
      <sheetName val="ANAL_HREZ"/>
      <sheetName val="NAME"/>
      <sheetName val="Supply Agrmnt"/>
      <sheetName val="Bengkel_str"/>
      <sheetName val="Bengkel_fin"/>
      <sheetName val="Pagar_hal"/>
      <sheetName val="Fasilitas"/>
      <sheetName val="AC_C"/>
      <sheetName val="Harga satuan"/>
      <sheetName val="HB0703"/>
      <sheetName val="APP-9"/>
      <sheetName val="Informasi"/>
      <sheetName val="koef"/>
      <sheetName val="Progres"/>
      <sheetName val="Currency Rate"/>
      <sheetName val="DAF-1"/>
      <sheetName val="Testing"/>
      <sheetName val="BM"/>
      <sheetName val="Analisa RAB"/>
      <sheetName val="Daf 1"/>
      <sheetName val="gaji"/>
      <sheetName val="Sheet1"/>
      <sheetName val="FORM 3A"/>
      <sheetName val="Perhitungan RAB"/>
      <sheetName val="Tabel_Bantu"/>
      <sheetName val="Scedule"/>
      <sheetName val="harga2014"/>
      <sheetName val="RAB RIIL kayu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Harga ME "/>
      <sheetName val="B-P"/>
      <sheetName val="HARSAT-lhn"/>
      <sheetName val="Peralatan"/>
      <sheetName val="Unit Rate Indirect"/>
      <sheetName val="Anls"/>
      <sheetName val="Hrg-Das"/>
      <sheetName val="Anal-1"/>
      <sheetName val="BAHAN-2"/>
      <sheetName val="17.ALS-saluran+BC"/>
      <sheetName val="HARGA UPAH"/>
      <sheetName val="Sewa Alat-1"/>
      <sheetName val="SD (1)"/>
      <sheetName val="pricing"/>
      <sheetName val="Time Schedule"/>
      <sheetName val="KP1590_E"/>
      <sheetName val="Sum"/>
      <sheetName val="DivX"/>
      <sheetName val="Sit1"/>
      <sheetName val="hsat-SD"/>
      <sheetName val="an-satuan"/>
      <sheetName val="Rekap-SD"/>
      <sheetName val="Bill of Qty"/>
      <sheetName val="i-j. Pengalaman"/>
      <sheetName val="PENAWARAN"/>
      <sheetName val="HIDRO"/>
      <sheetName val="A Paint Jotun Penguard"/>
      <sheetName val="BOQ ori"/>
      <sheetName val="Mon Upah"/>
      <sheetName val="BE-02"/>
      <sheetName val="Analisa Tekhnis"/>
      <sheetName val="Sub"/>
      <sheetName val="UMUM"/>
      <sheetName val="ANGGARAN"/>
      <sheetName val="grafik"/>
      <sheetName val="pemasaran2013"/>
      <sheetName val="3. KONTRAK(stu)"/>
      <sheetName val="DAF-2"/>
      <sheetName val="Fill this out first___"/>
      <sheetName val="AC"/>
      <sheetName val="HRG BHN"/>
      <sheetName val="3-DIV5"/>
      <sheetName val="DKH"/>
      <sheetName val="AnalisaSIPIL RIIL RAP"/>
      <sheetName val="SUB TOTAL___"/>
      <sheetName val="ANALISA GR_x0000__x0000__x0000__x0000__x0000_GAH"/>
      <sheetName val="Analisa RAP"/>
      <sheetName val="Bahan B"/>
      <sheetName val="RAP"/>
      <sheetName val="Telusur"/>
      <sheetName val="Upah B"/>
      <sheetName val="I_KAMAR"/>
      <sheetName val="Anal "/>
      <sheetName val="2-AHSP"/>
      <sheetName val="bukan PNS"/>
      <sheetName val="TOEVOER"/>
      <sheetName val="HSA &amp; PAB"/>
      <sheetName val="Harga Upah "/>
      <sheetName val="SP"/>
      <sheetName val="COST"/>
      <sheetName val="D2.4"/>
      <sheetName val="D3-3"/>
      <sheetName val="D4.3 (TE)"/>
      <sheetName val="D5.3 (TF) "/>
      <sheetName val="D8.3 (TJ)"/>
      <sheetName val="Analisa Prov'07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PAKET 1"/>
      <sheetName val="Progress"/>
      <sheetName val="Indirect_Const"/>
      <sheetName val="SITE-E"/>
      <sheetName val="JUML-SDM"/>
      <sheetName val="TOTAL"/>
      <sheetName val="GFA-20-N"/>
      <sheetName val="Harga Sat Das"/>
      <sheetName val="NP"/>
      <sheetName val="Brdw"/>
      <sheetName val="Pricing-2"/>
      <sheetName val="Master"/>
      <sheetName val="Agregat Halus &amp; Kasar"/>
      <sheetName val="Sheet3"/>
      <sheetName val="SAT-DAS"/>
      <sheetName val="Analisa (ok punya)"/>
      <sheetName val="Personil"/>
      <sheetName val="610.04"/>
      <sheetName val="dasar"/>
      <sheetName val="Rumus"/>
      <sheetName val="5-Peralatan"/>
      <sheetName val="KEUANGAN"/>
      <sheetName val="RENCANA KERJA"/>
      <sheetName val="BQ_ARS"/>
      <sheetName val="PLUMBING_2"/>
      <sheetName val="rab_me_(by_owner)_"/>
      <sheetName val="BQ_(by_owner)"/>
      <sheetName val="rab_me_(fisik)"/>
      <sheetName val="HB_"/>
      <sheetName val="ELEVATED_SLAB"/>
      <sheetName val="FORM_X_COST"/>
      <sheetName val="rek_det_1-3"/>
      <sheetName val="HSTANAH_XLS"/>
      <sheetName val="rekap_c"/>
      <sheetName val="daftar_harga"/>
      <sheetName val="Pos_4-1"/>
      <sheetName val="Harga_"/>
      <sheetName val="vol__ARS"/>
      <sheetName val="TOTAL_SPK"/>
      <sheetName val="POS-4_1"/>
      <sheetName val="Rekap_Dc"/>
      <sheetName val="an_el"/>
      <sheetName val="Bill_of_Qty_MEP"/>
      <sheetName val="Basement_Estimate"/>
      <sheetName val="HARGA_ME"/>
      <sheetName val="Analisa_2"/>
      <sheetName val="bhn_"/>
      <sheetName val="daftar_Upah"/>
      <sheetName val="PHU_05"/>
      <sheetName val="HARGA_MATERIAL"/>
      <sheetName val="Memb_Schd"/>
      <sheetName val="unit_rate-b3"/>
      <sheetName val="01A-_RAB"/>
      <sheetName val="Analisa_Harga_Satuan"/>
      <sheetName val="REF_ONLY"/>
      <sheetName val="Daf_1"/>
      <sheetName val="Analisa_Upah___Bahan_Plum"/>
      <sheetName val="Supply_Agrmnt"/>
      <sheetName val="Harga_Bahan"/>
      <sheetName val="TS"/>
      <sheetName val="Scenario"/>
      <sheetName val="dayvol WEDI"/>
      <sheetName val="dayvol adibarat"/>
      <sheetName val="ERET"/>
      <sheetName val="Harsat Pekerjaan"/>
      <sheetName val="anal pipa"/>
      <sheetName val="Harsat Upah"/>
      <sheetName val="Harga Bahan &amp; Upah"/>
      <sheetName val="AHS (ci,str,ars)"/>
      <sheetName val="BQ PABX"/>
      <sheetName val="G_SUMMARY"/>
      <sheetName val="BAHAN "/>
      <sheetName val="Rekap Direct Cost"/>
      <sheetName val="H.SAT"/>
      <sheetName val="Harga"/>
      <sheetName val="PileCap"/>
      <sheetName val="Ana-ALAT"/>
      <sheetName val="10 yr val"/>
      <sheetName val="Input"/>
      <sheetName val="Financials"/>
      <sheetName val="???"/>
      <sheetName val="Unit Cost"/>
      <sheetName val="ANALISA GR?????GAH"/>
      <sheetName val="Isolasi Luar Dalam"/>
      <sheetName val="Isolasi Luar"/>
      <sheetName val="Jabar"/>
      <sheetName val="Jateng"/>
      <sheetName val="Jatim"/>
      <sheetName val="Pusat"/>
      <sheetName val="Sulawesi"/>
      <sheetName val="Sumbagsel"/>
      <sheetName val="2. Informasi"/>
      <sheetName val="Terbilang"/>
      <sheetName val="HASAT DASAR"/>
      <sheetName val="SBDY Jemb Tayan"/>
      <sheetName val="Uraian Teknis"/>
      <sheetName val="fill in first"/>
      <sheetName val="ANALISA GR"/>
      <sheetName val="faktor"/>
      <sheetName val="DF-7 (2)"/>
      <sheetName val="DF-7"/>
      <sheetName val="FORM 7"/>
      <sheetName val="rekapan"/>
      <sheetName val="Door &amp; Window Podium"/>
      <sheetName val="San PD"/>
      <sheetName val="H Satuan Dasar"/>
      <sheetName val="Bill rekap"/>
      <sheetName val="Mall"/>
      <sheetName val="Kuantitas &amp; Harga"/>
      <sheetName val="Evaporator"/>
      <sheetName val="Str A"/>
      <sheetName val="Analisa Tend"/>
      <sheetName val="Harsat Bahan"/>
      <sheetName val="Harga bahan-1"/>
      <sheetName val="rekap1"/>
      <sheetName val="DETAIL POS 123"/>
      <sheetName val="___"/>
      <sheetName val="COST SUMM"/>
      <sheetName val="Quantity"/>
      <sheetName val="Structure"/>
      <sheetName val="ahs1"/>
      <sheetName val="ahs3"/>
      <sheetName val="HPP TOTAL"/>
      <sheetName val="HPP 3 Tower"/>
      <sheetName val="ANALISA GR_____GAH"/>
      <sheetName val="NEX24 DB"/>
      <sheetName val="Surat Pernyataan"/>
      <sheetName val="Har Sat"/>
      <sheetName val="概総括1"/>
      <sheetName val="電気設備表"/>
      <sheetName val="RAB REVISI"/>
      <sheetName val="Lamp_V"/>
      <sheetName val="struktur tdk dipakai"/>
      <sheetName val="ANALISA GR_x0000__x0000__x0000_"/>
      <sheetName val="TABLE"/>
      <sheetName val="h-013211-2"/>
      <sheetName val="DFT_ HRG BHN _ UPAH"/>
      <sheetName val="ANALISA STR _ ARS"/>
      <sheetName val="boq"/>
      <sheetName val="PREAM"/>
      <sheetName val="Anls Hrg Sat"/>
      <sheetName val="bilangan"/>
      <sheetName val="JobSheet"/>
      <sheetName val="ANALISA GR_x005f_x0000__x005f_x0000__x005f_x0000_"/>
      <sheetName val="WRItten(2)"/>
      <sheetName val="hafele"/>
      <sheetName val="analisa panel"/>
      <sheetName val="Perm. Test"/>
      <sheetName val="Evaluasi"/>
      <sheetName val="ANALISA GR_x005f_x005f_x005f_x0000__x005f_x005f_x"/>
      <sheetName val="HSatuan"/>
      <sheetName val="RANGE BAHAN"/>
      <sheetName val="Hrg Upah Bhn"/>
      <sheetName val="DAFTAR HARGA BAHAN "/>
      <sheetName val="OP. PERJAM"/>
      <sheetName val="K.Lokal"/>
      <sheetName val="B. PERSONIL"/>
      <sheetName val="JALAN"/>
      <sheetName val="bayar_04_fak"/>
      <sheetName val="AHS - Riel"/>
      <sheetName val="An-Alat"/>
      <sheetName val="Div2"/>
      <sheetName val="Amount"/>
      <sheetName val="Basic"/>
      <sheetName val="FAK"/>
      <sheetName val="DRUP (ASLI)"/>
      <sheetName val="analisa el"/>
      <sheetName val="Pengujian"/>
      <sheetName val="Daftar Staff"/>
      <sheetName val="H-SATUAN"/>
      <sheetName val="HRG BAHAN &amp; UPAH okk"/>
      <sheetName val="Analis Kusen okk"/>
      <sheetName val="Ana. PU"/>
      <sheetName val="6-AGREGAT"/>
      <sheetName val="H_Satuan3"/>
      <sheetName val="REKAP_1_SECTION2"/>
      <sheetName val="DIREC_COST2"/>
      <sheetName val="form_besi2"/>
      <sheetName val="REKAP_STRUCTURE2"/>
      <sheetName val="lamp__121"/>
      <sheetName val="Master_1_01"/>
      <sheetName val="GRAND_REKAP1"/>
      <sheetName val="A-11_Steel_Str_(2)1"/>
      <sheetName val="Analisa_&amp;_Upah1"/>
      <sheetName val="ANALISA_GRS_TENGAH1"/>
      <sheetName val="BAHAN_&amp;_UPAH1"/>
      <sheetName val="Analisa_Upah_&amp;_Bahan_Plum1"/>
      <sheetName val="17_ALS-saluran+BC"/>
      <sheetName val="HARGA_UPAH"/>
      <sheetName val="Sewa_Alat-1"/>
      <sheetName val="Harga_Sat_Das"/>
      <sheetName val="Harga_satuan"/>
      <sheetName val="crewlist_S"/>
      <sheetName val="Harga_ME_"/>
      <sheetName val="Upah_Bahan"/>
      <sheetName val="LIFT_DOM"/>
      <sheetName val="dboard(_asli)"/>
      <sheetName val="RAB_STR_JETTY_&amp;_F_PENUNJANG"/>
      <sheetName val="Currency_Rate"/>
      <sheetName val="Analisa_RAB"/>
      <sheetName val="FORM_3A"/>
      <sheetName val="Perhitungan_RAB"/>
      <sheetName val="RAB_RIIL_kayu"/>
      <sheetName val="Indirect_Cost"/>
      <sheetName val="SERVICES_FEE"/>
      <sheetName val="BD_Cvl"/>
      <sheetName val="Erection_SS"/>
      <sheetName val="Unit_Rate_Indirect"/>
      <sheetName val="H Sat Jembatan"/>
      <sheetName val="IPA1"/>
      <sheetName val="STR - 2B"/>
      <sheetName val="XL4Test5"/>
      <sheetName val="komponen"/>
      <sheetName val="4-Basic Price"/>
      <sheetName val="Faktor Konversi"/>
      <sheetName val="REGION"/>
      <sheetName val="OFFGRID"/>
      <sheetName val="Pek.persiapan"/>
      <sheetName val="5-ALAT(1)"/>
      <sheetName val="Morang"/>
      <sheetName val="index"/>
      <sheetName val="Sec I ML"/>
      <sheetName val="dasboard"/>
      <sheetName val="Analisa-Harga"/>
      <sheetName val="B-PRICE"/>
      <sheetName val="DIVI6"/>
      <sheetName val="Bill 4.1"/>
      <sheetName val="61004"/>
      <sheetName val="tifico"/>
      <sheetName val="HarDas-Ops."/>
      <sheetName val="Sheet2"/>
      <sheetName val="Daftar Upah, Hrg Bhn &amp; Pralatan"/>
      <sheetName val="7_16"/>
      <sheetName val="Variabel"/>
      <sheetName val="Master Edit"/>
      <sheetName val="UPH,BHN,ALT"/>
      <sheetName val="Analis harga"/>
      <sheetName val="B"/>
      <sheetName val="3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HARGA DASAR"/>
      <sheetName val="Analisa Harga"/>
      <sheetName val="Pgr Jl.I.Bale"/>
      <sheetName val="Rekap Bill"/>
      <sheetName val="Menu"/>
      <sheetName val="ANALIS"/>
      <sheetName val="JADUAL"/>
      <sheetName val="anal_pipa"/>
      <sheetName val="Harsat_Upah"/>
      <sheetName val="PAKET_1"/>
      <sheetName val="Agregat_Halus_&amp;_Kasar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112-885"/>
      <sheetName val="UMUM-PU"/>
      <sheetName val="bau"/>
      <sheetName val="PRY 03-1 (Amd1)"/>
      <sheetName val="TS (A3)"/>
      <sheetName val="ANALISA GR_x005f_x0000__x"/>
      <sheetName val="Daf-3.1.2 Pintu, Jendela, TWA"/>
      <sheetName val="Daf-3.1.4 Plafond TWA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KWNTY&amp;HARGA"/>
      <sheetName val="Har-mat"/>
      <sheetName val="Har_mat"/>
      <sheetName val="ANALISA GR_x005f_x005f_x0"/>
      <sheetName val="DIV.2"/>
      <sheetName val="anls space frame"/>
      <sheetName val="hrg.bhn"/>
      <sheetName val="ISIAN"/>
      <sheetName val="Basic Price"/>
      <sheetName val="Unit Price"/>
      <sheetName val="Sumber Daya"/>
      <sheetName val="SAT EL"/>
      <sheetName val="2703.1"/>
      <sheetName val="LISTRIK"/>
      <sheetName val="BQ-E20-02(Rp)"/>
      <sheetName val="ARITMATIK"/>
      <sheetName val="ARL"/>
      <sheetName val="CB"/>
      <sheetName val="KBL"/>
      <sheetName val="TRY"/>
      <sheetName val="PV"/>
      <sheetName val="BHN1"/>
      <sheetName val="Form I"/>
      <sheetName val="sph"/>
      <sheetName val="SP Kapasitas TD"/>
      <sheetName val="div4"/>
      <sheetName val="div71"/>
      <sheetName val="div7"/>
      <sheetName val="div31"/>
      <sheetName val="div3"/>
      <sheetName val="REKAP TOTAL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HPS"/>
      <sheetName val="TATA UDARA"/>
      <sheetName val="EurotoolsXRates"/>
      <sheetName val="BAG-2"/>
      <sheetName val="Price"/>
      <sheetName val="Assumption &amp; Dashboard."/>
      <sheetName val="Lumpsum"/>
      <sheetName val="Fixset"/>
      <sheetName val="1.General "/>
      <sheetName val="REKAP  (1)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SAP"/>
      <sheetName val="4  PEK. LUAR"/>
      <sheetName val="data-pendukung"/>
      <sheetName val="MAPDC"/>
      <sheetName val="DIV1"/>
      <sheetName val="prelim"/>
      <sheetName val="DHS"/>
      <sheetName val="Konfirm"/>
      <sheetName val="BOQ SNJ 1"/>
      <sheetName val="DKH CCO 1A"/>
      <sheetName val="DKH CCO 1B R-1"/>
      <sheetName val="7.1(3)"/>
      <sheetName val="Anal. Alat"/>
      <sheetName val="antek12a-13"/>
      <sheetName val="ANALISA railing"/>
      <sheetName val="RAB AR&amp;STR"/>
      <sheetName val="BHN-ALAT"/>
      <sheetName val="ANAL_P4"/>
      <sheetName val="ANTEK"/>
      <sheetName val="PRD 01-6(I-II)"/>
      <sheetName val="PRD 01-7 alat"/>
      <sheetName val="5-Alat"/>
      <sheetName val="4-Price"/>
      <sheetName val="4-Quarry"/>
      <sheetName val="FL-Cl"/>
      <sheetName val="Brick+Finish"/>
      <sheetName val="Man Power"/>
      <sheetName val="Sat~Bahu"/>
      <sheetName val="Rate"/>
      <sheetName val="PNT"/>
      <sheetName val="kalibrasi-Tank"/>
      <sheetName val="HrgUpahBahan"/>
      <sheetName val="asumsi"/>
      <sheetName val="jobset"/>
      <sheetName val="Prod 15-8 str"/>
      <sheetName val="Prod 15-7"/>
      <sheetName val="Prod 15-6"/>
      <sheetName val="Prod 15-5"/>
      <sheetName val="Rupiah"/>
      <sheetName val="Sales"/>
      <sheetName val="Material&amp;Alat"/>
      <sheetName val="VAC BDWN"/>
      <sheetName val="BQ EXTERN"/>
      <sheetName val="HSLAIN-LAIN"/>
      <sheetName val="ana"/>
      <sheetName val="HRPar"/>
      <sheetName val="Time_Schedule1"/>
      <sheetName val="PAKET_11"/>
      <sheetName val="Mat"/>
      <sheetName val="sch-KONS"/>
      <sheetName val="Biaya"/>
      <sheetName val="Pemindahan Penduduk "/>
      <sheetName val="ESC"/>
      <sheetName val="harga sat"/>
      <sheetName val="DIV.9"/>
      <sheetName val="PRIST LIST"/>
      <sheetName val="Assetdb"/>
      <sheetName val="PersList"/>
      <sheetName val="AssetPar"/>
      <sheetName val="Sales Parameter"/>
      <sheetName val="DIV.3"/>
      <sheetName val="Cashflow"/>
      <sheetName val="MT_an"/>
      <sheetName val="Uba"/>
      <sheetName val="Urai _ Guide Post"/>
      <sheetName val="Urai_Galian Tanah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Analis Upah"/>
      <sheetName val="KEBALAT"/>
      <sheetName val="CRUSER"/>
      <sheetName val="BILL OF QUAN"/>
      <sheetName val="General Intem"/>
      <sheetName val="analisa asumsi Me"/>
      <sheetName val="Harsat-Isal"/>
      <sheetName val="Budget"/>
      <sheetName val="TC"/>
      <sheetName val="Data-Masukan"/>
      <sheetName val="ANALISA-HST"/>
      <sheetName val="Bahan&amp;Upah"/>
      <sheetName val="RABP"/>
      <sheetName val="RATE&amp;FCTR"/>
      <sheetName val="Bhn"/>
      <sheetName val="Prod 02"/>
      <sheetName val="Stock Material"/>
      <sheetName val="EP-PROD-01"/>
      <sheetName val="metod"/>
      <sheetName val="W-NAD"/>
      <sheetName val="PriceList"/>
      <sheetName val="AnaSch2"/>
      <sheetName val="FORM BQ TL PRATU 4cct"/>
      <sheetName val="Resume"/>
      <sheetName val="BID(RI01)"/>
      <sheetName val="ANALISA-SNI"/>
      <sheetName val="Reference"/>
      <sheetName val="BAP"/>
      <sheetName val="KODE"/>
      <sheetName val="R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Rekap Biaya"/>
      <sheetName val="Unit Rate"/>
      <sheetName val="(ANALISA-lain)"/>
      <sheetName val="time"/>
      <sheetName val="DIVISI 3"/>
      <sheetName val="analisa BM"/>
      <sheetName val="rap rinci"/>
      <sheetName val="4+000"/>
      <sheetName val="TJ1Q47"/>
      <sheetName val="Rekap Prelim"/>
      <sheetName val="Breakdown"/>
      <sheetName val="KET"/>
      <sheetName val="Worksheet"/>
      <sheetName val="Analisa Quarry"/>
      <sheetName val="own"/>
      <sheetName val="HST"/>
      <sheetName val="rab lt 2 bo"/>
      <sheetName val="lap-bulan"/>
      <sheetName val="h.sat-bbm"/>
      <sheetName val="ANAL-SEC II"/>
      <sheetName val="ANAL-SEC III"/>
      <sheetName val="Surat"/>
      <sheetName val="Surat2"/>
      <sheetName val="Daftar Alat"/>
      <sheetName val="skets"/>
      <sheetName val="bhn FINAL"/>
      <sheetName val="an.el"/>
      <sheetName val="An.AC &amp; Plb"/>
      <sheetName val="bau-6"/>
      <sheetName val="prd01-5"/>
      <sheetName val="Invoice"/>
      <sheetName val="HS Alat"/>
      <sheetName val="Div 9 - Harian"/>
      <sheetName val="Anal"/>
      <sheetName val="Div 2 - Drainase"/>
      <sheetName val="FP"/>
      <sheetName val="PLB"/>
      <sheetName val="CODE"/>
      <sheetName val="Irregular Income"/>
      <sheetName val="FE-1770.P1"/>
      <sheetName val="B - Norelec"/>
      <sheetName val="Alat"/>
      <sheetName val="Analisa Gabungan"/>
      <sheetName val="Notes"/>
      <sheetName val="Fill this out first..."/>
      <sheetName val="Valve PL"/>
      <sheetName val="Peralatan PL"/>
      <sheetName val="NPV"/>
      <sheetName val=" SAT PL"/>
      <sheetName val="RAB.SEKRETARIAT (1)"/>
      <sheetName val="u_rates"/>
      <sheetName val="TM"/>
      <sheetName val="an. 1"/>
      <sheetName val="Variables"/>
      <sheetName val="Analisa SNI STANDART "/>
      <sheetName val="No Item"/>
      <sheetName val="LD calc"/>
      <sheetName val="Formula"/>
      <sheetName val="COSTING Option 1"/>
      <sheetName val="Harga Kabel"/>
      <sheetName val="SK"/>
      <sheetName val="Tunduk Panitia"/>
      <sheetName val="MAP 1-2"/>
      <sheetName val="rab - persiapan &amp; lantai-1"/>
      <sheetName val="EE-PROP"/>
      <sheetName val="CASH"/>
      <sheetName val="gi"/>
      <sheetName val="H_Satuan5"/>
      <sheetName val="REKAP_1_SECTION4"/>
      <sheetName val="DIREC_COST4"/>
      <sheetName val="form_besi4"/>
      <sheetName val="REKAP_STRUCTURE4"/>
      <sheetName val="lamp__123"/>
      <sheetName val="GRAND_REKAP3"/>
      <sheetName val="Master_1_03"/>
      <sheetName val="A-11_Steel_Str_(2)3"/>
      <sheetName val="Analisa_Upah_&amp;_Bahan_Plum3"/>
      <sheetName val="ANALISA_GRS_TENGAH3"/>
      <sheetName val="Analisa_&amp;_Upah3"/>
      <sheetName val="rekap_c3"/>
      <sheetName val="BAHAN_&amp;_UPAH3"/>
      <sheetName val="HSTANAH_XLS3"/>
      <sheetName val="Pos_4-13"/>
      <sheetName val="Harga_3"/>
      <sheetName val="vol__ARS3"/>
      <sheetName val="TOTAL_SPK3"/>
      <sheetName val="FORM_X_COST3"/>
      <sheetName val="BQ_ARS3"/>
      <sheetName val="bhn_3"/>
      <sheetName val="PLUMBING_23"/>
      <sheetName val="POS-4_13"/>
      <sheetName val="Rekap_Dc3"/>
      <sheetName val="daftar_Upah3"/>
      <sheetName val="PHU_053"/>
      <sheetName val="an_el3"/>
      <sheetName val="Bill_of_Qty_MEP3"/>
      <sheetName val="Basement_Estimate3"/>
      <sheetName val="HARGA_ME3"/>
      <sheetName val="Analisa_23"/>
      <sheetName val="HARGA_MATERIAL3"/>
      <sheetName val="rab_me_(by_owner)_3"/>
      <sheetName val="BQ_(by_owner)3"/>
      <sheetName val="rab_me_(fisik)3"/>
      <sheetName val="unit_rate-b33"/>
      <sheetName val="dboard(_asli)2"/>
      <sheetName val="ELEVATED_SLAB3"/>
      <sheetName val="Memb_Schd3"/>
      <sheetName val="rek_det_1-33"/>
      <sheetName val="LIFT_DOM2"/>
      <sheetName val="HB_3"/>
      <sheetName val="daftar_harga3"/>
      <sheetName val="RAB_STR_JETTY_&amp;_F_PENUNJANG2"/>
      <sheetName val="01A-_RAB3"/>
      <sheetName val="Analisa_Upah___Bahan_Plum3"/>
      <sheetName val="Analisa_Harga_Satuan3"/>
      <sheetName val="FORM_3A2"/>
      <sheetName val="Perhitungan_RAB2"/>
      <sheetName val="Daf_13"/>
      <sheetName val="RAB_RIIL_kayu2"/>
      <sheetName val="Supply_Agrmnt3"/>
      <sheetName val="Harga_satuan2"/>
      <sheetName val="Harga_Bahan3"/>
      <sheetName val="Indirect_Cost2"/>
      <sheetName val="SERVICES_FEE2"/>
      <sheetName val="BD_Cvl2"/>
      <sheetName val="Erection_SS2"/>
      <sheetName val="Currency_Rate2"/>
      <sheetName val="Upah_Bahan2"/>
      <sheetName val="Harga_ME_2"/>
      <sheetName val="REF_ONLY3"/>
      <sheetName val="crewlist_S2"/>
      <sheetName val="Analisa_RAB2"/>
      <sheetName val="Unit_Rate_Indirect2"/>
      <sheetName val="bukan_PNS2"/>
      <sheetName val="2__Informasi1"/>
      <sheetName val="Time_Schedule2"/>
      <sheetName val="Bill_of_Qty2"/>
      <sheetName val="3__KONTRAK(stu)2"/>
      <sheetName val="HRG_BHN2"/>
      <sheetName val="i-j__Pengalaman2"/>
      <sheetName val="anal_pipa2"/>
      <sheetName val="Harsat_Upah2"/>
      <sheetName val="PAKET_12"/>
      <sheetName val="Fill_this_out_first___2"/>
      <sheetName val="A_Paint_Jotun_Penguard2"/>
      <sheetName val="BOQ_ori2"/>
      <sheetName val="AnalisaSIPIL_RIIL_RAP2"/>
      <sheetName val="SUB_TOTAL___2"/>
      <sheetName val="HSA_&amp;_PAB2"/>
      <sheetName val="Harga_Upah_2"/>
      <sheetName val="Mon_Upah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Tekhnis2"/>
      <sheetName val="HASAT_DASAR1"/>
      <sheetName val="SBDY_Jemb_Tayan2"/>
      <sheetName val="Uraian_Teknis1"/>
      <sheetName val="Agregat_Halus_&amp;_Kasar2"/>
      <sheetName val="Harga_Sat_Das2"/>
      <sheetName val="SD_(1)2"/>
      <sheetName val="17_ALS-saluran+BC2"/>
      <sheetName val="HARGA_UPAH2"/>
      <sheetName val="Sewa_Alat-12"/>
      <sheetName val="FORM_72"/>
      <sheetName val="Analisa_(ok_punya)"/>
      <sheetName val="AHS_(ci,str,ars)2"/>
      <sheetName val="RENCANA_KERJA2"/>
      <sheetName val="D2_42"/>
      <sheetName val="D4_3_(TE)2"/>
      <sheetName val="D5_3_(TF)_2"/>
      <sheetName val="D8_3_(TJ)2"/>
      <sheetName val="struktur_tdk_dipakai2"/>
      <sheetName val="610_042"/>
      <sheetName val="Analisa_Prov'07"/>
      <sheetName val="Perm__Test"/>
      <sheetName val="AHS_-_Riel2"/>
      <sheetName val="Analisa_RAP2"/>
      <sheetName val="Bahan_B2"/>
      <sheetName val="Upah_B2"/>
      <sheetName val="ANALISA_GR?????GAH2"/>
      <sheetName val="Surat_Pernyataan2"/>
      <sheetName val="ANALISA_GR"/>
      <sheetName val="BQ_PABX"/>
      <sheetName val="HPP_TOTAL"/>
      <sheetName val="HPP_3_Tower"/>
      <sheetName val="Sumber_Daya"/>
      <sheetName val="General_Intem"/>
      <sheetName val="Bill_4_1"/>
      <sheetName val="Isolasi_Luar_Dalam"/>
      <sheetName val="Isolasi_Luar"/>
      <sheetName val="Anls_Hrg_Sat"/>
      <sheetName val="HRG_BAHAN_&amp;_UPAH_okk"/>
      <sheetName val="Analis_Kusen_okk"/>
      <sheetName val="Ana__PU"/>
      <sheetName val="1_B"/>
      <sheetName val="Bill_rekap"/>
      <sheetName val="Kuantitas_&amp;_Harga"/>
      <sheetName val="PRY_03-1_(Amd1)"/>
      <sheetName val="Har_Sat"/>
      <sheetName val="Anal_"/>
      <sheetName val="BAHAN_"/>
      <sheetName val="Harga_bahan-1"/>
      <sheetName val="DETAIL_POS_123"/>
      <sheetName val="Harsat_Bahan"/>
      <sheetName val="Door_&amp;_Window_Podium"/>
      <sheetName val="San_PD"/>
      <sheetName val="RAB_REVISI"/>
      <sheetName val="Str_A"/>
      <sheetName val="Analisa_Tend"/>
      <sheetName val="Hrg_Upah_Bhn"/>
      <sheetName val="DAFTAR_HARGA_BAHAN_"/>
      <sheetName val="STR_-_2B"/>
      <sheetName val="Harga_Bahan_&amp;_Upah"/>
      <sheetName val="Daftar_Staff"/>
      <sheetName val="VAC_BDWN"/>
      <sheetName val="H_Satuan_Dasar"/>
      <sheetName val="ANALISA_GR_x005f_x0000__x005f_x0000__x005f_x0000_"/>
      <sheetName val="ANALISA_GR_____GAH"/>
      <sheetName val="NEX24_DB"/>
      <sheetName val="ANALISA_GR_x005f_x005f_x005f_x0000__x005f_x005f_x"/>
      <sheetName val="OP__PERJAM"/>
      <sheetName val="K_Lokal"/>
      <sheetName val="B__PERSONIL"/>
      <sheetName val="RANGE_BAHAN"/>
      <sheetName val="BOQ_SNJ_1"/>
      <sheetName val="DKH_CCO_1A"/>
      <sheetName val="DKH_CCO_1B_R-1"/>
      <sheetName val="Unit_Cost"/>
      <sheetName val="fill_in_first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Rekap_Direct_Cost"/>
      <sheetName val="DF-7_(2)"/>
      <sheetName val="Harsat_Pekerjaan"/>
      <sheetName val="H_SAT"/>
      <sheetName val="ANALISA_railing"/>
      <sheetName val="RAB_AR&amp;STR"/>
      <sheetName val="10_yr_val"/>
      <sheetName val="COST_SUMM"/>
      <sheetName val="DFT__HRG_BHN___UPAH"/>
      <sheetName val="ANALISA_STR___ARS"/>
      <sheetName val="Sec_I_ML"/>
      <sheetName val="TATA_UDARA"/>
      <sheetName val="Prod_15-8_str"/>
      <sheetName val="Prod_15-7"/>
      <sheetName val="Prod_15-6"/>
      <sheetName val="Prod_15-5"/>
      <sheetName val="SAT_EL"/>
      <sheetName val="DRUP_(ASLI)"/>
      <sheetName val="Man_Power"/>
      <sheetName val="analisa_el"/>
      <sheetName val="analisa_panel"/>
      <sheetName val="Master_Edit"/>
      <sheetName val="Analis_harga"/>
      <sheetName val="HarDas-Ops_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DIV_9"/>
      <sheetName val="HARGA_DASAR"/>
      <sheetName val="PRIST_LIST"/>
      <sheetName val="Sales_Parameter"/>
      <sheetName val="DIV_3"/>
      <sheetName val="Daftar_Upah,_Hrg_Bhn_&amp;_Pralatan"/>
      <sheetName val="BILL_OF_QUAN"/>
      <sheetName val="analisa_asumsi_Me"/>
      <sheetName val="7.공정표"/>
      <sheetName val="NC-CM"/>
      <sheetName val="2.2"/>
      <sheetName val="L3-Calculation"/>
      <sheetName val="rekaprab"/>
      <sheetName val="Meth"/>
      <sheetName val="AN-E"/>
      <sheetName val="DataTeknis"/>
      <sheetName val="meth hsl nego"/>
      <sheetName val="Rekap "/>
      <sheetName val="Harga Sat."/>
      <sheetName val="Kurva S"/>
      <sheetName val="AT"/>
      <sheetName val="Upah&amp;bahan"/>
      <sheetName val="DAFMAT"/>
      <sheetName val="INPUT AGST"/>
      <sheetName val="rkpm 2003"/>
      <sheetName val="ANALYS EXTERN"/>
      <sheetName val="DAFFIN"/>
      <sheetName val="BABY"/>
      <sheetName val="BBM-03"/>
      <sheetName val="DIV7-BM"/>
      <sheetName val="box culvert"/>
      <sheetName val="NP (4)"/>
      <sheetName val="DAF_2"/>
      <sheetName val="FittingPVC"/>
      <sheetName val="ANALISA GR???"/>
      <sheetName val="BOM BMS"/>
      <sheetName val="Alat B"/>
      <sheetName val="a.h ars sum"/>
      <sheetName val="a.h ars"/>
      <sheetName val="tl"/>
      <sheetName val="Kuantitas &amp; Harga Seg.1"/>
      <sheetName val="Jadwal"/>
      <sheetName val="Input Data"/>
      <sheetName val="DAF-BAHAN"/>
      <sheetName val="DAF-UPAH"/>
      <sheetName val="TBL_BANTU"/>
      <sheetName val="Pjk_Kend_&amp;_Parkir&amp;Tanah"/>
      <sheetName val="Pak_Din(510)"/>
      <sheetName val="P_Didik&amp;BinaPeg_"/>
      <sheetName val="Rekap_Prelim"/>
      <sheetName val="Unit_Price"/>
      <sheetName val="ITB COST"/>
      <sheetName val="ANALISA_GR_____GAH1"/>
      <sheetName val="IN."/>
      <sheetName val="In"/>
      <sheetName val="Projects"/>
      <sheetName val="schtng"/>
      <sheetName val="schbhn"/>
      <sheetName val="schalt"/>
      <sheetName val="DEF"/>
      <sheetName val="H-SAT"/>
      <sheetName val="3-DIV7"/>
      <sheetName val="gvl"/>
      <sheetName val="HRG DSR APP"/>
      <sheetName val="Hrgdsrupah"/>
      <sheetName val="MSTR"/>
      <sheetName val="BEP"/>
      <sheetName val="Bgn-Ingg PLANTATION"/>
      <sheetName val="BREAKDOWN(철거설치)"/>
      <sheetName val="rINCIAN"/>
      <sheetName val="D7(1)"/>
      <sheetName val="SP17"/>
      <sheetName val="Alat (1)"/>
      <sheetName val="Daftar Harga Upah dan Bahan"/>
      <sheetName val="An_Harga"/>
      <sheetName val="DAPRO"/>
      <sheetName val="M+MC"/>
      <sheetName val="GVL§CT"/>
      <sheetName val="Uph+bahan"/>
      <sheetName val="LAM 3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15.Irr. Struc.Work"/>
      <sheetName val="16.Pipe Inst."/>
      <sheetName val="D Harga"/>
      <sheetName val="Tuk Koef"/>
      <sheetName val="Daftar Harga Satuan Gaji"/>
      <sheetName val="Daftar Harga Satuan Bahan"/>
      <sheetName val="Tie Beam GN"/>
      <sheetName val="Tangga GN"/>
      <sheetName val="Gorong Aramco"/>
      <sheetName val="BQ All_2"/>
      <sheetName val="Isian Biodata"/>
      <sheetName val="AnalisaBOW"/>
      <sheetName val="Anl.+"/>
      <sheetName val="K"/>
      <sheetName val="LCATAL"/>
      <sheetName val="HSU"/>
      <sheetName val="12CGOU"/>
      <sheetName val="anal_hs"/>
      <sheetName val="대비표"/>
      <sheetName val="Concrete"/>
      <sheetName val="UP MINOR"/>
      <sheetName val="Volume"/>
      <sheetName val="22"/>
      <sheetName val="Upah &amp; Bahan"/>
      <sheetName val="keb-BHN"/>
      <sheetName val="sche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Daf Alat"/>
      <sheetName val="Jdw Alat"/>
      <sheetName val="list"/>
      <sheetName val="Schedule"/>
      <sheetName val="S Penawar"/>
      <sheetName val="O"/>
      <sheetName val="W"/>
      <sheetName val="RD dokter ORNG 3 70"/>
      <sheetName val="NP7"/>
      <sheetName val="Alat R"/>
      <sheetName val="4-Basic_Price"/>
      <sheetName val="Faktor_Konversi"/>
      <sheetName val="Kuantitas_&amp;_Harga_Seg_1"/>
      <sheetName val="REKAP_TOTAL"/>
      <sheetName val="_REKAP_B_GEDUNG_PRAMUKA"/>
      <sheetName val="A_PENDOPO"/>
      <sheetName val="B__GEDUNG_PRAMUKA"/>
      <sheetName val="SURAT_PENAWARAN"/>
      <sheetName val="_REKAP_A_PENDOPO"/>
      <sheetName val="2.1"/>
      <sheetName val="hrg-sat.pek"/>
      <sheetName val="komp"/>
      <sheetName val="Galian 1"/>
      <sheetName val="REKAP_2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ANALISA_GR_____GAH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HASAT_DASAR2"/>
      <sheetName val="Bill_rekap2"/>
      <sheetName val="Hrg_Upah_Bhn2"/>
      <sheetName val="DAFTAR_HARGA_BAHAN_2"/>
      <sheetName val="2__Informasi2"/>
      <sheetName val="Uraian_Teknis2"/>
      <sheetName val="Isolasi_Luar_Dalam2"/>
      <sheetName val="Isolasi_Luar2"/>
      <sheetName val="Anls_Hrg_Sat2"/>
      <sheetName val="DRUP_(ASLI)2"/>
      <sheetName val="Perm__Test1"/>
      <sheetName val="Door_&amp;_Window_Podium1"/>
      <sheetName val="San_PD1"/>
      <sheetName val="Sumber_Daya1"/>
      <sheetName val="DF-7_(2)1"/>
      <sheetName val="RAB_REVISI1"/>
      <sheetName val="SAT_EL1"/>
      <sheetName val="NEX24_DB1"/>
      <sheetName val="Analisa_(ok_punya)1"/>
      <sheetName val="ANALISA_GR1"/>
      <sheetName val="BQ_PABX1"/>
      <sheetName val="fill_in_first1"/>
      <sheetName val="Unit_Cost1"/>
      <sheetName val="BAHAN_1"/>
      <sheetName val="Kuantitas_&amp;_Harga1"/>
      <sheetName val="COST_SUMM1"/>
      <sheetName val="Harsat_Bahan1"/>
      <sheetName val="Harga_bahan-11"/>
      <sheetName val="DETAIL_POS_1231"/>
      <sheetName val="H_SAT1"/>
      <sheetName val="Str_A1"/>
      <sheetName val="Analisa_Tend1"/>
      <sheetName val="HPP_TOTAL1"/>
      <sheetName val="HPP_3_Tower1"/>
      <sheetName val="Rekap_Direct_Cost1"/>
      <sheetName val="Anal_1"/>
      <sheetName val="Harga_Bahan_&amp;_Upah1"/>
      <sheetName val="DFT__HRG_BHN___UPAH1"/>
      <sheetName val="ANALISA_STR___ARS1"/>
      <sheetName val="4-Basic_Price1"/>
      <sheetName val="Faktor_Konversi1"/>
      <sheetName val="Analisa_Prov'071"/>
      <sheetName val="H_Satuan_Dasar1"/>
      <sheetName val="OP__PERJAM1"/>
      <sheetName val="K_Lokal1"/>
      <sheetName val="B__PERSONIL1"/>
      <sheetName val="Bill_rekap1"/>
      <sheetName val="Hrg_Upah_Bhn1"/>
      <sheetName val="DAFTAR_HARGA_BAHAN_1"/>
      <sheetName val="Isolasi_Luar_Dalam1"/>
      <sheetName val="Isolasi_Luar1"/>
      <sheetName val="Anls_Hrg_Sat1"/>
      <sheetName val="DRUP_(ASLI)1"/>
      <sheetName val="ANA-HRG"/>
      <sheetName val="3-DIV8"/>
      <sheetName val="LIST MATERIAL"/>
      <sheetName val="Satuan Dasar"/>
      <sheetName val="Peralatan (2)"/>
      <sheetName val="An Biaya.Kons (SNI)"/>
      <sheetName val="Daftar Harga Bahan"/>
      <sheetName val="An Biaya Kons.Pek.Kayu &amp; Atap"/>
      <sheetName val="Tataudara"/>
      <sheetName val="Eng_Hrs"/>
      <sheetName val="BoQ C4"/>
      <sheetName val="NET表"/>
      <sheetName val="BQ表"/>
      <sheetName val="Analisa ME"/>
      <sheetName val="DB_Simplex"/>
      <sheetName val="P&amp;L98"/>
      <sheetName val="BQ-Arun"/>
      <sheetName val="Analis Kusen 1 ESKALASI"/>
      <sheetName val="D &amp; W sizes"/>
      <sheetName val="DIVI3"/>
      <sheetName val="AnalisaSIPIL RIIL"/>
      <sheetName val="ALAT1"/>
      <sheetName val="SAT"/>
      <sheetName val="ANALISA GR_x005f_x005f_x005f_x005f_x005f_x005f_x0"/>
      <sheetName val="MEBEL1"/>
      <sheetName val="PERPUS1"/>
      <sheetName val="iNT. Kotak Lt.3"/>
      <sheetName val="Total Harga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REK S-CURVE"/>
      <sheetName val="S-CURVE"/>
      <sheetName val="RAB 1"/>
      <sheetName val="Hsatbahan"/>
      <sheetName val="HB"/>
      <sheetName val="BASEMENT"/>
      <sheetName val="SPREAD SHEET"/>
      <sheetName val="ANALISA GR_x005f_x0000__x005f_x005f_x"/>
      <sheetName val="3.ALS-STR-PDS"/>
      <sheetName val="DIV.1"/>
      <sheetName val="tgl"/>
      <sheetName val="HS BHN&amp;UPAH"/>
      <sheetName val="DB"/>
      <sheetName val="srtberkas"/>
      <sheetName val="Analisa K"/>
      <sheetName val="SUMBER"/>
      <sheetName val="HASIL USAHA 2011"/>
      <sheetName val="INPUT HARIAN"/>
      <sheetName val="BQ (M&amp;E)"/>
      <sheetName val="IV. Arsitek (MC 0)"/>
      <sheetName val="sulteng"/>
      <sheetName val="sultra"/>
      <sheetName val="Uph&amp;bhn"/>
      <sheetName val="HSPK"/>
      <sheetName val="SD"/>
      <sheetName val="Catatan"/>
      <sheetName val="Hrg Satuan"/>
      <sheetName val="ANAL.BOW"/>
      <sheetName val="Harga Alat"/>
      <sheetName val="PENUTUP ATAP"/>
      <sheetName val="RAB-NEGO"/>
      <sheetName val="Up &amp; bhn"/>
      <sheetName val="3-DIV4"/>
      <sheetName val="DHSD"/>
      <sheetName val="PO-2"/>
      <sheetName val="Harga S Dasar UNTUK IDISI"/>
      <sheetName val="An. ang"/>
      <sheetName val="Anal_Pek"/>
      <sheetName val="Appendix 2(SatDas)"/>
      <sheetName val="DivVI"/>
      <sheetName val="LP3,h_dsr"/>
      <sheetName val="an_tek1"/>
      <sheetName val="BoQ(APBN)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lampiran"/>
      <sheetName val="SAPON"/>
      <sheetName val="DIV.8"/>
      <sheetName val="ENC.14"/>
      <sheetName val="Daftar Harga Dasar"/>
      <sheetName val="UpahKerja"/>
      <sheetName val="per span 35"/>
      <sheetName val=" anal hrg sat"/>
      <sheetName val="Sheet9"/>
      <sheetName val="TE TS FA LAN MATV"/>
      <sheetName val="Vibro_Roller"/>
      <sheetName val="BQ Detail"/>
      <sheetName val="di2"/>
      <sheetName val="Harga S Dasar"/>
      <sheetName val="EQ"/>
      <sheetName val="3-DIV3"/>
      <sheetName val="Schedulle "/>
      <sheetName val="BIIL ASLI"/>
      <sheetName val="JOB'S"/>
      <sheetName val=" "/>
      <sheetName val="tb. besi"/>
      <sheetName val="unit_rate"/>
      <sheetName val="BQ Pivot utk Analisa &amp; SDBP "/>
      <sheetName val="M+U Pivot"/>
      <sheetName val="Fin Sum"/>
      <sheetName val="AWAL"/>
      <sheetName val="HITUNG-HPP,25"/>
      <sheetName val="Hrn I"/>
      <sheetName val="Hrn II"/>
      <sheetName val="Hrn III"/>
      <sheetName val="Up"/>
      <sheetName val="LOADDAT"/>
      <sheetName val="ANALISA GR_x0000__x"/>
      <sheetName val="ANALISA GR_x0"/>
      <sheetName val="Category detail"/>
      <sheetName val="F ALARM"/>
      <sheetName val="2016-405 MR"/>
      <sheetName val="2017-458RAG&amp;MR"/>
      <sheetName val="prog_mgu"/>
      <sheetName val="Reloc &amp; Living Cost"/>
      <sheetName val="Sal"/>
      <sheetName val="U&amp;B"/>
      <sheetName val="Pro-Base"/>
      <sheetName val="B-Ops-KS"/>
      <sheetName val="SOHAR(2nd)"/>
      <sheetName val="bill 3.9"/>
      <sheetName val="STR(CANCEL)"/>
      <sheetName val="bqmpaloc"/>
      <sheetName val="Sheet7"/>
      <sheetName val="Schedule Master"/>
      <sheetName val="HRG-DASAR"/>
      <sheetName val="310000 CABANG V"/>
      <sheetName val="P-3"/>
      <sheetName val="analisa print"/>
      <sheetName val="Har-sat finish"/>
      <sheetName val="D-3 (M)"/>
      <sheetName val="D-7 (M)"/>
      <sheetName val="Pengalaman"/>
      <sheetName val="Harga bahan _ upah"/>
      <sheetName val="MUA"/>
      <sheetName val="Analisa STR"/>
      <sheetName val="Bahan-Upah"/>
      <sheetName val="HPSI-Portion"/>
      <sheetName val="NerSubsis"/>
      <sheetName val="4SM00369 &amp; 4SM00370 "/>
      <sheetName val="L_23"/>
      <sheetName val="21"/>
      <sheetName val="311"/>
      <sheetName val="715"/>
      <sheetName val="811"/>
      <sheetName val="AK-2004 (2)"/>
      <sheetName val="Bill Of Quantity"/>
      <sheetName val="DASHB"/>
      <sheetName val="2.3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#REF!"/>
      <sheetName val="DATA BASE"/>
      <sheetName val="LAL - PASAR PAGI "/>
      <sheetName val="DivVII"/>
      <sheetName val="DK&amp;H"/>
      <sheetName val="Data Upah"/>
      <sheetName val="mst_prod_material"/>
      <sheetName val="inventory_stock_movement"/>
      <sheetName val="Formulir 7.6"/>
      <sheetName val="Dash"/>
      <sheetName val="An_Basic"/>
      <sheetName val="D.BOARD"/>
      <sheetName val="PERALATAN PROYEK GOL III A"/>
      <sheetName val="Cashflow_ref"/>
      <sheetName val="alt1"/>
      <sheetName val="SUB &amp; mandor"/>
      <sheetName val="UP-MAT-ALT"/>
      <sheetName val="SCDL"/>
      <sheetName val="PK1"/>
      <sheetName val="REKAP Package I"/>
      <sheetName val="Material-mr"/>
      <sheetName val="REMUNERASISTANDAR"/>
      <sheetName val="TABEL-DETASIR"/>
      <sheetName val="D_harga"/>
      <sheetName val="산근"/>
      <sheetName val="ANA-C"/>
      <sheetName val="upahbahan"/>
      <sheetName val="BOOQ"/>
      <sheetName val="H-Upah"/>
      <sheetName val="RAP1"/>
      <sheetName val="3.2.2 (Rincian)"/>
      <sheetName val="PHT"/>
      <sheetName val="AN. SCAFOLDING"/>
      <sheetName val="3Div7"/>
      <sheetName val="divI"/>
      <sheetName val="Hst,upah"/>
      <sheetName val="Hst_mat"/>
      <sheetName val="PM"/>
      <sheetName val="ANALISA GR___"/>
      <sheetName val="TJ.JATI"/>
      <sheetName val="RBP- 2"/>
      <sheetName val="4__PEK__LUAR"/>
      <sheetName val="Pemindahan_Penduduk_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Biaya"/>
      <sheetName val="_SAT_PL"/>
      <sheetName val="RAB_SEKRETARIAT_(1)"/>
      <sheetName val="DLAT_(2)"/>
      <sheetName val="Daftar_Alat"/>
      <sheetName val="ANALISA_GR_x005f_x0000__x"/>
      <sheetName val="AnalisaSIPIL_RIIL"/>
      <sheetName val="memory"/>
      <sheetName val="Hardas Material"/>
      <sheetName val="Hardas Upah+Subkon"/>
      <sheetName val="BP1_23"/>
      <sheetName val="P3"/>
      <sheetName val="MA035"/>
      <sheetName val="3Div7a"/>
      <sheetName val="B.T"/>
      <sheetName val="CPar"/>
      <sheetName val="qc reading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FA"/>
      <sheetName val="SOUND"/>
      <sheetName val="CCTV"/>
      <sheetName val="ACCESS"/>
      <sheetName val="GPON"/>
      <sheetName val="RACK_EC"/>
      <sheetName val="GR_EC"/>
      <sheetName val="KAN. LOKAL"/>
      <sheetName val="EARTH WORKS"/>
      <sheetName val="eq_data"/>
      <sheetName val="CUACA"/>
      <sheetName val="DHS AC"/>
      <sheetName val="Config"/>
      <sheetName val="REKAP A BESAR"/>
      <sheetName val="T.material"/>
      <sheetName val="Rate Analysis"/>
      <sheetName val="STR"/>
      <sheetName val="Cash Flow bulanan"/>
      <sheetName val="RBP3"/>
      <sheetName val="DC"/>
      <sheetName val="Rab-EL-"/>
      <sheetName val="Kurs"/>
      <sheetName val="FLANGE"/>
      <sheetName val="VALVE"/>
      <sheetName val="DaftarHarga"/>
      <sheetName val="Meto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Permanent info"/>
      <sheetName val="S.BAHAN"/>
      <sheetName val="S.UPAH"/>
      <sheetName val="Master Schedule"/>
      <sheetName val="rate-alat"/>
      <sheetName val="Rekap Analisa"/>
      <sheetName val="PL SPP per ton"/>
      <sheetName val="TEKNIS"/>
      <sheetName val="HS-2"/>
      <sheetName val="Uraian Upah"/>
      <sheetName val="input data umum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RKP PLUMBING"/>
      <sheetName val="Hua Yang Quarterly"/>
      <sheetName val="Lead Schedule"/>
      <sheetName val="Gal tanah"/>
      <sheetName val="PSPR"/>
      <sheetName val="Gaji Pokok"/>
      <sheetName val="T. Proyek-Jabatan"/>
      <sheetName val="T. Lokasi"/>
      <sheetName val="T. Rumah"/>
      <sheetName val="T. Transport"/>
      <sheetName val="sleksi"/>
      <sheetName val="TS MINGGUAN rev (2)"/>
      <sheetName val="LIST ANHARSAT"/>
      <sheetName val="320000 CABANG VI"/>
      <sheetName val="analisa2"/>
      <sheetName val="Metod TWR"/>
      <sheetName val="Rincian ME"/>
      <sheetName val="Break Down Alat"/>
      <sheetName val="1.2"/>
      <sheetName val="HARVEST02"/>
      <sheetName val="Analisa Alat Berat"/>
      <sheetName val="RANGE"/>
      <sheetName val="ITEM"/>
      <sheetName val="BL"/>
      <sheetName val="ANA-TOOLS-KKA"/>
      <sheetName val="Urugan Pasir"/>
      <sheetName val="Bea Op Alat"/>
      <sheetName val="Price Persiapan dan Penunjang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BQ25"/>
      <sheetName val="extern"/>
      <sheetName val="ANALISA_GR_x005f_x0000__x005f_x005f_x"/>
      <sheetName val="K-125"/>
      <sheetName val="eqp-rek"/>
      <sheetName val="1. Rekap B"/>
      <sheetName val="Pegawai"/>
      <sheetName val="IMPUT"/>
      <sheetName val="FORM_BQ_TL_PRATU_4cct"/>
      <sheetName val="1~3"/>
      <sheetName val="Basicprice"/>
      <sheetName val="hitungan"/>
      <sheetName val="schalat"/>
      <sheetName val="schman"/>
      <sheetName val="schmat"/>
      <sheetName val="Sicamec + Insulator"/>
      <sheetName val="ITS"/>
      <sheetName val="DAFTAR ISI"/>
      <sheetName val="AHS Marka"/>
      <sheetName val="DSBDY"/>
      <sheetName val="SALURAN"/>
      <sheetName val="Jurnal"/>
      <sheetName val="Engine"/>
      <sheetName val="DATA PROYEK"/>
      <sheetName val="81+200"/>
      <sheetName val="Hidden"/>
      <sheetName val="Alat Berat"/>
      <sheetName val="BQ Arsit"/>
      <sheetName val="PConsCS"/>
      <sheetName val="A, B, C, D, E"/>
      <sheetName val="HD Material"/>
      <sheetName val="HPS Sub Upah"/>
      <sheetName val="Rekapitulasi"/>
      <sheetName val="HSD Bahan"/>
      <sheetName val="HSD Alat"/>
      <sheetName val="Sum IF"/>
      <sheetName val="HSD Upah"/>
      <sheetName val="SKKP_1"/>
      <sheetName val="Bastille"/>
      <sheetName val="harga-alat"/>
      <sheetName val="hrg-dsr"/>
      <sheetName val="FINISHING"/>
      <sheetName val="Analisa  (2)"/>
      <sheetName val="tulang"/>
      <sheetName val="hit.BKMM"/>
      <sheetName val="INFORMASI UMUM"/>
      <sheetName val="finalj"/>
      <sheetName val="12.ANS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Harsat Alat"/>
      <sheetName val="Marshal"/>
      <sheetName val="311208"/>
      <sheetName val="jpr"/>
      <sheetName val="REG TOTAL"/>
      <sheetName val="An.1"/>
      <sheetName val="An.3"/>
      <sheetName val="An.2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Analisa_RAP3"/>
      <sheetName val="Bahan_B3"/>
      <sheetName val="Upah_B3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rat_Pernyataan3"/>
      <sheetName val="ANALISA_GR?????GAH3"/>
      <sheetName val="2703_11"/>
      <sheetName val="Agregat_Halus_&amp;_Kasar3"/>
      <sheetName val="SD_(1)3"/>
      <sheetName val="Harga_Sat_Das3"/>
      <sheetName val="Harsat_Pekerjaan1"/>
      <sheetName val="10_yr_val1"/>
      <sheetName val="Har_Sat1"/>
      <sheetName val="HRG_BAHAN_&amp;_UPAH_okk1"/>
      <sheetName val="Analis_Kusen_okk1"/>
      <sheetName val="Ana__PU1"/>
      <sheetName val="1_B1"/>
      <sheetName val="Sec_I_ML1"/>
      <sheetName val="Assumption_&amp;_Dashboard_1"/>
      <sheetName val="Bill_4_11"/>
      <sheetName val="Daftar_Staff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1_General_1"/>
      <sheetName val="REKAP__(1)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Tracking Schedule R-1"/>
      <sheetName val="analis RSUD"/>
      <sheetName val="PLATE bataco"/>
      <sheetName val="ANALISA SNI'12 "/>
      <sheetName val="uph bhn"/>
      <sheetName val="KH.L"/>
      <sheetName val="6"/>
      <sheetName val="7.L"/>
      <sheetName val="Meth "/>
      <sheetName val="Consumable"/>
      <sheetName val="Equipment"/>
      <sheetName val="Labor"/>
      <sheetName val="spl"/>
      <sheetName val="ANALIS WIL 1"/>
      <sheetName val="Analisa "/>
      <sheetName val="RAB ME"/>
      <sheetName val="Dashboard"/>
      <sheetName val="HRG- UPAH"/>
      <sheetName val="個案9411"/>
      <sheetName val="Soi 08"/>
      <sheetName val="Generalofact"/>
      <sheetName val="预算"/>
      <sheetName val="TTTram"/>
      <sheetName val="Markup"/>
      <sheetName val="Soi_08"/>
      <sheetName val="calc-2"/>
      <sheetName val="Perhitungan KC ke SUBKON"/>
      <sheetName val="CAT"/>
      <sheetName val="surat "/>
      <sheetName val="Ajuan"/>
      <sheetName val="Hit"/>
      <sheetName val="Anas"/>
      <sheetName val="Tsuara"/>
      <sheetName val="Titik kabel"/>
      <sheetName val="ANALISA WIKA"/>
      <sheetName val="Rekap Anl"/>
      <sheetName val="Pivot Table"/>
      <sheetName val="anal-drainase,tanah&amp;ps batu"/>
      <sheetName val="anal-beton"/>
      <sheetName val="anal-aspal"/>
      <sheetName val="Input_hari"/>
      <sheetName val="Input_Cuaca"/>
      <sheetName val="DATA_UMUM"/>
      <sheetName val="갑지"/>
      <sheetName val="MK"/>
      <sheetName val="pondasi"/>
      <sheetName val="A+Supl."/>
      <sheetName val="7"/>
      <sheetName val="HRGA SATUAN UPAH-BAHAN"/>
      <sheetName val="REKAP_ARSITEKTUR."/>
      <sheetName val="analisa SNI"/>
      <sheetName val="After LoI"/>
      <sheetName val="Volume 1"/>
      <sheetName val="PP"/>
      <sheetName val="AnalAdjust"/>
      <sheetName val="Student"/>
      <sheetName val="ANALISA_GR___"/>
      <sheetName val="igp-popno"/>
      <sheetName val="Form 1"/>
      <sheetName val="H SATUAN"/>
      <sheetName val="HARGA SATUAN UPAH &amp; BAHAN"/>
      <sheetName val="BIAYA ALAT"/>
      <sheetName val="AHSP"/>
      <sheetName val="DHSBU"/>
      <sheetName val="time-scdh"/>
      <sheetName val="milydpp"/>
      <sheetName val="upah bahan "/>
      <sheetName val="UPAH DAN BAHAN"/>
      <sheetName val="Sat JAdi"/>
      <sheetName val="schedule kurva s"/>
      <sheetName val="Mk Marka"/>
      <sheetName val="Mk Base"/>
      <sheetName val="Por"/>
      <sheetName val="Plumbing"/>
      <sheetName val="TABEL"/>
      <sheetName val="CONTRIBUSI"/>
      <sheetName val="1.1.Barrette pile"/>
      <sheetName val="Qty_pile"/>
      <sheetName val="Steel_slab"/>
      <sheetName val="Steel_tank"/>
      <sheetName val="Steel_wall"/>
      <sheetName val="RAPI"/>
      <sheetName val="Tabel Bantu &amp; Lembar Soal"/>
      <sheetName val="IMPORT"/>
      <sheetName val="Daftar upah &amp; material"/>
      <sheetName val="OFF"/>
      <sheetName val="NP (2)"/>
      <sheetName val="3-DIV2"/>
      <sheetName val="luar"/>
      <sheetName val="RINC FIN T4  _3_"/>
      <sheetName val="RINC FIN T4  _2_"/>
      <sheetName val="RINC hotel"/>
      <sheetName val="RINC FIN T4 "/>
      <sheetName val="H_Satuan7"/>
      <sheetName val="REKAP_1_SECTION6"/>
      <sheetName val="DIREC_COST6"/>
      <sheetName val="form_besi6"/>
      <sheetName val="REKAP_STRUCTURE6"/>
      <sheetName val="Master_1_05"/>
      <sheetName val="lamp__125"/>
      <sheetName val="ANALISA_GRS_TENGAH5"/>
      <sheetName val="GRAND_REKAP5"/>
      <sheetName val="A-11_Steel_Str_(2)5"/>
      <sheetName val="HSTANAH_XLS5"/>
      <sheetName val="FORM_X_COST5"/>
      <sheetName val="BAHAN_&amp;_UPAH5"/>
      <sheetName val="Analisa_Upah_&amp;_Bahan_Plum5"/>
      <sheetName val="Analisa_&amp;_Upah5"/>
      <sheetName val="BQ_ARS5"/>
      <sheetName val="PLUMBING_25"/>
      <sheetName val="Analisa_RAB4"/>
      <sheetName val="rekap_c5"/>
      <sheetName val="an_el5"/>
      <sheetName val="Pos_4-15"/>
      <sheetName val="Harga_5"/>
      <sheetName val="vol__ARS5"/>
      <sheetName val="TOTAL_SPK5"/>
      <sheetName val="Bill_of_Qty_MEP5"/>
      <sheetName val="Basement_Estimate5"/>
      <sheetName val="HARGA_ME5"/>
      <sheetName val="Analisa_25"/>
      <sheetName val="REF_ONLY5"/>
      <sheetName val="unit_rate-b35"/>
      <sheetName val="HARGA_MATERIAL5"/>
      <sheetName val="Analisa_Harga_Satuan5"/>
      <sheetName val="ELEVATED_SLAB5"/>
      <sheetName val="rab_me_(by_owner)_5"/>
      <sheetName val="BQ_(by_owner)5"/>
      <sheetName val="rab_me_(fisik)5"/>
      <sheetName val="Memb_Schd5"/>
      <sheetName val="daftar_Upah5"/>
      <sheetName val="Upah_Bahan4"/>
      <sheetName val="01A-_RAB5"/>
      <sheetName val="Analisa_Upah___Bahan_Plum5"/>
      <sheetName val="bhn_5"/>
      <sheetName val="Supply_Agrmnt5"/>
      <sheetName val="Harga_Bahan5"/>
      <sheetName val="Daf_15"/>
      <sheetName val="Harga_ME_4"/>
      <sheetName val="HB_5"/>
      <sheetName val="rek_det_1-35"/>
      <sheetName val="RENCANA_KERJA4"/>
      <sheetName val="daftar_harga5"/>
      <sheetName val="POS-4_15"/>
      <sheetName val="Rekap_Dc5"/>
      <sheetName val="PHU_055"/>
      <sheetName val="Harga_satuan4"/>
      <sheetName val="Indirect_Cost4"/>
      <sheetName val="SERVICES_FEE4"/>
      <sheetName val="BD_Cvl4"/>
      <sheetName val="Erection_SS4"/>
      <sheetName val="crewlist_S4"/>
      <sheetName val="LIFT_DOM4"/>
      <sheetName val="dboard(_asli)4"/>
      <sheetName val="RAB_STR_JETTY_&amp;_F_PENUNJANG4"/>
      <sheetName val="Currency_Rate4"/>
      <sheetName val="FORM_3A4"/>
      <sheetName val="Perhitungan_RAB4"/>
      <sheetName val="RAB_RIIL_kayu4"/>
      <sheetName val="Unit_Rate_Indirect4"/>
      <sheetName val="i-j__Pengalaman4"/>
      <sheetName val="3__KONTRAK(stu)4"/>
      <sheetName val="HRG_BHN4"/>
      <sheetName val="Fill_this_out_first___6"/>
      <sheetName val="AnalisaSIPIL_RIIL_RAP4"/>
      <sheetName val="SUB_TOTAL___4"/>
      <sheetName val="HSA_&amp;_PAB4"/>
      <sheetName val="Harga_Upah_4"/>
      <sheetName val="A_Paint_Jotun_Penguard4"/>
      <sheetName val="BOQ_ori4"/>
      <sheetName val="Mon_Upah4"/>
      <sheetName val="D2_44"/>
      <sheetName val="D4_3_(TE)4"/>
      <sheetName val="D5_3_(TF)_4"/>
      <sheetName val="D8_3_(TJ)4"/>
      <sheetName val="AHS_(ci,str,ars)4"/>
      <sheetName val="anal_pipa4"/>
      <sheetName val="Harsat_Upah4"/>
      <sheetName val="PAKET_14"/>
      <sheetName val="Analisa_Tekhnis4"/>
      <sheetName val="bukan_PNS4"/>
      <sheetName val="17_ALS-saluran+BC4"/>
      <sheetName val="HARGA_UPAH4"/>
      <sheetName val="Sewa_Alat-14"/>
      <sheetName val="FORM_74"/>
      <sheetName val="SBDY_Jemb_Tayan4"/>
      <sheetName val="610_044"/>
      <sheetName val="Door_&amp;_Window_Podium2"/>
      <sheetName val="San_PD2"/>
      <sheetName val="Analisa_RAP4"/>
      <sheetName val="Bahan_B4"/>
      <sheetName val="Upah_B4"/>
      <sheetName val="Time_Schedule4"/>
      <sheetName val="struktur_tdk_dipakai4"/>
      <sheetName val="Bill_of_Qty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2__Informasi3"/>
      <sheetName val="NEX24_DB2"/>
      <sheetName val="Surat_Pernyataan4"/>
      <sheetName val="ANALISA_GR?????GAH4"/>
      <sheetName val="DF-7_(2)2"/>
      <sheetName val="2703_12"/>
      <sheetName val="Agregat_Halus_&amp;_Kasar4"/>
      <sheetName val="Uraian_Teknis3"/>
      <sheetName val="SD_(1)4"/>
      <sheetName val="Harga_Sat_Das4"/>
      <sheetName val="Harsat_Pekerjaan2"/>
      <sheetName val="HASAT_DASAR3"/>
      <sheetName val="RAB_REVISI2"/>
      <sheetName val="10_yr_val2"/>
      <sheetName val="Har_Sat2"/>
      <sheetName val="HRG_BAHAN_&amp;_UPAH_okk2"/>
      <sheetName val="Analis_Kusen_okk2"/>
      <sheetName val="Ana__PU2"/>
      <sheetName val="1_B2"/>
      <sheetName val="Perm__Test2"/>
      <sheetName val="Sec_I_ML2"/>
      <sheetName val="Assumption_&amp;_Dashboard_2"/>
      <sheetName val="Bill_4_12"/>
      <sheetName val="Daftar_Staff2"/>
      <sheetName val="SAT_EL2"/>
      <sheetName val="Unit_Price2"/>
      <sheetName val="analisa_panel2"/>
      <sheetName val="analisa_el2"/>
      <sheetName val="AHS_-_Riel4"/>
      <sheetName val="Rekap_Prelim2"/>
      <sheetName val="VAC_BDWN2"/>
      <sheetName val="bhn_FINAL2"/>
      <sheetName val="ANALISA_GR_x005f_x0000__x005f_x0000__x00002"/>
      <sheetName val="4__PEK__LUAR2"/>
      <sheetName val="Analisa_Gabungan2"/>
      <sheetName val="HarDas-Ops_2"/>
      <sheetName val="TATA_UDARA2"/>
      <sheetName val="Sumber_Daya2"/>
      <sheetName val="1_General_2"/>
      <sheetName val="REKAP__(1)2"/>
      <sheetName val="RANGE_BAHAN2"/>
      <sheetName val="ANALISA_GR_x005f_x005f_x005f_x0000__x005f_x005f_2"/>
      <sheetName val="Man_Power2"/>
      <sheetName val="Fill_this_out_first___7"/>
      <sheetName val="Valve_PL2"/>
      <sheetName val="Peralatan_PL2"/>
      <sheetName val="Daftar_Upah,_Hrg_Bhn_&amp;_Pralata2"/>
      <sheetName val="ANALISA_railing2"/>
      <sheetName val="RAB_AR&amp;STR2"/>
      <sheetName val="Irregular_Income2"/>
      <sheetName val="FE-1770_P12"/>
      <sheetName val="B_-_Norelec2"/>
      <sheetName val="_SAT_PL2"/>
      <sheetName val="RAB_SEKRETARIAT_(1)2"/>
      <sheetName val="an__12"/>
      <sheetName val="Analisa_Harga_Sat2"/>
      <sheetName val="Lamp_-32"/>
      <sheetName val="Lamp_-62"/>
      <sheetName val="PV_Harga_Sat2"/>
      <sheetName val="Analisa_Alat2"/>
      <sheetName val="Analisa_Alat_Dredger2"/>
      <sheetName val="Analisa_Tehnik_12"/>
      <sheetName val="Analisa_Tehnik2"/>
      <sheetName val="Pendukung_12"/>
      <sheetName val="Pek_Tanah2"/>
      <sheetName val="AT_B&amp;B2"/>
      <sheetName val="Master_Edit2"/>
      <sheetName val="Analis_harga2"/>
      <sheetName val="anls_space_frame2"/>
      <sheetName val="Analisa_SNI_STANDART_2"/>
      <sheetName val="Analis_Kusen_1_ESKALASI2"/>
      <sheetName val="H_Sat_Jembatan2"/>
      <sheetName val="Hrn_I2"/>
      <sheetName val="Hrn_II2"/>
      <sheetName val="Hrn_III2"/>
      <sheetName val="BOQ_SNJ_12"/>
      <sheetName val="DKH_CCO_1A2"/>
      <sheetName val="DKH_CCO_1B_R-12"/>
      <sheetName val="Anal__Alat2"/>
      <sheetName val="PRD_01-6(I-II)2"/>
      <sheetName val="PRD_01-7_alat2"/>
      <sheetName val="Pjk_Kend_&amp;_Parkir&amp;Tanah2"/>
      <sheetName val="Pak_Din(510)2"/>
      <sheetName val="P_Didik&amp;BinaPeg_2"/>
      <sheetName val="Bgn-Ingg_PLANTATION2"/>
      <sheetName val="ANALISA_GR_x005f_x0000__x2"/>
      <sheetName val="ANALISA_GR_x005f_x005f_x02"/>
      <sheetName val="DIV_22"/>
      <sheetName val="BQ_EXTERN"/>
      <sheetName val="Alat_B"/>
      <sheetName val="Harsat_Alat"/>
      <sheetName val="REG_TOTAL"/>
      <sheetName val="Harga_Sat_"/>
      <sheetName val="BoQ_C4"/>
      <sheetName val="BQ_Pivot_utk_Analisa_&amp;_SDBP_"/>
      <sheetName val="M+U_Pivot"/>
      <sheetName val="Fin_Sum"/>
      <sheetName val="analisa_BM"/>
      <sheetName val="rap_rinci"/>
      <sheetName val="DIVISI_3"/>
      <sheetName val="ANALYS_EXTERN"/>
      <sheetName val="meth_hsl_nego"/>
      <sheetName val="Rekap_"/>
      <sheetName val="Kurva_S"/>
      <sheetName val="Tunduk_Panitia"/>
      <sheetName val="No_Item"/>
      <sheetName val="2_2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15_Irr__Struc_Work"/>
      <sheetName val="16_Pipe_Inst_"/>
      <sheetName val="Tie_Beam_GN"/>
      <sheetName val="Tangga_GN"/>
      <sheetName val="Analisa_ME"/>
      <sheetName val="SPREAD_SHEET"/>
      <sheetName val="D_&amp;_W_sizes"/>
      <sheetName val="bill_3_9"/>
      <sheetName val="3_ALS-STR-PDS"/>
      <sheetName val="ITB_COST"/>
      <sheetName val="Tuk_Koef"/>
      <sheetName val="rab_-_persiapan_&amp;_lantai-1"/>
      <sheetName val="INPUT_AGST"/>
      <sheetName val="rkpm_2003"/>
      <sheetName val="LD_calc"/>
      <sheetName val="COSTING_Option_1"/>
      <sheetName val="INPUT_HARIAN"/>
      <sheetName val="BQ_(M&amp;E)"/>
      <sheetName val="IV__Arsitek_(MC_0)"/>
      <sheetName val="K'9"/>
      <sheetName val="UB-SNI"/>
      <sheetName val="H-Dasar"/>
      <sheetName val="Analisa-H"/>
      <sheetName val="tul"/>
      <sheetName val="AN-SNI"/>
      <sheetName val="TMS Llg"/>
      <sheetName val="Dsr"/>
      <sheetName val="telp"/>
      <sheetName val="L.3"/>
      <sheetName val="REKAP MC 1"/>
      <sheetName val="BILL MC 1"/>
      <sheetName val="Mark-up"/>
      <sheetName val="Bank"/>
      <sheetName val="BU"/>
      <sheetName val="Bunga"/>
      <sheetName val="Satuan"/>
      <sheetName val="hit str"/>
      <sheetName val="Production"/>
      <sheetName val="N Tnh"/>
      <sheetName val="Application"/>
      <sheetName val="TOWN"/>
      <sheetName val="Inputs"/>
      <sheetName val="DDB"/>
      <sheetName val="Rek.Analisa"/>
      <sheetName val="KIB C GEDUNG &amp; BANGUNAN"/>
      <sheetName val="AnaAlat"/>
      <sheetName val="anaUTama"/>
      <sheetName val="Bahan  SNI"/>
      <sheetName val="OE-8,4(3).A Skampal"/>
      <sheetName val="D5ok"/>
      <sheetName val="Anls K"/>
      <sheetName val="Anls E"/>
      <sheetName val="Harga Sat Dasar"/>
      <sheetName val="REKAP K3"/>
      <sheetName val="Hrg_APD"/>
      <sheetName val="analisa rev"/>
      <sheetName val="MC1,2 fd"/>
      <sheetName val="MU"/>
      <sheetName val="analisa Harsat"/>
      <sheetName val="KOR-10"/>
      <sheetName val="KOR-9"/>
      <sheetName val="61006"/>
      <sheetName val="mat-onsite"/>
      <sheetName val="ANALHASA"/>
      <sheetName val="anal.alat"/>
      <sheetName val="TPI"/>
      <sheetName val="ANEX1"/>
      <sheetName val="BOX KACAB RM"/>
      <sheetName val="An Biaya"/>
      <sheetName val="1b.bill"/>
      <sheetName val="SAT-UP"/>
      <sheetName val="Qty"/>
      <sheetName val="Data Pendukung"/>
      <sheetName val="Nama"/>
      <sheetName val="L2"/>
      <sheetName val="LHR"/>
      <sheetName val="DAF-ALAT-03"/>
      <sheetName val="Aggr"/>
      <sheetName val="DEKAN"/>
      <sheetName val="Rencana Anggaran Biaya"/>
      <sheetName val="STRUK"/>
      <sheetName val="3_Anl_SNI"/>
      <sheetName val="Bayar (2)"/>
      <sheetName val="DWTables"/>
      <sheetName val="urtek mpu"/>
      <sheetName val="HSD(3)"/>
      <sheetName val="1"/>
      <sheetName val="Analisa BOW 07"/>
      <sheetName val="UPAH "/>
      <sheetName val="12mar98 electronic"/>
      <sheetName val="산출서(HMC)"/>
      <sheetName val="Rekap-L3"/>
      <sheetName val="적용환율"/>
      <sheetName val="RAB &amp; RCO OWNER VERS."/>
      <sheetName val="見積計算2005年 "/>
      <sheetName val="Hsatuan-OK"/>
      <sheetName val="L-Mechanical"/>
      <sheetName val="EXTERNAL WORK"/>
      <sheetName val="STOK MAT"/>
      <sheetName val="MAP GAB"/>
      <sheetName val="GP-WB"/>
      <sheetName val="SDMTA"/>
      <sheetName val="SDM"/>
      <sheetName val="TOTAL UPAH"/>
      <sheetName val="BASIC-PRICE"/>
      <sheetName val="RKP_BOQ"/>
      <sheetName val="P-2"/>
      <sheetName val="P-5"/>
      <sheetName val="P-6"/>
      <sheetName val="Sales Rental"/>
      <sheetName val="DBKoef"/>
      <sheetName val="HR Detail"/>
      <sheetName val="tetrapod"/>
      <sheetName val="ABSEN"/>
      <sheetName val="UPAH_B_KAS"/>
      <sheetName val="UPAH_B_KAS _2_"/>
      <sheetName val="T_TANGAN"/>
      <sheetName val="trans"/>
      <sheetName val="RAB NEGO 17.01.18"/>
      <sheetName val="hasat"/>
      <sheetName val="Daftar Upah,Bhn,&amp; alat"/>
      <sheetName val="Param"/>
      <sheetName val="Monitor"/>
      <sheetName val="AnAlat"/>
      <sheetName val="HPP_19_"/>
      <sheetName val="029Cikeas00"/>
      <sheetName val="Assumptions"/>
      <sheetName val="Parameter"/>
      <sheetName val="DbCost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Ind.MP Sch."/>
      <sheetName val="BAOP"/>
      <sheetName val="TRNS-C1"/>
      <sheetName val="Daftar Harga Satuan"/>
      <sheetName val=" AnaBah"/>
      <sheetName val="REKAP BI"/>
      <sheetName val="NP umum"/>
      <sheetName val="pivot"/>
      <sheetName val="Materials"/>
      <sheetName val="Vol Pek"/>
      <sheetName val="Labour"/>
      <sheetName val="INFO"/>
      <sheetName val="SNI 21-3-09"/>
      <sheetName val="insentif"/>
      <sheetName val="bahan SNI"/>
      <sheetName val="DUTCH CONE"/>
      <sheetName val="ANALISA SNI'07rootsREV"/>
      <sheetName val="Bill.2. PL - SUPPLY A"/>
      <sheetName val="SAT PL"/>
      <sheetName val="DU&amp;B"/>
      <sheetName val="3-DIV1"/>
      <sheetName val="Harga Satuan Bahan"/>
      <sheetName val="lh"/>
      <sheetName val="5"/>
      <sheetName val="Rincian Biaya RKM I"/>
      <sheetName val="kriteria sgl"/>
      <sheetName val="MPEL"/>
      <sheetName val="Bill 2.3"/>
      <sheetName val="Bill 2.5B"/>
      <sheetName val="Bill 2.1"/>
      <sheetName val="PRY 01-8"/>
      <sheetName val="Sensitive"/>
      <sheetName val="An HarSatPek"/>
      <sheetName val="Sat Bah &amp; Up"/>
      <sheetName val="ahs_utama"/>
      <sheetName val="2-Genset print"/>
      <sheetName val="7_1(3)1"/>
      <sheetName val="PRY_03-1_(Amd1)1"/>
      <sheetName val="IN_"/>
      <sheetName val="Prod_15-8_str1"/>
      <sheetName val="Prod_15-71"/>
      <sheetName val="Prod_15-61"/>
      <sheetName val="Prod_15-51"/>
      <sheetName val="Urai___Guide_Post1"/>
      <sheetName val="Urai_Galian_Tanah1"/>
      <sheetName val="DIV_91"/>
      <sheetName val="HARGA_DASAR1"/>
      <sheetName val="RKP_PLUMBING"/>
      <sheetName val="Hua_Yang_Quarterly"/>
      <sheetName val="Lead_Schedule"/>
      <sheetName val="Gal_tanah"/>
      <sheetName val="Gaji_Pokok"/>
      <sheetName val="T__Proyek-Jabatan"/>
      <sheetName val="T__Lokasi"/>
      <sheetName val="T__Rumah"/>
      <sheetName val="T__Transport"/>
      <sheetName val="BILL_OF_QUAN1"/>
      <sheetName val="General_Intem1"/>
      <sheetName val="STR_-_2B1"/>
      <sheetName val="analisa_asumsi_Me1"/>
      <sheetName val="An_AC_&amp;_Plb"/>
      <sheetName val="Formula_Paket_A1"/>
      <sheetName val="inner_pervious_adjust_1"/>
      <sheetName val="outer_pervious_adjust1"/>
      <sheetName val="Agg_Halus_&amp;_Kasar1"/>
      <sheetName val="Analis_Upah1"/>
      <sheetName val="HS_Alat"/>
      <sheetName val="Div_9_-_Harian"/>
      <sheetName val="Div_2_-_Drainase"/>
      <sheetName val="Input_Data"/>
      <sheetName val="Prod_02"/>
      <sheetName val="Stock_Material"/>
      <sheetName val="DIV_31"/>
      <sheetName val="Sales_Parameter1"/>
      <sheetName val="PRIST_LIST1"/>
      <sheetName val="harga_sat"/>
      <sheetName val="h_sat-bbm"/>
      <sheetName val="ANAL-SEC_II"/>
      <sheetName val="ANAL-SEC_III"/>
      <sheetName val="D_BOARD"/>
      <sheetName val="PERALATAN_PROYEK_GOL_III_A"/>
      <sheetName val="SUB_&amp;_mandor"/>
      <sheetName val="Rate_Analysis"/>
      <sheetName val="BQ_Arsit"/>
      <sheetName val="An_HarSatPek"/>
      <sheetName val="Sat_Bah_&amp;_Up"/>
      <sheetName val="LAL_-_PASAR_PAGI_"/>
      <sheetName val="ANALISA_GR_x005f_x005f_x005f_x005f_x005f_x005f_x0"/>
      <sheetName val="ANALISA_GR_x"/>
      <sheetName val="ANALISA_GR_x0"/>
      <sheetName val="ENC_14"/>
      <sheetName val="2-Genset_print"/>
      <sheetName val="_"/>
      <sheetName val="Upah_&amp;_Bahan"/>
      <sheetName val="Analisa_Quarry"/>
      <sheetName val="B_T"/>
      <sheetName val="Category_detail"/>
      <sheetName val="BQ29"/>
      <sheetName val="quarry"/>
      <sheetName val="harsat sdy"/>
      <sheetName val="dwa-01"/>
      <sheetName val="Grand summary"/>
      <sheetName val="URAIAN "/>
      <sheetName val="LS-Rutin"/>
      <sheetName val="hs-str"/>
      <sheetName val="hs_str"/>
      <sheetName val="HU P BARU"/>
      <sheetName val="HU P LAMA"/>
      <sheetName val="Rp Banten"/>
      <sheetName val="Vol."/>
      <sheetName val="Hrg.Dasar"/>
      <sheetName val="D.86"/>
      <sheetName val="box_culvert"/>
      <sheetName val="NP_(4)"/>
      <sheetName val="Formulir_7_6"/>
      <sheetName val="Gorong_Aramco"/>
      <sheetName val="LIST_MATERIAL"/>
      <sheetName val="Bill_Of_Quantity"/>
      <sheetName val="2_1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BQ_All_2"/>
      <sheetName val="dayvol_WEDI"/>
      <sheetName val="dayvol_adibarat"/>
      <sheetName val="iNT__Kotak_Lt_3"/>
      <sheetName val="REK_S-CURVE"/>
      <sheetName val="Daf Peralatan"/>
      <sheetName val="Daf Upah &amp; Bahan"/>
      <sheetName val="Mercu Bulat"/>
      <sheetName val="Olak USBR"/>
      <sheetName val="Data-Pdk"/>
      <sheetName val="An-Lat"/>
      <sheetName val="LEMBAR4"/>
      <sheetName val="Mingguan"/>
      <sheetName val="HSBU"/>
      <sheetName val="EQ_an"/>
      <sheetName val="LEKAT1"/>
      <sheetName val="a. alat"/>
      <sheetName val="5-Alt(1)"/>
      <sheetName val="Sat Bah _ Up"/>
      <sheetName val="Plafond"/>
      <sheetName val="E.Adm"/>
      <sheetName val="Harga-upah"/>
      <sheetName val="Perhit.Alat"/>
      <sheetName val="HSUB"/>
      <sheetName val="Bill 2.1 Basement 41 "/>
      <sheetName val="HSU 2016"/>
      <sheetName val="WT-LIST"/>
      <sheetName val="DAF.HRG"/>
      <sheetName val="U,B"/>
      <sheetName val="304-06"/>
      <sheetName val="41_9_36_3"/>
      <sheetName val="Inkindo 2015"/>
      <sheetName val="BQ_Pipeline Eva_pek"/>
      <sheetName val="BID"/>
      <sheetName val="WF "/>
      <sheetName val="総括表"/>
      <sheetName val="PROCURE"/>
      <sheetName val="KUANTITY"/>
      <sheetName val="system &amp; LOOK_UP_FUNC"/>
      <sheetName val="A.HARSAT ARS"/>
      <sheetName val="Rekap BQ-Pompong"/>
      <sheetName val="I-ME"/>
      <sheetName val="Finishing Warehouse"/>
      <sheetName val="Inputdata"/>
      <sheetName val="Install Time+Cost"/>
      <sheetName val="Contents"/>
      <sheetName val="Report detil kondisi"/>
      <sheetName val="Gilas"/>
      <sheetName val="uphbhn"/>
      <sheetName val="Kebut. Alat"/>
      <sheetName val="Kebut. Bahan"/>
      <sheetName val="Data Keu"/>
      <sheetName val="Data Teknik"/>
      <sheetName val="Rekap RAP real"/>
      <sheetName val="ANALISA PEK.UMUM"/>
      <sheetName val="GEMBOK"/>
      <sheetName val="REKAP_PAKEI-1"/>
      <sheetName val="BAHAN 2017"/>
      <sheetName val="ANLSA"/>
      <sheetName val="Penwrn"/>
      <sheetName val="Daf.Harga"/>
      <sheetName val="Bhn-Lokal"/>
      <sheetName val="bahan+upah"/>
      <sheetName val="Laporan Bulanan"/>
      <sheetName val="Volume Mingguan"/>
      <sheetName val="BA Pemeriksaan"/>
      <sheetName val="hrgbahan"/>
      <sheetName val="Bhn upah"/>
      <sheetName val="Input Jurnal."/>
      <sheetName val="Penyusutan Kendaraan"/>
      <sheetName val="DDJAN05"/>
      <sheetName val="Blk-Mnl"/>
      <sheetName val="Klm-Mnl"/>
      <sheetName val="D2(Final)"/>
      <sheetName val="pipa porusc(6&quot;)"/>
      <sheetName val="main summary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Fin-Bengkel"/>
      <sheetName val="Fin-Showroom"/>
      <sheetName val="Hal_Pagar"/>
      <sheetName val="Str-Bengkel"/>
      <sheetName val="Str-Showroom"/>
      <sheetName val="SNI FIX"/>
      <sheetName val="Pekerjaan "/>
      <sheetName val="K210"/>
      <sheetName val="ANALISA_GR???1"/>
      <sheetName val="BOM_BMS1"/>
      <sheetName val="Harga_Kabel1"/>
      <sheetName val="Rekap_Total1"/>
      <sheetName val="Daf-3_1_2_Pintu,_Jendela,_TWA1"/>
      <sheetName val="Daf-3_1_4_Plafond_TWA1"/>
      <sheetName val="Unit_Rate1"/>
      <sheetName val="Rekap_Biaya1"/>
      <sheetName val="Pemindahan_Penduduk_1"/>
      <sheetName val="DATA_BASE"/>
      <sheetName val="Pek_persiapan"/>
      <sheetName val="DLAT_(2)1"/>
      <sheetName val="F_ALARM"/>
      <sheetName val="Daftar_Alat1"/>
      <sheetName val="Up_&amp;_bhn"/>
      <sheetName val="7_공정표1"/>
      <sheetName val="Soi_081"/>
      <sheetName val="Daftar_Harga_Satuan_Gaji"/>
      <sheetName val="Daftar_Harga_Satuan_Bahan"/>
      <sheetName val="3_2_2_(Rincian)1"/>
      <sheetName val="AN__SCAFOLDING1"/>
      <sheetName val="TJ_JATI"/>
      <sheetName val="RBP-_2"/>
      <sheetName val="Galian_11"/>
      <sheetName val="DIV_81"/>
      <sheetName val="AnalisaSIPIL_RIIL1"/>
      <sheetName val="Hardas_Material"/>
      <sheetName val="Hardas_Upah+Subkon"/>
      <sheetName val="Form_I"/>
      <sheetName val="SP_Kapasitas_TD"/>
      <sheetName val="Total_Harga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Isian_Biodata"/>
      <sheetName val="Anl_+"/>
      <sheetName val="Data_Upah"/>
      <sheetName val="Satuan_Dasar"/>
      <sheetName val="TE_TS_FA_LAN_MATV"/>
      <sheetName val="Perhitungan_KC_ke_SUBKON"/>
      <sheetName val="surat_"/>
      <sheetName val="ANALISA_SNI'12_"/>
      <sheetName val="Titik_kabel"/>
      <sheetName val="D2.2"/>
      <sheetName val="Mob (2)"/>
      <sheetName val="TSS"/>
      <sheetName val="A.STUAN"/>
      <sheetName val="S Curve Renc. RAP"/>
      <sheetName val="ANALISA_GR_____GAH3"/>
      <sheetName val="An_1"/>
      <sheetName val="An_3"/>
      <sheetName val="An_2"/>
      <sheetName val="a_h_ars_sum"/>
      <sheetName val="a_h_ars"/>
      <sheetName val="DIV_1"/>
      <sheetName val="HRG-_UPAH"/>
      <sheetName val="Alat_(1)"/>
      <sheetName val="Daftar_Harga_Upah_dan_Bahan"/>
      <sheetName val="LAM_3"/>
      <sheetName val="HRG_DSR_APP"/>
      <sheetName val="ANALISA_WIKA"/>
      <sheetName val="Schedulle_"/>
      <sheetName val="adukan_"/>
      <sheetName val="Vol_K_225"/>
      <sheetName val="Rekap_Anl"/>
      <sheetName val="Schedule_Master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C_S_A"/>
      <sheetName val="RAB_(A)_(2)"/>
      <sheetName val="Pay_Items"/>
      <sheetName val="FIRE_FIGHTING"/>
      <sheetName val="REKAP_A_BESAR"/>
      <sheetName val="qc_reading"/>
      <sheetName val="Pivot_Table"/>
      <sheetName val="anal-drainase,tanah&amp;ps_batu"/>
      <sheetName val="Grand_summary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Daf_Alat"/>
      <sheetName val="Jdw_Alat"/>
      <sheetName val="S_Penawar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A,_B,_C,_D,_E"/>
      <sheetName val="Finishing_Warehouse"/>
      <sheetName val="2016-405_MR"/>
      <sheetName val="Reloc_&amp;_Living_Cost"/>
      <sheetName val="Analisa_K"/>
      <sheetName val="310000_CABANG_V"/>
      <sheetName val="Alat_Berat"/>
      <sheetName val="UP_MINOR"/>
      <sheetName val="LAL _ PASAR PAGI "/>
      <sheetName val="D.Kf"/>
      <sheetName val="1977"/>
      <sheetName val="D.H.1"/>
      <sheetName val="D.H.10"/>
      <sheetName val="D.H.11"/>
      <sheetName val="D.H.12"/>
      <sheetName val="D.H.13"/>
      <sheetName val="D.H.2"/>
      <sheetName val="D.H.3"/>
      <sheetName val="D.H.4"/>
      <sheetName val="D.H.5"/>
      <sheetName val="D.H.6"/>
      <sheetName val="D.H.7"/>
      <sheetName val="D.H.8"/>
      <sheetName val="D.H.9"/>
      <sheetName val="Rekapan Divisi 7.3 (Rev)"/>
      <sheetName val="Pernyataan"/>
      <sheetName val="ph"/>
      <sheetName val="analisa_rev"/>
      <sheetName val="bahan,upah,alat"/>
      <sheetName val="ANALISA SNI'07(Bangli)"/>
      <sheetName val="HARGA RAP"/>
      <sheetName val="Berat Vol"/>
      <sheetName val="4-MVAC"/>
      <sheetName val="DAF-4"/>
      <sheetName val="ANAL-"/>
      <sheetName val="8410(Kerb)"/>
      <sheetName val="Input monthly capex"/>
      <sheetName val="EVAL-ANAL"/>
      <sheetName val="div-6"/>
      <sheetName val="div-2"/>
      <sheetName val="MAIN BQ"/>
      <sheetName val="BQ-Tenis"/>
      <sheetName val="Arsitektur"/>
      <sheetName val="BOQ_Aula"/>
      <sheetName val="BQNSC"/>
      <sheetName val="HSBU ANA"/>
      <sheetName val="AHS_Kusen"/>
      <sheetName val="2. Rekap Ars-Struk"/>
      <sheetName val="DESBT"/>
      <sheetName val="Df-Kuan"/>
      <sheetName val="S_Suramadu"/>
      <sheetName val="Divisi1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QSS"/>
      <sheetName val="AsumsiDasar"/>
      <sheetName val="Dokumentasi"/>
      <sheetName val="BLOK-BJR"/>
      <sheetName val="BETON"/>
      <sheetName val="SEP"/>
      <sheetName val="JM"/>
      <sheetName val="KEB-MAT"/>
      <sheetName val="DAF-3"/>
      <sheetName val="fcsp-w"/>
      <sheetName val="MAPP"/>
      <sheetName val="Analysis"/>
      <sheetName val="61005"/>
      <sheetName val="61007"/>
      <sheetName val="DAF-5"/>
      <sheetName val="Material&amp;Upah"/>
      <sheetName val="bd"/>
      <sheetName val="CFWork"/>
      <sheetName val="permohonan"/>
      <sheetName val="likuiditas"/>
      <sheetName val="progres sub unv"/>
      <sheetName val="CCO"/>
      <sheetName val="Data Info"/>
      <sheetName val="Huruf"/>
      <sheetName val="DPPN"/>
      <sheetName val="Op.Kusdi"/>
      <sheetName val="bialangsung"/>
      <sheetName val="Hitung_Energi"/>
      <sheetName val="TAXRATE"/>
      <sheetName val="Field DCPT"/>
      <sheetName val="rates"/>
      <sheetName val="Calendar05"/>
      <sheetName val="3.3b"/>
      <sheetName val="Koordinat"/>
      <sheetName val="Manthos"/>
      <sheetName val="res200"/>
      <sheetName val="ocean voyage"/>
      <sheetName val="RENPEN"/>
      <sheetName val="기초자료"/>
      <sheetName val="Summary Sheets"/>
      <sheetName val="RAW MATERIALS "/>
      <sheetName val="SPK"/>
      <sheetName val="rab me by owner"/>
      <sheetName val="hrg_upah(Dipakai)"/>
      <sheetName val="__Users_debby_Documents_TA.2021"/>
      <sheetName val=" E3_ELEVATED_ELEVATED SLAB.xls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10"/>
      <sheetName val="FORM_BQ_TL_PRATU_4cct1"/>
      <sheetName val="Sicamec_+_Insulator"/>
      <sheetName val="an_el6"/>
      <sheetName val="BOM_BMS2"/>
      <sheetName val="Harga_Sat_1"/>
      <sheetName val="Harga_Kabel2"/>
      <sheetName val="Tie_Beam_GN1"/>
      <sheetName val="Tangga_GN1"/>
      <sheetName val="Gorong_Aramco1"/>
      <sheetName val="BQ_All_21"/>
      <sheetName val="General_Intem2"/>
      <sheetName val="PRY_03-1_(Amd1)2"/>
      <sheetName val="STR_-_2B2"/>
      <sheetName val="BQ_EXTERN1"/>
      <sheetName val="No_Item1"/>
      <sheetName val="Tunduk_Panitia1"/>
      <sheetName val="rab_-_persiapan_&amp;_lantai-11"/>
      <sheetName val="bill_3_91"/>
      <sheetName val="ANALISA_GR???2"/>
      <sheetName val="LD_calc1"/>
      <sheetName val="COSTING_Option_11"/>
      <sheetName val="FORM_BQ_TL_PRATU_4cct2"/>
      <sheetName val="analisa_asumsi_Me2"/>
      <sheetName val="qc_reading1"/>
      <sheetName val="7_1(3)2"/>
      <sheetName val="BILL_OF_QUAN2"/>
      <sheetName val="Prod_021"/>
      <sheetName val="Stock_Material1"/>
      <sheetName val="B_T1"/>
      <sheetName val="Pek_persiapan1"/>
      <sheetName val="Urai___Guide_Post2"/>
      <sheetName val="Urai_Galian_Tanah2"/>
      <sheetName val="Formula_Paket_A2"/>
      <sheetName val="inner_pervious_adjust_2"/>
      <sheetName val="outer_pervious_adjust2"/>
      <sheetName val="Agg_Halus_&amp;_Kasar2"/>
      <sheetName val="Analis_Upah2"/>
      <sheetName val="DIV_92"/>
      <sheetName val="PRIST_LIST2"/>
      <sheetName val="Prod_15-8_str2"/>
      <sheetName val="Prod_15-72"/>
      <sheetName val="Prod_15-62"/>
      <sheetName val="Prod_15-52"/>
      <sheetName val="Sales_Parameter2"/>
      <sheetName val="DIV_32"/>
      <sheetName val="Anl_+1"/>
      <sheetName val="Unit_Rate2"/>
      <sheetName val="Rekap_Total2"/>
      <sheetName val="Bill_Of_Quantity1"/>
      <sheetName val="LIST_MATERIAL1"/>
      <sheetName val="Sicamec_+_Insulator1"/>
      <sheetName val="DLAT_(2)2"/>
      <sheetName val="Rekap_Biaya2"/>
      <sheetName val="analisa_BM1"/>
      <sheetName val="_REKAP_B_GEDUNG_PRAMUKA1"/>
      <sheetName val="A_PENDOPO1"/>
      <sheetName val="B__GEDUNG_PRAMUKA1"/>
      <sheetName val="SURAT_PENAWARAN1"/>
      <sheetName val="_REKAP_A_PENDOPO1"/>
      <sheetName val="3_ALS-STR-PDS1"/>
      <sheetName val="Daf-3_1_2_Pintu,_Jendela,_TWA2"/>
      <sheetName val="Daf-3_1_4_Plafond_TWA2"/>
      <sheetName val="Pemindahan_Penduduk_2"/>
      <sheetName val="3_2_2_(Rincian)2"/>
      <sheetName val="AN__SCAFOLDING2"/>
      <sheetName val="Daftar_Alat2"/>
      <sheetName val="iNT__Kotak_Lt_31"/>
      <sheetName val="BoQ_C41"/>
      <sheetName val="rap_rinci1"/>
      <sheetName val="DIVISI_31"/>
      <sheetName val="Upah_&amp;_Bahan1"/>
      <sheetName val="harga_sat1"/>
      <sheetName val="meth_hsl_nego1"/>
      <sheetName val="Rekap_1"/>
      <sheetName val="box_culvert1"/>
      <sheetName val="Kuantitas_&amp;_Harga_Seg_11"/>
      <sheetName val="ANALISA_GR___1"/>
      <sheetName val="TJ_JATI1"/>
      <sheetName val="ANALYS_EXTERN1"/>
      <sheetName val="ITB_COST1"/>
      <sheetName val="Analisa_ME1"/>
      <sheetName val="RBP-_21"/>
      <sheetName val="Galian_12"/>
      <sheetName val="DIV_82"/>
      <sheetName val="ENC_141"/>
      <sheetName val="7_공정표2"/>
      <sheetName val="AnalisaSIPIL_RIIL2"/>
      <sheetName val="D_Harga1"/>
      <sheetName val="15_Irr__Struc_Work1"/>
      <sheetName val="16_Pipe_Inst_1"/>
      <sheetName val="NP_(4)1"/>
      <sheetName val="INPUT_AGST1"/>
      <sheetName val="rkpm_20031"/>
      <sheetName val="Kurva_S1"/>
      <sheetName val="h_sat-bbm1"/>
      <sheetName val="ANAL-SEC_II1"/>
      <sheetName val="ANAL-SEC_III1"/>
      <sheetName val="SPREAD_SHEET1"/>
      <sheetName val="D_&amp;_W_sizes1"/>
      <sheetName val="ANALISA_GR_x005f_x0000__x005f_x005f_x1"/>
      <sheetName val="2_21"/>
      <sheetName val="Isian_Biodata1"/>
      <sheetName val="B_19"/>
      <sheetName val="B_101"/>
      <sheetName val="B_111"/>
      <sheetName val="B_121"/>
      <sheetName val="B_131"/>
      <sheetName val="B_141"/>
      <sheetName val="B_151"/>
      <sheetName val="B_161"/>
      <sheetName val="B_171"/>
      <sheetName val="B_181"/>
      <sheetName val="B_27"/>
      <sheetName val="B_201"/>
      <sheetName val="B_211"/>
      <sheetName val="B_221"/>
      <sheetName val="B_231"/>
      <sheetName val="B_241"/>
      <sheetName val="B_251"/>
      <sheetName val="B_261"/>
      <sheetName val="B_281"/>
      <sheetName val="B_291"/>
      <sheetName val="B_31"/>
      <sheetName val="B_301"/>
      <sheetName val="B_41"/>
      <sheetName val="B_51"/>
      <sheetName val="B_61"/>
      <sheetName val="B_71"/>
      <sheetName val="B_81"/>
      <sheetName val="Analisa_Harga1"/>
      <sheetName val="Pgr_Jl_I_Bale1"/>
      <sheetName val="Rekap_Bill1"/>
      <sheetName val="2_11"/>
      <sheetName val="2_31"/>
      <sheetName val="2_41"/>
      <sheetName val="2_51"/>
      <sheetName val="2_61"/>
      <sheetName val="2_71"/>
      <sheetName val="3_13"/>
      <sheetName val="3_101"/>
      <sheetName val="3_111"/>
      <sheetName val="3_121"/>
      <sheetName val="3_21"/>
      <sheetName val="3_31"/>
      <sheetName val="3_41"/>
      <sheetName val="3_81"/>
      <sheetName val="3_91"/>
      <sheetName val="LAL_-_PASAR_PAGI_1"/>
      <sheetName val="_1"/>
      <sheetName val="dayvol_WEDI1"/>
      <sheetName val="dayvol_adibarat1"/>
      <sheetName val="Analisa_Quarry1"/>
      <sheetName val="BQ_Pivot_utk_Analisa_&amp;_SDBP_1"/>
      <sheetName val="M+U_Pivot1"/>
      <sheetName val="Fin_Sum1"/>
      <sheetName val="DATA_BASE1"/>
      <sheetName val="Daftar_Harga_Satuan_Gaji1"/>
      <sheetName val="Daftar_Harga_Satuan_Bahan1"/>
      <sheetName val="Schedulle_1"/>
      <sheetName val="ANALISA_GR_x01"/>
      <sheetName val="Form_I1"/>
      <sheetName val="SP_Kapasitas_TD1"/>
      <sheetName val="adukan_1"/>
      <sheetName val="Vol_K_2251"/>
      <sheetName val="Alat_B1"/>
      <sheetName val="a_h_ars_sum1"/>
      <sheetName val="a_h_ars1"/>
      <sheetName val="Tuk_Koef1"/>
      <sheetName val="Category_detail1"/>
      <sheetName val="an_el7"/>
      <sheetName val="An_AC_&amp;_Plb1"/>
      <sheetName val="IN_1"/>
      <sheetName val="RKP_PLUMBING1"/>
      <sheetName val="Hua_Yang_Quarterly1"/>
      <sheetName val="Lead_Schedule1"/>
      <sheetName val="Gal_tanah1"/>
      <sheetName val="ANALISA_GR_x005f_x005f_x005f_x005f_x005f_x005f_x1"/>
      <sheetName val="HS_Alat1"/>
      <sheetName val="Div_9_-_Harian1"/>
      <sheetName val="Div_2_-_Drainase1"/>
      <sheetName val="Input_Data1"/>
      <sheetName val="Formulir_7_61"/>
      <sheetName val="REK_S-CURVE1"/>
      <sheetName val="Soi_082"/>
      <sheetName val="Grand_summary1"/>
      <sheetName val="Up_&amp;_bhn1"/>
      <sheetName val="Data_Upah1"/>
      <sheetName val="D_BOARD1"/>
      <sheetName val="PERALATAN_PROYEK_GOL_III_A1"/>
      <sheetName val="SUB_&amp;_mandor1"/>
      <sheetName val="Hardas_Material1"/>
      <sheetName val="Hardas_Upah+Subkon1"/>
      <sheetName val="Satuan_Dasar1"/>
      <sheetName val="TE_TS_FA_LAN_MATV1"/>
      <sheetName val="Peta_Quarry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Peta_Quarry_(2)"/>
      <sheetName val="Agg_A"/>
      <sheetName val="Agg_B_dan_S"/>
      <sheetName val="Agg_C"/>
      <sheetName val="Agg__CBR_60"/>
      <sheetName val="Rekap_(2)"/>
      <sheetName val="BOQ_(2)"/>
      <sheetName val="jangka_aktu_pelaksanaan_(2)"/>
      <sheetName val="D6_(2)"/>
      <sheetName val="D10_LS-Rutin"/>
      <sheetName val="D10_Kuantitas"/>
      <sheetName val="D10_Analisa_HSP"/>
      <sheetName val="RD_dokter_ORNG_3_70"/>
      <sheetName val="H_Satuan8"/>
      <sheetName val="REKAP_1_SECTION7"/>
      <sheetName val="DIREC_COST7"/>
      <sheetName val="form_besi7"/>
      <sheetName val="REKAP_STRUCTURE7"/>
      <sheetName val="lamp__126"/>
      <sheetName val="GRAND_REKAP6"/>
      <sheetName val="Master_1_06"/>
      <sheetName val="A-11_Steel_Str_(2)6"/>
      <sheetName val="HSTANAH_XLS6"/>
      <sheetName val="FORM_X_COST6"/>
      <sheetName val="ANALISA_GRS_TENGAH6"/>
      <sheetName val="BAHAN_&amp;_UPAH6"/>
      <sheetName val="BQ_ARS6"/>
      <sheetName val="Analisa_Upah_&amp;_Bahan_Plum6"/>
      <sheetName val="Analisa_&amp;_Upah6"/>
      <sheetName val="rekap_c6"/>
      <sheetName val="an_el8"/>
      <sheetName val="PLUMBING_26"/>
      <sheetName val="ELEVATED_SLAB6"/>
      <sheetName val="HARGA_MATERIAL6"/>
      <sheetName val="Pos_4-16"/>
      <sheetName val="Harga_6"/>
      <sheetName val="vol__ARS6"/>
      <sheetName val="TOTAL_SPK6"/>
      <sheetName val="Analisa_26"/>
      <sheetName val="unit_rate-b36"/>
      <sheetName val="rab_me_(by_owner)_6"/>
      <sheetName val="BQ_(by_owner)6"/>
      <sheetName val="rab_me_(fisik)6"/>
      <sheetName val="Analisa_Upah___Bahan_Plum6"/>
      <sheetName val="bhn_6"/>
      <sheetName val="daftar_Upah6"/>
      <sheetName val="Supply_Agrmnt6"/>
      <sheetName val="Bill_of_Qty_MEP6"/>
      <sheetName val="Memb_Schd6"/>
      <sheetName val="Basement_Estimate6"/>
      <sheetName val="HARGA_ME6"/>
      <sheetName val="01A-_RAB6"/>
      <sheetName val="Analisa_Harga_Satuan6"/>
      <sheetName val="Harga_Bahan6"/>
      <sheetName val="rek_det_1-36"/>
      <sheetName val="Currency_Rate5"/>
      <sheetName val="Indirect_Cost5"/>
      <sheetName val="SERVICES_FEE5"/>
      <sheetName val="BD_Cvl5"/>
      <sheetName val="Erection_SS5"/>
      <sheetName val="Upah_Bahan5"/>
      <sheetName val="Agregat_Halus_&amp;_Kasar5"/>
      <sheetName val="Daf_16"/>
      <sheetName val="Harga_ME_5"/>
      <sheetName val="POS-4_16"/>
      <sheetName val="Rekap_Dc6"/>
      <sheetName val="PHU_056"/>
      <sheetName val="HB_6"/>
      <sheetName val="daftar_harga6"/>
      <sheetName val="REF_ONLY6"/>
      <sheetName val="LIFT_DOM5"/>
      <sheetName val="dboard(_asli)5"/>
      <sheetName val="RAB_STR_JETTY_&amp;_F_PENUNJANG5"/>
      <sheetName val="FORM_3A5"/>
      <sheetName val="Perhitungan_RAB5"/>
      <sheetName val="RAB_RIIL_kayu5"/>
      <sheetName val="Harga_satuan5"/>
      <sheetName val="crewlist_S5"/>
      <sheetName val="Analisa_RAB5"/>
      <sheetName val="Unit_Rate_Indirect5"/>
      <sheetName val="bukan_PNS5"/>
      <sheetName val="3__KONTRAK(stu)5"/>
      <sheetName val="HRG_BHN5"/>
      <sheetName val="Fill_this_out_first___8"/>
      <sheetName val="AnalisaSIPIL_RIIL_RAP5"/>
      <sheetName val="SUB_TOTAL___5"/>
      <sheetName val="A_Paint_Jotun_Penguard5"/>
      <sheetName val="BOQ_ori5"/>
      <sheetName val="Mon_Upah5"/>
      <sheetName val="ANALISA_GR3"/>
      <sheetName val="Analisa_RAP5"/>
      <sheetName val="Bahan_B5"/>
      <sheetName val="Upah_B5"/>
      <sheetName val="ANALISA_GR?????GAH5"/>
      <sheetName val="AHS_(ci,str,ars)5"/>
      <sheetName val="i-j__Pengalaman5"/>
      <sheetName val="610_045"/>
      <sheetName val="HSA_&amp;_PAB5"/>
      <sheetName val="Harga_Upah_5"/>
      <sheetName val="BQ_PABX3"/>
      <sheetName val="17_ALS-saluran+BC5"/>
      <sheetName val="HARGA_UPAH5"/>
      <sheetName val="Sewa_Alat-15"/>
      <sheetName val="Analisa_Tekhnis5"/>
      <sheetName val="BAHAN_3"/>
      <sheetName val="HPP_TOTAL3"/>
      <sheetName val="HPP_3_Tower3"/>
      <sheetName val="Harsat_Pekerjaan3"/>
      <sheetName val="D2_45"/>
      <sheetName val="D4_3_(TE)5"/>
      <sheetName val="D5_3_(TF)_5"/>
      <sheetName val="D8_3_(TJ)5"/>
      <sheetName val="fill_in_first3"/>
      <sheetName val="Unit_Cost3"/>
      <sheetName val="Door_&amp;_Window_Podium3"/>
      <sheetName val="San_PD3"/>
      <sheetName val="Kuantitas_&amp;_Harga3"/>
      <sheetName val="DF-7_(2)3"/>
      <sheetName val="ANALISA_GR_____GAH4"/>
      <sheetName val="RENCANA_KERJA5"/>
      <sheetName val="COST_SUMM3"/>
      <sheetName val="FORM_75"/>
      <sheetName val="SBDY_Jemb_Tayan5"/>
      <sheetName val="Time_Schedule5"/>
      <sheetName val="PAKET_15"/>
      <sheetName val="Harga_Sat_Das5"/>
      <sheetName val="Bill_of_Qty5"/>
      <sheetName val="anal_pipa5"/>
      <sheetName val="Harsat_Upah5"/>
      <sheetName val="SD_(1)5"/>
      <sheetName val="struktur_tdk_dipakai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2__Informasi4"/>
      <sheetName val="HASAT_DASAR4"/>
      <sheetName val="Uraian_Teknis4"/>
      <sheetName val="Isolasi_Luar_Dalam3"/>
      <sheetName val="Isolasi_Luar3"/>
      <sheetName val="Anls_Hrg_Sat3"/>
      <sheetName val="10_yr_val3"/>
      <sheetName val="Harga_Bahan_&amp;_Upah3"/>
      <sheetName val="Rekap_Direct_Cost3"/>
      <sheetName val="Anal_3"/>
      <sheetName val="H_SAT3"/>
      <sheetName val="Str_A3"/>
      <sheetName val="Analisa_Tend3"/>
      <sheetName val="Harsat_Bahan3"/>
      <sheetName val="Harga_bahan-13"/>
      <sheetName val="DETAIL_POS_1233"/>
      <sheetName val="NEX24_DB3"/>
      <sheetName val="Surat_Pernyataan5"/>
      <sheetName val="Har_Sat3"/>
      <sheetName val="DFT__HRG_BHN___UPAH3"/>
      <sheetName val="ANALISA_STR___ARS3"/>
      <sheetName val="RAB_REVISI3"/>
      <sheetName val="Analisa_Prov'073"/>
      <sheetName val="Analisa_(ok_punya)3"/>
      <sheetName val="Bill_4_13"/>
      <sheetName val="HRG_BAHAN_&amp;_UPAH_okk3"/>
      <sheetName val="Analis_Kusen_okk3"/>
      <sheetName val="Ana__PU3"/>
      <sheetName val="1_B3"/>
      <sheetName val="Bill_rekap3"/>
      <sheetName val="H_Satuan_Dasar3"/>
      <sheetName val="Unit_Price3"/>
      <sheetName val="ANALISA_GR_x005f_x0000__x005f_x0000__x00003"/>
      <sheetName val="SAT_EL3"/>
      <sheetName val="analisa_panel3"/>
      <sheetName val="Perm__Test3"/>
      <sheetName val="Daftar_Staff3"/>
      <sheetName val="Sec_I_ML3"/>
      <sheetName val="BOM_BMS3"/>
      <sheetName val="Harga_Sat_2"/>
      <sheetName val="OP__PERJAM3"/>
      <sheetName val="K_Lokal3"/>
      <sheetName val="B__PERSONIL3"/>
      <sheetName val="Hrg_Upah_Bhn3"/>
      <sheetName val="DAFTAR_HARGA_BAHAN_3"/>
      <sheetName val="RANGE_BAHAN3"/>
      <sheetName val="Harga_Kabel3"/>
      <sheetName val="Tie_Beam_GN2"/>
      <sheetName val="Tangga_GN2"/>
      <sheetName val="Gorong_Aramco2"/>
      <sheetName val="BQ_All_22"/>
      <sheetName val="AHS_-_Riel5"/>
      <sheetName val="Sumber_Daya3"/>
      <sheetName val="Analisa_Harga_Sat3"/>
      <sheetName val="Lamp_-33"/>
      <sheetName val="Lamp_-63"/>
      <sheetName val="PV_Harga_Sat3"/>
      <sheetName val="Analisa_Alat3"/>
      <sheetName val="Analisa_Alat_Dredger3"/>
      <sheetName val="Analisa_Tehnik_13"/>
      <sheetName val="Analisa_Tehnik3"/>
      <sheetName val="Pendukung_13"/>
      <sheetName val="Pek_Tanah3"/>
      <sheetName val="AT_B&amp;B3"/>
      <sheetName val="DRUP_(ASLI)3"/>
      <sheetName val="Master_Edit3"/>
      <sheetName val="Analis_harga3"/>
      <sheetName val="HarDas-Ops_3"/>
      <sheetName val="BOQ_SNJ_13"/>
      <sheetName val="DKH_CCO_1A3"/>
      <sheetName val="DKH_CCO_1B_R-13"/>
      <sheetName val="Anal__Alat3"/>
      <sheetName val="PRD_01-6(I-II)3"/>
      <sheetName val="PRD_01-7_alat3"/>
      <sheetName val="4__PEK__LUAR3"/>
      <sheetName val="General_Intem3"/>
      <sheetName val="PRY_03-1_(Amd1)3"/>
      <sheetName val="STR_-_2B3"/>
      <sheetName val="Man_Power3"/>
      <sheetName val="analisa_el3"/>
      <sheetName val="BQ_EXTERN2"/>
      <sheetName val="No_Item2"/>
      <sheetName val="4-Basic_Price3"/>
      <sheetName val="Faktor_Konversi3"/>
      <sheetName val="Tunduk_Panitia2"/>
      <sheetName val="Daftar_Upah,_Hrg_Bhn_&amp;_Pralata3"/>
      <sheetName val="rab_-_persiapan_&amp;_lantai-12"/>
      <sheetName val="_SAT_PL3"/>
      <sheetName val="RAB_SEKRETARIAT_(1)3"/>
      <sheetName val="TATA_UDARA3"/>
      <sheetName val="bill_3_92"/>
      <sheetName val="Valve_PL3"/>
      <sheetName val="Peralatan_PL3"/>
      <sheetName val="Fill_this_out_first___9"/>
      <sheetName val="ANALISA_GR???3"/>
      <sheetName val="ANALISA_GR_x005f_x005f_x005f_x0000__x005f_x005f_3"/>
      <sheetName val="ANALISA_GR_x005f_x0000__x3"/>
      <sheetName val="Pjk_Kend_&amp;_Parkir&amp;Tanah3"/>
      <sheetName val="Pak_Din(510)3"/>
      <sheetName val="P_Didik&amp;BinaPeg_3"/>
      <sheetName val="Rekap_Prelim3"/>
      <sheetName val="1_General_3"/>
      <sheetName val="REKAP__(1)3"/>
      <sheetName val="2703_13"/>
      <sheetName val="Assumption_&amp;_Dashboard_3"/>
      <sheetName val="LD_calc2"/>
      <sheetName val="COSTING_Option_12"/>
      <sheetName val="H_Sat_Jembatan3"/>
      <sheetName val="FORM_BQ_TL_PRATU_4cct3"/>
      <sheetName val="analisa_asumsi_Me3"/>
      <sheetName val="qc_reading2"/>
      <sheetName val="7_1(3)3"/>
      <sheetName val="BILL_OF_QUAN3"/>
      <sheetName val="Prod_022"/>
      <sheetName val="Stock_Material2"/>
      <sheetName val="B_T2"/>
      <sheetName val="VAC_BDWN3"/>
      <sheetName val="Pek_persiapan2"/>
      <sheetName val="Urai___Guide_Post3"/>
      <sheetName val="Urai_Galian_Tanah3"/>
      <sheetName val="Formula_Paket_A3"/>
      <sheetName val="inner_pervious_adjust_3"/>
      <sheetName val="outer_pervious_adjust3"/>
      <sheetName val="Agg_Halus_&amp;_Kasar3"/>
      <sheetName val="Analis_Upah3"/>
      <sheetName val="ANALISA_railing3"/>
      <sheetName val="RAB_AR&amp;STR3"/>
      <sheetName val="DIV_93"/>
      <sheetName val="PRIST_LIST3"/>
      <sheetName val="Prod_15-8_str3"/>
      <sheetName val="Prod_15-73"/>
      <sheetName val="Prod_15-63"/>
      <sheetName val="Prod_15-53"/>
      <sheetName val="Sales_Parameter3"/>
      <sheetName val="DIV_33"/>
      <sheetName val="Anl_+2"/>
      <sheetName val="Unit_Rate3"/>
      <sheetName val="Rekap_Total3"/>
      <sheetName val="Bill_Of_Quantity2"/>
      <sheetName val="LIST_MATERIAL2"/>
      <sheetName val="Sicamec_+_Insulator2"/>
      <sheetName val="DLAT_(2)3"/>
      <sheetName val="Rekap_Biaya3"/>
      <sheetName val="analisa_BM2"/>
      <sheetName val="_REKAP_B_GEDUNG_PRAMUKA2"/>
      <sheetName val="A_PENDOPO2"/>
      <sheetName val="B__GEDUNG_PRAMUKA2"/>
      <sheetName val="SURAT_PENAWARAN2"/>
      <sheetName val="_REKAP_A_PENDOPO2"/>
      <sheetName val="3_ALS-STR-PDS2"/>
      <sheetName val="Daf-3_1_2_Pintu,_Jendela,_TWA3"/>
      <sheetName val="Daf-3_1_4_Plafond_TWA3"/>
      <sheetName val="Pemindahan_Penduduk_3"/>
      <sheetName val="3_2_2_(Rincian)3"/>
      <sheetName val="AN__SCAFOLDING3"/>
      <sheetName val="Daftar_Alat3"/>
      <sheetName val="iNT__Kotak_Lt_32"/>
      <sheetName val="BoQ_C42"/>
      <sheetName val="rap_rinci2"/>
      <sheetName val="DIVISI_32"/>
      <sheetName val="Upah_&amp;_Bahan2"/>
      <sheetName val="harga_sat2"/>
      <sheetName val="meth_hsl_nego2"/>
      <sheetName val="box_culvert2"/>
      <sheetName val="Kuantitas_&amp;_Harga_Seg_12"/>
      <sheetName val="ANALISA_GR___2"/>
      <sheetName val="TJ_JATI2"/>
      <sheetName val="ANALYS_EXTERN2"/>
      <sheetName val="ITB_COST2"/>
      <sheetName val="Analisa_ME2"/>
      <sheetName val="RBP-_22"/>
      <sheetName val="Galian_13"/>
      <sheetName val="DIV_83"/>
      <sheetName val="ENC_142"/>
      <sheetName val="7_공정표3"/>
      <sheetName val="AnalisaSIPIL_RIIL3"/>
      <sheetName val="D_Harga2"/>
      <sheetName val="15_Irr__Struc_Work2"/>
      <sheetName val="16_Pipe_Inst_2"/>
      <sheetName val="NP_(4)2"/>
      <sheetName val="INPUT_AGST2"/>
      <sheetName val="rkpm_20032"/>
      <sheetName val="Kurva_S2"/>
      <sheetName val="h_sat-bbm2"/>
      <sheetName val="ANAL-SEC_II2"/>
      <sheetName val="ANAL-SEC_III2"/>
      <sheetName val="SPREAD_SHEET2"/>
      <sheetName val="D_&amp;_W_sizes2"/>
      <sheetName val="ANALISA_GR_x005f_x0000__x005f_x005f_x2"/>
      <sheetName val="2_22"/>
      <sheetName val="Isian_Biodata2"/>
      <sheetName val="B_110"/>
      <sheetName val="B_102"/>
      <sheetName val="B_112"/>
      <sheetName val="B_122"/>
      <sheetName val="B_132"/>
      <sheetName val="B_142"/>
      <sheetName val="B_152"/>
      <sheetName val="B_162"/>
      <sheetName val="B_172"/>
      <sheetName val="B_182"/>
      <sheetName val="B_210"/>
      <sheetName val="B_202"/>
      <sheetName val="B_212"/>
      <sheetName val="B_222"/>
      <sheetName val="B_232"/>
      <sheetName val="B_242"/>
      <sheetName val="B_252"/>
      <sheetName val="B_262"/>
      <sheetName val="B_282"/>
      <sheetName val="B_292"/>
      <sheetName val="B_32"/>
      <sheetName val="B_302"/>
      <sheetName val="B_42"/>
      <sheetName val="B_52"/>
      <sheetName val="B_62"/>
      <sheetName val="B_72"/>
      <sheetName val="B_82"/>
      <sheetName val="Analisa_Harga2"/>
      <sheetName val="Pgr_Jl_I_Bale2"/>
      <sheetName val="Rekap_Bill2"/>
      <sheetName val="2_12"/>
      <sheetName val="2_32"/>
      <sheetName val="2_42"/>
      <sheetName val="2_52"/>
      <sheetName val="2_62"/>
      <sheetName val="2_72"/>
      <sheetName val="3_14"/>
      <sheetName val="3_102"/>
      <sheetName val="3_112"/>
      <sheetName val="3_122"/>
      <sheetName val="3_22"/>
      <sheetName val="3_32"/>
      <sheetName val="3_42"/>
      <sheetName val="3_82"/>
      <sheetName val="3_92"/>
      <sheetName val="LAL_-_PASAR_PAGI_2"/>
      <sheetName val="_2"/>
      <sheetName val="dayvol_WEDI2"/>
      <sheetName val="dayvol_adibarat2"/>
      <sheetName val="Analisa_Quarry2"/>
      <sheetName val="BQ_Pivot_utk_Analisa_&amp;_SDBP_2"/>
      <sheetName val="M+U_Pivot2"/>
      <sheetName val="Fin_Sum2"/>
      <sheetName val="DATA_BASE2"/>
      <sheetName val="Daftar_Harga_Satuan_Gaji2"/>
      <sheetName val="Daftar_Harga_Satuan_Bahan2"/>
      <sheetName val="Schedulle_2"/>
      <sheetName val="ANALISA_GR_x02"/>
      <sheetName val="Form_I2"/>
      <sheetName val="SP_Kapasitas_TD2"/>
      <sheetName val="adukan_2"/>
      <sheetName val="Vol_K_2252"/>
      <sheetName val="Alat_B2"/>
      <sheetName val="a_h_ars_sum2"/>
      <sheetName val="a_h_ars2"/>
      <sheetName val="Tuk_Koef2"/>
      <sheetName val="Category_detail2"/>
      <sheetName val="an_el9"/>
      <sheetName val="An_AC_&amp;_Plb2"/>
      <sheetName val="IN_2"/>
      <sheetName val="RKP_PLUMBING2"/>
      <sheetName val="Hua_Yang_Quarterly2"/>
      <sheetName val="Lead_Schedule2"/>
      <sheetName val="Gal_tanah2"/>
      <sheetName val="ANALISA_GR_x005f_x005f_x005f_x005f_x005f_x005f_x2"/>
      <sheetName val="HS_Alat2"/>
      <sheetName val="Div_9_-_Harian2"/>
      <sheetName val="Div_2_-_Drainase2"/>
      <sheetName val="Input_Data2"/>
      <sheetName val="Formulir_7_62"/>
      <sheetName val="REK_S-CURVE2"/>
      <sheetName val="Soi_083"/>
      <sheetName val="Grand_summary2"/>
      <sheetName val="Up_&amp;_bhn2"/>
      <sheetName val="Data_Upah2"/>
      <sheetName val="D_BOARD2"/>
      <sheetName val="PERALATAN_PROYEK_GOL_III_A2"/>
      <sheetName val="SUB_&amp;_mandor2"/>
      <sheetName val="Hardas_Material2"/>
      <sheetName val="Hardas_Upah+Subkon2"/>
      <sheetName val="Satuan_Dasar2"/>
      <sheetName val="TE_TS_FA_LAN_MATV2"/>
      <sheetName val="Alat_(1)1"/>
      <sheetName val="Daftar_Harga_Upah_dan_Bahan1"/>
      <sheetName val="LAM_31"/>
      <sheetName val="UP_MINOR1"/>
      <sheetName val="Peta_Quarry1"/>
      <sheetName val="Perhitungan_Mobilisasi_Alat1"/>
      <sheetName val="Lalu_Lintas1"/>
      <sheetName val="Jembatan_Sementara1"/>
      <sheetName val="Analisa_K31"/>
      <sheetName val="4-Analisa_Quarry1"/>
      <sheetName val="4-Formulir_harga_bahan1"/>
      <sheetName val="Peta_Quarry_(2)1"/>
      <sheetName val="Agg_A1"/>
      <sheetName val="Agg_B_dan_S1"/>
      <sheetName val="Agg_C1"/>
      <sheetName val="Agg__CBR_601"/>
      <sheetName val="Rekap_(2)1"/>
      <sheetName val="BOQ_(2)1"/>
      <sheetName val="jangka_aktu_pelaksanaan_(2)1"/>
      <sheetName val="D6_(2)1"/>
      <sheetName val="D10_LS-Rutin1"/>
      <sheetName val="D10_Kuantitas1"/>
      <sheetName val="D10_Analisa_HSP1"/>
      <sheetName val="Daf_Alat1"/>
      <sheetName val="Jdw_Alat1"/>
      <sheetName val="S_Penawar1"/>
      <sheetName val="RD_dokter_ORNG_3_701"/>
      <sheetName val="HRG_DSR_APP1"/>
      <sheetName val="ANALISA_WIKA1"/>
      <sheetName val="RAB2"/>
      <sheetName val="011C101"/>
      <sheetName val="Upah,Bahan,Alat"/>
      <sheetName val="B.P"/>
      <sheetName val="Sheet15"/>
      <sheetName val="ALEK"/>
      <sheetName val="c"/>
      <sheetName val="f"/>
      <sheetName val="harga pipa dan acc "/>
      <sheetName val="PERHITUNGAN LUMPSUM"/>
      <sheetName val="ANALISA SNI_BOW"/>
      <sheetName val="MARGIN"/>
      <sheetName val="HS-1"/>
      <sheetName val="610.05"/>
      <sheetName val="610.06"/>
      <sheetName val="610.07"/>
      <sheetName val="610.08"/>
      <sheetName val="DSP"/>
      <sheetName val="div62"/>
      <sheetName val="hit_BKMM"/>
      <sheetName val="INFORMASI_UMUM"/>
      <sheetName val="rab_lt_2_bo"/>
      <sheetName val="hrg-sat_pek"/>
      <sheetName val="Bea_Op_Alat"/>
      <sheetName val="HASIL_USAHA_2011"/>
      <sheetName val="Master_Schedule"/>
      <sheetName val="Permanent_info"/>
      <sheetName val="S_BAHAN"/>
      <sheetName val="S_UPAH"/>
      <sheetName val="Rekap_Analisa"/>
      <sheetName val="PL_SPP_per_ton"/>
      <sheetName val="Uraian_Upah"/>
      <sheetName val="input_data_umum"/>
      <sheetName val="A+Supl_"/>
      <sheetName val="HRGA_SATUAN_UPAH-BAHAN"/>
      <sheetName val="REKAP_ARSITEKTUR_"/>
      <sheetName val="analisa_SNI"/>
      <sheetName val="KH_L"/>
      <sheetName val="7_L"/>
      <sheetName val="AK-2004_(2)"/>
      <sheetName val="T_material"/>
      <sheetName val="Metod_TWR"/>
      <sheetName val="EARTH_WORKS"/>
      <sheetName val="DHS_AC"/>
      <sheetName val="Analisa__(2)"/>
      <sheetName val="Tracking_Schedule_R-1"/>
      <sheetName val="Volume_1"/>
      <sheetName val="analisa_print"/>
      <sheetName val="Har-sat_finish"/>
      <sheetName val="D-3_(M)"/>
      <sheetName val="D-7_(M)"/>
      <sheetName val="Sat_JAdi"/>
      <sheetName val="kalender"/>
      <sheetName val="DaftarHS"/>
      <sheetName val="Enc14"/>
      <sheetName val="Currency"/>
      <sheetName val="a.2"/>
      <sheetName val="habis"/>
      <sheetName val="Upah, alat &amp; harsat"/>
      <sheetName val="SKEDUL AV-05"/>
      <sheetName val="bahan-mos"/>
      <sheetName val="AUG02"/>
      <sheetName val="prod"/>
      <sheetName val="UPH-1"/>
      <sheetName val="UshDeb00"/>
      <sheetName val="Analisa HS"/>
      <sheetName val="HPS PC"/>
      <sheetName val="Pag_hal"/>
      <sheetName val="SKAT"/>
      <sheetName val="bum"/>
      <sheetName val="KITZ"/>
      <sheetName val="analisa ARS"/>
      <sheetName val="sat-jadi"/>
      <sheetName val="U.anal2"/>
      <sheetName val="UpBahAlat"/>
      <sheetName val="NYATDOK"/>
      <sheetName val="Prod.Alat (Cianten-1)"/>
      <sheetName val="H &amp; U"/>
      <sheetName val="PRIMCOAT"/>
      <sheetName val="BIALANG"/>
      <sheetName val="DafHrgSatuan"/>
      <sheetName val="AnBiaya OperasionalAlat"/>
      <sheetName val="brd2"/>
      <sheetName val="Analisa PEMB. UTAMA"/>
      <sheetName val="Rekap ARP"/>
      <sheetName val="10. Harsat Dasar"/>
      <sheetName val="Lamp BAP"/>
      <sheetName val="Daftar BOQ"/>
      <sheetName val="Unit-P"/>
      <sheetName val="61008"/>
      <sheetName val="BoQ-Gen"/>
      <sheetName val="BREAKSCD"/>
      <sheetName val="BAHAN &amp; ALAT"/>
      <sheetName val="RAB alternatif (2) mendekati ok"/>
      <sheetName val="labor1"/>
      <sheetName val="ANALISA_GR_x0000__x0000__x0000_"/>
      <sheetName val="ANALISA_GR_x0000__x"/>
      <sheetName val="Irregular_Income3"/>
      <sheetName val="FE-1770_P13"/>
      <sheetName val="B_-_Norelec3"/>
      <sheetName val="bhn_FINAL3"/>
      <sheetName val="Analisa_Gabungan3"/>
      <sheetName val="an__13"/>
      <sheetName val="Analisa_SNI_STANDART_3"/>
      <sheetName val="anls_space_frame3"/>
      <sheetName val="Analis_Kusen_1_ESKALASI3"/>
      <sheetName val="DIV_23"/>
      <sheetName val="ANALISA_GR_x005f_x005f_x03"/>
      <sheetName val="Hrn_I3"/>
      <sheetName val="Hrn_II3"/>
      <sheetName val="Hrn_III3"/>
      <sheetName val="Bgn-Ingg_PLANTATION3"/>
      <sheetName val="An_11"/>
      <sheetName val="An_31"/>
      <sheetName val="An_21"/>
      <sheetName val="Harsat_Alat1"/>
      <sheetName val="REG_TOTAL1"/>
      <sheetName val="INPUT_HARIAN1"/>
      <sheetName val="BQ_(M&amp;E)1"/>
      <sheetName val="IV__Arsitek_(MC_0)1"/>
      <sheetName val="Rate_Analysis1"/>
      <sheetName val="C_S_A1"/>
      <sheetName val="RAB_(A)_(2)1"/>
      <sheetName val="Pay_Items1"/>
      <sheetName val="FIRE_FIGHTING1"/>
      <sheetName val="M.Pekerjaan"/>
      <sheetName val="KontrakPayung3TenagaAhli"/>
      <sheetName val="ELEC STIS"/>
      <sheetName val="compaction"/>
      <sheetName val="RPP01 6"/>
      <sheetName val="41,9&amp;36,3"/>
      <sheetName val="1. BQ"/>
      <sheetName val="2"/>
      <sheetName val="Kualifikasi"/>
      <sheetName val="ANALISA GR_x0000_GAH"/>
      <sheetName val="HARDAS-ALAT"/>
      <sheetName val="STA"/>
      <sheetName val="PCG"/>
      <sheetName val="DSN"/>
      <sheetName val="TPT"/>
      <sheetName val="Factor"/>
      <sheetName val="표지"/>
      <sheetName val="PhaDoMong"/>
      <sheetName val="HaoPhi"/>
      <sheetName val="内訳"/>
      <sheetName val="STD Lanjutan"/>
      <sheetName val="NS Lanjutan"/>
      <sheetName val="ANALISA GR?_x"/>
      <sheetName val="ANALISA_GR_x005f_x0000__x005f_x005f_1"/>
      <sheetName val="ANALISA_GR_x005f_x0000__x005f_x005f_2"/>
      <sheetName val="Koreksi"/>
      <sheetName val="HGB DUMAI"/>
      <sheetName val="Harga Dasar Material"/>
      <sheetName val="Harga Dasar UpahSubkon"/>
      <sheetName val="Holidays"/>
      <sheetName val="RinciBab1_Seksi1"/>
      <sheetName val="EXTERNAL  (revisi 1)"/>
      <sheetName val="HS1b"/>
      <sheetName val="DATA 2009"/>
      <sheetName val="TARGET RAKER "/>
      <sheetName val="target raker 1"/>
      <sheetName val="HS KALIJATI"/>
      <sheetName val="Galian"/>
      <sheetName val="TIE-INS"/>
      <sheetName val="HargaSat"/>
      <sheetName val="B7"/>
      <sheetName val="depan"/>
      <sheetName val="PENUTUP_ATAP"/>
      <sheetName val="HargaDasar"/>
      <sheetName val="hrg sat1"/>
      <sheetName val="BAG_2"/>
      <sheetName val="Analisa (ok)"/>
      <sheetName val="cetak -Div.7.1 Girder"/>
      <sheetName val="Anal HPS"/>
      <sheetName val="5-1"/>
      <sheetName val="7.2"/>
      <sheetName val="GeneralInfo"/>
      <sheetName val="Ls"/>
      <sheetName val="BSA"/>
      <sheetName val="Harga Bahan,Upah dan alat"/>
      <sheetName val="Analisa Q"/>
      <sheetName val="BACK"/>
      <sheetName val="conc-mix"/>
      <sheetName val="ANALISA persiapn"/>
      <sheetName val="ANALISA pek.tanah"/>
      <sheetName val="ANALISA pek. pondasi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-PEK"/>
      <sheetName val="-----------BOQ 2021"/>
      <sheetName val="x4-Basic Price"/>
      <sheetName val="-----------Rekap 2021"/>
      <sheetName val="ACBC"/>
      <sheetName val="OH Transportasi"/>
      <sheetName val="OH Insentif"/>
      <sheetName val="AHS Aspal"/>
      <sheetName val="Schedulle Rehab"/>
      <sheetName val="Factor (3)"/>
      <sheetName val="3_DIV2"/>
      <sheetName val="Girder-30"/>
      <sheetName val="PRINT-UAB (2)"/>
      <sheetName val="Daf-Har-Pening"/>
      <sheetName val="MADC"/>
      <sheetName val="HARGA DASAR "/>
      <sheetName val="me"/>
      <sheetName val="ANALISA GRGAH"/>
      <sheetName val="ANALISA GR_x"/>
      <sheetName val="TABEL BOQ "/>
      <sheetName val="_REKAP_B_GEDUNG_PRAMUKA3"/>
      <sheetName val="A_PENDOPO3"/>
      <sheetName val="B__GEDUNG_PRAMUKA3"/>
      <sheetName val="SURAT_PENAWARAN3"/>
      <sheetName val="_REKAP_A_PENDOPO3"/>
      <sheetName val="Harga_Alat1"/>
      <sheetName val="PENUTUP_ATAP1"/>
      <sheetName val="H_Satuan9"/>
      <sheetName val="4-Basic_Price5"/>
      <sheetName val="Faktor_Konversi5"/>
      <sheetName val="2__Informasi5"/>
      <sheetName val="REKAP_TOTAL5"/>
      <sheetName val="_REKAP_B_GEDUNG_PRAMUKA5"/>
      <sheetName val="A_PENDOPO5"/>
      <sheetName val="B__GEDUNG_PRAMUKA5"/>
      <sheetName val="SURAT_PENAWARAN5"/>
      <sheetName val="_REKAP_A_PENDOPO5"/>
      <sheetName val="Analisa_Prov'075"/>
      <sheetName val="Anal_5"/>
      <sheetName val="Door_&amp;_Window_Podium5"/>
      <sheetName val="San_PD5"/>
      <sheetName val="HASAT_DASAR5"/>
      <sheetName val="Uraian_Teknis5"/>
      <sheetName val="HRG_BAHAN_&amp;_UPAH_okk4"/>
      <sheetName val="Analis_Kusen_okk4"/>
      <sheetName val="Ana__PU4"/>
      <sheetName val="Perm__Test4"/>
      <sheetName val="Kuantitas_&amp;_Harga4"/>
      <sheetName val="Harga_Bahan_&amp;_Upah4"/>
      <sheetName val="H_Satuan_Dasar4"/>
      <sheetName val="Bill_rekap4"/>
      <sheetName val="Isolasi_Luar_Dalam4"/>
      <sheetName val="Isolasi_Luar4"/>
      <sheetName val="1_B4"/>
      <sheetName val="Anls_Hrg_Sat4"/>
      <sheetName val="Har_Sat4"/>
      <sheetName val="BQ_EXTERN3"/>
      <sheetName val="Bill_4_14"/>
      <sheetName val="Kuantitas_&amp;_Harga_Seg_14"/>
      <sheetName val="UP_MINOR3"/>
      <sheetName val="Anl_+3"/>
      <sheetName val="INPUT_AGST3"/>
      <sheetName val="rkpm_20033"/>
      <sheetName val="Harga_Alat3"/>
      <sheetName val="PENUTUP_ATAP3"/>
      <sheetName val="2_13"/>
      <sheetName val="Daftar_Harga_Upah_dan_Bahan3"/>
      <sheetName val="4-Basic_Price4"/>
      <sheetName val="Faktor_Konversi4"/>
      <sheetName val="REKAP_TOTAL4"/>
      <sheetName val="_REKAP_B_GEDUNG_PRAMUKA4"/>
      <sheetName val="A_PENDOPO4"/>
      <sheetName val="B__GEDUNG_PRAMUKA4"/>
      <sheetName val="SURAT_PENAWARAN4"/>
      <sheetName val="_REKAP_A_PENDOPO4"/>
      <sheetName val="Analisa_Prov'074"/>
      <sheetName val="Anal_4"/>
      <sheetName val="Door_&amp;_Window_Podium4"/>
      <sheetName val="San_PD4"/>
      <sheetName val="Kuantitas_&amp;_Harga_Seg_13"/>
      <sheetName val="UP_MINOR2"/>
      <sheetName val="Harga_Alat2"/>
      <sheetName val="PENUTUP_ATAP2"/>
      <sheetName val="Daftar_Harga_Upah_dan_Bahan2"/>
      <sheetName val="H_Satuan10"/>
      <sheetName val="REKAP_1_SECTION8"/>
      <sheetName val="DIREC_COST8"/>
      <sheetName val="form_besi8"/>
      <sheetName val="REKAP_STRUCTURE8"/>
      <sheetName val="Master_1_07"/>
      <sheetName val="ANALISA_GRS_TENGAH7"/>
      <sheetName val="lamp__127"/>
      <sheetName val="GRAND_REKAP7"/>
      <sheetName val="A-11_Steel_Str_(2)7"/>
      <sheetName val="Analisa_Upah_&amp;_Bahan_Plum7"/>
      <sheetName val="BAHAN_&amp;_UPAH7"/>
      <sheetName val="HSTANAH_XLS7"/>
      <sheetName val="Analisa_&amp;_Upah7"/>
      <sheetName val="rekap_c7"/>
      <sheetName val="FORM_X_COST7"/>
      <sheetName val="BQ_ARS7"/>
      <sheetName val="PLUMBING_27"/>
      <sheetName val="daftar_Upah7"/>
      <sheetName val="Pos_4-17"/>
      <sheetName val="Harga_7"/>
      <sheetName val="vol__ARS7"/>
      <sheetName val="TOTAL_SPK7"/>
      <sheetName val="4-Basic_Price6"/>
      <sheetName val="Faktor_Konversi6"/>
      <sheetName val="PHU_057"/>
      <sheetName val="POS-4_17"/>
      <sheetName val="Rekap_Dc7"/>
      <sheetName val="bhn_7"/>
      <sheetName val="Bill_of_Qty_MEP7"/>
      <sheetName val="Basement_Estimate7"/>
      <sheetName val="HARGA_ME7"/>
      <sheetName val="Analisa_27"/>
      <sheetName val="HARGA_MATERIAL7"/>
      <sheetName val="rab_me_(by_owner)_7"/>
      <sheetName val="BQ_(by_owner)7"/>
      <sheetName val="rab_me_(fisik)7"/>
      <sheetName val="ELEVATED_SLAB7"/>
      <sheetName val="Memb_Schd7"/>
      <sheetName val="unit_rate-b37"/>
      <sheetName val="rek_det_1-37"/>
      <sheetName val="LIFT_DOM6"/>
      <sheetName val="HB_7"/>
      <sheetName val="daftar_harga7"/>
      <sheetName val="dboard(_asli)6"/>
      <sheetName val="RAB_STR_JETTY_&amp;_F_PENUNJANG6"/>
      <sheetName val="01A-_RAB7"/>
      <sheetName val="Analisa_Upah___Bahan_Plum7"/>
      <sheetName val="Analisa_Harga_Satuan7"/>
      <sheetName val="FORM_3A6"/>
      <sheetName val="Perhitungan_RAB6"/>
      <sheetName val="Daf_17"/>
      <sheetName val="RAB_RIIL_kayu6"/>
      <sheetName val="Supply_Agrmnt7"/>
      <sheetName val="Harga_satuan6"/>
      <sheetName val="Harga_Bahan7"/>
      <sheetName val="Indirect_Cost6"/>
      <sheetName val="SERVICES_FEE6"/>
      <sheetName val="BD_Cvl6"/>
      <sheetName val="Erection_SS6"/>
      <sheetName val="Currency_Rate6"/>
      <sheetName val="Upah_Bahan6"/>
      <sheetName val="Harga_ME_6"/>
      <sheetName val="REF_ONLY7"/>
      <sheetName val="crewlist_S6"/>
      <sheetName val="Analisa_RAB6"/>
      <sheetName val="Unit_Rate_Indirect6"/>
      <sheetName val="3__KONTRAK(stu)6"/>
      <sheetName val="i-j__Pengalaman6"/>
      <sheetName val="HRG_BHN6"/>
      <sheetName val="Time_Schedule6"/>
      <sheetName val="anal_pipa6"/>
      <sheetName val="Harsat_Upah6"/>
      <sheetName val="AnalisaSIPIL_RIIL_RAP6"/>
      <sheetName val="SUB_TOTAL___6"/>
      <sheetName val="HSA_&amp;_PAB6"/>
      <sheetName val="Harga_Upah_6"/>
      <sheetName val="bukan_PNS6"/>
      <sheetName val="Mon_Upah6"/>
      <sheetName val="2__Informasi6"/>
      <sheetName val="Analisa_Tekhnis6"/>
      <sheetName val="REKAP_TOTAL6"/>
      <sheetName val="_REKAP_B_GEDUNG_PRAMUKA6"/>
      <sheetName val="A_PENDOPO6"/>
      <sheetName val="B__GEDUNG_PRAMUKA6"/>
      <sheetName val="SURAT_PENAWARAN6"/>
      <sheetName val="_REKAP_A_PENDOPO6"/>
      <sheetName val="Analisa_Prov'076"/>
      <sheetName val="A_Paint_Jotun_Penguard6"/>
      <sheetName val="BOQ_ori6"/>
      <sheetName val="Anal_6"/>
      <sheetName val="17_ALS-saluran+BC6"/>
      <sheetName val="HARGA_UPAH6"/>
      <sheetName val="Sewa_Alat-16"/>
      <sheetName val="Analisa_RAP6"/>
      <sheetName val="Bahan_B6"/>
      <sheetName val="Upah_B6"/>
      <sheetName val="Door_&amp;_Window_Podium6"/>
      <sheetName val="San_PD6"/>
      <sheetName val="FORM_76"/>
      <sheetName val="SBDY_Jemb_Tayan6"/>
      <sheetName val="AHS_(ci,str,ars)6"/>
      <sheetName val="PAKET_16"/>
      <sheetName val="Harga_Sat_Das6"/>
      <sheetName val="D2_46"/>
      <sheetName val="D4_3_(TE)6"/>
      <sheetName val="D5_3_(TF)_6"/>
      <sheetName val="D8_3_(TJ)6"/>
      <sheetName val="Bill_of_Qty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SD_(1)6"/>
      <sheetName val="RENCANA_KERJA6"/>
      <sheetName val="HASAT_DASAR6"/>
      <sheetName val="Uraian_Teknis6"/>
      <sheetName val="Agregat_Halus_&amp;_Kasar6"/>
      <sheetName val="Surat_Pernyataan6"/>
      <sheetName val="HRG_BAHAN_&amp;_UPAH_okk5"/>
      <sheetName val="Analis_Kusen_okk5"/>
      <sheetName val="Ana__PU5"/>
      <sheetName val="610_046"/>
      <sheetName val="Analisa_(ok_punya)4"/>
      <sheetName val="ANALISA_GR?????GAH6"/>
      <sheetName val="Perm__Test5"/>
      <sheetName val="Kuantitas_&amp;_Harga5"/>
      <sheetName val="BQ_PABX4"/>
      <sheetName val="RAB_REVISI4"/>
      <sheetName val="Str_A4"/>
      <sheetName val="Analisa_Tend4"/>
      <sheetName val="struktur_tdk_dipakai6"/>
      <sheetName val="Sumber_Daya4"/>
      <sheetName val="Harga_Bahan_&amp;_Upah5"/>
      <sheetName val="H_Satuan_Dasar5"/>
      <sheetName val="Bill_rekap5"/>
      <sheetName val="Isolasi_Luar_Dalam5"/>
      <sheetName val="Isolasi_Luar5"/>
      <sheetName val="ANALISA_GR4"/>
      <sheetName val="HarDas-Ops_4"/>
      <sheetName val="Hrg_Upah_Bhn4"/>
      <sheetName val="DAFTAR_HARGA_BAHAN_4"/>
      <sheetName val="Harsat_Bahan4"/>
      <sheetName val="DLAT_(2)4"/>
      <sheetName val="Daftar_Staff4"/>
      <sheetName val="AHS_-_Riel6"/>
      <sheetName val="Sec_I_ML4"/>
      <sheetName val="1_B5"/>
      <sheetName val="Anls_Hrg_Sat5"/>
      <sheetName val="Har_Sat5"/>
      <sheetName val="Unit_Cost4"/>
      <sheetName val="DF-7_(2)4"/>
      <sheetName val="BAHAN_4"/>
      <sheetName val="Harga_bahan-14"/>
      <sheetName val="DETAIL_POS_1234"/>
      <sheetName val="Rekap_Direct_Cost4"/>
      <sheetName val="Harsat_Pekerjaan4"/>
      <sheetName val="NEX24_DB4"/>
      <sheetName val="H_SAT4"/>
      <sheetName val="fill_in_first4"/>
      <sheetName val="OP__PERJAM4"/>
      <sheetName val="K_Lokal4"/>
      <sheetName val="B__PERSONIL4"/>
      <sheetName val="RANGE_BAHAN4"/>
      <sheetName val="ANALISA_GR_x005f_x0000__x005f_x0000__x00004"/>
      <sheetName val="ANALISA_GR_x005f_x005f_x005f_x0000__x005f_x005f_4"/>
      <sheetName val="DRUP_(ASLI)4"/>
      <sheetName val="BQ_EXTERN4"/>
      <sheetName val="Bill_4_15"/>
      <sheetName val="Kuantitas_&amp;_Harga_Seg_15"/>
      <sheetName val="UP_MINOR4"/>
      <sheetName val="COST_SUMM4"/>
      <sheetName val="HPP_TOTAL4"/>
      <sheetName val="HPP_3_Tower4"/>
      <sheetName val="DFT__HRG_BHN___UPAH4"/>
      <sheetName val="ANALISA_STR___ARS4"/>
      <sheetName val="SAT_EL4"/>
      <sheetName val="Anl_+4"/>
      <sheetName val="Analisa_Harga_Sat4"/>
      <sheetName val="Lamp_-34"/>
      <sheetName val="Lamp_-64"/>
      <sheetName val="PV_Harga_Sat4"/>
      <sheetName val="Analisa_Alat4"/>
      <sheetName val="Analisa_Alat_Dredger4"/>
      <sheetName val="Analisa_Tehnik_14"/>
      <sheetName val="Analisa_Tehnik4"/>
      <sheetName val="Pendukung_14"/>
      <sheetName val="Pek_Tanah4"/>
      <sheetName val="AT_B&amp;B4"/>
      <sheetName val="Master_Edit4"/>
      <sheetName val="Analis_harga4"/>
      <sheetName val="BOQ_SNJ_14"/>
      <sheetName val="DKH_CCO_1A4"/>
      <sheetName val="DKH_CCO_1B_R-14"/>
      <sheetName val="Anal__Alat4"/>
      <sheetName val="PRD_01-6(I-II)4"/>
      <sheetName val="PRD_01-7_alat4"/>
      <sheetName val="PRY_03-1_(Amd1)4"/>
      <sheetName val="10_yr_val4"/>
      <sheetName val="7_1(3)4"/>
      <sheetName val="VAC_BDWN4"/>
      <sheetName val="analisa_el4"/>
      <sheetName val="4__PEK__LUAR4"/>
      <sheetName val="Unit_Price4"/>
      <sheetName val="General_Intem4"/>
      <sheetName val="analisa_panel4"/>
      <sheetName val="TATA_UDARA4"/>
      <sheetName val="1_General_4"/>
      <sheetName val="REKAP__(1)4"/>
      <sheetName val="2703_14"/>
      <sheetName val="Assumption_&amp;_Dashboard_4"/>
      <sheetName val="Daf-3_1_2_Pintu,_Jendela,_TWA4"/>
      <sheetName val="Daf-3_1_4_Plafond_TWA4"/>
      <sheetName val="INPUT_AGST4"/>
      <sheetName val="rkpm_20034"/>
      <sheetName val="Man_Power4"/>
      <sheetName val="Urai___Guide_Post4"/>
      <sheetName val="Urai_Galian_Tanah4"/>
      <sheetName val="Formula_Paket_A4"/>
      <sheetName val="inner_pervious_adjust_4"/>
      <sheetName val="outer_pervious_adjust4"/>
      <sheetName val="Agg_Halus_&amp;_Kasar4"/>
      <sheetName val="Analis_Upah4"/>
      <sheetName val="ANALISA_railing4"/>
      <sheetName val="RAB_AR&amp;STR4"/>
      <sheetName val="Daftar_Upah,_Hrg_Bhn_&amp;_Pralata4"/>
      <sheetName val="Harga_Alat4"/>
      <sheetName val="PENUTUP_ATAP4"/>
      <sheetName val="2_14"/>
      <sheetName val="Daftar_Harga_Upah_dan_Bahan4"/>
      <sheetName val="H_Satuan11"/>
      <sheetName val="REKAP_1_SECTION9"/>
      <sheetName val="DIREC_COST9"/>
      <sheetName val="form_besi9"/>
      <sheetName val="REKAP_STRUCTURE9"/>
      <sheetName val="Master_1_08"/>
      <sheetName val="ANALISA_GRS_TENGAH8"/>
      <sheetName val="lamp__128"/>
      <sheetName val="GRAND_REKAP8"/>
      <sheetName val="A-11_Steel_Str_(2)8"/>
      <sheetName val="Analisa_Upah_&amp;_Bahan_Plum8"/>
      <sheetName val="BAHAN_&amp;_UPAH8"/>
      <sheetName val="HSTANAH_XLS8"/>
      <sheetName val="Analisa_&amp;_Upah8"/>
      <sheetName val="rekap_c8"/>
      <sheetName val="FORM_X_COST8"/>
      <sheetName val="BQ_ARS8"/>
      <sheetName val="PLUMBING_28"/>
      <sheetName val="daftar_Upah8"/>
      <sheetName val="Pos_4-18"/>
      <sheetName val="Harga_8"/>
      <sheetName val="vol__ARS8"/>
      <sheetName val="TOTAL_SPK8"/>
      <sheetName val="4-Basic_Price7"/>
      <sheetName val="Faktor_Konversi7"/>
      <sheetName val="PHU_058"/>
      <sheetName val="POS-4_18"/>
      <sheetName val="Rekap_Dc8"/>
      <sheetName val="bhn_8"/>
      <sheetName val="Bill_of_Qty_MEP8"/>
      <sheetName val="Basement_Estimate8"/>
      <sheetName val="HARGA_ME8"/>
      <sheetName val="Analisa_28"/>
      <sheetName val="HARGA_MATERIAL8"/>
      <sheetName val="rab_me_(by_owner)_8"/>
      <sheetName val="BQ_(by_owner)8"/>
      <sheetName val="rab_me_(fisik)8"/>
      <sheetName val="ELEVATED_SLAB8"/>
      <sheetName val="Memb_Schd8"/>
      <sheetName val="unit_rate-b38"/>
      <sheetName val="rek_det_1-38"/>
      <sheetName val="LIFT_DOM7"/>
      <sheetName val="HB_8"/>
      <sheetName val="daftar_harga8"/>
      <sheetName val="dboard(_asli)7"/>
      <sheetName val="RAB_STR_JETTY_&amp;_F_PENUNJANG7"/>
      <sheetName val="01A-_RAB8"/>
      <sheetName val="Analisa_Upah___Bahan_Plum8"/>
      <sheetName val="Analisa_Harga_Satuan8"/>
      <sheetName val="FORM_3A7"/>
      <sheetName val="Perhitungan_RAB7"/>
      <sheetName val="Daf_18"/>
      <sheetName val="RAB_RIIL_kayu7"/>
      <sheetName val="Supply_Agrmnt8"/>
      <sheetName val="Harga_satuan7"/>
      <sheetName val="Harga_Bahan8"/>
      <sheetName val="Indirect_Cost7"/>
      <sheetName val="SERVICES_FEE7"/>
      <sheetName val="BD_Cvl7"/>
      <sheetName val="Erection_SS7"/>
      <sheetName val="Currency_Rate7"/>
      <sheetName val="Upah_Bahan7"/>
      <sheetName val="Harga_ME_7"/>
      <sheetName val="REF_ONLY8"/>
      <sheetName val="crewlist_S7"/>
      <sheetName val="Analisa_RAB7"/>
      <sheetName val="Unit_Rate_Indirect7"/>
      <sheetName val="3__KONTRAK(stu)7"/>
      <sheetName val="i-j__Pengalaman7"/>
      <sheetName val="HRG_BHN7"/>
      <sheetName val="Time_Schedule7"/>
      <sheetName val="anal_pipa7"/>
      <sheetName val="Harsat_Upah7"/>
      <sheetName val="AnalisaSIPIL_RIIL_RAP7"/>
      <sheetName val="SUB_TOTAL___7"/>
      <sheetName val="HSA_&amp;_PAB7"/>
      <sheetName val="Harga_Upah_7"/>
      <sheetName val="bukan_PNS7"/>
      <sheetName val="Mon_Upah7"/>
      <sheetName val="2__Informasi7"/>
      <sheetName val="Analisa_Tekhnis7"/>
      <sheetName val="REKAP_TOTAL7"/>
      <sheetName val="_REKAP_B_GEDUNG_PRAMUKA7"/>
      <sheetName val="A_PENDOPO7"/>
      <sheetName val="B__GEDUNG_PRAMUKA7"/>
      <sheetName val="SURAT_PENAWARAN7"/>
      <sheetName val="_REKAP_A_PENDOPO7"/>
      <sheetName val="Analisa_Prov'077"/>
      <sheetName val="A_Paint_Jotun_Penguard7"/>
      <sheetName val="BOQ_ori7"/>
      <sheetName val="Anal_7"/>
      <sheetName val="17_ALS-saluran+BC7"/>
      <sheetName val="HARGA_UPAH7"/>
      <sheetName val="Sewa_Alat-17"/>
      <sheetName val="Analisa_RAP7"/>
      <sheetName val="Bahan_B7"/>
      <sheetName val="Upah_B7"/>
      <sheetName val="Door_&amp;_Window_Podium7"/>
      <sheetName val="San_PD7"/>
      <sheetName val="FORM_77"/>
      <sheetName val="SBDY_Jemb_Tayan7"/>
      <sheetName val="AHS_(ci,str,ars)7"/>
      <sheetName val="PAKET_17"/>
      <sheetName val="Harga_Sat_Das7"/>
      <sheetName val="D2_47"/>
      <sheetName val="D4_3_(TE)7"/>
      <sheetName val="D5_3_(TF)_7"/>
      <sheetName val="D8_3_(TJ)7"/>
      <sheetName val="Bill_of_Qty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SD_(1)7"/>
      <sheetName val="RENCANA_KERJA7"/>
      <sheetName val="HASAT_DASAR7"/>
      <sheetName val="Uraian_Teknis7"/>
      <sheetName val="Agregat_Halus_&amp;_Kasar7"/>
      <sheetName val="Surat_Pernyataan7"/>
      <sheetName val="HRG_BAHAN_&amp;_UPAH_okk6"/>
      <sheetName val="Analis_Kusen_okk6"/>
      <sheetName val="Ana__PU6"/>
      <sheetName val="610_047"/>
      <sheetName val="Analisa_(ok_punya)5"/>
      <sheetName val="ANALISA_GR?????GAH7"/>
      <sheetName val="Perm__Test6"/>
      <sheetName val="Kuantitas_&amp;_Harga6"/>
      <sheetName val="BQ_PABX5"/>
      <sheetName val="RAB_REVISI5"/>
      <sheetName val="Str_A5"/>
      <sheetName val="Analisa_Tend5"/>
      <sheetName val="struktur_tdk_dipakai7"/>
      <sheetName val="Sumber_Daya5"/>
      <sheetName val="Harga_Bahan_&amp;_Upah6"/>
      <sheetName val="H_Satuan_Dasar6"/>
      <sheetName val="Bill_rekap6"/>
      <sheetName val="Isolasi_Luar_Dalam6"/>
      <sheetName val="Isolasi_Luar6"/>
      <sheetName val="ANALISA_GR5"/>
      <sheetName val="HarDas-Ops_5"/>
      <sheetName val="Hrg_Upah_Bhn5"/>
      <sheetName val="DAFTAR_HARGA_BAHAN_5"/>
      <sheetName val="Harsat_Bahan5"/>
      <sheetName val="DLAT_(2)5"/>
      <sheetName val="Daftar_Staff5"/>
      <sheetName val="AHS_-_Riel7"/>
      <sheetName val="Sec_I_ML5"/>
      <sheetName val="1_B6"/>
      <sheetName val="Anls_Hrg_Sat6"/>
      <sheetName val="Har_Sat6"/>
      <sheetName val="Unit_Cost5"/>
      <sheetName val="DF-7_(2)5"/>
      <sheetName val="ANALISA_GR_____GAH5"/>
      <sheetName val="BAHAN_5"/>
      <sheetName val="Harga_bahan-15"/>
      <sheetName val="DETAIL_POS_1235"/>
      <sheetName val="Rekap_Direct_Cost5"/>
      <sheetName val="Harsat_Pekerjaan5"/>
      <sheetName val="NEX24_DB5"/>
      <sheetName val="H_SAT5"/>
      <sheetName val="fill_in_first5"/>
      <sheetName val="OP__PERJAM5"/>
      <sheetName val="K_Lokal5"/>
      <sheetName val="B__PERSONIL5"/>
      <sheetName val="RANGE_BAHAN5"/>
      <sheetName val="ANALISA_GR_x005f_x0000__x005f_x0000__x00005"/>
      <sheetName val="ANALISA_GR_x005f_x005f_x005f_x0000__x005f_x005f_5"/>
      <sheetName val="DRUP_(ASLI)5"/>
      <sheetName val="BQ_EXTERN5"/>
      <sheetName val="Bill_4_16"/>
      <sheetName val="Kuantitas_&amp;_Harga_Seg_16"/>
      <sheetName val="UP_MINOR5"/>
      <sheetName val="COST_SUMM5"/>
      <sheetName val="HPP_TOTAL5"/>
      <sheetName val="HPP_3_Tower5"/>
      <sheetName val="DFT__HRG_BHN___UPAH5"/>
      <sheetName val="ANALISA_STR___ARS5"/>
      <sheetName val="SAT_EL5"/>
      <sheetName val="Anl_+5"/>
      <sheetName val="Analisa_Harga_Sat5"/>
      <sheetName val="Lamp_-35"/>
      <sheetName val="Lamp_-65"/>
      <sheetName val="PV_Harga_Sat5"/>
      <sheetName val="Analisa_Alat5"/>
      <sheetName val="Analisa_Alat_Dredger5"/>
      <sheetName val="Analisa_Tehnik_15"/>
      <sheetName val="Analisa_Tehnik5"/>
      <sheetName val="Pendukung_15"/>
      <sheetName val="Pek_Tanah5"/>
      <sheetName val="AT_B&amp;B5"/>
      <sheetName val="Master_Edit5"/>
      <sheetName val="Analis_harga5"/>
      <sheetName val="BOQ_SNJ_15"/>
      <sheetName val="DKH_CCO_1A5"/>
      <sheetName val="DKH_CCO_1B_R-15"/>
      <sheetName val="Anal__Alat5"/>
      <sheetName val="PRD_01-6(I-II)5"/>
      <sheetName val="PRD_01-7_alat5"/>
      <sheetName val="PRY_03-1_(Amd1)5"/>
      <sheetName val="10_yr_val5"/>
      <sheetName val="7_1(3)5"/>
      <sheetName val="VAC_BDWN5"/>
      <sheetName val="analisa_el5"/>
      <sheetName val="4__PEK__LUAR5"/>
      <sheetName val="Unit_Price5"/>
      <sheetName val="General_Intem5"/>
      <sheetName val="analisa_panel5"/>
      <sheetName val="TATA_UDARA5"/>
      <sheetName val="1_General_5"/>
      <sheetName val="REKAP__(1)5"/>
      <sheetName val="2703_15"/>
      <sheetName val="Assumption_&amp;_Dashboard_5"/>
      <sheetName val="Daf-3_1_2_Pintu,_Jendela,_TWA5"/>
      <sheetName val="Daf-3_1_4_Plafond_TWA5"/>
      <sheetName val="INPUT_AGST5"/>
      <sheetName val="rkpm_20035"/>
      <sheetName val="Man_Power5"/>
      <sheetName val="Urai___Guide_Post5"/>
      <sheetName val="Urai_Galian_Tanah5"/>
      <sheetName val="Formula_Paket_A5"/>
      <sheetName val="inner_pervious_adjust_5"/>
      <sheetName val="outer_pervious_adjust5"/>
      <sheetName val="Agg_Halus_&amp;_Kasar5"/>
      <sheetName val="Analis_Upah5"/>
      <sheetName val="ANALISA_railing5"/>
      <sheetName val="RAB_AR&amp;STR5"/>
      <sheetName val="Daftar_Upah,_Hrg_Bhn_&amp;_Pralata5"/>
      <sheetName val="Harga_Alat5"/>
      <sheetName val="PENUTUP_ATAP5"/>
      <sheetName val="2_15"/>
      <sheetName val="Daftar_Harga_Upah_dan_Bahan5"/>
      <sheetName val="H_Satuan12"/>
      <sheetName val="REKAP_1_SECTION10"/>
      <sheetName val="DIREC_COST10"/>
      <sheetName val="form_besi10"/>
      <sheetName val="REKAP_STRUCTURE10"/>
      <sheetName val="Master_1_09"/>
      <sheetName val="ANALISA_GRS_TENGAH9"/>
      <sheetName val="lamp__129"/>
      <sheetName val="GRAND_REKAP9"/>
      <sheetName val="A-11_Steel_Str_(2)9"/>
      <sheetName val="Analisa_Upah_&amp;_Bahan_Plum9"/>
      <sheetName val="BAHAN_&amp;_UPAH9"/>
      <sheetName val="HSTANAH_XLS9"/>
      <sheetName val="Analisa_&amp;_Upah9"/>
      <sheetName val="rekap_c9"/>
      <sheetName val="FORM_X_COST9"/>
      <sheetName val="BQ_ARS9"/>
      <sheetName val="PLUMBING_29"/>
      <sheetName val="daftar_Upah9"/>
      <sheetName val="Pos_4-19"/>
      <sheetName val="Harga_9"/>
      <sheetName val="vol__ARS9"/>
      <sheetName val="TOTAL_SPK9"/>
      <sheetName val="4-Basic_Price8"/>
      <sheetName val="Faktor_Konversi8"/>
      <sheetName val="PHU_059"/>
      <sheetName val="POS-4_19"/>
      <sheetName val="Rekap_Dc9"/>
      <sheetName val="bhn_9"/>
      <sheetName val="Bill_of_Qty_MEP9"/>
      <sheetName val="Basement_Estimate9"/>
      <sheetName val="HARGA_ME9"/>
      <sheetName val="Analisa_29"/>
      <sheetName val="HARGA_MATERIAL9"/>
      <sheetName val="rab_me_(by_owner)_9"/>
      <sheetName val="BQ_(by_owner)9"/>
      <sheetName val="rab_me_(fisik)9"/>
      <sheetName val="ELEVATED_SLAB9"/>
      <sheetName val="Memb_Schd9"/>
      <sheetName val="unit_rate-b39"/>
      <sheetName val="rek_det_1-39"/>
      <sheetName val="LIFT_DOM8"/>
      <sheetName val="HB_9"/>
      <sheetName val="daftar_harga9"/>
      <sheetName val="dboard(_asli)8"/>
      <sheetName val="RAB_STR_JETTY_&amp;_F_PENUNJANG8"/>
      <sheetName val="01A-_RAB9"/>
      <sheetName val="Analisa_Upah___Bahan_Plum9"/>
      <sheetName val="Analisa_Harga_Satuan9"/>
      <sheetName val="FORM_3A8"/>
      <sheetName val="Perhitungan_RAB8"/>
      <sheetName val="Daf_19"/>
      <sheetName val="RAB_RIIL_kayu8"/>
      <sheetName val="Supply_Agrmnt9"/>
      <sheetName val="Harga_satuan8"/>
      <sheetName val="Harga_Bahan9"/>
      <sheetName val="Indirect_Cost8"/>
      <sheetName val="SERVICES_FEE8"/>
      <sheetName val="BD_Cvl8"/>
      <sheetName val="Erection_SS8"/>
      <sheetName val="Currency_Rate8"/>
      <sheetName val="Upah_Bahan8"/>
      <sheetName val="Harga_ME_8"/>
      <sheetName val="REF_ONLY9"/>
      <sheetName val="crewlist_S8"/>
      <sheetName val="Analisa_RAB8"/>
      <sheetName val="Unit_Rate_Indirect8"/>
      <sheetName val="3__KONTRAK(stu)8"/>
      <sheetName val="i-j__Pengalaman8"/>
      <sheetName val="HRG_BHN8"/>
      <sheetName val="Time_Schedule8"/>
      <sheetName val="anal_pipa8"/>
      <sheetName val="Harsat_Upah8"/>
      <sheetName val="AnalisaSIPIL_RIIL_RAP8"/>
      <sheetName val="SUB_TOTAL___8"/>
      <sheetName val="HSA_&amp;_PAB8"/>
      <sheetName val="Harga_Upah_8"/>
      <sheetName val="bukan_PNS8"/>
      <sheetName val="Mon_Upah8"/>
      <sheetName val="2__Informasi8"/>
      <sheetName val="Analisa_Tekhnis8"/>
      <sheetName val="REKAP_TOTAL8"/>
      <sheetName val="_REKAP_B_GEDUNG_PRAMUKA8"/>
      <sheetName val="A_PENDOPO8"/>
      <sheetName val="B__GEDUNG_PRAMUKA8"/>
      <sheetName val="SURAT_PENAWARAN8"/>
      <sheetName val="_REKAP_A_PENDOPO8"/>
      <sheetName val="Analisa_Prov'078"/>
      <sheetName val="A_Paint_Jotun_Penguard8"/>
      <sheetName val="BOQ_ori8"/>
      <sheetName val="Anal_8"/>
      <sheetName val="17_ALS-saluran+BC8"/>
      <sheetName val="HARGA_UPAH8"/>
      <sheetName val="Sewa_Alat-18"/>
      <sheetName val="Analisa_RAP8"/>
      <sheetName val="Bahan_B8"/>
      <sheetName val="Upah_B8"/>
      <sheetName val="Door_&amp;_Window_Podium8"/>
      <sheetName val="San_PD8"/>
      <sheetName val="FORM_78"/>
      <sheetName val="SBDY_Jemb_Tayan8"/>
      <sheetName val="AHS_(ci,str,ars)8"/>
      <sheetName val="PAKET_18"/>
      <sheetName val="Harga_Sat_Das8"/>
      <sheetName val="RENCANA_KERJA8"/>
      <sheetName val="struktur_tdk_dipakai8"/>
      <sheetName val="Bill_of_Qty8"/>
      <sheetName val="D2_48"/>
      <sheetName val="D4_3_(TE)8"/>
      <sheetName val="D5_3_(TF)_8"/>
      <sheetName val="D8_3_(TJ)8"/>
      <sheetName val="SD_(1)8"/>
      <sheetName val="Agregat_Halus_&amp;_Kasar8"/>
      <sheetName val="AHS_-_Riel8"/>
      <sheetName val="Sec_I_ML6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HASAT_DASAR8"/>
      <sheetName val="Uraian_Teknis8"/>
      <sheetName val="Surat_Pernyataan8"/>
      <sheetName val="HRG_BAHAN_&amp;_UPAH_okk7"/>
      <sheetName val="Analis_Kusen_okk7"/>
      <sheetName val="Ana__PU7"/>
      <sheetName val="1_B7"/>
      <sheetName val="Isolasi_Luar_Dalam7"/>
      <sheetName val="Isolasi_Luar7"/>
      <sheetName val="Anls_Hrg_Sat7"/>
      <sheetName val="Perm__Test7"/>
      <sheetName val="Har_Sat7"/>
      <sheetName val="610_048"/>
      <sheetName val="Harga_Bahan_&amp;_Upah7"/>
      <sheetName val="Kuantitas_&amp;_Harga7"/>
      <sheetName val="Unit_Cost6"/>
      <sheetName val="Str_A6"/>
      <sheetName val="Analisa_Tend6"/>
      <sheetName val="BQ_PABX6"/>
      <sheetName val="ANALISA_GR?????GAH8"/>
      <sheetName val="DF-7_(2)6"/>
      <sheetName val="ANALISA_GR6"/>
      <sheetName val="ANALISA_GR_____GAH6"/>
      <sheetName val="BAHAN_6"/>
      <sheetName val="Harga_bahan-16"/>
      <sheetName val="DETAIL_POS_1236"/>
      <sheetName val="Harsat_Bahan6"/>
      <sheetName val="Rekap_Direct_Cost6"/>
      <sheetName val="Bill_rekap7"/>
      <sheetName val="Harsat_Pekerjaan6"/>
      <sheetName val="NEX24_DB6"/>
      <sheetName val="H_SAT6"/>
      <sheetName val="fill_in_first6"/>
      <sheetName val="Hrg_Upah_Bhn6"/>
      <sheetName val="DAFTAR_HARGA_BAHAN_6"/>
      <sheetName val="OP__PERJAM6"/>
      <sheetName val="K_Lokal6"/>
      <sheetName val="B__PERSONIL6"/>
      <sheetName val="H_Satuan_Dasar7"/>
      <sheetName val="RANGE_BAHAN6"/>
      <sheetName val="Analisa_(ok_punya)6"/>
      <sheetName val="ANALISA_GR_x005f_x0000__x005f_x0000__x00006"/>
      <sheetName val="ANALISA_GR_x005f_x005f_x005f_x0000__x005f_x005f_6"/>
      <sheetName val="DRUP_(ASLI)6"/>
      <sheetName val="BQ_EXTERN6"/>
      <sheetName val="Bill_4_17"/>
      <sheetName val="Kuantitas_&amp;_Harga_Seg_17"/>
      <sheetName val="UP_MINOR6"/>
      <sheetName val="COST_SUMM6"/>
      <sheetName val="HPP_TOTAL6"/>
      <sheetName val="HPP_3_Tower6"/>
      <sheetName val="Sumber_Daya6"/>
      <sheetName val="DFT__HRG_BHN___UPAH6"/>
      <sheetName val="ANALISA_STR___ARS6"/>
      <sheetName val="RAB_REVISI6"/>
      <sheetName val="SAT_EL6"/>
      <sheetName val="Daftar_Staff6"/>
      <sheetName val="Anl_+6"/>
      <sheetName val="HarDas-Ops_6"/>
      <sheetName val="Analisa_Harga_Sat6"/>
      <sheetName val="Lamp_-36"/>
      <sheetName val="Lamp_-66"/>
      <sheetName val="PV_Harga_Sat6"/>
      <sheetName val="Analisa_Alat6"/>
      <sheetName val="Analisa_Alat_Dredger6"/>
      <sheetName val="Analisa_Tehnik_16"/>
      <sheetName val="Analisa_Tehnik6"/>
      <sheetName val="Pendukung_16"/>
      <sheetName val="Pek_Tanah6"/>
      <sheetName val="AT_B&amp;B6"/>
      <sheetName val="Master_Edit6"/>
      <sheetName val="Analis_harga6"/>
      <sheetName val="BOQ_SNJ_16"/>
      <sheetName val="DKH_CCO_1A6"/>
      <sheetName val="DKH_CCO_1B_R-16"/>
      <sheetName val="Anal__Alat6"/>
      <sheetName val="PRD_01-6(I-II)6"/>
      <sheetName val="PRD_01-7_alat6"/>
      <sheetName val="PRY_03-1_(Amd1)6"/>
      <sheetName val="10_yr_val6"/>
      <sheetName val="7_1(3)6"/>
      <sheetName val="VAC_BDWN6"/>
      <sheetName val="DLAT_(2)6"/>
      <sheetName val="analisa_el6"/>
      <sheetName val="4__PEK__LUAR6"/>
      <sheetName val="Unit_Price6"/>
      <sheetName val="General_Intem6"/>
      <sheetName val="analisa_panel6"/>
      <sheetName val="TATA_UDARA6"/>
      <sheetName val="1_General_6"/>
      <sheetName val="REKAP__(1)6"/>
      <sheetName val="2703_16"/>
      <sheetName val="Assumption_&amp;_Dashboard_6"/>
      <sheetName val="Daf-3_1_2_Pintu,_Jendela,_TWA6"/>
      <sheetName val="Daf-3_1_4_Plafond_TWA6"/>
      <sheetName val="INPUT_AGST6"/>
      <sheetName val="rkpm_20036"/>
      <sheetName val="Man_Power6"/>
      <sheetName val="Urai___Guide_Post6"/>
      <sheetName val="Urai_Galian_Tanah6"/>
      <sheetName val="Formula_Paket_A6"/>
      <sheetName val="inner_pervious_adjust_6"/>
      <sheetName val="outer_pervious_adjust6"/>
      <sheetName val="Agg_Halus_&amp;_Kasar6"/>
      <sheetName val="Analis_Upah6"/>
      <sheetName val="ANALISA_railing6"/>
      <sheetName val="RAB_AR&amp;STR6"/>
      <sheetName val="Daftar_Upah,_Hrg_Bhn_&amp;_Pralata6"/>
      <sheetName val="Harga_Alat6"/>
      <sheetName val="PENUTUP_ATAP6"/>
      <sheetName val="2_16"/>
      <sheetName val="Daftar_Harga_Upah_dan_Bahan6"/>
      <sheetName val="H_Satuan13"/>
      <sheetName val="REKAP_1_SECTION11"/>
      <sheetName val="DIREC_COST11"/>
      <sheetName val="form_besi11"/>
      <sheetName val="REKAP_STRUCTURE11"/>
      <sheetName val="Master_1_010"/>
      <sheetName val="ANALISA_GRS_TENGAH10"/>
      <sheetName val="lamp__1210"/>
      <sheetName val="GRAND_REKAP10"/>
      <sheetName val="A-11_Steel_Str_(2)10"/>
      <sheetName val="Analisa_Upah_&amp;_Bahan_Plum10"/>
      <sheetName val="BAHAN_&amp;_UPAH10"/>
      <sheetName val="HSTANAH_XLS10"/>
      <sheetName val="Analisa_&amp;_Upah10"/>
      <sheetName val="rekap_c10"/>
      <sheetName val="FORM_X_COST10"/>
      <sheetName val="BQ_ARS10"/>
      <sheetName val="PLUMBING_210"/>
      <sheetName val="daftar_Upah10"/>
      <sheetName val="Pos_4-110"/>
      <sheetName val="Harga_10"/>
      <sheetName val="vol__ARS10"/>
      <sheetName val="TOTAL_SPK10"/>
      <sheetName val="4-Basic_Price9"/>
      <sheetName val="Faktor_Konversi9"/>
      <sheetName val="PHU_0510"/>
      <sheetName val="POS-4_110"/>
      <sheetName val="Rekap_Dc10"/>
      <sheetName val="bhn_10"/>
      <sheetName val="an_el10"/>
      <sheetName val="Bill_of_Qty_MEP10"/>
      <sheetName val="Basement_Estimate10"/>
      <sheetName val="HARGA_ME10"/>
      <sheetName val="Analisa_210"/>
      <sheetName val="HARGA_MATERIAL10"/>
      <sheetName val="rab_me_(by_owner)_10"/>
      <sheetName val="BQ_(by_owner)10"/>
      <sheetName val="rab_me_(fisik)10"/>
      <sheetName val="ELEVATED_SLAB10"/>
      <sheetName val="Memb_Schd10"/>
      <sheetName val="unit_rate-b310"/>
      <sheetName val="rek_det_1-310"/>
      <sheetName val="LIFT_DOM9"/>
      <sheetName val="HB_10"/>
      <sheetName val="daftar_harga10"/>
      <sheetName val="dboard(_asli)9"/>
      <sheetName val="RAB_STR_JETTY_&amp;_F_PENUNJANG9"/>
      <sheetName val="01A-_RAB10"/>
      <sheetName val="Analisa_Upah___Bahan_Plum10"/>
      <sheetName val="Analisa_Harga_Satuan10"/>
      <sheetName val="FORM_3A9"/>
      <sheetName val="Perhitungan_RAB9"/>
      <sheetName val="Daf_110"/>
      <sheetName val="RAB_RIIL_kayu9"/>
      <sheetName val="Supply_Agrmnt10"/>
      <sheetName val="Harga_satuan9"/>
      <sheetName val="Harga_Bahan10"/>
      <sheetName val="Indirect_Cost9"/>
      <sheetName val="SERVICES_FEE9"/>
      <sheetName val="BD_Cvl9"/>
      <sheetName val="Erection_SS9"/>
      <sheetName val="Currency_Rate9"/>
      <sheetName val="Upah_Bahan9"/>
      <sheetName val="Harga_ME_9"/>
      <sheetName val="REF_ONLY10"/>
      <sheetName val="crewlist_S9"/>
      <sheetName val="Analisa_RAB9"/>
      <sheetName val="Unit_Rate_Indirect9"/>
      <sheetName val="3__KONTRAK(stu)9"/>
      <sheetName val="i-j__Pengalaman9"/>
      <sheetName val="HRG_BHN9"/>
      <sheetName val="Time_Schedule9"/>
      <sheetName val="anal_pipa9"/>
      <sheetName val="Harsat_Upah9"/>
      <sheetName val="AnalisaSIPIL_RIIL_RAP9"/>
      <sheetName val="SUB_TOTAL___9"/>
      <sheetName val="HSA_&amp;_PAB9"/>
      <sheetName val="Harga_Upah_9"/>
      <sheetName val="bukan_PNS9"/>
      <sheetName val="Mon_Upah9"/>
      <sheetName val="2__Informasi9"/>
      <sheetName val="Analisa_Tekhnis9"/>
      <sheetName val="REKAP_TOTAL9"/>
      <sheetName val="_REKAP_B_GEDUNG_PRAMUKA9"/>
      <sheetName val="A_PENDOPO9"/>
      <sheetName val="B__GEDUNG_PRAMUKA9"/>
      <sheetName val="SURAT_PENAWARAN9"/>
      <sheetName val="_REKAP_A_PENDOPO9"/>
      <sheetName val="Analisa_Prov'079"/>
      <sheetName val="A_Paint_Jotun_Penguard9"/>
      <sheetName val="BOQ_ori9"/>
      <sheetName val="Anal_9"/>
      <sheetName val="17_ALS-saluran+BC9"/>
      <sheetName val="HARGA_UPAH9"/>
      <sheetName val="Sewa_Alat-19"/>
      <sheetName val="Analisa_RAP9"/>
      <sheetName val="Bahan_B9"/>
      <sheetName val="Upah_B9"/>
      <sheetName val="Door_&amp;_Window_Podium9"/>
      <sheetName val="San_PD9"/>
      <sheetName val="FORM_79"/>
      <sheetName val="SBDY_Jemb_Tayan9"/>
      <sheetName val="AHS_(ci,str,ars)9"/>
      <sheetName val="PAKET_19"/>
      <sheetName val="Harga_Sat_Das9"/>
      <sheetName val="RENCANA_KERJA9"/>
      <sheetName val="struktur_tdk_dipakai9"/>
      <sheetName val="Bill_of_Qty9"/>
      <sheetName val="D2_49"/>
      <sheetName val="D4_3_(TE)9"/>
      <sheetName val="D5_3_(TF)_9"/>
      <sheetName val="D8_3_(TJ)9"/>
      <sheetName val="SD_(1)9"/>
      <sheetName val="Agregat_Halus_&amp;_Kasar9"/>
      <sheetName val="AHS_-_Riel9"/>
      <sheetName val="Sec_I_ML7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HASAT_DASAR9"/>
      <sheetName val="Uraian_Teknis9"/>
      <sheetName val="Surat_Pernyataan9"/>
      <sheetName val="HRG_BAHAN_&amp;_UPAH_okk8"/>
      <sheetName val="Analis_Kusen_okk8"/>
      <sheetName val="Ana__PU8"/>
      <sheetName val="1_B8"/>
      <sheetName val="Isolasi_Luar_Dalam8"/>
      <sheetName val="Isolasi_Luar8"/>
      <sheetName val="Anls_Hrg_Sat8"/>
      <sheetName val="Perm__Test8"/>
      <sheetName val="Har_Sat8"/>
      <sheetName val="610_049"/>
      <sheetName val="Harga_Bahan_&amp;_Upah8"/>
      <sheetName val="Kuantitas_&amp;_Harga8"/>
      <sheetName val="Unit_Cost7"/>
      <sheetName val="Str_A7"/>
      <sheetName val="Analisa_Tend7"/>
      <sheetName val="BQ_PABX7"/>
      <sheetName val="ANALISA_GR?????GAH9"/>
      <sheetName val="DF-7_(2)7"/>
      <sheetName val="ANALISA_GR7"/>
      <sheetName val="ANALISA_GR_____GAH7"/>
      <sheetName val="BAHAN_7"/>
      <sheetName val="Harga_bahan-17"/>
      <sheetName val="DETAIL_POS_1237"/>
      <sheetName val="Harsat_Bahan7"/>
      <sheetName val="Rekap_Direct_Cost7"/>
      <sheetName val="Bill_rekap8"/>
      <sheetName val="Harsat_Pekerjaan7"/>
      <sheetName val="NEX24_DB7"/>
      <sheetName val="H_SAT7"/>
      <sheetName val="fill_in_first7"/>
      <sheetName val="Hrg_Upah_Bhn7"/>
      <sheetName val="DAFTAR_HARGA_BAHAN_7"/>
      <sheetName val="OP__PERJAM7"/>
      <sheetName val="K_Lokal7"/>
      <sheetName val="B__PERSONIL7"/>
      <sheetName val="H_Satuan_Dasar8"/>
      <sheetName val="RANGE_BAHAN7"/>
      <sheetName val="Analisa_(ok_punya)7"/>
      <sheetName val="ANALISA_GR_x005f_x0000__x005f_x0000__x00007"/>
      <sheetName val="ANALISA_GR_x005f_x005f_x005f_x0000__x005f_x005f_7"/>
      <sheetName val="DRUP_(ASLI)7"/>
      <sheetName val="BQ_EXTERN7"/>
      <sheetName val="Bill_4_18"/>
      <sheetName val="Kuantitas_&amp;_Harga_Seg_18"/>
      <sheetName val="UP_MINOR7"/>
      <sheetName val="COST_SUMM7"/>
      <sheetName val="HPP_TOTAL7"/>
      <sheetName val="HPP_3_Tower7"/>
      <sheetName val="Sumber_Daya7"/>
      <sheetName val="DFT__HRG_BHN___UPAH7"/>
      <sheetName val="ANALISA_STR___ARS7"/>
      <sheetName val="RAB_REVISI7"/>
      <sheetName val="SAT_EL7"/>
      <sheetName val="Daftar_Staff7"/>
      <sheetName val="Anl_+7"/>
      <sheetName val="HarDas-Ops_7"/>
      <sheetName val="Analisa_Harga_Sat7"/>
      <sheetName val="Lamp_-37"/>
      <sheetName val="Lamp_-67"/>
      <sheetName val="PV_Harga_Sat7"/>
      <sheetName val="Analisa_Alat7"/>
      <sheetName val="Analisa_Alat_Dredger7"/>
      <sheetName val="Analisa_Tehnik_17"/>
      <sheetName val="Analisa_Tehnik7"/>
      <sheetName val="Pendukung_17"/>
      <sheetName val="Pek_Tanah7"/>
      <sheetName val="AT_B&amp;B7"/>
      <sheetName val="Master_Edit7"/>
      <sheetName val="Analis_harga7"/>
      <sheetName val="BOQ_SNJ_17"/>
      <sheetName val="DKH_CCO_1A7"/>
      <sheetName val="DKH_CCO_1B_R-17"/>
      <sheetName val="Anal__Alat7"/>
      <sheetName val="PRD_01-6(I-II)7"/>
      <sheetName val="PRD_01-7_alat7"/>
      <sheetName val="PRY_03-1_(Amd1)7"/>
      <sheetName val="10_yr_val7"/>
      <sheetName val="7_1(3)7"/>
      <sheetName val="VAC_BDWN7"/>
      <sheetName val="DLAT_(2)7"/>
      <sheetName val="analisa_el7"/>
      <sheetName val="4__PEK__LUAR7"/>
      <sheetName val="Unit_Price7"/>
      <sheetName val="General_Intem7"/>
      <sheetName val="analisa_panel7"/>
      <sheetName val="TATA_UDARA7"/>
      <sheetName val="1_General_7"/>
      <sheetName val="REKAP__(1)7"/>
      <sheetName val="2703_17"/>
      <sheetName val="Assumption_&amp;_Dashboard_7"/>
      <sheetName val="Daf-3_1_2_Pintu,_Jendela,_TWA7"/>
      <sheetName val="Daf-3_1_4_Plafond_TWA7"/>
      <sheetName val="INPUT_AGST7"/>
      <sheetName val="rkpm_20037"/>
      <sheetName val="Man_Power7"/>
      <sheetName val="Urai___Guide_Post7"/>
      <sheetName val="Urai_Galian_Tanah7"/>
      <sheetName val="Formula_Paket_A7"/>
      <sheetName val="inner_pervious_adjust_7"/>
      <sheetName val="outer_pervious_adjust7"/>
      <sheetName val="Agg_Halus_&amp;_Kasar7"/>
      <sheetName val="Analis_Upah7"/>
      <sheetName val="ANALISA_railing7"/>
      <sheetName val="RAB_AR&amp;STR7"/>
      <sheetName val="Daftar_Upah,_Hrg_Bhn_&amp;_Pralata7"/>
      <sheetName val="Harga_Alat7"/>
      <sheetName val="PENUTUP_ATAP7"/>
      <sheetName val="2_17"/>
      <sheetName val="Daftar_Harga_Upah_dan_Bahan7"/>
      <sheetName val="upendafpujember"/>
      <sheetName val="USERTIFIKASI"/>
      <sheetName val="Sheet5"/>
      <sheetName val="UNI KARYA"/>
      <sheetName val="MISC"/>
      <sheetName val="CONC"/>
      <sheetName val="EXC"/>
      <sheetName val="Pri"/>
      <sheetName val="Qry"/>
      <sheetName val="Cur"/>
      <sheetName val="Inv_Ind"/>
      <sheetName val="absen mekanik&amp;log"/>
      <sheetName val="HARGA_DASAR2"/>
      <sheetName val="HARGA_SATUAN_UPAH_&amp;_BAHAN"/>
      <sheetName val="BIAYA_ALAT"/>
      <sheetName val="Gaji_Pokok1"/>
      <sheetName val="T__Proyek-Jabatan1"/>
      <sheetName val="T__Lokasi1"/>
      <sheetName val="T__Rumah1"/>
      <sheetName val="T__Transport1"/>
      <sheetName val="Alat_R"/>
      <sheetName val="HS_BHN&amp;UPAH"/>
      <sheetName val="K__111"/>
      <sheetName val="K_311A"/>
      <sheetName val="K__810"/>
      <sheetName val="EXTERNAL_WORK"/>
      <sheetName val="STOK_MAT"/>
      <sheetName val="MAP_GAB"/>
      <sheetName val="Sales_Rental"/>
      <sheetName val="HR_Detail"/>
      <sheetName val="RAB_&amp;_RCO_OWNER_VERS_"/>
      <sheetName val="Bill_2_3"/>
      <sheetName val="Bill_2_5B"/>
      <sheetName val="Bill_2_1"/>
      <sheetName val="1__Rekap_B"/>
      <sheetName val="UPAH_B_KAS__2_"/>
      <sheetName val="TOTAL_UPAH"/>
      <sheetName val="RAB_NEGO_17_01_18"/>
      <sheetName val="Prd_1-01"/>
      <sheetName val="Prd_1-02"/>
      <sheetName val="SPI_GMBH"/>
      <sheetName val="ANAL_BOW"/>
      <sheetName val="Hrg_Satuan"/>
      <sheetName val="PRY_01-8"/>
      <sheetName val="610_05"/>
      <sheetName val="610_06"/>
      <sheetName val="610_07"/>
      <sheetName val="610_08"/>
      <sheetName val="Form_1"/>
      <sheetName val="uph_bhn"/>
      <sheetName val="Daftar_Upah,Bhn,&amp;_alat"/>
      <sheetName val="BQ_Arsit1"/>
      <sheetName val="An_HarSatPek1"/>
      <sheetName val="Sat_Bah_&amp;_Up1"/>
      <sheetName val="2-Genset_print1"/>
      <sheetName val="absen_mekanik&amp;log"/>
      <sheetName val="HARGA_DASAR3"/>
      <sheetName val="Master_Schedule1"/>
      <sheetName val="Permanent_info1"/>
      <sheetName val="S_BAHAN1"/>
      <sheetName val="S_UPAH1"/>
      <sheetName val="Rekap_Analisa1"/>
      <sheetName val="PL_SPP_per_ton1"/>
      <sheetName val="Uraian_Upah1"/>
      <sheetName val="input_data_umum1"/>
      <sheetName val="REKAP_A_BESAR1"/>
      <sheetName val="HARGA_SATUAN_UPAH_&amp;_BAHAN1"/>
      <sheetName val="BIAYA_ALAT1"/>
      <sheetName val="Gaji_Pokok2"/>
      <sheetName val="T__Proyek-Jabatan2"/>
      <sheetName val="T__Lokasi2"/>
      <sheetName val="T__Rumah2"/>
      <sheetName val="T__Transport2"/>
      <sheetName val="Rate_Analysis2"/>
      <sheetName val="Alat_Berat1"/>
      <sheetName val="T_material1"/>
      <sheetName val="MAP_1-21"/>
      <sheetName val="Alat_R1"/>
      <sheetName val="HS_BHN&amp;UPAH1"/>
      <sheetName val="Analisa_K1"/>
      <sheetName val="HASIL_USAHA_20111"/>
      <sheetName val="hrg-sat_pek1"/>
      <sheetName val="K__1111"/>
      <sheetName val="K_311A1"/>
      <sheetName val="K__8101"/>
      <sheetName val="EXTERNAL_WORK1"/>
      <sheetName val="STOK_MAT1"/>
      <sheetName val="MAP_GAB1"/>
      <sheetName val="Sales_Rental1"/>
      <sheetName val="HR_Detail1"/>
      <sheetName val="RAB_&amp;_RCO_OWNER_VERS_1"/>
      <sheetName val="REKAP_Package_I1"/>
      <sheetName val="Bill_2_31"/>
      <sheetName val="Bill_2_5B1"/>
      <sheetName val="Bill_2_11"/>
      <sheetName val="HGS_Jan_20071"/>
      <sheetName val="PENYAMBUNGAN_DAYA1"/>
      <sheetName val="M2_SQUARE_(C)1"/>
      <sheetName val="Marka_Jalan1"/>
      <sheetName val="PAGAR_PEMBATAS_JALAN1"/>
      <sheetName val="Rigid_Beton1"/>
      <sheetName val="Separator_1"/>
      <sheetName val="ST_CAROLUS_(C)1"/>
      <sheetName val="Schedule_Master1"/>
      <sheetName val="1__Rekap_B1"/>
      <sheetName val="Hrg_Satuan1"/>
      <sheetName val="PRY_01-81"/>
      <sheetName val="TOTAL_UPAH1"/>
      <sheetName val="610_051"/>
      <sheetName val="610_061"/>
      <sheetName val="610_071"/>
      <sheetName val="610_081"/>
      <sheetName val="UPAH_B_KAS__2_1"/>
      <sheetName val="RAB_NEGO_17_01_181"/>
      <sheetName val="Prd_1-011"/>
      <sheetName val="Prd_1-021"/>
      <sheetName val="SPI_GMBH1"/>
      <sheetName val="ANAL_BOW1"/>
      <sheetName val="tb__besi1"/>
      <sheetName val="F_ALARM1"/>
      <sheetName val="2016-405_MR1"/>
      <sheetName val="Reloc_&amp;_Living_Cost1"/>
      <sheetName val="TS_(A3)1"/>
      <sheetName val="310000_CABANG_V1"/>
      <sheetName val="DIV_11"/>
      <sheetName val="Total_Harga1"/>
      <sheetName val="KH_L1"/>
      <sheetName val="7_L1"/>
      <sheetName val="A+Supl_1"/>
      <sheetName val="HRGA_SATUAN_UPAH-BAHAN1"/>
      <sheetName val="REKAP_ARSITEKTUR_1"/>
      <sheetName val="12_ANS1"/>
      <sheetName val="KAN__LOKAL1"/>
      <sheetName val="rab_lt_2_bo1"/>
      <sheetName val="Form_11"/>
      <sheetName val="HRG-_UPAH1"/>
      <sheetName val="Perhitungan_KC_ke_SUBKON1"/>
      <sheetName val="surat_1"/>
      <sheetName val="ANALISA_SNI'12_1"/>
      <sheetName val="Titik_kabel1"/>
      <sheetName val="Harga_bahan___upah1"/>
      <sheetName val="SNI_21-3-091"/>
      <sheetName val="Rincian_Biaya_RKM_I1"/>
      <sheetName val="kriteria_sgl1"/>
      <sheetName val="Daftar_Upah,Bhn,&amp;_alat1"/>
      <sheetName val="BQ_Arsit2"/>
      <sheetName val="An_HarSatPek2"/>
      <sheetName val="Sat_Bah_&amp;_Up2"/>
      <sheetName val="2-Genset_print2"/>
      <sheetName val="uph_bhn1"/>
      <sheetName val="BIIL_ASLI1"/>
      <sheetName val="ANALISA_A-Persiapan1"/>
      <sheetName val="ANALISA_B-Pek_tanah1"/>
      <sheetName val="ANALISA_C-Pek__pondasi1"/>
      <sheetName val="ANALISA_D-Dinding1"/>
      <sheetName val="ANALISA_E-Plesteran1"/>
      <sheetName val="ANALISA_F-Pek_Kayu1"/>
      <sheetName val="ANALISA_G-Pek__beton1"/>
      <sheetName val="ANALISA_J-Pek__Sanitasi1"/>
      <sheetName val="ANALISA_K-Besi_n_aluminium1"/>
      <sheetName val="ANALISA_N-Pek__pengecatan1"/>
      <sheetName val="ANALISA_Q-Pek__Air_Bersih1"/>
      <sheetName val="hit_BKMM1"/>
      <sheetName val="INFORMASI_UMUM1"/>
      <sheetName val="A,_B,_C,_D,_E1"/>
      <sheetName val="Bea_Op_Alat1"/>
      <sheetName val="absen_mekanik&amp;log1"/>
      <sheetName val="Harga_Satuan_Bahan"/>
      <sheetName val="LIST_ANHARSAT"/>
      <sheetName val="Mark_UP"/>
      <sheetName val="Jdw_A_M_T"/>
      <sheetName val="Lamp_-5"/>
      <sheetName val="Pivot_1"/>
      <sheetName val="Pivot_1_(2)"/>
      <sheetName val="Pivot_1_(3)"/>
      <sheetName val="Pivot_1_(4)"/>
      <sheetName val="Analisa_Tehnik_Alat"/>
      <sheetName val="ANAL_PROD_ALAT"/>
      <sheetName val="Earth,_Concrete,_Pile"/>
      <sheetName val="Soil_factor"/>
      <sheetName val="Price_Persiapan_dan_Penunjang"/>
      <sheetName val="rincian_A"/>
      <sheetName val="BAHAN_2017"/>
      <sheetName val="Anls_K"/>
      <sheetName val="Anls_E"/>
      <sheetName val="upah_bahan_"/>
      <sheetName val="JUNI"/>
      <sheetName val="Hargasatuan"/>
      <sheetName val="PAD-F"/>
      <sheetName val="sheet"/>
      <sheetName val="SEC-6"/>
      <sheetName val="610.03a 15-7"/>
      <sheetName val="SCH12"/>
      <sheetName val="DB-PU"/>
      <sheetName val="Alat tanah dan Struktur (10-05)"/>
      <sheetName val="Alat tanah dan Struktur (03-09)"/>
      <sheetName val="HPP_20_"/>
      <sheetName val="841"/>
      <sheetName val="cons workpapers"/>
      <sheetName val="equity of abacus"/>
      <sheetName val="PERS"/>
      <sheetName val="ANALISA TENDER"/>
      <sheetName val="Marshal -1"/>
      <sheetName val="trf-d-w"/>
      <sheetName val="trf d-i"/>
      <sheetName val="HS Dasar "/>
      <sheetName val="DKH-S3"/>
      <sheetName val="details"/>
      <sheetName val="RINC"/>
      <sheetName val="kontak"/>
      <sheetName val="ED-Prod-02-2015"/>
      <sheetName val="DATA2015"/>
      <sheetName val="DATA2016"/>
      <sheetName val="old"/>
      <sheetName val="RAB Komposit"/>
      <sheetName val="TS_MINGGUAN_rev_(2)"/>
      <sheetName val="ceklis"/>
      <sheetName val="22 Operasional Kegiatan"/>
      <sheetName val="Instrument"/>
      <sheetName val="MP MOB"/>
      <sheetName val="Harga Mat "/>
      <sheetName val="Panel"/>
      <sheetName val="Eng_Hrs (HO)"/>
      <sheetName val="Marketing"/>
      <sheetName val="RAP (2)"/>
      <sheetName val="BUL"/>
      <sheetName val="FE"/>
      <sheetName val="L-4 Rutin"/>
      <sheetName val="5-Analisa Peralatan"/>
      <sheetName val="BQ_Detail"/>
      <sheetName val="Harga_S_Dasar"/>
      <sheetName val="Data_Pendukung"/>
      <sheetName val="DATA_PROYEK"/>
      <sheetName val="D_86"/>
      <sheetName val="Daftar_upah_&amp;_material"/>
      <sheetName val="Vol_"/>
      <sheetName val="Hrg_Dasar"/>
      <sheetName val="Daftar_Harga_Dasar"/>
      <sheetName val="UPAH_"/>
      <sheetName val="12mar98_electronic"/>
      <sheetName val="Sat_Bah___Up"/>
      <sheetName val="a__alat"/>
      <sheetName val="analisa_Harsat"/>
      <sheetName val="Peralatan_(2)"/>
      <sheetName val="An_Biaya_Kons_(SNI)"/>
      <sheetName val="Daftar_Harga_Bahan"/>
      <sheetName val="An_Biaya_Kons_Pek_Kayu_&amp;_Atap"/>
      <sheetName val="RAB_1"/>
      <sheetName val="Daftar_Harga_Satuan"/>
      <sheetName val="_AnaBah"/>
      <sheetName val="Daftar_BOQ"/>
      <sheetName val="BAHAN_&amp;_ALAT"/>
      <sheetName val="DAFTAR_ISI"/>
      <sheetName val="AHS_Marka"/>
      <sheetName val="S_Curve_Renc__RAP"/>
      <sheetName val="REKAP_BI"/>
      <sheetName val="L-4_Rutin"/>
      <sheetName val="5-Analisa_Peralatan"/>
      <sheetName val="analisa_str"/>
      <sheetName val="Rencana_Anggaran_Biaya"/>
      <sheetName val="LKP"/>
      <sheetName val="time schedulle"/>
      <sheetName val="Sheet11"/>
      <sheetName val="Sheet10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Analisa RAP ORI"/>
      <sheetName val="Kanstin"/>
      <sheetName val="Peleb Jemb"/>
      <sheetName val="BBL"/>
      <sheetName val="ES STG"/>
      <sheetName val="CAB 2"/>
      <sheetName val="Log"/>
      <sheetName val="RAB PRO"/>
      <sheetName val="analtek"/>
      <sheetName val="AC WIL SERANG"/>
      <sheetName val="Drop Down Lists"/>
      <sheetName val="DED CIPA"/>
      <sheetName val="NP 7"/>
      <sheetName val="GALIAN MEKANIS"/>
      <sheetName val="Analisa Mob. 2"/>
      <sheetName val="Analisa Mob.1"/>
      <sheetName val="HSUB SARPRA"/>
      <sheetName val="Data Alat"/>
      <sheetName val="Rekanan"/>
      <sheetName val="CPP"/>
      <sheetName val="DHT"/>
      <sheetName val="Cover (x)"/>
      <sheetName val="Cor Apt"/>
      <sheetName val="SBDY"/>
      <sheetName val="Hrg Dsr"/>
      <sheetName val="HDasar"/>
      <sheetName val="3(Prog2)"/>
      <sheetName val="5(Prog3&amp;Escl.stup)"/>
      <sheetName val="6(prog4)"/>
      <sheetName val="7(prog5)"/>
      <sheetName val="PM2-SWGR-01"/>
      <sheetName val="change"/>
      <sheetName val="Anal-2"/>
      <sheetName val="8LT 12"/>
      <sheetName val="BOW"/>
      <sheetName val="ongkos_kirim"/>
      <sheetName val="K.225"/>
      <sheetName val="k617"/>
      <sheetName val="k618"/>
      <sheetName val="k725"/>
      <sheetName val="k225a"/>
      <sheetName val="HARSAT UPAH BAH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.4 Pek. Kayu"/>
      <sheetName val="Div.4 Pek. kunci&amp;kaca"/>
      <sheetName val="Div.4 Pek. Pengecatan"/>
      <sheetName val="Div.5 Pek. Sanitasi dlm gedung"/>
      <sheetName val="Divisi 2 pekerjaan persiapan"/>
      <sheetName val="paving"/>
      <sheetName val="Pek.Listrik"/>
      <sheetName val="Ongkos Angkut"/>
      <sheetName val="TOKO UPAH &amp; BAHAN"/>
      <sheetName val="daf kh"/>
      <sheetName val="D 10 Analisa HSP"/>
      <sheetName val="Upah Bahan Alat"/>
      <sheetName val="Rek Analisa Pek"/>
      <sheetName val="REKAP HSPK BETON"/>
      <sheetName val="UBA RAB"/>
      <sheetName val="DAFTAR MATERIAL"/>
      <sheetName val="PIN-SOR"/>
      <sheetName val="Additional"/>
      <sheetName val="7.01"/>
      <sheetName val="DP"/>
      <sheetName val="ANALISIS"/>
      <sheetName val="PERHITUNGAN PDAM"/>
      <sheetName val="septiktank"/>
      <sheetName val="RUMUS TERBILANG"/>
      <sheetName val="MPU. 6-3(4).LastonAC"/>
      <sheetName val="HARGA SATUAN  "/>
      <sheetName val="3Div10a"/>
      <sheetName val="3Div10c"/>
      <sheetName val="3Div2"/>
      <sheetName val="3Div5"/>
      <sheetName val="3Div6"/>
      <sheetName val="3Div8"/>
      <sheetName val="BQNK"/>
      <sheetName val="BA_ADD"/>
      <sheetName val="BOX_KACAB_RM"/>
      <sheetName val="pipa_porusc(6&quot;)"/>
      <sheetName val="TENAGA"/>
      <sheetName val="BETON BERTULANG "/>
      <sheetName val="hs_ars"/>
      <sheetName val="New Final Schedule Total"/>
      <sheetName val="Analisa HSP"/>
      <sheetName val="PTMELINT (AC-WC)"/>
      <sheetName val="HRG BH"/>
      <sheetName val="RAB I"/>
      <sheetName val="Dhtar upah bahan dan alat"/>
      <sheetName val="B Price"/>
      <sheetName val="VI"/>
      <sheetName val="VII"/>
      <sheetName val="TIME S"/>
      <sheetName val="BNAIII"/>
      <sheetName val="AN LKP"/>
      <sheetName val="hrg_alt"/>
      <sheetName val="Hrg Bahan"/>
      <sheetName val="RAPlenk"/>
      <sheetName val="GLP-DISCOUNT"/>
      <sheetName val="ANSAT K'AYI"/>
      <sheetName val="Sum_Intern"/>
      <sheetName val="6b"/>
      <sheetName val="UPAH PEKERJA"/>
      <sheetName val="3.a. Lap Hasil Usaha"/>
      <sheetName val="unit_rate-b3徼"/>
      <sheetName val="rms remunerasi"/>
      <sheetName val="Piping Cost"/>
      <sheetName val="PipWT"/>
      <sheetName val="ANALISA OKE"/>
      <sheetName val="analisa rutin jembatan"/>
      <sheetName val="Rutin jembatan"/>
      <sheetName val="KM 226 + 180"/>
      <sheetName val="VOL. JEMBATAN"/>
      <sheetName val="Geoback"/>
      <sheetName val="ANALISA_OKE"/>
      <sheetName val="anal alat"/>
      <sheetName val="rekap-ans"/>
      <sheetName val="Div3.3"/>
      <sheetName val="anaMob"/>
      <sheetName val="GENERAL"/>
      <sheetName val="DEV 4"/>
      <sheetName val="DEV 5"/>
      <sheetName val="DEV 7(1)"/>
      <sheetName val="DEV 3"/>
      <sheetName val="DEV 2"/>
      <sheetName val="DEV 7(2)"/>
      <sheetName val="DEV 8(2)"/>
      <sheetName val="DEV 8(1)"/>
      <sheetName val="Kali"/>
      <sheetName val="Plotting"/>
      <sheetName val="HSDRAIN.XLS"/>
      <sheetName val="HSBASE"/>
      <sheetName val="HSASPAL"/>
      <sheetName val="HSSTRUK"/>
      <sheetName val="HSMISC.XLS"/>
      <sheetName val="Satuan Pek."/>
      <sheetName val="rkpm 2007"/>
      <sheetName val="5-daftar Peralatan"/>
      <sheetName val="B.U.A"/>
      <sheetName val="sched pelaks"/>
      <sheetName val="Div-4"/>
      <sheetName val="Div-8"/>
      <sheetName val="Div-7"/>
      <sheetName val="Bulanan"/>
      <sheetName val="OPNAME COMM-10+825-10+300"/>
      <sheetName val="RAB-JO"/>
      <sheetName val="BAJA TUL"/>
      <sheetName val="ANL.2.1"/>
      <sheetName val="D.1.7"/>
      <sheetName val="D.2.3"/>
      <sheetName val="CTTN SUP"/>
      <sheetName val="CTTN CO"/>
      <sheetName val="F6. BD Ana Unit Price"/>
      <sheetName val="harga upah dan bahan"/>
      <sheetName val="Antek1"/>
      <sheetName val="Hrg Readymix"/>
      <sheetName val="U_PRICE"/>
      <sheetName val="MT-C"/>
      <sheetName val="kepmenaker150"/>
      <sheetName val="Hrg Sat"/>
      <sheetName val="TBM"/>
      <sheetName val="MG"/>
      <sheetName val="jalur-TH-INI"/>
      <sheetName val="jalur-th-lalu"/>
      <sheetName val="RESUME REALISASI"/>
      <sheetName val="PDPC0908"/>
      <sheetName val="Sch1"/>
      <sheetName val="An"/>
      <sheetName val="Upah &amp; MAT"/>
      <sheetName val="MINAT"/>
      <sheetName val="analisa_rev1"/>
      <sheetName val="TMS_Llg"/>
      <sheetName val="URAIAN_"/>
      <sheetName val="Install_Time+Cost"/>
      <sheetName val="ANALISA_SNI'07(Bangli)"/>
      <sheetName val="HARGA_RAP"/>
      <sheetName val="Berat_Vol"/>
      <sheetName val="Progress Tables"/>
      <sheetName val="Rekap RAB_kl"/>
      <sheetName val="RAB_KL"/>
      <sheetName val="Rekap RAB_Amd"/>
      <sheetName val="RAB_Amd"/>
      <sheetName val="REKAP_Dftr_Kuan_Hrg_Amd"/>
      <sheetName val="Dftr_Kuan_Hrg Amd"/>
      <sheetName val="Pek. Persiapan"/>
      <sheetName val="Lain2"/>
      <sheetName val="H_ Dasar"/>
      <sheetName val=" hrg bhn"/>
      <sheetName val="MINGGUAN jembatan"/>
      <sheetName val="BOQ "/>
      <sheetName val="ANALISA PNL"/>
      <sheetName val="Muncraaat-6"/>
      <sheetName val="H_S_BAHAN"/>
      <sheetName val="Daf Kuantitas &amp; Harga"/>
      <sheetName val="REKAP_BI1"/>
      <sheetName val="Peralatan_(2)1"/>
      <sheetName val="An_Biaya_Kons_(SNI)1"/>
      <sheetName val="Daftar_Harga_Bahan1"/>
      <sheetName val="An_Biaya_Kons_Pek_Kayu_&amp;_Atap1"/>
      <sheetName val="RAB_11"/>
      <sheetName val="tarif baru 10-200r TURUN 5%BARU"/>
      <sheetName val="Alat_(1)2"/>
      <sheetName val="LAM_32"/>
      <sheetName val="RD_dokter_ORNG_3_702"/>
      <sheetName val="DIV_12"/>
      <sheetName val="tb__besi2"/>
      <sheetName val="12_ANS2"/>
      <sheetName val="REKAP_Package_I2"/>
      <sheetName val="Total_Harga2"/>
      <sheetName val="REKAP_BI2"/>
      <sheetName val="Peta_Quarry2"/>
      <sheetName val="Perhitungan_Mobilisasi_Alat2"/>
      <sheetName val="Lalu_Lintas2"/>
      <sheetName val="Jembatan_Sementara2"/>
      <sheetName val="Analisa_K32"/>
      <sheetName val="4-Analisa_Quarry2"/>
      <sheetName val="4-Formulir_harga_bahan2"/>
      <sheetName val="Peta_Quarry_(2)2"/>
      <sheetName val="Agg_A2"/>
      <sheetName val="Agg_B_dan_S2"/>
      <sheetName val="Agg_C2"/>
      <sheetName val="Agg__CBR_602"/>
      <sheetName val="Rekap_(2)2"/>
      <sheetName val="BOQ_(2)2"/>
      <sheetName val="jangka_aktu_pelaksanaan_(2)2"/>
      <sheetName val="D6_(2)2"/>
      <sheetName val="D10_LS-Rutin2"/>
      <sheetName val="D10_Kuantitas2"/>
      <sheetName val="D10_Analisa_HSP2"/>
      <sheetName val="Daf_Alat2"/>
      <sheetName val="Jdw_Alat2"/>
      <sheetName val="S_Penawar2"/>
      <sheetName val="Alat_R2"/>
      <sheetName val="Peralatan_(2)2"/>
      <sheetName val="An_Biaya_Kons_(SNI)2"/>
      <sheetName val="Daftar_Harga_Bahan2"/>
      <sheetName val="An_Biaya_Kons_Pek_Kayu_&amp;_Atap2"/>
      <sheetName val="hrg-sat_pek2"/>
      <sheetName val="ANALISA_A-Persiapan2"/>
      <sheetName val="ANALISA_B-Pek_tanah2"/>
      <sheetName val="ANALISA_C-Pek__pondasi2"/>
      <sheetName val="ANALISA_D-Dinding2"/>
      <sheetName val="ANALISA_E-Plesteran2"/>
      <sheetName val="ANALISA_F-Pek_Kayu2"/>
      <sheetName val="ANALISA_G-Pek__beton2"/>
      <sheetName val="ANALISA_J-Pek__Sanitasi2"/>
      <sheetName val="ANALISA_K-Besi_n_aluminium2"/>
      <sheetName val="ANALISA_N-Pek__pengecatan2"/>
      <sheetName val="ANALISA_Q-Pek__Air_Bersih2"/>
      <sheetName val="RAB_12"/>
      <sheetName val="HS_BHN&amp;UPAH2"/>
      <sheetName val="Analisa_K2"/>
      <sheetName val="HASIL_USAHA_20112"/>
      <sheetName val="INPUT_HARIAN2"/>
      <sheetName val="BQ_(M&amp;E)2"/>
      <sheetName val="IV__Arsitek_(MC_0)2"/>
      <sheetName val="Hrg_Satuan2"/>
      <sheetName val="ANAL_BOW2"/>
      <sheetName val="Harga_Satuan_Upah_&amp;_Bahan2"/>
      <sheetName val="C_S_A2"/>
      <sheetName val="RAB_(A)_(2)2"/>
      <sheetName val="Pay_Items2"/>
      <sheetName val="FIRE_FIGHTING2"/>
      <sheetName val="KH_L2"/>
      <sheetName val="7_L2"/>
      <sheetName val="NP_(2)"/>
      <sheetName val="bahan_SNI"/>
      <sheetName val="DUTCH_CONE"/>
      <sheetName val="ANALISA_SNI'07rootsREV"/>
      <sheetName val="Bill_2__PL_-_SUPPLY_A"/>
      <sheetName val="SAT_PL"/>
      <sheetName val="UPAH_DAN_BAHAN"/>
      <sheetName val="tarif_baru_10-200r_TURUN_5%BARU"/>
      <sheetName val="Cash_Flow_bulanan"/>
      <sheetName val="Rincian_ME"/>
      <sheetName val="Analisa_Alat_Berat"/>
      <sheetName val="320000_CABANG_VI"/>
      <sheetName val="Break_Down_Alat"/>
      <sheetName val="1_2"/>
      <sheetName val="anal_alat"/>
      <sheetName val="Op_Kusdi"/>
      <sheetName val="After_LoI"/>
      <sheetName val="main_summary"/>
      <sheetName val="Meth_"/>
      <sheetName val="Rp_Banten"/>
      <sheetName val="progres_sub_unv"/>
      <sheetName val="Data_Info"/>
      <sheetName val="Balance Sheet"/>
      <sheetName val="Ex_Rate"/>
      <sheetName val="Bukti Potong"/>
      <sheetName val="April"/>
      <sheetName val="sumjul (2)"/>
      <sheetName val="Table Array"/>
      <sheetName val="WBS1"/>
      <sheetName val="JASA"/>
      <sheetName val="Door &amp; window"/>
      <sheetName val="HS Upah"/>
      <sheetName val="HS Bahan"/>
      <sheetName val="Analisa (me)"/>
      <sheetName val="HS Sub-Kon"/>
      <sheetName val="URUTAN BUKA"/>
      <sheetName val="Project - Info"/>
      <sheetName val="HPE"/>
      <sheetName val="EWT05"/>
      <sheetName val="EWT08"/>
      <sheetName val="EWT09"/>
      <sheetName val="EWT06"/>
      <sheetName val="EWT03"/>
      <sheetName val="EWL15"/>
      <sheetName val="EWT04"/>
      <sheetName val="Rekap WP"/>
      <sheetName val="REKAPAN RFM 687"/>
      <sheetName val="By"/>
      <sheetName val="ALT"/>
      <sheetName val="UPH"/>
      <sheetName val="BAB_3_2_scd"/>
      <sheetName val="BAB_5_13_Anal"/>
      <sheetName val="BAB_5_2_BiaLang"/>
      <sheetName val="saklar"/>
      <sheetName val="hrg uph+bhn"/>
      <sheetName val="DI-ESTI"/>
      <sheetName val="2. RAB"/>
      <sheetName val="t'blg"/>
      <sheetName val="1. Rekap A"/>
      <sheetName val="13. Analisa Biaya Sewa Alat"/>
      <sheetName val="6.a. uraian"/>
      <sheetName val="7. pemel_rtn"/>
      <sheetName val="6. Analisa"/>
      <sheetName val="Ansat"/>
      <sheetName val="ASPAL (14)"/>
      <sheetName val="RLB"/>
      <sheetName val="LAPORAN"/>
      <sheetName val="TENES"/>
      <sheetName val="Type 54"/>
      <sheetName val="Type 90"/>
      <sheetName val="Conn. Lib"/>
      <sheetName val="DIV 5 6"/>
      <sheetName val="Dolar dalam Rp"/>
      <sheetName val="Inflasi $"/>
      <sheetName val="H_Satuan15"/>
      <sheetName val="REKAP_1_SECTION13"/>
      <sheetName val="DIREC_COST13"/>
      <sheetName val="form_besi13"/>
      <sheetName val="REKAP_STRUCTURE13"/>
      <sheetName val="Master_1_012"/>
      <sheetName val="ANALISA_GRS_TENGAH12"/>
      <sheetName val="lamp__1212"/>
      <sheetName val="GRAND_REKAP12"/>
      <sheetName val="A-11_Steel_Str_(2)12"/>
      <sheetName val="Analisa_Upah_&amp;_Bahan_Plum12"/>
      <sheetName val="BAHAN_&amp;_UPAH12"/>
      <sheetName val="HSTANAH_XLS12"/>
      <sheetName val="Analisa_&amp;_Upah12"/>
      <sheetName val="rekap_c12"/>
      <sheetName val="FORM_X_COST12"/>
      <sheetName val="BQ_ARS12"/>
      <sheetName val="PLUMBING_212"/>
      <sheetName val="daftar_Upah12"/>
      <sheetName val="Pos_4-112"/>
      <sheetName val="Harga_12"/>
      <sheetName val="vol__ARS12"/>
      <sheetName val="TOTAL_SPK12"/>
      <sheetName val="4-Basic_Price11"/>
      <sheetName val="Faktor_Konversi11"/>
      <sheetName val="PHU_0512"/>
      <sheetName val="POS-4_112"/>
      <sheetName val="Rekap_Dc12"/>
      <sheetName val="bhn_12"/>
      <sheetName val="an_el12"/>
      <sheetName val="Bill_of_Qty_MEP12"/>
      <sheetName val="Basement_Estimate12"/>
      <sheetName val="HARGA_ME12"/>
      <sheetName val="Analisa_212"/>
      <sheetName val="HARGA_MATERIAL12"/>
      <sheetName val="rab_me_(by_owner)_12"/>
      <sheetName val="BQ_(by_owner)12"/>
      <sheetName val="rab_me_(fisik)12"/>
      <sheetName val="ELEVATED_SLAB12"/>
      <sheetName val="Memb_Schd12"/>
      <sheetName val="unit_rate-b312"/>
      <sheetName val="rek_det_1-312"/>
      <sheetName val="LIFT_DOM11"/>
      <sheetName val="HB_12"/>
      <sheetName val="daftar_harga12"/>
      <sheetName val="dboard(_asli)11"/>
      <sheetName val="RAB_STR_JETTY_&amp;_F_PENUNJANG11"/>
      <sheetName val="01A-_RAB12"/>
      <sheetName val="Analisa_Upah___Bahan_Plum12"/>
      <sheetName val="Analisa_Harga_Satuan12"/>
      <sheetName val="FORM_3A11"/>
      <sheetName val="Perhitungan_RAB11"/>
      <sheetName val="Daf_112"/>
      <sheetName val="RAB_RIIL_kayu11"/>
      <sheetName val="Supply_Agrmnt12"/>
      <sheetName val="Harga_satuan11"/>
      <sheetName val="Harga_Bahan12"/>
      <sheetName val="Indirect_Cost11"/>
      <sheetName val="SERVICES_FEE11"/>
      <sheetName val="BD_Cvl11"/>
      <sheetName val="Erection_SS11"/>
      <sheetName val="Currency_Rate11"/>
      <sheetName val="Upah_Bahan11"/>
      <sheetName val="Harga_ME_11"/>
      <sheetName val="REF_ONLY12"/>
      <sheetName val="crewlist_S11"/>
      <sheetName val="Analisa_RAB11"/>
      <sheetName val="Unit_Rate_Indirect11"/>
      <sheetName val="3__KONTRAK(stu)11"/>
      <sheetName val="i-j__Pengalaman11"/>
      <sheetName val="HRG_BHN11"/>
      <sheetName val="Time_Schedule11"/>
      <sheetName val="anal_pipa11"/>
      <sheetName val="Harsat_Upah11"/>
      <sheetName val="Fill_this_out_first___11"/>
      <sheetName val="AnalisaSIPIL_RIIL_RAP11"/>
      <sheetName val="SUB_TOTAL___11"/>
      <sheetName val="HSA_&amp;_PAB11"/>
      <sheetName val="Harga_Upah_11"/>
      <sheetName val="bukan_PNS11"/>
      <sheetName val="Mon_Upah11"/>
      <sheetName val="2__Informasi11"/>
      <sheetName val="Analisa_Tekhnis11"/>
      <sheetName val="REKAP_TOTAL11"/>
      <sheetName val="_REKAP_B_GEDUNG_PRAMUKA11"/>
      <sheetName val="A_PENDOPO11"/>
      <sheetName val="B__GEDUNG_PRAMUKA11"/>
      <sheetName val="SURAT_PENAWARAN11"/>
      <sheetName val="_REKAP_A_PENDOPO11"/>
      <sheetName val="Analisa_Prov'0711"/>
      <sheetName val="A_Paint_Jotun_Penguard11"/>
      <sheetName val="BOQ_ori11"/>
      <sheetName val="Anal_11"/>
      <sheetName val="17_ALS-saluran+BC11"/>
      <sheetName val="HARGA_UPAH11"/>
      <sheetName val="Sewa_Alat-111"/>
      <sheetName val="Analisa_RAP11"/>
      <sheetName val="Bahan_B11"/>
      <sheetName val="Upah_B11"/>
      <sheetName val="Door_&amp;_Window_Podium11"/>
      <sheetName val="San_PD11"/>
      <sheetName val="FORM_711"/>
      <sheetName val="SBDY_Jemb_Tayan11"/>
      <sheetName val="AHS_(ci,str,ars)11"/>
      <sheetName val="PAKET_111"/>
      <sheetName val="Harga_Sat_Das11"/>
      <sheetName val="D2_411"/>
      <sheetName val="D4_3_(TE)11"/>
      <sheetName val="D5_3_(TF)_11"/>
      <sheetName val="D8_3_(TJ)11"/>
      <sheetName val="Bill_of_Qty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SD_(1)11"/>
      <sheetName val="RENCANA_KERJA11"/>
      <sheetName val="HASAT_DASAR11"/>
      <sheetName val="Uraian_Teknis11"/>
      <sheetName val="Agregat_Halus_&amp;_Kasar11"/>
      <sheetName val="Surat_Pernyataan11"/>
      <sheetName val="HRG_BAHAN_&amp;_UPAH_okk10"/>
      <sheetName val="Analis_Kusen_okk10"/>
      <sheetName val="Ana__PU10"/>
      <sheetName val="610_0411"/>
      <sheetName val="Analisa_(ok_punya)9"/>
      <sheetName val="ANALISA_GR?????GAH11"/>
      <sheetName val="Perm__Test10"/>
      <sheetName val="Kuantitas_&amp;_Harga10"/>
      <sheetName val="BQ_PABX9"/>
      <sheetName val="RAB_REVISI9"/>
      <sheetName val="Str_A9"/>
      <sheetName val="Analisa_Tend9"/>
      <sheetName val="struktur_tdk_dipakai11"/>
      <sheetName val="Sumber_Daya9"/>
      <sheetName val="Harga_Bahan_&amp;_Upah10"/>
      <sheetName val="H_Satuan_Dasar10"/>
      <sheetName val="Bill_rekap10"/>
      <sheetName val="Isolasi_Luar_Dalam10"/>
      <sheetName val="Isolasi_Luar10"/>
      <sheetName val="ANALISA_GR9"/>
      <sheetName val="HarDas-Ops_9"/>
      <sheetName val="Hrg_Upah_Bhn9"/>
      <sheetName val="DAFTAR_HARGA_BAHAN_9"/>
      <sheetName val="Harsat_Bahan9"/>
      <sheetName val="DLAT_(2)9"/>
      <sheetName val="Daftar_Staff9"/>
      <sheetName val="AHS_-_Riel11"/>
      <sheetName val="Sec_I_ML9"/>
      <sheetName val="1_B10"/>
      <sheetName val="Anls_Hrg_Sat10"/>
      <sheetName val="Har_Sat10"/>
      <sheetName val="Unit_Cost9"/>
      <sheetName val="DF-7_(2)9"/>
      <sheetName val="ANALISA_GR_____GAH9"/>
      <sheetName val="BAHAN_9"/>
      <sheetName val="Harga_bahan-19"/>
      <sheetName val="DETAIL_POS_1239"/>
      <sheetName val="Rekap_Direct_Cost9"/>
      <sheetName val="Harsat_Pekerjaan9"/>
      <sheetName val="NEX24_DB9"/>
      <sheetName val="H_SAT9"/>
      <sheetName val="fill_in_first9"/>
      <sheetName val="OP__PERJAM9"/>
      <sheetName val="K_Lokal9"/>
      <sheetName val="B__PERSONIL9"/>
      <sheetName val="RANGE_BAHAN9"/>
      <sheetName val="ANALISA_GR_x005f_x0000__x005f_x0000__x00009"/>
      <sheetName val="ANALISA_GR_x005f_x005f_x005f_x0000__x005f_x005f_9"/>
      <sheetName val="DRUP_(ASLI)9"/>
      <sheetName val="BQ_EXTERN9"/>
      <sheetName val="Bill_4_110"/>
      <sheetName val="Kuantitas_&amp;_Harga_Seg_110"/>
      <sheetName val="UP_MINOR9"/>
      <sheetName val="COST_SUMM9"/>
      <sheetName val="HPP_TOTAL9"/>
      <sheetName val="HPP_3_Tower9"/>
      <sheetName val="DFT__HRG_BHN___UPAH9"/>
      <sheetName val="ANALISA_STR___ARS9"/>
      <sheetName val="SAT_EL9"/>
      <sheetName val="Anl_+9"/>
      <sheetName val="Analisa_Harga_Sat9"/>
      <sheetName val="Lamp_-39"/>
      <sheetName val="Lamp_-69"/>
      <sheetName val="PV_Harga_Sat9"/>
      <sheetName val="Analisa_Alat9"/>
      <sheetName val="Analisa_Alat_Dredger9"/>
      <sheetName val="Analisa_Tehnik_19"/>
      <sheetName val="Analisa_Tehnik9"/>
      <sheetName val="Pendukung_19"/>
      <sheetName val="Pek_Tanah9"/>
      <sheetName val="AT_B&amp;B9"/>
      <sheetName val="Master_Edit9"/>
      <sheetName val="Analis_harga9"/>
      <sheetName val="BOQ_SNJ_19"/>
      <sheetName val="DKH_CCO_1A9"/>
      <sheetName val="DKH_CCO_1B_R-19"/>
      <sheetName val="Anal__Alat9"/>
      <sheetName val="PRD_01-6(I-II)9"/>
      <sheetName val="PRD_01-7_alat9"/>
      <sheetName val="PRY_03-1_(Amd1)9"/>
      <sheetName val="10_yr_val9"/>
      <sheetName val="7_1(3)9"/>
      <sheetName val="VAC_BDWN9"/>
      <sheetName val="analisa_el9"/>
      <sheetName val="4__PEK__LUAR9"/>
      <sheetName val="Unit_Price9"/>
      <sheetName val="General_Intem9"/>
      <sheetName val="analisa_panel9"/>
      <sheetName val="TATA_UDARA9"/>
      <sheetName val="1_General_9"/>
      <sheetName val="REKAP__(1)9"/>
      <sheetName val="2703_19"/>
      <sheetName val="Assumption_&amp;_Dashboard_9"/>
      <sheetName val="Daf-3_1_2_Pintu,_Jendela,_TWA9"/>
      <sheetName val="Daf-3_1_4_Plafond_TWA9"/>
      <sheetName val="INPUT_AGST9"/>
      <sheetName val="rkpm_20039"/>
      <sheetName val="Man_Power9"/>
      <sheetName val="Urai___Guide_Post9"/>
      <sheetName val="Urai_Galian_Tanah9"/>
      <sheetName val="Formula_Paket_A9"/>
      <sheetName val="inner_pervious_adjust_9"/>
      <sheetName val="outer_pervious_adjust9"/>
      <sheetName val="Agg_Halus_&amp;_Kasar9"/>
      <sheetName val="Analis_Upah9"/>
      <sheetName val="ANALISA_railing9"/>
      <sheetName val="RAB_AR&amp;STR9"/>
      <sheetName val="Daftar_Upah,_Hrg_Bhn_&amp;_Pralata9"/>
      <sheetName val="Harga_Alat9"/>
      <sheetName val="PENUTUP_ATAP9"/>
      <sheetName val="2_19"/>
      <sheetName val="Daftar_Harga_Upah_dan_Bahan9"/>
      <sheetName val="Daftar_Harga_Satuan2"/>
      <sheetName val="_AnaBah2"/>
      <sheetName val="Analisa_STR2"/>
      <sheetName val="H_Satuan14"/>
      <sheetName val="REKAP_1_SECTION12"/>
      <sheetName val="DIREC_COST12"/>
      <sheetName val="form_besi12"/>
      <sheetName val="REKAP_STRUCTURE12"/>
      <sheetName val="Master_1_011"/>
      <sheetName val="ANALISA_GRS_TENGAH11"/>
      <sheetName val="lamp__1211"/>
      <sheetName val="GRAND_REKAP11"/>
      <sheetName val="A-11_Steel_Str_(2)11"/>
      <sheetName val="Analisa_Upah_&amp;_Bahan_Plum11"/>
      <sheetName val="BAHAN_&amp;_UPAH11"/>
      <sheetName val="HSTANAH_XLS11"/>
      <sheetName val="Analisa_&amp;_Upah11"/>
      <sheetName val="rekap_c11"/>
      <sheetName val="FORM_X_COST11"/>
      <sheetName val="BQ_ARS11"/>
      <sheetName val="PLUMBING_211"/>
      <sheetName val="daftar_Upah11"/>
      <sheetName val="Pos_4-111"/>
      <sheetName val="Harga_11"/>
      <sheetName val="vol__ARS11"/>
      <sheetName val="TOTAL_SPK11"/>
      <sheetName val="4-Basic_Price10"/>
      <sheetName val="Faktor_Konversi10"/>
      <sheetName val="PHU_0511"/>
      <sheetName val="POS-4_111"/>
      <sheetName val="Rekap_Dc11"/>
      <sheetName val="bhn_11"/>
      <sheetName val="an_el11"/>
      <sheetName val="Bill_of_Qty_MEP11"/>
      <sheetName val="Basement_Estimate11"/>
      <sheetName val="HARGA_ME11"/>
      <sheetName val="Analisa_211"/>
      <sheetName val="HARGA_MATERIAL11"/>
      <sheetName val="rab_me_(by_owner)_11"/>
      <sheetName val="BQ_(by_owner)11"/>
      <sheetName val="rab_me_(fisik)11"/>
      <sheetName val="ELEVATED_SLAB11"/>
      <sheetName val="Memb_Schd11"/>
      <sheetName val="unit_rate-b311"/>
      <sheetName val="rek_det_1-311"/>
      <sheetName val="LIFT_DOM10"/>
      <sheetName val="HB_11"/>
      <sheetName val="daftar_harga11"/>
      <sheetName val="dboard(_asli)10"/>
      <sheetName val="RAB_STR_JETTY_&amp;_F_PENUNJANG10"/>
      <sheetName val="01A-_RAB11"/>
      <sheetName val="Analisa_Upah___Bahan_Plum11"/>
      <sheetName val="Analisa_Harga_Satuan11"/>
      <sheetName val="FORM_3A10"/>
      <sheetName val="Perhitungan_RAB10"/>
      <sheetName val="Daf_111"/>
      <sheetName val="RAB_RIIL_kayu10"/>
      <sheetName val="Supply_Agrmnt11"/>
      <sheetName val="Harga_satuan10"/>
      <sheetName val="Harga_Bahan11"/>
      <sheetName val="Indirect_Cost10"/>
      <sheetName val="SERVICES_FEE10"/>
      <sheetName val="BD_Cvl10"/>
      <sheetName val="Erection_SS10"/>
      <sheetName val="Currency_Rate10"/>
      <sheetName val="Upah_Bahan10"/>
      <sheetName val="Harga_ME_10"/>
      <sheetName val="REF_ONLY11"/>
      <sheetName val="crewlist_S10"/>
      <sheetName val="Analisa_RAB10"/>
      <sheetName val="Unit_Rate_Indirect10"/>
      <sheetName val="3__KONTRAK(stu)10"/>
      <sheetName val="i-j__Pengalaman10"/>
      <sheetName val="HRG_BHN10"/>
      <sheetName val="Time_Schedule10"/>
      <sheetName val="anal_pipa10"/>
      <sheetName val="Harsat_Upah10"/>
      <sheetName val="Fill_this_out_first___10"/>
      <sheetName val="AnalisaSIPIL_RIIL_RAP10"/>
      <sheetName val="SUB_TOTAL___10"/>
      <sheetName val="HSA_&amp;_PAB10"/>
      <sheetName val="Harga_Upah_10"/>
      <sheetName val="bukan_PNS10"/>
      <sheetName val="Mon_Upah10"/>
      <sheetName val="2__Informasi10"/>
      <sheetName val="Analisa_Tekhnis10"/>
      <sheetName val="REKAP_TOTAL10"/>
      <sheetName val="_REKAP_B_GEDUNG_PRAMUKA10"/>
      <sheetName val="A_PENDOPO10"/>
      <sheetName val="B__GEDUNG_PRAMUKA10"/>
      <sheetName val="SURAT_PENAWARAN10"/>
      <sheetName val="_REKAP_A_PENDOPO10"/>
      <sheetName val="Analisa_Prov'0710"/>
      <sheetName val="A_Paint_Jotun_Penguard10"/>
      <sheetName val="BOQ_ori10"/>
      <sheetName val="Anal_10"/>
      <sheetName val="17_ALS-saluran+BC10"/>
      <sheetName val="HARGA_UPAH10"/>
      <sheetName val="Sewa_Alat-110"/>
      <sheetName val="Analisa_RAP10"/>
      <sheetName val="Bahan_B10"/>
      <sheetName val="Upah_B10"/>
      <sheetName val="Door_&amp;_Window_Podium10"/>
      <sheetName val="San_PD10"/>
      <sheetName val="FORM_710"/>
      <sheetName val="SBDY_Jemb_Tayan10"/>
      <sheetName val="AHS_(ci,str,ars)10"/>
      <sheetName val="PAKET_110"/>
      <sheetName val="Harga_Sat_Das10"/>
      <sheetName val="D2_410"/>
      <sheetName val="D4_3_(TE)10"/>
      <sheetName val="D5_3_(TF)_10"/>
      <sheetName val="D8_3_(TJ)10"/>
      <sheetName val="Bill_of_Qty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SD_(1)10"/>
      <sheetName val="RENCANA_KERJA10"/>
      <sheetName val="HASAT_DASAR10"/>
      <sheetName val="Uraian_Teknis10"/>
      <sheetName val="Agregat_Halus_&amp;_Kasar10"/>
      <sheetName val="Surat_Pernyataan10"/>
      <sheetName val="HRG_BAHAN_&amp;_UPAH_okk9"/>
      <sheetName val="Analis_Kusen_okk9"/>
      <sheetName val="Ana__PU9"/>
      <sheetName val="610_0410"/>
      <sheetName val="Analisa_(ok_punya)8"/>
      <sheetName val="ANALISA_GR?????GAH10"/>
      <sheetName val="Perm__Test9"/>
      <sheetName val="Kuantitas_&amp;_Harga9"/>
      <sheetName val="BQ_PABX8"/>
      <sheetName val="RAB_REVISI8"/>
      <sheetName val="Str_A8"/>
      <sheetName val="Analisa_Tend8"/>
      <sheetName val="struktur_tdk_dipakai10"/>
      <sheetName val="Sumber_Daya8"/>
      <sheetName val="Harga_Bahan_&amp;_Upah9"/>
      <sheetName val="H_Satuan_Dasar9"/>
      <sheetName val="Bill_rekap9"/>
      <sheetName val="Isolasi_Luar_Dalam9"/>
      <sheetName val="Isolasi_Luar9"/>
      <sheetName val="ANALISA_GR8"/>
      <sheetName val="HarDas-Ops_8"/>
      <sheetName val="Hrg_Upah_Bhn8"/>
      <sheetName val="DAFTAR_HARGA_BAHAN_8"/>
      <sheetName val="Harsat_Bahan8"/>
      <sheetName val="DLAT_(2)8"/>
      <sheetName val="Daftar_Staff8"/>
      <sheetName val="AHS_-_Riel10"/>
      <sheetName val="Sec_I_ML8"/>
      <sheetName val="1_B9"/>
      <sheetName val="Anls_Hrg_Sat9"/>
      <sheetName val="Har_Sat9"/>
      <sheetName val="Unit_Cost8"/>
      <sheetName val="DF-7_(2)8"/>
      <sheetName val="ANALISA_GR_____GAH8"/>
      <sheetName val="BAHAN_8"/>
      <sheetName val="Harga_bahan-18"/>
      <sheetName val="DETAIL_POS_1238"/>
      <sheetName val="Rekap_Direct_Cost8"/>
      <sheetName val="Harsat_Pekerjaan8"/>
      <sheetName val="NEX24_DB8"/>
      <sheetName val="H_SAT8"/>
      <sheetName val="fill_in_first8"/>
      <sheetName val="OP__PERJAM8"/>
      <sheetName val="K_Lokal8"/>
      <sheetName val="B__PERSONIL8"/>
      <sheetName val="RANGE_BAHAN8"/>
      <sheetName val="ANALISA_GR_x005f_x0000__x005f_x0000__x00008"/>
      <sheetName val="ANALISA_GR_x005f_x005f_x005f_x0000__x005f_x005f_8"/>
      <sheetName val="DRUP_(ASLI)8"/>
      <sheetName val="BQ_EXTERN8"/>
      <sheetName val="Bill_4_19"/>
      <sheetName val="Kuantitas_&amp;_Harga_Seg_19"/>
      <sheetName val="UP_MINOR8"/>
      <sheetName val="COST_SUMM8"/>
      <sheetName val="HPP_TOTAL8"/>
      <sheetName val="HPP_3_Tower8"/>
      <sheetName val="DFT__HRG_BHN___UPAH8"/>
      <sheetName val="ANALISA_STR___ARS8"/>
      <sheetName val="SAT_EL8"/>
      <sheetName val="Anl_+8"/>
      <sheetName val="Analisa_Harga_Sat8"/>
      <sheetName val="Lamp_-38"/>
      <sheetName val="Lamp_-68"/>
      <sheetName val="PV_Harga_Sat8"/>
      <sheetName val="Analisa_Alat8"/>
      <sheetName val="Analisa_Alat_Dredger8"/>
      <sheetName val="Analisa_Tehnik_18"/>
      <sheetName val="Analisa_Tehnik8"/>
      <sheetName val="Pendukung_18"/>
      <sheetName val="Pek_Tanah8"/>
      <sheetName val="AT_B&amp;B8"/>
      <sheetName val="Master_Edit8"/>
      <sheetName val="Analis_harga8"/>
      <sheetName val="BOQ_SNJ_18"/>
      <sheetName val="DKH_CCO_1A8"/>
      <sheetName val="DKH_CCO_1B_R-18"/>
      <sheetName val="Anal__Alat8"/>
      <sheetName val="PRD_01-6(I-II)8"/>
      <sheetName val="PRD_01-7_alat8"/>
      <sheetName val="PRY_03-1_(Amd1)8"/>
      <sheetName val="10_yr_val8"/>
      <sheetName val="7_1(3)8"/>
      <sheetName val="VAC_BDWN8"/>
      <sheetName val="analisa_el8"/>
      <sheetName val="4__PEK__LUAR8"/>
      <sheetName val="Unit_Price8"/>
      <sheetName val="General_Intem8"/>
      <sheetName val="analisa_panel8"/>
      <sheetName val="TATA_UDARA8"/>
      <sheetName val="1_General_8"/>
      <sheetName val="REKAP__(1)8"/>
      <sheetName val="2703_18"/>
      <sheetName val="Assumption_&amp;_Dashboard_8"/>
      <sheetName val="Daf-3_1_2_Pintu,_Jendela,_TWA8"/>
      <sheetName val="Daf-3_1_4_Plafond_TWA8"/>
      <sheetName val="INPUT_AGST8"/>
      <sheetName val="rkpm_20038"/>
      <sheetName val="Man_Power8"/>
      <sheetName val="Urai___Guide_Post8"/>
      <sheetName val="Urai_Galian_Tanah8"/>
      <sheetName val="Formula_Paket_A8"/>
      <sheetName val="inner_pervious_adjust_8"/>
      <sheetName val="outer_pervious_adjust8"/>
      <sheetName val="Agg_Halus_&amp;_Kasar8"/>
      <sheetName val="Analis_Upah8"/>
      <sheetName val="ANALISA_railing8"/>
      <sheetName val="RAB_AR&amp;STR8"/>
      <sheetName val="Daftar_Upah,_Hrg_Bhn_&amp;_Pralata8"/>
      <sheetName val="Harga_Alat8"/>
      <sheetName val="PENUTUP_ATAP8"/>
      <sheetName val="2_18"/>
      <sheetName val="Daftar_Harga_Upah_dan_Bahan8"/>
      <sheetName val="Daftar_Harga_Satuan1"/>
      <sheetName val="_AnaBah1"/>
      <sheetName val="Analisa_STR1"/>
      <sheetName val="H_Satuan16"/>
      <sheetName val="REKAP_1_SECTION14"/>
      <sheetName val="DIREC_COST14"/>
      <sheetName val="form_besi14"/>
      <sheetName val="REKAP_STRUCTURE14"/>
      <sheetName val="Master_1_013"/>
      <sheetName val="ANALISA_GRS_TENGAH13"/>
      <sheetName val="lamp__1213"/>
      <sheetName val="GRAND_REKAP13"/>
      <sheetName val="A-11_Steel_Str_(2)13"/>
      <sheetName val="Analisa_Upah_&amp;_Bahan_Plum13"/>
      <sheetName val="BAHAN_&amp;_UPAH13"/>
      <sheetName val="HSTANAH_XLS13"/>
      <sheetName val="Analisa_&amp;_Upah13"/>
      <sheetName val="rekap_c13"/>
      <sheetName val="FORM_X_COST13"/>
      <sheetName val="BQ_ARS13"/>
      <sheetName val="PLUMBING_213"/>
      <sheetName val="daftar_Upah13"/>
      <sheetName val="Pos_4-113"/>
      <sheetName val="Harga_13"/>
      <sheetName val="vol__ARS13"/>
      <sheetName val="TOTAL_SPK13"/>
      <sheetName val="4-Basic_Price12"/>
      <sheetName val="Faktor_Konversi12"/>
      <sheetName val="PHU_0513"/>
      <sheetName val="POS-4_113"/>
      <sheetName val="Rekap_Dc13"/>
      <sheetName val="bhn_13"/>
      <sheetName val="an_el13"/>
      <sheetName val="Bill_of_Qty_MEP13"/>
      <sheetName val="Basement_Estimate13"/>
      <sheetName val="HARGA_ME13"/>
      <sheetName val="Analisa_213"/>
      <sheetName val="HARGA_MATERIAL13"/>
      <sheetName val="rab_me_(by_owner)_13"/>
      <sheetName val="BQ_(by_owner)13"/>
      <sheetName val="rab_me_(fisik)13"/>
      <sheetName val="ELEVATED_SLAB13"/>
      <sheetName val="Memb_Schd13"/>
      <sheetName val="unit_rate-b313"/>
      <sheetName val="rek_det_1-313"/>
      <sheetName val="LIFT_DOM12"/>
      <sheetName val="HB_13"/>
      <sheetName val="daftar_harga13"/>
      <sheetName val="dboard(_asli)12"/>
      <sheetName val="RAB_STR_JETTY_&amp;_F_PENUNJANG12"/>
      <sheetName val="01A-_RAB13"/>
      <sheetName val="Analisa_Upah___Bahan_Plum13"/>
      <sheetName val="Analisa_Harga_Satuan13"/>
      <sheetName val="FORM_3A12"/>
      <sheetName val="Perhitungan_RAB12"/>
      <sheetName val="Daf_113"/>
      <sheetName val="RAB_RIIL_kayu12"/>
      <sheetName val="Supply_Agrmnt13"/>
      <sheetName val="Harga_satuan12"/>
      <sheetName val="Harga_Bahan13"/>
      <sheetName val="Indirect_Cost12"/>
      <sheetName val="SERVICES_FEE12"/>
      <sheetName val="BD_Cvl12"/>
      <sheetName val="Erection_SS12"/>
      <sheetName val="Currency_Rate12"/>
      <sheetName val="Upah_Bahan12"/>
      <sheetName val="Harga_ME_12"/>
      <sheetName val="REF_ONLY13"/>
      <sheetName val="crewlist_S12"/>
      <sheetName val="Analisa_RAB12"/>
      <sheetName val="Unit_Rate_Indirect12"/>
      <sheetName val="3__KONTRAK(stu)12"/>
      <sheetName val="i-j__Pengalaman12"/>
      <sheetName val="HRG_BHN12"/>
      <sheetName val="Time_Schedule12"/>
      <sheetName val="anal_pipa12"/>
      <sheetName val="Harsat_Upah12"/>
      <sheetName val="Fill_this_out_first___12"/>
      <sheetName val="AnalisaSIPIL_RIIL_RAP12"/>
      <sheetName val="SUB_TOTAL___12"/>
      <sheetName val="HSA_&amp;_PAB12"/>
      <sheetName val="Harga_Upah_12"/>
      <sheetName val="bukan_PNS12"/>
      <sheetName val="Mon_Upah12"/>
      <sheetName val="2__Informasi12"/>
      <sheetName val="Analisa_Tekhnis12"/>
      <sheetName val="REKAP_TOTAL12"/>
      <sheetName val="_REKAP_B_GEDUNG_PRAMUKA12"/>
      <sheetName val="A_PENDOPO12"/>
      <sheetName val="B__GEDUNG_PRAMUKA12"/>
      <sheetName val="SURAT_PENAWARAN12"/>
      <sheetName val="_REKAP_A_PENDOPO12"/>
      <sheetName val="Analisa_Prov'0712"/>
      <sheetName val="A_Paint_Jotun_Penguard12"/>
      <sheetName val="BOQ_ori12"/>
      <sheetName val="Anal_12"/>
      <sheetName val="17_ALS-saluran+BC12"/>
      <sheetName val="HARGA_UPAH12"/>
      <sheetName val="Sewa_Alat-112"/>
      <sheetName val="Analisa_RAP12"/>
      <sheetName val="Bahan_B12"/>
      <sheetName val="Upah_B12"/>
      <sheetName val="Door_&amp;_Window_Podium12"/>
      <sheetName val="San_PD12"/>
      <sheetName val="FORM_712"/>
      <sheetName val="SBDY_Jemb_Tayan12"/>
      <sheetName val="AHS_(ci,str,ars)12"/>
      <sheetName val="PAKET_112"/>
      <sheetName val="Harga_Sat_Das12"/>
      <sheetName val="D2_412"/>
      <sheetName val="D4_3_(TE)12"/>
      <sheetName val="D5_3_(TF)_12"/>
      <sheetName val="D8_3_(TJ)12"/>
      <sheetName val="Bill_of_Qty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SD_(1)12"/>
      <sheetName val="RENCANA_KERJA12"/>
      <sheetName val="HASAT_DASAR12"/>
      <sheetName val="Uraian_Teknis12"/>
      <sheetName val="Agregat_Halus_&amp;_Kasar12"/>
      <sheetName val="Surat_Pernyataan12"/>
      <sheetName val="HRG_BAHAN_&amp;_UPAH_okk11"/>
      <sheetName val="Analis_Kusen_okk11"/>
      <sheetName val="Ana__PU11"/>
      <sheetName val="610_0412"/>
      <sheetName val="Analisa_(ok_punya)10"/>
      <sheetName val="ANALISA_GR?????GAH12"/>
      <sheetName val="Perm__Test11"/>
      <sheetName val="Kuantitas_&amp;_Harga11"/>
      <sheetName val="BQ_PABX10"/>
      <sheetName val="RAB_REVISI10"/>
      <sheetName val="Str_A10"/>
      <sheetName val="Analisa_Tend10"/>
      <sheetName val="struktur_tdk_dipakai12"/>
      <sheetName val="Sumber_Daya10"/>
      <sheetName val="Harga_Bahan_&amp;_Upah11"/>
      <sheetName val="H_Satuan_Dasar11"/>
      <sheetName val="Bill_rekap11"/>
      <sheetName val="Isolasi_Luar_Dalam11"/>
      <sheetName val="Isolasi_Luar11"/>
      <sheetName val="ANALISA_GR10"/>
      <sheetName val="HarDas-Ops_10"/>
      <sheetName val="Hrg_Upah_Bhn10"/>
      <sheetName val="DAFTAR_HARGA_BAHAN_10"/>
      <sheetName val="Harsat_Bahan10"/>
      <sheetName val="DLAT_(2)10"/>
      <sheetName val="Daftar_Staff10"/>
      <sheetName val="AHS_-_Riel12"/>
      <sheetName val="Sec_I_ML10"/>
      <sheetName val="1_B11"/>
      <sheetName val="Anls_Hrg_Sat11"/>
      <sheetName val="Har_Sat11"/>
      <sheetName val="Unit_Cost10"/>
      <sheetName val="DF-7_(2)10"/>
      <sheetName val="ANALISA_GR_____GAH10"/>
      <sheetName val="BAHAN_10"/>
      <sheetName val="Harga_bahan-110"/>
      <sheetName val="DETAIL_POS_12310"/>
      <sheetName val="Rekap_Direct_Cost10"/>
      <sheetName val="Harsat_Pekerjaan10"/>
      <sheetName val="NEX24_DB10"/>
      <sheetName val="H_SAT10"/>
      <sheetName val="fill_in_first10"/>
      <sheetName val="OP__PERJAM10"/>
      <sheetName val="K_Lokal10"/>
      <sheetName val="B__PERSONIL10"/>
      <sheetName val="RANGE_BAHAN10"/>
      <sheetName val="ANALISA_GR_x005f_x0000__x005f_x0000__x00010"/>
      <sheetName val="ANALISA_GR_x005f_x005f_x005f_x0000__x005f10"/>
      <sheetName val="DRUP_(ASLI)10"/>
      <sheetName val="BQ_EXTERN10"/>
      <sheetName val="Bill_4_111"/>
      <sheetName val="Kuantitas_&amp;_Harga_Seg_111"/>
      <sheetName val="UP_MINOR10"/>
      <sheetName val="COST_SUMM10"/>
      <sheetName val="HPP_TOTAL10"/>
      <sheetName val="HPP_3_Tower10"/>
      <sheetName val="DFT__HRG_BHN___UPAH10"/>
      <sheetName val="ANALISA_STR___ARS10"/>
      <sheetName val="SAT_EL10"/>
      <sheetName val="Anl_+10"/>
      <sheetName val="Analisa_Harga_Sat10"/>
      <sheetName val="Lamp_-310"/>
      <sheetName val="Lamp_-610"/>
      <sheetName val="PV_Harga_Sat10"/>
      <sheetName val="Analisa_Alat10"/>
      <sheetName val="Analisa_Alat_Dredger10"/>
      <sheetName val="Analisa_Tehnik_110"/>
      <sheetName val="Analisa_Tehnik10"/>
      <sheetName val="Pendukung_110"/>
      <sheetName val="Pek_Tanah10"/>
      <sheetName val="AT_B&amp;B10"/>
      <sheetName val="Master_Edit10"/>
      <sheetName val="Analis_harga10"/>
      <sheetName val="BOQ_SNJ_110"/>
      <sheetName val="DKH_CCO_1A10"/>
      <sheetName val="DKH_CCO_1B_R-110"/>
      <sheetName val="Anal__Alat10"/>
      <sheetName val="PRD_01-6(I-II)10"/>
      <sheetName val="PRD_01-7_alat10"/>
      <sheetName val="PRY_03-1_(Amd1)10"/>
      <sheetName val="10_yr_val10"/>
      <sheetName val="7_1(3)10"/>
      <sheetName val="VAC_BDWN10"/>
      <sheetName val="analisa_el10"/>
      <sheetName val="4__PEK__LUAR10"/>
      <sheetName val="Unit_Price10"/>
      <sheetName val="General_Intem10"/>
      <sheetName val="analisa_panel10"/>
      <sheetName val="TATA_UDARA10"/>
      <sheetName val="1_General_10"/>
      <sheetName val="REKAP__(1)10"/>
      <sheetName val="2703_110"/>
      <sheetName val="Assumption_&amp;_Dashboard_10"/>
      <sheetName val="Daf-3_1_2_Pintu,_Jendela,_TWA10"/>
      <sheetName val="Daf-3_1_4_Plafond_TWA10"/>
      <sheetName val="INPUT_AGST10"/>
      <sheetName val="rkpm_200310"/>
      <sheetName val="Man_Power10"/>
      <sheetName val="Urai___Guide_Post10"/>
      <sheetName val="Urai_Galian_Tanah10"/>
      <sheetName val="Formula_Paket_A10"/>
      <sheetName val="inner_pervious_adjust_10"/>
      <sheetName val="outer_pervious_adjust10"/>
      <sheetName val="Agg_Halus_&amp;_Kasar10"/>
      <sheetName val="Analis_Upah10"/>
      <sheetName val="ANALISA_railing10"/>
      <sheetName val="RAB_AR&amp;STR10"/>
      <sheetName val="Daftar_Upah,_Hrg_Bhn_&amp;_Pralat10"/>
      <sheetName val="Harga_Alat10"/>
      <sheetName val="PENUTUP_ATAP10"/>
      <sheetName val="2_110"/>
      <sheetName val="Daftar_Harga_Upah_dan_Bahan10"/>
      <sheetName val="adukan_3"/>
      <sheetName val="Vol_K_2253"/>
      <sheetName val="Daftar_Harga_Satuan3"/>
      <sheetName val="_AnaBah3"/>
      <sheetName val="Pjk_Kend_&amp;_Parkir&amp;Tanah4"/>
      <sheetName val="Pak_Din(510)4"/>
      <sheetName val="P_Didik&amp;BinaPeg_4"/>
      <sheetName val="2_23"/>
      <sheetName val="B_113"/>
      <sheetName val="B_103"/>
      <sheetName val="B_114"/>
      <sheetName val="B_123"/>
      <sheetName val="B_133"/>
      <sheetName val="B_143"/>
      <sheetName val="B_153"/>
      <sheetName val="B_163"/>
      <sheetName val="B_173"/>
      <sheetName val="B_183"/>
      <sheetName val="B_213"/>
      <sheetName val="B_203"/>
      <sheetName val="B_214"/>
      <sheetName val="B_223"/>
      <sheetName val="B_233"/>
      <sheetName val="B_243"/>
      <sheetName val="B_253"/>
      <sheetName val="B_263"/>
      <sheetName val="B_283"/>
      <sheetName val="B_293"/>
      <sheetName val="B_33"/>
      <sheetName val="B_303"/>
      <sheetName val="B_43"/>
      <sheetName val="B_53"/>
      <sheetName val="B_63"/>
      <sheetName val="B_73"/>
      <sheetName val="B_83"/>
      <sheetName val="Analisa_Harga3"/>
      <sheetName val="Pgr_Jl_I_Bale3"/>
      <sheetName val="Rekap_Bill3"/>
      <sheetName val="15_Irr__Struc_Work3"/>
      <sheetName val="16_Pipe_Inst_3"/>
      <sheetName val="D_Harga3"/>
      <sheetName val="Rekap_Prelim4"/>
      <sheetName val="ITB_COST3"/>
      <sheetName val="ANALYS_EXTERN3"/>
      <sheetName val="Tuk_Koef3"/>
      <sheetName val="hrg-sat_pek3"/>
      <sheetName val="Analisa_STR3"/>
      <sheetName val="Upah_&amp;_Bahan3"/>
      <sheetName val="Peta_Quarry3"/>
      <sheetName val="Perhitungan_Mobilisasi_Alat3"/>
      <sheetName val="Lalu_Lintas3"/>
      <sheetName val="Jembatan_Sementara3"/>
      <sheetName val="Analisa_K33"/>
      <sheetName val="4-Analisa_Quarry3"/>
      <sheetName val="4-Formulir_harga_bahan3"/>
      <sheetName val="Peta_Quarry_(2)3"/>
      <sheetName val="Agg_A3"/>
      <sheetName val="Agg_B_dan_S3"/>
      <sheetName val="Agg_C3"/>
      <sheetName val="Agg__CBR_603"/>
      <sheetName val="Rekap_(2)3"/>
      <sheetName val="BOQ_(2)3"/>
      <sheetName val="jangka_aktu_pelaksanaan_(2)3"/>
      <sheetName val="D6_(2)3"/>
      <sheetName val="D10_LS-Rutin3"/>
      <sheetName val="D10_Kuantitas3"/>
      <sheetName val="D10_Analisa_HSP3"/>
      <sheetName val="Daf_Alat3"/>
      <sheetName val="Jdw_Alat3"/>
      <sheetName val="S_Penawar3"/>
      <sheetName val="Alat_R3"/>
      <sheetName val="Alat_(1)3"/>
      <sheetName val="LAM_33"/>
      <sheetName val="RD_dokter_ORNG_3_703"/>
      <sheetName val="rap_rinci3"/>
      <sheetName val="DIVISI_33"/>
      <sheetName val="analisa_BM3"/>
      <sheetName val="No_Item3"/>
      <sheetName val="Tunduk_Panitia3"/>
      <sheetName val="rab_-_persiapan_&amp;_lantai-13"/>
      <sheetName val="meth_hsl_nego3"/>
      <sheetName val="Harga_Sat_3"/>
      <sheetName val="an_el14"/>
      <sheetName val="Fill_this_out_first___13"/>
      <sheetName val="H_Satuan18"/>
      <sheetName val="REKAP_1_SECTION16"/>
      <sheetName val="DIREC_COST16"/>
      <sheetName val="form_besi16"/>
      <sheetName val="REKAP_STRUCTURE16"/>
      <sheetName val="Master_1_015"/>
      <sheetName val="ANALISA_GRS_TENGAH15"/>
      <sheetName val="lamp__1215"/>
      <sheetName val="GRAND_REKAP15"/>
      <sheetName val="A-11_Steel_Str_(2)15"/>
      <sheetName val="Analisa_Upah_&amp;_Bahan_Plum15"/>
      <sheetName val="BAHAN_&amp;_UPAH15"/>
      <sheetName val="HSTANAH_XLS15"/>
      <sheetName val="Analisa_&amp;_Upah15"/>
      <sheetName val="rekap_c15"/>
      <sheetName val="FORM_X_COST15"/>
      <sheetName val="BQ_ARS15"/>
      <sheetName val="PLUMBING_215"/>
      <sheetName val="daftar_Upah15"/>
      <sheetName val="Pos_4-115"/>
      <sheetName val="Harga_15"/>
      <sheetName val="vol__ARS15"/>
      <sheetName val="TOTAL_SPK15"/>
      <sheetName val="4-Basic_Price14"/>
      <sheetName val="Faktor_Konversi14"/>
      <sheetName val="PHU_0515"/>
      <sheetName val="POS-4_115"/>
      <sheetName val="Rekap_Dc15"/>
      <sheetName val="bhn_15"/>
      <sheetName val="an_el17"/>
      <sheetName val="Bill_of_Qty_MEP15"/>
      <sheetName val="Basement_Estimate15"/>
      <sheetName val="HARGA_ME15"/>
      <sheetName val="Analisa_215"/>
      <sheetName val="HARGA_MATERIAL15"/>
      <sheetName val="rab_me_(by_owner)_15"/>
      <sheetName val="BQ_(by_owner)15"/>
      <sheetName val="rab_me_(fisik)15"/>
      <sheetName val="ELEVATED_SLAB15"/>
      <sheetName val="Memb_Schd15"/>
      <sheetName val="unit_rate-b315"/>
      <sheetName val="rek_det_1-315"/>
      <sheetName val="LIFT_DOM14"/>
      <sheetName val="HB_15"/>
      <sheetName val="daftar_harga15"/>
      <sheetName val="dboard(_asli)14"/>
      <sheetName val="RAB_STR_JETTY_&amp;_F_PENUNJANG14"/>
      <sheetName val="01A-_RAB15"/>
      <sheetName val="Analisa_Upah___Bahan_Plum15"/>
      <sheetName val="Analisa_Harga_Satuan15"/>
      <sheetName val="FORM_3A14"/>
      <sheetName val="Perhitungan_RAB14"/>
      <sheetName val="Daf_115"/>
      <sheetName val="RAB_RIIL_kayu14"/>
      <sheetName val="Supply_Agrmnt15"/>
      <sheetName val="Harga_satuan14"/>
      <sheetName val="Harga_Bahan15"/>
      <sheetName val="Indirect_Cost14"/>
      <sheetName val="SERVICES_FEE14"/>
      <sheetName val="BD_Cvl14"/>
      <sheetName val="Erection_SS14"/>
      <sheetName val="Currency_Rate14"/>
      <sheetName val="Upah_Bahan14"/>
      <sheetName val="Harga_ME_14"/>
      <sheetName val="REF_ONLY15"/>
      <sheetName val="crewlist_S14"/>
      <sheetName val="Analisa_RAB14"/>
      <sheetName val="Unit_Rate_Indirect14"/>
      <sheetName val="3__KONTRAK(stu)14"/>
      <sheetName val="i-j__Pengalaman14"/>
      <sheetName val="HRG_BHN14"/>
      <sheetName val="Time_Schedule14"/>
      <sheetName val="anal_pipa14"/>
      <sheetName val="Harsat_Upah14"/>
      <sheetName val="Fill_this_out_first___16"/>
      <sheetName val="AnalisaSIPIL_RIIL_RAP14"/>
      <sheetName val="SUB_TOTAL___14"/>
      <sheetName val="HSA_&amp;_PAB14"/>
      <sheetName val="Harga_Upah_14"/>
      <sheetName val="bukan_PNS14"/>
      <sheetName val="Mon_Upah14"/>
      <sheetName val="2__Informasi14"/>
      <sheetName val="Analisa_Tekhnis14"/>
      <sheetName val="REKAP_TOTAL14"/>
      <sheetName val="_REKAP_B_GEDUNG_PRAMUKA14"/>
      <sheetName val="A_PENDOPO14"/>
      <sheetName val="B__GEDUNG_PRAMUKA14"/>
      <sheetName val="SURAT_PENAWARAN14"/>
      <sheetName val="_REKAP_A_PENDOPO14"/>
      <sheetName val="Analisa_Prov'0714"/>
      <sheetName val="A_Paint_Jotun_Penguard14"/>
      <sheetName val="BOQ_ori14"/>
      <sheetName val="Anal_14"/>
      <sheetName val="17_ALS-saluran+BC14"/>
      <sheetName val="HARGA_UPAH14"/>
      <sheetName val="Sewa_Alat-114"/>
      <sheetName val="Analisa_RAP14"/>
      <sheetName val="Bahan_B14"/>
      <sheetName val="Upah_B14"/>
      <sheetName val="Door_&amp;_Window_Podium14"/>
      <sheetName val="San_PD14"/>
      <sheetName val="FORM_714"/>
      <sheetName val="SBDY_Jemb_Tayan14"/>
      <sheetName val="AHS_(ci,str,ars)14"/>
      <sheetName val="PAKET_114"/>
      <sheetName val="Harga_Sat_Das14"/>
      <sheetName val="D2_414"/>
      <sheetName val="D4_3_(TE)14"/>
      <sheetName val="D5_3_(TF)_14"/>
      <sheetName val="D8_3_(TJ)14"/>
      <sheetName val="Bill_of_Qty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SD_(1)14"/>
      <sheetName val="RENCANA_KERJA14"/>
      <sheetName val="HASAT_DASAR14"/>
      <sheetName val="Uraian_Teknis14"/>
      <sheetName val="Agregat_Halus_&amp;_Kasar14"/>
      <sheetName val="Surat_Pernyataan14"/>
      <sheetName val="HRG_BAHAN_&amp;_UPAH_okk13"/>
      <sheetName val="Analis_Kusen_okk13"/>
      <sheetName val="Ana__PU13"/>
      <sheetName val="610_0414"/>
      <sheetName val="Analisa_(ok_punya)12"/>
      <sheetName val="ANALISA_GR?????GAH14"/>
      <sheetName val="Perm__Test13"/>
      <sheetName val="Kuantitas_&amp;_Harga13"/>
      <sheetName val="BQ_PABX12"/>
      <sheetName val="RAB_REVISI12"/>
      <sheetName val="Str_A12"/>
      <sheetName val="Analisa_Tend12"/>
      <sheetName val="struktur_tdk_dipakai14"/>
      <sheetName val="Sumber_Daya12"/>
      <sheetName val="Harga_Bahan_&amp;_Upah13"/>
      <sheetName val="H_Satuan_Dasar13"/>
      <sheetName val="Bill_rekap13"/>
      <sheetName val="Isolasi_Luar_Dalam13"/>
      <sheetName val="Isolasi_Luar13"/>
      <sheetName val="ANALISA_GR12"/>
      <sheetName val="HarDas-Ops_12"/>
      <sheetName val="Hrg_Upah_Bhn12"/>
      <sheetName val="DAFTAR_HARGA_BAHAN_12"/>
      <sheetName val="Harsat_Bahan12"/>
      <sheetName val="DLAT_(2)12"/>
      <sheetName val="Daftar_Staff12"/>
      <sheetName val="AHS_-_Riel14"/>
      <sheetName val="Sec_I_ML12"/>
      <sheetName val="1_B13"/>
      <sheetName val="Anls_Hrg_Sat13"/>
      <sheetName val="Har_Sat13"/>
      <sheetName val="Unit_Cost12"/>
      <sheetName val="DF-7_(2)12"/>
      <sheetName val="ANALISA_GR_____GAH12"/>
      <sheetName val="BAHAN_12"/>
      <sheetName val="Harga_bahan-112"/>
      <sheetName val="DETAIL_POS_12312"/>
      <sheetName val="Rekap_Direct_Cost12"/>
      <sheetName val="Harsat_Pekerjaan12"/>
      <sheetName val="NEX24_DB12"/>
      <sheetName val="H_SAT12"/>
      <sheetName val="fill_in_first12"/>
      <sheetName val="OP__PERJAM12"/>
      <sheetName val="K_Lokal12"/>
      <sheetName val="B__PERSONIL12"/>
      <sheetName val="RANGE_BAHAN12"/>
      <sheetName val="ANALISA_GR_x005f_x0000__x005f_x0000__x00012"/>
      <sheetName val="ANALISA_GR_x005f_x005f_x005f_x0000__x005f12"/>
      <sheetName val="DRUP_(ASLI)12"/>
      <sheetName val="BQ_EXTERN12"/>
      <sheetName val="Bill_4_113"/>
      <sheetName val="Kuantitas_&amp;_Harga_Seg_113"/>
      <sheetName val="UP_MINOR12"/>
      <sheetName val="COST_SUMM12"/>
      <sheetName val="HPP_TOTAL12"/>
      <sheetName val="HPP_3_Tower12"/>
      <sheetName val="DFT__HRG_BHN___UPAH12"/>
      <sheetName val="ANALISA_STR___ARS12"/>
      <sheetName val="SAT_EL12"/>
      <sheetName val="Anl_+12"/>
      <sheetName val="Analisa_Harga_Sat12"/>
      <sheetName val="Lamp_-312"/>
      <sheetName val="Lamp_-612"/>
      <sheetName val="PV_Harga_Sat12"/>
      <sheetName val="Analisa_Alat12"/>
      <sheetName val="Analisa_Alat_Dredger12"/>
      <sheetName val="Analisa_Tehnik_112"/>
      <sheetName val="Analisa_Tehnik12"/>
      <sheetName val="Pendukung_112"/>
      <sheetName val="Pek_Tanah12"/>
      <sheetName val="AT_B&amp;B12"/>
      <sheetName val="Master_Edit12"/>
      <sheetName val="Analis_harga12"/>
      <sheetName val="BOQ_SNJ_112"/>
      <sheetName val="DKH_CCO_1A12"/>
      <sheetName val="DKH_CCO_1B_R-112"/>
      <sheetName val="Anal__Alat12"/>
      <sheetName val="PRD_01-6(I-II)12"/>
      <sheetName val="PRD_01-7_alat12"/>
      <sheetName val="PRY_03-1_(Amd1)12"/>
      <sheetName val="10_yr_val12"/>
      <sheetName val="7_1(3)12"/>
      <sheetName val="VAC_BDWN12"/>
      <sheetName val="analisa_el12"/>
      <sheetName val="4__PEK__LUAR12"/>
      <sheetName val="Unit_Price12"/>
      <sheetName val="General_Intem12"/>
      <sheetName val="analisa_panel12"/>
      <sheetName val="TATA_UDARA12"/>
      <sheetName val="1_General_12"/>
      <sheetName val="REKAP__(1)12"/>
      <sheetName val="2703_112"/>
      <sheetName val="Assumption_&amp;_Dashboard_12"/>
      <sheetName val="Daf-3_1_2_Pintu,_Jendela,_TWA12"/>
      <sheetName val="Daf-3_1_4_Plafond_TWA12"/>
      <sheetName val="INPUT_AGST12"/>
      <sheetName val="rkpm_200312"/>
      <sheetName val="Man_Power12"/>
      <sheetName val="Urai___Guide_Post12"/>
      <sheetName val="Urai_Galian_Tanah12"/>
      <sheetName val="Formula_Paket_A12"/>
      <sheetName val="inner_pervious_adjust_12"/>
      <sheetName val="outer_pervious_adjust12"/>
      <sheetName val="Agg_Halus_&amp;_Kasar12"/>
      <sheetName val="Analis_Upah12"/>
      <sheetName val="ANALISA_railing12"/>
      <sheetName val="RAB_AR&amp;STR12"/>
      <sheetName val="Daftar_Upah,_Hrg_Bhn_&amp;_Pralat12"/>
      <sheetName val="Harga_Alat12"/>
      <sheetName val="PENUTUP_ATAP12"/>
      <sheetName val="2_112"/>
      <sheetName val="Daftar_Harga_Upah_dan_Bahan12"/>
      <sheetName val="adukan_5"/>
      <sheetName val="Vol_K_2255"/>
      <sheetName val="FORM_BQ_TL_PRATU_4cct5"/>
      <sheetName val="Daftar_Harga_Satuan5"/>
      <sheetName val="_AnaBah5"/>
      <sheetName val="Pjk_Kend_&amp;_Parkir&amp;Tanah6"/>
      <sheetName val="Pak_Din(510)6"/>
      <sheetName val="P_Didik&amp;BinaPeg_6"/>
      <sheetName val="2_25"/>
      <sheetName val="B_117"/>
      <sheetName val="B_105"/>
      <sheetName val="B_118"/>
      <sheetName val="B_125"/>
      <sheetName val="B_135"/>
      <sheetName val="B_145"/>
      <sheetName val="B_155"/>
      <sheetName val="B_165"/>
      <sheetName val="B_175"/>
      <sheetName val="B_185"/>
      <sheetName val="B_217"/>
      <sheetName val="B_205"/>
      <sheetName val="B_218"/>
      <sheetName val="B_225"/>
      <sheetName val="B_235"/>
      <sheetName val="B_245"/>
      <sheetName val="B_255"/>
      <sheetName val="B_265"/>
      <sheetName val="B_285"/>
      <sheetName val="B_295"/>
      <sheetName val="B_35"/>
      <sheetName val="B_305"/>
      <sheetName val="B_45"/>
      <sheetName val="B_55"/>
      <sheetName val="B_65"/>
      <sheetName val="B_75"/>
      <sheetName val="B_85"/>
      <sheetName val="HARGA_DASAR5"/>
      <sheetName val="Analisa_Harga5"/>
      <sheetName val="Pgr_Jl_I_Bale5"/>
      <sheetName val="Rekap_Bill5"/>
      <sheetName val="Rekap_Biaya5"/>
      <sheetName val="15_Irr__Struc_Work5"/>
      <sheetName val="16_Pipe_Inst_5"/>
      <sheetName val="D_Harga5"/>
      <sheetName val="Rekap_Prelim6"/>
      <sheetName val="bhn_FINAL5"/>
      <sheetName val="ITB_COST5"/>
      <sheetName val="ANALYS_EXTERN5"/>
      <sheetName val="Tuk_Koef5"/>
      <sheetName val="hrg-sat_pek5"/>
      <sheetName val="STR_-_2B5"/>
      <sheetName val="Pemindahan_Penduduk_5"/>
      <sheetName val="Analisa_STR5"/>
      <sheetName val="Upah_&amp;_Bahan5"/>
      <sheetName val="Peta_Quarry5"/>
      <sheetName val="Perhitungan_Mobilisasi_Alat5"/>
      <sheetName val="Lalu_Lintas5"/>
      <sheetName val="Jembatan_Sementara5"/>
      <sheetName val="Analisa_K35"/>
      <sheetName val="4-Analisa_Quarry5"/>
      <sheetName val="4-Formulir_harga_bahan5"/>
      <sheetName val="Peta_Quarry_(2)5"/>
      <sheetName val="Agg_A5"/>
      <sheetName val="Agg_B_dan_S5"/>
      <sheetName val="Agg_C5"/>
      <sheetName val="Agg__CBR_605"/>
      <sheetName val="Rekap_(2)5"/>
      <sheetName val="BOQ_(2)5"/>
      <sheetName val="jangka_aktu_pelaksanaan_(2)5"/>
      <sheetName val="D6_(2)5"/>
      <sheetName val="D10_LS-Rutin5"/>
      <sheetName val="D10_Kuantitas5"/>
      <sheetName val="D10_Analisa_HSP5"/>
      <sheetName val="Daf_Alat5"/>
      <sheetName val="Jdw_Alat5"/>
      <sheetName val="S_Penawar5"/>
      <sheetName val="Alat_R5"/>
      <sheetName val="Alat_(1)5"/>
      <sheetName val="LAM_35"/>
      <sheetName val="RD_dokter_ORNG_3_705"/>
      <sheetName val="rap_rinci5"/>
      <sheetName val="Unit_Rate5"/>
      <sheetName val="DIVISI_35"/>
      <sheetName val="H_Sat_Jembatan5"/>
      <sheetName val="analisa_BM5"/>
      <sheetName val="DIV_25"/>
      <sheetName val="ANALISA_GR_x005f_x0000__x5"/>
      <sheetName val="No_Item5"/>
      <sheetName val="Harga_Kabel5"/>
      <sheetName val="Tunduk_Panitia5"/>
      <sheetName val="rab_-_persiapan_&amp;_lantai-15"/>
      <sheetName val="analisa_asumsi_Me5"/>
      <sheetName val="_SAT_PL5"/>
      <sheetName val="RAB_SEKRETARIAT_(1)5"/>
      <sheetName val="meth_hsl_nego5"/>
      <sheetName val="Harga_Sat_5"/>
      <sheetName val="BILL_OF_QUAN5"/>
      <sheetName val="Galian_15"/>
      <sheetName val="MAP_1-22"/>
      <sheetName val="an_el18"/>
      <sheetName val="Fill_this_out_first___17"/>
      <sheetName val="Schedule_Master2"/>
      <sheetName val="H_Satuan17"/>
      <sheetName val="REKAP_1_SECTION15"/>
      <sheetName val="DIREC_COST15"/>
      <sheetName val="form_besi15"/>
      <sheetName val="REKAP_STRUCTURE15"/>
      <sheetName val="Master_1_014"/>
      <sheetName val="ANALISA_GRS_TENGAH14"/>
      <sheetName val="lamp__1214"/>
      <sheetName val="GRAND_REKAP14"/>
      <sheetName val="A-11_Steel_Str_(2)14"/>
      <sheetName val="Analisa_Upah_&amp;_Bahan_Plum14"/>
      <sheetName val="BAHAN_&amp;_UPAH14"/>
      <sheetName val="HSTANAH_XLS14"/>
      <sheetName val="Analisa_&amp;_Upah14"/>
      <sheetName val="rekap_c14"/>
      <sheetName val="FORM_X_COST14"/>
      <sheetName val="BQ_ARS14"/>
      <sheetName val="PLUMBING_214"/>
      <sheetName val="daftar_Upah14"/>
      <sheetName val="Pos_4-114"/>
      <sheetName val="Harga_14"/>
      <sheetName val="vol__ARS14"/>
      <sheetName val="TOTAL_SPK14"/>
      <sheetName val="4-Basic_Price13"/>
      <sheetName val="Faktor_Konversi13"/>
      <sheetName val="PHU_0514"/>
      <sheetName val="POS-4_114"/>
      <sheetName val="Rekap_Dc14"/>
      <sheetName val="bhn_14"/>
      <sheetName val="an_el15"/>
      <sheetName val="Bill_of_Qty_MEP14"/>
      <sheetName val="Basement_Estimate14"/>
      <sheetName val="HARGA_ME14"/>
      <sheetName val="Analisa_214"/>
      <sheetName val="HARGA_MATERIAL14"/>
      <sheetName val="rab_me_(by_owner)_14"/>
      <sheetName val="BQ_(by_owner)14"/>
      <sheetName val="rab_me_(fisik)14"/>
      <sheetName val="ELEVATED_SLAB14"/>
      <sheetName val="Memb_Schd14"/>
      <sheetName val="unit_rate-b314"/>
      <sheetName val="rek_det_1-314"/>
      <sheetName val="LIFT_DOM13"/>
      <sheetName val="HB_14"/>
      <sheetName val="daftar_harga14"/>
      <sheetName val="dboard(_asli)13"/>
      <sheetName val="RAB_STR_JETTY_&amp;_F_PENUNJANG13"/>
      <sheetName val="01A-_RAB14"/>
      <sheetName val="Analisa_Upah___Bahan_Plum14"/>
      <sheetName val="Analisa_Harga_Satuan14"/>
      <sheetName val="FORM_3A13"/>
      <sheetName val="Perhitungan_RAB13"/>
      <sheetName val="Daf_114"/>
      <sheetName val="RAB_RIIL_kayu13"/>
      <sheetName val="Supply_Agrmnt14"/>
      <sheetName val="Harga_satuan13"/>
      <sheetName val="Harga_Bahan14"/>
      <sheetName val="Indirect_Cost13"/>
      <sheetName val="SERVICES_FEE13"/>
      <sheetName val="BD_Cvl13"/>
      <sheetName val="Erection_SS13"/>
      <sheetName val="Currency_Rate13"/>
      <sheetName val="Upah_Bahan13"/>
      <sheetName val="Harga_ME_13"/>
      <sheetName val="REF_ONLY14"/>
      <sheetName val="crewlist_S13"/>
      <sheetName val="Analisa_RAB13"/>
      <sheetName val="Unit_Rate_Indirect13"/>
      <sheetName val="3__KONTRAK(stu)13"/>
      <sheetName val="i-j__Pengalaman13"/>
      <sheetName val="HRG_BHN13"/>
      <sheetName val="Time_Schedule13"/>
      <sheetName val="anal_pipa13"/>
      <sheetName val="Harsat_Upah13"/>
      <sheetName val="Fill_this_out_first___14"/>
      <sheetName val="AnalisaSIPIL_RIIL_RAP13"/>
      <sheetName val="SUB_TOTAL___13"/>
      <sheetName val="HSA_&amp;_PAB13"/>
      <sheetName val="Harga_Upah_13"/>
      <sheetName val="bukan_PNS13"/>
      <sheetName val="Mon_Upah13"/>
      <sheetName val="2__Informasi13"/>
      <sheetName val="Analisa_Tekhnis13"/>
      <sheetName val="REKAP_TOTAL13"/>
      <sheetName val="_REKAP_B_GEDUNG_PRAMUKA13"/>
      <sheetName val="A_PENDOPO13"/>
      <sheetName val="B__GEDUNG_PRAMUKA13"/>
      <sheetName val="SURAT_PENAWARAN13"/>
      <sheetName val="_REKAP_A_PENDOPO13"/>
      <sheetName val="Analisa_Prov'0713"/>
      <sheetName val="A_Paint_Jotun_Penguard13"/>
      <sheetName val="BOQ_ori13"/>
      <sheetName val="Anal_13"/>
      <sheetName val="17_ALS-saluran+BC13"/>
      <sheetName val="HARGA_UPAH13"/>
      <sheetName val="Sewa_Alat-113"/>
      <sheetName val="Analisa_RAP13"/>
      <sheetName val="Bahan_B13"/>
      <sheetName val="Upah_B13"/>
      <sheetName val="Door_&amp;_Window_Podium13"/>
      <sheetName val="San_PD13"/>
      <sheetName val="FORM_713"/>
      <sheetName val="SBDY_Jemb_Tayan13"/>
      <sheetName val="AHS_(ci,str,ars)13"/>
      <sheetName val="PAKET_113"/>
      <sheetName val="Harga_Sat_Das13"/>
      <sheetName val="D2_413"/>
      <sheetName val="D4_3_(TE)13"/>
      <sheetName val="D5_3_(TF)_13"/>
      <sheetName val="D8_3_(TJ)13"/>
      <sheetName val="Bill_of_Qty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SD_(1)13"/>
      <sheetName val="RENCANA_KERJA13"/>
      <sheetName val="HASAT_DASAR13"/>
      <sheetName val="Uraian_Teknis13"/>
      <sheetName val="Agregat_Halus_&amp;_Kasar13"/>
      <sheetName val="Surat_Pernyataan13"/>
      <sheetName val="HRG_BAHAN_&amp;_UPAH_okk12"/>
      <sheetName val="Analis_Kusen_okk12"/>
      <sheetName val="Ana__PU12"/>
      <sheetName val="610_0413"/>
      <sheetName val="Analisa_(ok_punya)11"/>
      <sheetName val="ANALISA_GR?????GAH13"/>
      <sheetName val="Perm__Test12"/>
      <sheetName val="Kuantitas_&amp;_Harga12"/>
      <sheetName val="BQ_PABX11"/>
      <sheetName val="RAB_REVISI11"/>
      <sheetName val="Str_A11"/>
      <sheetName val="Analisa_Tend11"/>
      <sheetName val="struktur_tdk_dipakai13"/>
      <sheetName val="Sumber_Daya11"/>
      <sheetName val="Harga_Bahan_&amp;_Upah12"/>
      <sheetName val="H_Satuan_Dasar12"/>
      <sheetName val="Bill_rekap12"/>
      <sheetName val="Isolasi_Luar_Dalam12"/>
      <sheetName val="Isolasi_Luar12"/>
      <sheetName val="ANALISA_GR11"/>
      <sheetName val="HarDas-Ops_11"/>
      <sheetName val="Hrg_Upah_Bhn11"/>
      <sheetName val="DAFTAR_HARGA_BAHAN_11"/>
      <sheetName val="Harsat_Bahan11"/>
      <sheetName val="DLAT_(2)11"/>
      <sheetName val="Daftar_Staff11"/>
      <sheetName val="AHS_-_Riel13"/>
      <sheetName val="Sec_I_ML11"/>
      <sheetName val="1_B12"/>
      <sheetName val="Anls_Hrg_Sat12"/>
      <sheetName val="Har_Sat12"/>
      <sheetName val="Unit_Cost11"/>
      <sheetName val="DF-7_(2)11"/>
      <sheetName val="ANALISA_GR_____GAH11"/>
      <sheetName val="BAHAN_11"/>
      <sheetName val="Harga_bahan-111"/>
      <sheetName val="DETAIL_POS_12311"/>
      <sheetName val="Rekap_Direct_Cost11"/>
      <sheetName val="Harsat_Pekerjaan11"/>
      <sheetName val="NEX24_DB11"/>
      <sheetName val="H_SAT11"/>
      <sheetName val="fill_in_first11"/>
      <sheetName val="OP__PERJAM11"/>
      <sheetName val="K_Lokal11"/>
      <sheetName val="B__PERSONIL11"/>
      <sheetName val="RANGE_BAHAN11"/>
      <sheetName val="ANALISA_GR_x005f_x0000__x005f_x0000__x00011"/>
      <sheetName val="ANALISA_GR_x005f_x005f_x005f_x0000__x005f11"/>
      <sheetName val="DRUP_(ASLI)11"/>
      <sheetName val="BQ_EXTERN11"/>
      <sheetName val="Bill_4_112"/>
      <sheetName val="Kuantitas_&amp;_Harga_Seg_112"/>
      <sheetName val="UP_MINOR11"/>
      <sheetName val="COST_SUMM11"/>
      <sheetName val="HPP_TOTAL11"/>
      <sheetName val="HPP_3_Tower11"/>
      <sheetName val="DFT__HRG_BHN___UPAH11"/>
      <sheetName val="ANALISA_STR___ARS11"/>
      <sheetName val="SAT_EL11"/>
      <sheetName val="Anl_+11"/>
      <sheetName val="Analisa_Harga_Sat11"/>
      <sheetName val="Lamp_-311"/>
      <sheetName val="Lamp_-611"/>
      <sheetName val="PV_Harga_Sat11"/>
      <sheetName val="Analisa_Alat11"/>
      <sheetName val="Analisa_Alat_Dredger11"/>
      <sheetName val="Analisa_Tehnik_111"/>
      <sheetName val="Analisa_Tehnik11"/>
      <sheetName val="Pendukung_111"/>
      <sheetName val="Pek_Tanah11"/>
      <sheetName val="AT_B&amp;B11"/>
      <sheetName val="Master_Edit11"/>
      <sheetName val="Analis_harga11"/>
      <sheetName val="BOQ_SNJ_111"/>
      <sheetName val="DKH_CCO_1A11"/>
      <sheetName val="DKH_CCO_1B_R-111"/>
      <sheetName val="Anal__Alat11"/>
      <sheetName val="PRD_01-6(I-II)11"/>
      <sheetName val="PRD_01-7_alat11"/>
      <sheetName val="PRY_03-1_(Amd1)11"/>
      <sheetName val="10_yr_val11"/>
      <sheetName val="7_1(3)11"/>
      <sheetName val="VAC_BDWN11"/>
      <sheetName val="analisa_el11"/>
      <sheetName val="4__PEK__LUAR11"/>
      <sheetName val="Unit_Price11"/>
      <sheetName val="General_Intem11"/>
      <sheetName val="analisa_panel11"/>
      <sheetName val="TATA_UDARA11"/>
      <sheetName val="1_General_11"/>
      <sheetName val="REKAP__(1)11"/>
      <sheetName val="2703_111"/>
      <sheetName val="Assumption_&amp;_Dashboard_11"/>
      <sheetName val="Daf-3_1_2_Pintu,_Jendela,_TWA11"/>
      <sheetName val="Daf-3_1_4_Plafond_TWA11"/>
      <sheetName val="INPUT_AGST11"/>
      <sheetName val="rkpm_200311"/>
      <sheetName val="Man_Power11"/>
      <sheetName val="Urai___Guide_Post11"/>
      <sheetName val="Urai_Galian_Tanah11"/>
      <sheetName val="Formula_Paket_A11"/>
      <sheetName val="inner_pervious_adjust_11"/>
      <sheetName val="outer_pervious_adjust11"/>
      <sheetName val="Agg_Halus_&amp;_Kasar11"/>
      <sheetName val="Analis_Upah11"/>
      <sheetName val="ANALISA_railing11"/>
      <sheetName val="RAB_AR&amp;STR11"/>
      <sheetName val="Daftar_Upah,_Hrg_Bhn_&amp;_Pralat11"/>
      <sheetName val="Harga_Alat11"/>
      <sheetName val="PENUTUP_ATAP11"/>
      <sheetName val="2_111"/>
      <sheetName val="Daftar_Harga_Upah_dan_Bahan11"/>
      <sheetName val="adukan_4"/>
      <sheetName val="Vol_K_2254"/>
      <sheetName val="FORM_BQ_TL_PRATU_4cct4"/>
      <sheetName val="Daftar_Harga_Satuan4"/>
      <sheetName val="_AnaBah4"/>
      <sheetName val="Pjk_Kend_&amp;_Parkir&amp;Tanah5"/>
      <sheetName val="Pak_Din(510)5"/>
      <sheetName val="P_Didik&amp;BinaPeg_5"/>
      <sheetName val="2_24"/>
      <sheetName val="B_115"/>
      <sheetName val="B_104"/>
      <sheetName val="B_116"/>
      <sheetName val="B_124"/>
      <sheetName val="B_134"/>
      <sheetName val="B_144"/>
      <sheetName val="B_154"/>
      <sheetName val="B_164"/>
      <sheetName val="B_174"/>
      <sheetName val="B_184"/>
      <sheetName val="B_215"/>
      <sheetName val="B_204"/>
      <sheetName val="B_216"/>
      <sheetName val="B_224"/>
      <sheetName val="B_234"/>
      <sheetName val="B_244"/>
      <sheetName val="B_254"/>
      <sheetName val="B_264"/>
      <sheetName val="B_284"/>
      <sheetName val="B_294"/>
      <sheetName val="B_34"/>
      <sheetName val="B_304"/>
      <sheetName val="B_44"/>
      <sheetName val="B_54"/>
      <sheetName val="B_64"/>
      <sheetName val="B_74"/>
      <sheetName val="B_84"/>
      <sheetName val="HARGA_DASAR4"/>
      <sheetName val="Analisa_Harga4"/>
      <sheetName val="Pgr_Jl_I_Bale4"/>
      <sheetName val="Rekap_Bill4"/>
      <sheetName val="Rekap_Biaya4"/>
      <sheetName val="15_Irr__Struc_Work4"/>
      <sheetName val="16_Pipe_Inst_4"/>
      <sheetName val="D_Harga4"/>
      <sheetName val="Rekap_Prelim5"/>
      <sheetName val="bhn_FINAL4"/>
      <sheetName val="ITB_COST4"/>
      <sheetName val="ANALYS_EXTERN4"/>
      <sheetName val="Tuk_Koef4"/>
      <sheetName val="hrg-sat_pek4"/>
      <sheetName val="STR_-_2B4"/>
      <sheetName val="Pemindahan_Penduduk_4"/>
      <sheetName val="Analisa_STR4"/>
      <sheetName val="Upah_&amp;_Bahan4"/>
      <sheetName val="Peta_Quarry4"/>
      <sheetName val="Perhitungan_Mobilisasi_Alat4"/>
      <sheetName val="Lalu_Lintas4"/>
      <sheetName val="Jembatan_Sementara4"/>
      <sheetName val="Analisa_K34"/>
      <sheetName val="4-Analisa_Quarry4"/>
      <sheetName val="4-Formulir_harga_bahan4"/>
      <sheetName val="Peta_Quarry_(2)4"/>
      <sheetName val="Agg_A4"/>
      <sheetName val="Agg_B_dan_S4"/>
      <sheetName val="Agg_C4"/>
      <sheetName val="Agg__CBR_604"/>
      <sheetName val="Rekap_(2)4"/>
      <sheetName val="BOQ_(2)4"/>
      <sheetName val="jangka_aktu_pelaksanaan_(2)4"/>
      <sheetName val="D6_(2)4"/>
      <sheetName val="D10_LS-Rutin4"/>
      <sheetName val="D10_Kuantitas4"/>
      <sheetName val="D10_Analisa_HSP4"/>
      <sheetName val="Daf_Alat4"/>
      <sheetName val="Jdw_Alat4"/>
      <sheetName val="S_Penawar4"/>
      <sheetName val="Alat_R4"/>
      <sheetName val="Alat_(1)4"/>
      <sheetName val="LAM_34"/>
      <sheetName val="RD_dokter_ORNG_3_704"/>
      <sheetName val="rap_rinci4"/>
      <sheetName val="Unit_Rate4"/>
      <sheetName val="DIVISI_34"/>
      <sheetName val="H_Sat_Jembatan4"/>
      <sheetName val="analisa_BM4"/>
      <sheetName val="DIV_24"/>
      <sheetName val="ANALISA_GR_x005f_x0000__x4"/>
      <sheetName val="No_Item4"/>
      <sheetName val="Harga_Kabel4"/>
      <sheetName val="Tunduk_Panitia4"/>
      <sheetName val="rab_-_persiapan_&amp;_lantai-14"/>
      <sheetName val="analisa_asumsi_Me4"/>
      <sheetName val="_SAT_PL4"/>
      <sheetName val="RAB_SEKRETARIAT_(1)4"/>
      <sheetName val="meth_hsl_nego4"/>
      <sheetName val="Harga_Sat_4"/>
      <sheetName val="BILL_OF_QUAN4"/>
      <sheetName val="Galian_14"/>
      <sheetName val="an_el16"/>
      <sheetName val="Fill_this_out_first___15"/>
      <sheetName val="An_12"/>
      <sheetName val="An_32"/>
      <sheetName val="An_22"/>
      <sheetName val="BoQ_C43"/>
      <sheetName val="BQ_Pivot_utk_Analisa_&amp;_SDBP_3"/>
      <sheetName val="M+U_Pivot3"/>
      <sheetName val="Fin_Sum3"/>
      <sheetName val="box_culvert3"/>
      <sheetName val="NP_(4)3"/>
      <sheetName val="ANALISA_GR_x03"/>
      <sheetName val="An_AC_&amp;_Plb3"/>
      <sheetName val="Alat_B3"/>
      <sheetName val="a_h_ars_sum3"/>
      <sheetName val="a_h_ars3"/>
      <sheetName val="An_13"/>
      <sheetName val="An_33"/>
      <sheetName val="An_23"/>
      <sheetName val="BQ-TAMBAHAN"/>
      <sheetName val="Cover Daf_2"/>
      <sheetName val="Bill No.1"/>
      <sheetName val="CAT_HAR"/>
      <sheetName val="OUT"/>
      <sheetName val="Cover Daf-2"/>
      <sheetName val="AHSbj"/>
      <sheetName val="Summary "/>
      <sheetName val="NP.7(2)"/>
      <sheetName val="NP.9"/>
      <sheetName val="rab_analisa"/>
      <sheetName val="Infra"/>
      <sheetName val="Bill No 2.1 "/>
      <sheetName val="HargaDsrBhn"/>
      <sheetName val="1.REK"/>
      <sheetName val="Normalisasi"/>
      <sheetName val="Produksi "/>
      <sheetName val="DSU-2"/>
      <sheetName val="ANAL KOEF"/>
      <sheetName val="RKP-BOQ"/>
      <sheetName val="REKAP.VOLUME"/>
      <sheetName val="Harsat_El"/>
      <sheetName val="rekap-analis"/>
      <sheetName val="Price Biaya Cadangan"/>
      <sheetName val="BQ.Rekapitulasi  Akhir"/>
      <sheetName val="ANALISA-1"/>
      <sheetName val="LISA MOB"/>
      <sheetName val="rincian per proyek"/>
      <sheetName val="BQ-1A"/>
      <sheetName val="formminat"/>
      <sheetName val="000000"/>
      <sheetName val="Plmbg "/>
      <sheetName val="Electronic"/>
      <sheetName val="PERFORMANCE PROYEK (2)"/>
      <sheetName val="Petunjuk Ngisi (2)"/>
      <sheetName val="Profil"/>
      <sheetName val="Bill No_1"/>
      <sheetName val="Form-3.3"/>
      <sheetName val="BQ_Rekapitulasi  Akhir"/>
      <sheetName val="ANL-PEK"/>
      <sheetName val="Rekap-Bdg"/>
      <sheetName val="토공사B동추가"/>
      <sheetName val="Bill No. 2 - Carpark"/>
      <sheetName val="Weight Bridge"/>
      <sheetName val="ENG-101"/>
      <sheetName val="Daf 1 Prelim"/>
      <sheetName val="Inst.penerangan."/>
      <sheetName val="Anls Teknis"/>
      <sheetName val="RENTAL1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 THP III"/>
      <sheetName val="daf-3(OK)"/>
      <sheetName val="daf-7(OK)"/>
      <sheetName val="div10"/>
      <sheetName val="RKP.ANL"/>
      <sheetName val="RAB (OK)"/>
      <sheetName val="Produksi_"/>
      <sheetName val="1_REK"/>
      <sheetName val="ANAL_KOEF"/>
      <sheetName val="SP16"/>
      <sheetName val="baladewa"/>
      <sheetName val="KH-Q1,Q2,01"/>
      <sheetName val="DAFTAR  BESI IWF"/>
      <sheetName val="DAFTAR BESI KANAL C SIKU"/>
      <sheetName val="AN-K"/>
      <sheetName val="EARTH"/>
      <sheetName val="sort2"/>
      <sheetName val="ACT-PRELIM"/>
      <sheetName val="STR_CANCEL_"/>
      <sheetName val="Rinc.Ged.A (G.Utama)"/>
      <sheetName val="Bab.No.4.1 STR"/>
      <sheetName val="Bab.No.4.2 ARSITEK"/>
      <sheetName val="Bab.No.4.3 PLUMBING"/>
      <sheetName val="Bab.No.4.4-Pek.Tambh.Krg."/>
      <sheetName val="H-Bahan &amp; Tenaga"/>
      <sheetName val="H_Bahan"/>
      <sheetName val="BQ-R2"/>
      <sheetName val="Bab.No.3.1 STR"/>
      <sheetName val="Bab.No.3.2 ARSITEK"/>
      <sheetName val="Bab.No.3.3-PLUMBING"/>
      <sheetName val="Bab.No.3.4-Pek.Tambh.Krg."/>
      <sheetName val="Cost Summary"/>
      <sheetName val="BQ-Str"/>
      <sheetName val="HC Bldg."/>
      <sheetName val="326BQSTC"/>
      <sheetName val="Rawat Inap"/>
      <sheetName val="Kabel"/>
      <sheetName val="str bengkel"/>
      <sheetName val="material "/>
      <sheetName val="A-ars"/>
      <sheetName val="analisa_gedung"/>
      <sheetName val="L. Hr"/>
      <sheetName val="COA"/>
      <sheetName val="anals hrg"/>
      <sheetName val="harsat ars str"/>
      <sheetName val="RekBq"/>
      <sheetName val="ANALIS2"/>
      <sheetName val="ANALISAGATE"/>
      <sheetName val="Pipa Bakrie"/>
      <sheetName val="Valve-Hyd"/>
      <sheetName val="pipe132"/>
      <sheetName val="jaketing"/>
      <sheetName val="SCHEDULE "/>
      <sheetName val="R.A.B."/>
      <sheetName val="rk_an_k"/>
      <sheetName val="AN MEK"/>
      <sheetName val="RAB "/>
      <sheetName val="Rekap Sal"/>
      <sheetName val="DTX"/>
      <sheetName val="rate Bahan"/>
      <sheetName val="Harsat_marina"/>
      <sheetName val="Volume Rumah"/>
      <sheetName val="SUR-HARGA"/>
      <sheetName val="hrgsat"/>
      <sheetName val="UPAH BAHAN 07"/>
      <sheetName val="ARSUtM "/>
      <sheetName val="Koto Panjang"/>
      <sheetName val="reso"/>
      <sheetName val="REKAP PAGAR DEPAN"/>
      <sheetName val="REKAP LOKAL"/>
      <sheetName val="REKAP PAGAR SAMPING"/>
      <sheetName val="REKAP GERBANG"/>
      <sheetName val="Inds &amp; For"/>
      <sheetName val="Analisa Baku ME"/>
      <sheetName val="NLsimpro"/>
      <sheetName val="AnalisisHSPekerjaan"/>
      <sheetName val="List Plant"/>
      <sheetName val="UNIT PRICE ANALYSIS (KSN)"/>
      <sheetName val="ANALISA STR &amp; ARS"/>
      <sheetName val="UNIT PRICE WAGE and MATERIAL"/>
      <sheetName val="16-AC-27JULI"/>
      <sheetName val="DETAIL DIRECT COST"/>
      <sheetName val="PL _5 LT "/>
      <sheetName val="HSBHN"/>
      <sheetName val="lokasari-el"/>
      <sheetName val="REKAP EL"/>
      <sheetName val="BASIC PRICE "/>
      <sheetName val="form evaluasi"/>
      <sheetName val="sai"/>
      <sheetName val="IPK"/>
      <sheetName val="AKP"/>
      <sheetName val="IPK RAKOR"/>
      <sheetName val="RL-01"/>
      <sheetName val="LS_Rutin"/>
      <sheetName val="A_ars"/>
      <sheetName val="rekap konst"/>
      <sheetName val="lap umum 1"/>
      <sheetName val="Calcu 02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RUANG"/>
      <sheetName val="10.1 (1)"/>
      <sheetName val="10.1 (2)"/>
      <sheetName val="10.1 (3)"/>
      <sheetName val="10.1 (4)"/>
      <sheetName val="10.1 (5)"/>
      <sheetName val="DUHB (2)"/>
      <sheetName val="Market"/>
      <sheetName val="igp-03"/>
      <sheetName val="D.UPH&amp;PEK"/>
      <sheetName val="Analisa-alt"/>
      <sheetName val="ALS4"/>
      <sheetName val="Hargamaterial"/>
      <sheetName val="pintu"/>
      <sheetName val="TS (1,"/>
      <sheetName val="c. Gal Aspal"/>
      <sheetName val="ANALISA_GR_x005f_x0000__x005f_x0000__x000_2"/>
      <sheetName val="BAHAN1"/>
      <sheetName val="Daf-Harga"/>
      <sheetName val="HG SATUAN"/>
      <sheetName val="AnPipa &amp; Acc"/>
      <sheetName val="AnSipil"/>
      <sheetName val="Rekap Analisa1"/>
      <sheetName val="AnTes &amp; Cuci pipa"/>
      <sheetName val="Gal-Tim(A)"/>
      <sheetName val="Beton(B)"/>
      <sheetName val="hrg_upah"/>
      <sheetName val="rkp an_alat"/>
      <sheetName val="LD_calc3"/>
      <sheetName val="COSTING_Option_13"/>
      <sheetName val="Analisa_Quarry3"/>
      <sheetName val="ANALISA_GR_x005f_x005f_x005f_x005f_x005f_x005f_x3"/>
      <sheetName val="Tie_Beam_GN3"/>
      <sheetName val="Tangga_GN3"/>
      <sheetName val="Gorong_Aramco3"/>
      <sheetName val="BQ_All_23"/>
      <sheetName val="Analisa_ME3"/>
      <sheetName val="SPREAD_SHEET3"/>
      <sheetName val="D_&amp;_W_sizes3"/>
      <sheetName val="ANALISA_GR_x005f_x0000__x005f_x005f_x3"/>
      <sheetName val="bill_3_93"/>
      <sheetName val="3_ALS-STR-PDS3"/>
      <sheetName val="2_33"/>
      <sheetName val="2_43"/>
      <sheetName val="2_53"/>
      <sheetName val="2_63"/>
      <sheetName val="2_73"/>
      <sheetName val="3_15"/>
      <sheetName val="3_103"/>
      <sheetName val="3_113"/>
      <sheetName val="3_123"/>
      <sheetName val="3_23"/>
      <sheetName val="3_33"/>
      <sheetName val="3_43"/>
      <sheetName val="3_83"/>
      <sheetName val="3_93"/>
      <sheetName val="harga_sat3"/>
      <sheetName val="Pek_persiapan3"/>
      <sheetName val="LAL_-_PASAR_PAGI_3"/>
      <sheetName val="Rekap_3"/>
      <sheetName val="Kurva_S3"/>
      <sheetName val="_3"/>
      <sheetName val="dayvol_WEDI3"/>
      <sheetName val="dayvol_adibarat3"/>
      <sheetName val="Bill_Of_Quantity3"/>
      <sheetName val="Prod_023"/>
      <sheetName val="Stock_Material3"/>
      <sheetName val="Formulir_7_63"/>
      <sheetName val="LIST_MATERIAL3"/>
      <sheetName val="Analisa_SNI_STANDART_4"/>
      <sheetName val="BOM_BMS4"/>
      <sheetName val="LD_calc4"/>
      <sheetName val="COSTING_Option_14"/>
      <sheetName val="Analisa_Gabungan4"/>
      <sheetName val="Valve_PL4"/>
      <sheetName val="Peralatan_PL4"/>
      <sheetName val="ANALISA_GR_x005f_x005f_x04"/>
      <sheetName val="ANALISA_GR???4"/>
      <sheetName val="BoQ_C44"/>
      <sheetName val="Analis_Kusen_1_ESKALASI4"/>
      <sheetName val="Prod_15-8_str4"/>
      <sheetName val="Prod_15-74"/>
      <sheetName val="Prod_15-64"/>
      <sheetName val="Prod_15-54"/>
      <sheetName val="DIV_94"/>
      <sheetName val="Analisa_Quarry4"/>
      <sheetName val="box_culvert4"/>
      <sheetName val="NP_(4)4"/>
      <sheetName val="PRIST_LIST4"/>
      <sheetName val="Sales_Parameter4"/>
      <sheetName val="DIV_34"/>
      <sheetName val="ANALISA_GR_x005f_x005f_x005f_x005f_x005f_x005f_x4"/>
      <sheetName val="Tie_Beam_GN4"/>
      <sheetName val="Tangga_GN4"/>
      <sheetName val="Gorong_Aramco4"/>
      <sheetName val="BQ_All_24"/>
      <sheetName val="an__14"/>
      <sheetName val="Analisa_ME4"/>
      <sheetName val="SPREAD_SHEET4"/>
      <sheetName val="D_&amp;_W_sizes4"/>
      <sheetName val="ANALISA_GR_x005f_x0000__x005f_x005f_x4"/>
      <sheetName val="bill_3_94"/>
      <sheetName val="anls_space_frame4"/>
      <sheetName val="3_ALS-STR-PDS4"/>
      <sheetName val="B_-_Norelec4"/>
      <sheetName val="2_34"/>
      <sheetName val="2_44"/>
      <sheetName val="2_54"/>
      <sheetName val="2_64"/>
      <sheetName val="2_74"/>
      <sheetName val="3_16"/>
      <sheetName val="3_104"/>
      <sheetName val="3_114"/>
      <sheetName val="3_124"/>
      <sheetName val="3_24"/>
      <sheetName val="3_34"/>
      <sheetName val="3_44"/>
      <sheetName val="3_84"/>
      <sheetName val="3_94"/>
      <sheetName val="harga_sat4"/>
      <sheetName val="Pek_persiapan4"/>
      <sheetName val="LAL_-_PASAR_PAGI_4"/>
      <sheetName val="Rekap_4"/>
      <sheetName val="Kurva_S4"/>
      <sheetName val="_4"/>
      <sheetName val="dayvol_WEDI4"/>
      <sheetName val="dayvol_adibarat4"/>
      <sheetName val="Bill_Of_Quantity4"/>
      <sheetName val="Prod_024"/>
      <sheetName val="Stock_Material4"/>
      <sheetName val="Formulir_7_64"/>
      <sheetName val="LIST_MATERIAL4"/>
      <sheetName val="Daftar_Alat4"/>
      <sheetName val="DIVI5"/>
      <sheetName val="DIVI8"/>
      <sheetName val="DIVI7"/>
      <sheetName val="DIVI2"/>
      <sheetName val="BASC"/>
      <sheetName val="DIVI1"/>
      <sheetName val="LAP JUAL"/>
      <sheetName val="Plan"/>
      <sheetName val="PEK. BETO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an-aspal"/>
      <sheetName val="DATA MENTAH"/>
      <sheetName val="Al.(1)"/>
      <sheetName val="Hrg.Dsr"/>
      <sheetName val="DATA UMUM"/>
      <sheetName val="RAB koto 2"/>
      <sheetName val="RAB Lokon"/>
      <sheetName val="RAB Noesaun"/>
      <sheetName val="RAB Sahan"/>
      <sheetName val="D8.1.(8)"/>
      <sheetName val="DAF. KUANTITAS"/>
      <sheetName val="MINGGU 1"/>
      <sheetName val="anlbh"/>
      <sheetName val="SDI LASIANA"/>
      <sheetName val="kont anak1"/>
      <sheetName val="3-Tanah"/>
      <sheetName val="8-Struktur"/>
      <sheetName val="1-Umum"/>
      <sheetName val="Ven"/>
      <sheetName val="CLASS"/>
      <sheetName val="KATALOG PONDASI"/>
      <sheetName val="BAR BENDING SCHEDULE"/>
      <sheetName val="Harga Bahan &amp; Upah "/>
      <sheetName val="Subcont"/>
      <sheetName val="1.1 ALAT TULIS KANTOR"/>
      <sheetName val="DatabaseBarang"/>
      <sheetName val="AHSSNI"/>
      <sheetName val="ANALISA_GR_x005f_x0000__x005f_x005f_3"/>
      <sheetName val="ANALISA_GR_x005f_x0000__x005f_x005f_4"/>
      <sheetName val="ANALISA_GR_x005f_x0000__x005f_x005f_5"/>
      <sheetName val="ANALISA_GR_x005f_x0000__x005f_x005f_6"/>
      <sheetName val="ANALISA_GR_x005f_x0000__x005f_x005f_7"/>
      <sheetName val="Lap Mingguan"/>
      <sheetName val="Rescedule"/>
      <sheetName val="Dt"/>
      <sheetName val="Kuantitas _ Harga"/>
      <sheetName val="Mob-Demob"/>
      <sheetName val="REKAP MINGGUAN"/>
      <sheetName val="Pek.Luar"/>
      <sheetName val="Breakdown-CommSvc"/>
      <sheetName val="Harga&amp;Upah"/>
      <sheetName val="Modified Store"/>
      <sheetName val="an. struktur"/>
      <sheetName val="RAB SD.islam "/>
      <sheetName val="PRD 01-3"/>
      <sheetName val="HD Alat"/>
      <sheetName val="inkindo 2021"/>
      <sheetName val="Traf&amp;Genst"/>
      <sheetName val="Base Data"/>
      <sheetName val="00-Jumlah Total"/>
      <sheetName val="MT"/>
      <sheetName val="+D7-RM"/>
      <sheetName val="ANALISA GR_x005f_x005f_x005f_x005F_x0"/>
      <sheetName val="R1. GREJA KATHOLIK"/>
      <sheetName val="Public Area"/>
      <sheetName val="Bill_1_VAC_Supply_A"/>
      <sheetName val="rekap mekanikal"/>
      <sheetName val="01A_ RAB"/>
      <sheetName val="Executive Summary"/>
      <sheetName val="civil-work"/>
      <sheetName val="Vol Geot"/>
      <sheetName val="2div7+1"/>
      <sheetName val="Penjumlahan"/>
      <sheetName val="3.Rekap"/>
      <sheetName val="RAB 2"/>
      <sheetName val="SAT-BHN"/>
      <sheetName val="Bill sipi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PERPUST_(4)"/>
      <sheetName val="RAB_AULA UTAMA_(5)"/>
      <sheetName val="AJP&amp;Penutup"/>
      <sheetName val="Ref"/>
      <sheetName val="3. BRP"/>
      <sheetName val="inword"/>
      <sheetName val="9-1차이내역"/>
      <sheetName val="4.Equipment Cost"/>
      <sheetName val="Cost Input Sheet"/>
      <sheetName val="RAB Pariaman"/>
      <sheetName val="FLAF&amp;PARTSI"/>
      <sheetName val="REKAP_AN"/>
      <sheetName val="UBAS"/>
      <sheetName val="Analisa BOW 08 NP"/>
      <sheetName val="Submission Form"/>
      <sheetName val="Template-WBS APP"/>
      <sheetName val="RB"/>
      <sheetName val="BQ_Tenis"/>
      <sheetName val="REKAP_MEKANIKAL"/>
      <sheetName val="611"/>
      <sheetName val="Personnel"/>
      <sheetName val="Rkp.str"/>
      <sheetName val="Rkp.site"/>
      <sheetName val="Rab Site"/>
      <sheetName val="AHS-UM"/>
      <sheetName val="calc."/>
      <sheetName val="Up _ bhn"/>
      <sheetName val="BAG-III"/>
      <sheetName val="ExcRate"/>
      <sheetName val="Data Penerimaan USD"/>
      <sheetName val="rekap bahan dan alat"/>
      <sheetName val="TNHC"/>
      <sheetName val="SELISIH HARGA"/>
      <sheetName val="Connections"/>
      <sheetName val="03"/>
      <sheetName val="HB me"/>
      <sheetName val="At5"/>
      <sheetName val="F1.4"/>
      <sheetName val="Log Report"/>
      <sheetName val="ANALISA-BTN"/>
      <sheetName val="RT13526 CPI"/>
      <sheetName val="INPUT - KAS"/>
      <sheetName val="KKB"/>
      <sheetName val="STAFF"/>
      <sheetName val="Asumsi Kecil"/>
      <sheetName val="BEBAN UMUM"/>
      <sheetName val="2007"/>
      <sheetName val="hst  LAMP_1"/>
      <sheetName val="MEMO SPJ"/>
      <sheetName val="SPJ"/>
      <sheetName val="Gen"/>
      <sheetName val="har-sat"/>
      <sheetName val="BL Temp"/>
      <sheetName val="BL Modif"/>
      <sheetName val="arab"/>
      <sheetName val="Scd_RAB"/>
      <sheetName val="BYALAT"/>
      <sheetName val="HSDALAT"/>
      <sheetName val="HSDMAT"/>
      <sheetName val="notasi"/>
      <sheetName val="Anal-APEK-owner"/>
      <sheetName val="Anal-SAT-owner"/>
      <sheetName val="vol-pek"/>
      <sheetName val="PAGE 1 "/>
      <sheetName val="Maping_Other"/>
      <sheetName val="ANALISA_GR___3"/>
      <sheetName val="ANALISA GR__x"/>
      <sheetName val="산출근거"/>
      <sheetName val="VMR - IT"/>
      <sheetName val="Hargapek"/>
      <sheetName val="terendah"/>
      <sheetName val="Man_Power_Const"/>
      <sheetName val="Bt.Kosong"/>
      <sheetName val="lk"/>
      <sheetName val="Hg.Sat"/>
      <sheetName val="Position (to hide)"/>
      <sheetName val="基础数据"/>
      <sheetName val="Resources % distribution"/>
      <sheetName val="REK ADD"/>
      <sheetName val="aktdit(WP)"/>
      <sheetName val="An.Ars"/>
      <sheetName val="OwnEq"/>
      <sheetName val="TARIP"/>
      <sheetName val="calcs"/>
      <sheetName val="Pas DD"/>
      <sheetName val="Rincian RABT-RABP"/>
      <sheetName val="RABT"/>
      <sheetName val="AnMobilisasi"/>
      <sheetName val="BREAKER"/>
      <sheetName val="PNT-QUOT-#3"/>
      <sheetName val="COAT&amp;WRAP-QIOT-#3"/>
      <sheetName val="UP Manual"/>
      <sheetName val="RAB-01"/>
      <sheetName val="KEDUNG GOONG"/>
      <sheetName val="MARK-UP_CALC"/>
      <sheetName val="RESUME INTERNAL"/>
      <sheetName val="Breakdown Instrument"/>
      <sheetName val="Met_ Minor"/>
      <sheetName val="Schedule 11a"/>
      <sheetName val="Temporary"/>
      <sheetName val="Septick tank"/>
      <sheetName val="RINCI"/>
      <sheetName val="An_pdkg"/>
      <sheetName val="jadw"/>
      <sheetName val="Bangunan Utama"/>
      <sheetName val="anal rab"/>
      <sheetName val="K.6DEPOSIT"/>
      <sheetName val="analysis2"/>
      <sheetName val="石炭性状"/>
      <sheetName val="MAC1.XLM"/>
      <sheetName val="Daftar Kuantitas dan Harga"/>
      <sheetName val="SEWA ALAT"/>
      <sheetName val="ANLIS "/>
      <sheetName val="S_CURVE"/>
      <sheetName val="LVMDP,SDP,PP"/>
      <sheetName val="K-2007"/>
      <sheetName val="UOA"/>
      <sheetName val="2005"/>
      <sheetName val="ANALISA_GR___4"/>
      <sheetName val="Sumbagut"/>
      <sheetName val="Price "/>
      <sheetName val="HSP"/>
      <sheetName val="abk 1-17"/>
      <sheetName val="TKDN"/>
      <sheetName val="Analisa Pek."/>
      <sheetName val="Sat.Pekerjaan"/>
      <sheetName val="kas"/>
      <sheetName val="L4.PemelRutin"/>
      <sheetName val="Ahs.1"/>
      <sheetName val="AT 2"/>
      <sheetName val="Persiapan"/>
      <sheetName val="INF"/>
      <sheetName val="Asumsi by Own"/>
      <sheetName val="Irregular_Income4"/>
      <sheetName val="FE-1770_P14"/>
      <sheetName val="Progress_Tables"/>
      <sheetName val="Bgn-Ingg_PLANTATION4"/>
      <sheetName val="Hrn_I4"/>
      <sheetName val="Hrn_II4"/>
      <sheetName val="Hrn_III4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Harsat_Alat2"/>
      <sheetName val="REG_TOTAL2"/>
      <sheetName val="Tracking_Schedule_R-11"/>
      <sheetName val="analis_RSUD1"/>
      <sheetName val="PLATE_bataco1"/>
      <sheetName val="Data Cable"/>
      <sheetName val="FS "/>
      <sheetName val="RAB-SPL2"/>
      <sheetName val="5b-HSD Bahan "/>
      <sheetName val="EDP"/>
      <sheetName val="AT02"/>
      <sheetName val="Cumship01"/>
      <sheetName val="Port Captain"/>
      <sheetName val="SBL"/>
      <sheetName val="SOPMA DD"/>
      <sheetName val="Daf.Harga-Upah"/>
      <sheetName val="TS MINGGUAN"/>
      <sheetName val="ar-sr"/>
      <sheetName val="IS"/>
      <sheetName val="PB_B_"/>
      <sheetName val="rEKENING bANK"/>
      <sheetName val="COM-HARDWARE"/>
      <sheetName val="DATAKYW"/>
      <sheetName val="CRITERIA1"/>
      <sheetName val="duct"/>
      <sheetName val="Daftmat"/>
      <sheetName val="GRAND TOTAL"/>
      <sheetName val="fin pro centers"/>
      <sheetName val="GROUP"/>
      <sheetName val="Lead"/>
      <sheetName val="Jam Lembur"/>
      <sheetName val="Analisa -Baku"/>
      <sheetName val="PRO"/>
      <sheetName val="MANDAYS"/>
      <sheetName val="6PILE  (돌출)"/>
      <sheetName val="MOS"/>
      <sheetName val="Rutin"/>
      <sheetName val="Ana Split"/>
      <sheetName val="D HSP"/>
      <sheetName val="DT PENDUKUNG"/>
      <sheetName val="Database for SPP Rev.#1"/>
      <sheetName val="Z"/>
      <sheetName val="UPAH&amp;BHN"/>
      <sheetName val="[_x0000__x0000__x0000__x0000_ATED SLAB.xl؆罈ΟЅ_xd820_Ă049"/>
      <sheetName val="APEK"/>
      <sheetName val="ASAT"/>
      <sheetName val="coef"/>
      <sheetName val="2-JTW"/>
      <sheetName val="bill qty"/>
      <sheetName val="Stden center"/>
      <sheetName val="E_TRONIK"/>
      <sheetName val="교각1"/>
      <sheetName val="MEK"/>
      <sheetName val="ARSITEK"/>
      <sheetName val="SS"/>
      <sheetName val="spd BAS (3)"/>
      <sheetName val="spd BAS (2)"/>
      <sheetName val="Dec05"/>
      <sheetName val="Bill_Qua"/>
      <sheetName val="lamp2"/>
      <sheetName val="an.mek"/>
      <sheetName val="dafhar"/>
      <sheetName val="Uraian"/>
      <sheetName val="Overhead"/>
      <sheetName val="Hal.010MUKAMC"/>
      <sheetName val="An H.Sat Pek.Ut"/>
      <sheetName val="Sumda1"/>
      <sheetName val="Upah&amp; Bahan"/>
      <sheetName val="Vol. Galian Tanah"/>
      <sheetName val="Upah&amp;_Bahan"/>
      <sheetName val="HGB_DUMAI"/>
      <sheetName val="Vol__Galian_Tanah"/>
      <sheetName val="Rek-Analisa"/>
      <sheetName val="5-ALAT slury"/>
      <sheetName val="DAF.HARGA OK"/>
      <sheetName val="AN-TDR"/>
      <sheetName val="E"/>
      <sheetName val="upah(L)"/>
      <sheetName val="bahan(M)"/>
      <sheetName val="Data Umum Penawaran"/>
      <sheetName val="HBU"/>
      <sheetName val="AN-UM"/>
      <sheetName val="LME"/>
      <sheetName val="Steel Profil"/>
      <sheetName val="DAFT_ALAT,UPAH &amp; MAT"/>
      <sheetName val="SBD"/>
      <sheetName val="Div6"/>
      <sheetName val="analis standar(8m)"/>
      <sheetName val="MPADC"/>
      <sheetName val="H.BAHAN"/>
      <sheetName val="U-Bhn"/>
      <sheetName val="A H S P"/>
      <sheetName val="Rekapitulasi H S P"/>
      <sheetName val="RAPJadi"/>
      <sheetName val="CTSB"/>
      <sheetName val="ALAT-1"/>
      <sheetName val="DEV-9"/>
      <sheetName val="ALAT-2"/>
      <sheetName val="DEV-10.3"/>
      <sheetName val="Bahan I"/>
      <sheetName val="RAB TIANG + NAMA"/>
      <sheetName val="jdw"/>
      <sheetName val="DAF.UP&amp;BHN"/>
      <sheetName val="F3a"/>
      <sheetName val="G1"/>
      <sheetName val="G3"/>
      <sheetName val="G4a"/>
      <sheetName val="UPH. BHN"/>
      <sheetName val="Upah revisi"/>
      <sheetName val="Rekap_Anl1"/>
      <sheetName val="Pivot_Table1"/>
      <sheetName val="anal-drainase,tanah&amp;ps_batu1"/>
      <sheetName val="SNI_21-3-092"/>
      <sheetName val="Rincian_Biaya_RKM_I2"/>
      <sheetName val="kriteria_sgl2"/>
      <sheetName val="Harga_bahan___upah2"/>
      <sheetName val="HRG-_UPAH2"/>
      <sheetName val="HRG_DSR_APP2"/>
      <sheetName val="ANALISA_WIKA2"/>
      <sheetName val="KAN__LOKAL2"/>
      <sheetName val="Rekap_Anl2"/>
      <sheetName val="HGS_Jan_20072"/>
      <sheetName val="PENYAMBUNGAN_DAYA2"/>
      <sheetName val="M2_SQUARE_(C)2"/>
      <sheetName val="Marka_Jalan2"/>
      <sheetName val="PAGAR_PEMBATAS_JALAN2"/>
      <sheetName val="Rigid_Beton2"/>
      <sheetName val="Separator_2"/>
      <sheetName val="ST_CAROLUS_(C)2"/>
      <sheetName val="REKAP_A_BESAR2"/>
      <sheetName val="Pivot_Table2"/>
      <sheetName val="anal-drainase,tanah&amp;ps_batu2"/>
      <sheetName val="F_ALARM2"/>
      <sheetName val="Perhitungan_KC_ke_SUBKON2"/>
      <sheetName val="surat_2"/>
      <sheetName val="ANALISA_SNI'12_2"/>
      <sheetName val="Titik_kabel2"/>
      <sheetName val="TS_(A3)2"/>
      <sheetName val="Urugan_Pasir1"/>
      <sheetName val="Analisa_1"/>
      <sheetName val="RAB_ME1"/>
      <sheetName val="Input_Jurnal_"/>
      <sheetName val="Penyusutan_Kendaraan"/>
      <sheetName val="見積計算2005年_"/>
      <sheetName val="SNI_FIX"/>
      <sheetName val="Report_detil_kondisi1"/>
      <sheetName val="Finishing_Warehouse1"/>
      <sheetName val="ANALIS_WIL_11"/>
      <sheetName val="Break_Down_Alat1"/>
      <sheetName val="DAFTAR_ISI1"/>
      <sheetName val="2__Rekap_Ars-Struk1"/>
      <sheetName val="Install_Time+Cost1"/>
      <sheetName val="EARTH_WORKS1"/>
      <sheetName val="DHS_AC1"/>
      <sheetName val="UPAH_DAN_BAHAN1"/>
      <sheetName val="analisa_print1"/>
      <sheetName val="Har-sat_finish1"/>
      <sheetName val="D-3_(M)1"/>
      <sheetName val="D-7_(M)1"/>
      <sheetName val="Progress_Tables1"/>
      <sheetName val="AHS_Marka1"/>
      <sheetName val="BQ_Detail1"/>
      <sheetName val="Harga_S_Dasar1"/>
      <sheetName val="DATA_PROYEK1"/>
      <sheetName val="Input_Jurnal_1"/>
      <sheetName val="Rp_Banten1"/>
      <sheetName val="Penyusutan_Kendaraan1"/>
      <sheetName val="pipa_porusc(6&quot;)1"/>
      <sheetName val="D2_21"/>
      <sheetName val="analisa_SNI1"/>
      <sheetName val="upah_bahan_1"/>
      <sheetName val="Sat_JAdi1"/>
      <sheetName val="Volume_11"/>
      <sheetName val="AK-2004_(2)1"/>
      <sheetName val="Metod_TWR1"/>
      <sheetName val="Analisa__(2)1"/>
      <sheetName val="2__Rekap_Ars-Struk"/>
      <sheetName val="D2_2"/>
      <sheetName val="BIIL_ASLI2"/>
      <sheetName val="Report_detil_kondisi2"/>
      <sheetName val="A,_B,_C,_D,_E2"/>
      <sheetName val="Finishing_Warehouse2"/>
      <sheetName val="2016-405_MR2"/>
      <sheetName val="Reloc_&amp;_Living_Cost2"/>
      <sheetName val="310000_CABANG_V2"/>
      <sheetName val="ANALIS_WIL_12"/>
      <sheetName val="PLATE_bataco2"/>
      <sheetName val="Analisa_3"/>
      <sheetName val="RAB_ME2"/>
      <sheetName val="analis_RSUD2"/>
      <sheetName val="Urugan_Pasir2"/>
      <sheetName val="analisa_rev2"/>
      <sheetName val="Break_Down_Alat2"/>
      <sheetName val="DAFTAR_ISI2"/>
      <sheetName val="Master_Schedule2"/>
      <sheetName val="Permanent_info2"/>
      <sheetName val="S_BAHAN2"/>
      <sheetName val="S_UPAH2"/>
      <sheetName val="2__Rekap_Ars-Struk2"/>
      <sheetName val="Install_Time+Cost2"/>
      <sheetName val="EARTH_WORKS2"/>
      <sheetName val="DHS_AC2"/>
      <sheetName val="UPAH_DAN_BAHAN2"/>
      <sheetName val="analisa_print2"/>
      <sheetName val="Har-sat_finish2"/>
      <sheetName val="D-3_(M)2"/>
      <sheetName val="D-7_(M)2"/>
      <sheetName val="Progress_Tables2"/>
      <sheetName val="1__Rekap_B2"/>
      <sheetName val="AHS_Marka2"/>
      <sheetName val="Rekap_Analisa2"/>
      <sheetName val="PL_SPP_per_ton2"/>
      <sheetName val="Uraian_Upah2"/>
      <sheetName val="input_data_umum2"/>
      <sheetName val="Alat_Berat2"/>
      <sheetName val="BQ_Detail2"/>
      <sheetName val="Harga_S_Dasar2"/>
      <sheetName val="DATA_PROYEK2"/>
      <sheetName val="Input_Jurnal_2"/>
      <sheetName val="Rp_Banten2"/>
      <sheetName val="Penyusutan_Kendaraan2"/>
      <sheetName val="rab_lt_2_bo2"/>
      <sheetName val="pipa_porusc(6&quot;)2"/>
      <sheetName val="D2_22"/>
      <sheetName val="A+Supl_2"/>
      <sheetName val="HRGA_SATUAN_UPAH-BAHAN2"/>
      <sheetName val="REKAP_ARSITEKTUR_2"/>
      <sheetName val="analisa_SNI2"/>
      <sheetName val="hit_BKMM2"/>
      <sheetName val="INFORMASI_UMUM2"/>
      <sheetName val="Bea_Op_Alat2"/>
      <sheetName val="Form_12"/>
      <sheetName val="BIAYA_ALAT2"/>
      <sheetName val="upah_bahan_2"/>
      <sheetName val="Sat_JAdi2"/>
      <sheetName val="Volume_12"/>
      <sheetName val="AK-2004_(2)2"/>
      <sheetName val="T_material2"/>
      <sheetName val="Metod_TWR2"/>
      <sheetName val="Analisa__(2)2"/>
      <sheetName val="Tracking_Schedule_R-12"/>
      <sheetName val="Modal Kerja"/>
      <sheetName val="TBCons KMB04"/>
      <sheetName val="Kamus"/>
      <sheetName val="FAI4"/>
      <sheetName val="RJBR"/>
      <sheetName val="E450"/>
      <sheetName val="Preisbildungsblatt"/>
      <sheetName val="SAP DATA"/>
      <sheetName val="qc_reading3"/>
      <sheetName val="B_T3"/>
      <sheetName val="Sicamec_+_Insulator3"/>
      <sheetName val="3_2_2_(Rincian)4"/>
      <sheetName val="AN__SCAFOLDING4"/>
      <sheetName val="iNT__Kotak_Lt_33"/>
      <sheetName val="TJ_JATI3"/>
      <sheetName val="RBP-_23"/>
      <sheetName val="DIV_84"/>
      <sheetName val="ENC_143"/>
      <sheetName val="7_공정표4"/>
      <sheetName val="AnalisaSIPIL_RIIL4"/>
      <sheetName val="h_sat-bbm3"/>
      <sheetName val="ANAL-SEC_II3"/>
      <sheetName val="ANAL-SEC_III3"/>
      <sheetName val="Isian_Biodata3"/>
      <sheetName val="DATA_BASE3"/>
      <sheetName val="Daftar_Harga_Satuan_Gaji3"/>
      <sheetName val="Daftar_Harga_Satuan_Bahan3"/>
      <sheetName val="Schedulle_3"/>
      <sheetName val="Form_I3"/>
      <sheetName val="SP_Kapasitas_TD3"/>
      <sheetName val="Category_detail3"/>
      <sheetName val="IN_3"/>
      <sheetName val="RKP_PLUMBING3"/>
      <sheetName val="Hua_Yang_Quarterly3"/>
      <sheetName val="Lead_Schedule3"/>
      <sheetName val="Gal_tanah3"/>
      <sheetName val="HS_Alat3"/>
      <sheetName val="Div_9_-_Harian3"/>
      <sheetName val="Div_2_-_Drainase3"/>
      <sheetName val="Input_Data3"/>
      <sheetName val="REK_S-CURVE3"/>
      <sheetName val="Soi_084"/>
      <sheetName val="Grand_summary3"/>
      <sheetName val="Up_&amp;_bhn3"/>
      <sheetName val="Data_Upah3"/>
      <sheetName val="D_BOARD3"/>
      <sheetName val="PERALATAN_PROYEK_GOL_III_A3"/>
      <sheetName val="SUB_&amp;_mandor3"/>
      <sheetName val="Hardas_Material3"/>
      <sheetName val="Hardas_Upah+Subkon3"/>
      <sheetName val="Satuan_Dasar3"/>
      <sheetName val="TE_TS_FA_LAN_MATV3"/>
      <sheetName val="MEASURED WORK"/>
      <sheetName val="PropSum"/>
      <sheetName val="Rekap Addendum"/>
      <sheetName val="RM"/>
      <sheetName val="Floor finishes"/>
      <sheetName val="PC"/>
      <sheetName val="Price ARCH"/>
      <sheetName val="Villa A"/>
      <sheetName val="Main Building "/>
      <sheetName val="Batu Alam"/>
      <sheetName val="Kaca"/>
      <sheetName val="Lantai"/>
      <sheetName val="AN. TAMPL"/>
      <sheetName val="BTL"/>
      <sheetName val="tidak dipakai"/>
      <sheetName val="AN.ALAT"/>
      <sheetName val="Format Report-for analysis only"/>
      <sheetName val="XREF"/>
      <sheetName val="supplier"/>
      <sheetName val="DINDING"/>
      <sheetName val="PLESTERAN "/>
      <sheetName val="DIV-3"/>
      <sheetName val="Harga-RAB"/>
      <sheetName val="Anls 1"/>
      <sheetName val="Hrg Alat"/>
      <sheetName val="an me"/>
      <sheetName val="LK2004"/>
      <sheetName val="Basic Price Ok"/>
      <sheetName val="Cipinang"/>
      <sheetName val="Bek_Sloof"/>
      <sheetName val="BIAYA  ALAT"/>
      <sheetName val="Item Group"/>
      <sheetName val="Main Account"/>
      <sheetName val="HARGA USULAN (SURVEYtO2011"/>
      <sheetName val="COSY"/>
      <sheetName val="Tabelle2"/>
      <sheetName val="Reali"/>
      <sheetName val="Filtering"/>
      <sheetName val="results"/>
      <sheetName val="P&amp;L"/>
      <sheetName val="RekapDataProyek-hide4print"/>
      <sheetName val="Gol"/>
      <sheetName val="PLTD BALOI"/>
      <sheetName val="EQUIPMENT-PRICE"/>
      <sheetName val="Harga Nego"/>
      <sheetName val="ISIAN PEMBILANG NILAI"/>
      <sheetName val="REF VALE"/>
      <sheetName val="다이꾸"/>
      <sheetName val="당진1,2호기전선관설치및접지4차공사내역서-을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32">
          <cell r="A32">
            <v>0</v>
          </cell>
        </row>
      </sheetData>
      <sheetData sheetId="360">
        <row r="32">
          <cell r="A32">
            <v>0</v>
          </cell>
        </row>
      </sheetData>
      <sheetData sheetId="361">
        <row r="32">
          <cell r="A32">
            <v>0</v>
          </cell>
        </row>
      </sheetData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>
        <row r="32">
          <cell r="A32">
            <v>0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32">
          <cell r="A32">
            <v>0</v>
          </cell>
        </row>
      </sheetData>
      <sheetData sheetId="507">
        <row r="32">
          <cell r="A32">
            <v>0</v>
          </cell>
        </row>
      </sheetData>
      <sheetData sheetId="508" refreshError="1"/>
      <sheetData sheetId="509" refreshError="1"/>
      <sheetData sheetId="510">
        <row r="32">
          <cell r="A32">
            <v>0</v>
          </cell>
        </row>
      </sheetData>
      <sheetData sheetId="511">
        <row r="32">
          <cell r="A32">
            <v>0</v>
          </cell>
        </row>
      </sheetData>
      <sheetData sheetId="512">
        <row r="32">
          <cell r="A32">
            <v>0</v>
          </cell>
        </row>
      </sheetData>
      <sheetData sheetId="513" refreshError="1"/>
      <sheetData sheetId="514" refreshError="1"/>
      <sheetData sheetId="515" refreshError="1"/>
      <sheetData sheetId="516">
        <row r="32">
          <cell r="A32">
            <v>0</v>
          </cell>
        </row>
      </sheetData>
      <sheetData sheetId="517"/>
      <sheetData sheetId="518">
        <row r="32">
          <cell r="A32">
            <v>0</v>
          </cell>
        </row>
      </sheetData>
      <sheetData sheetId="519" refreshError="1"/>
      <sheetData sheetId="520"/>
      <sheetData sheetId="521" refreshError="1"/>
      <sheetData sheetId="522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/>
      <sheetData sheetId="530"/>
      <sheetData sheetId="531">
        <row r="32">
          <cell r="A32">
            <v>0</v>
          </cell>
        </row>
      </sheetData>
      <sheetData sheetId="532" refreshError="1"/>
      <sheetData sheetId="533" refreshError="1"/>
      <sheetData sheetId="534" refreshError="1"/>
      <sheetData sheetId="535" refreshError="1"/>
      <sheetData sheetId="536"/>
      <sheetData sheetId="537">
        <row r="32">
          <cell r="A32">
            <v>0</v>
          </cell>
        </row>
      </sheetData>
      <sheetData sheetId="538"/>
      <sheetData sheetId="539"/>
      <sheetData sheetId="540"/>
      <sheetData sheetId="541"/>
      <sheetData sheetId="542">
        <row r="4">
          <cell r="A4" t="str">
            <v>Clayey soil</v>
          </cell>
        </row>
      </sheetData>
      <sheetData sheetId="543">
        <row r="4">
          <cell r="A4" t="str">
            <v>Clayey soil</v>
          </cell>
        </row>
      </sheetData>
      <sheetData sheetId="544"/>
      <sheetData sheetId="545"/>
      <sheetData sheetId="546">
        <row r="32">
          <cell r="A32">
            <v>0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>
        <row r="4">
          <cell r="A4" t="str">
            <v>Clayey soil</v>
          </cell>
        </row>
      </sheetData>
      <sheetData sheetId="558">
        <row r="4">
          <cell r="A4" t="str">
            <v>Clayey soil</v>
          </cell>
        </row>
      </sheetData>
      <sheetData sheetId="559"/>
      <sheetData sheetId="560">
        <row r="4">
          <cell r="A4" t="str">
            <v>Clayey soil</v>
          </cell>
        </row>
      </sheetData>
      <sheetData sheetId="561"/>
      <sheetData sheetId="562">
        <row r="4">
          <cell r="A4" t="str">
            <v>Clayey soil</v>
          </cell>
        </row>
      </sheetData>
      <sheetData sheetId="563">
        <row r="4">
          <cell r="A4" t="str">
            <v>Clayey soil</v>
          </cell>
        </row>
      </sheetData>
      <sheetData sheetId="564">
        <row r="4">
          <cell r="A4" t="str">
            <v>Clayey soil</v>
          </cell>
        </row>
      </sheetData>
      <sheetData sheetId="565">
        <row r="32">
          <cell r="A32">
            <v>0</v>
          </cell>
        </row>
      </sheetData>
      <sheetData sheetId="566"/>
      <sheetData sheetId="567"/>
      <sheetData sheetId="568"/>
      <sheetData sheetId="569"/>
      <sheetData sheetId="570">
        <row r="32">
          <cell r="A32">
            <v>0</v>
          </cell>
        </row>
      </sheetData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>
        <row r="4">
          <cell r="A4" t="str">
            <v>Clayey soil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32">
          <cell r="A32">
            <v>0</v>
          </cell>
        </row>
      </sheetData>
      <sheetData sheetId="629">
        <row r="32">
          <cell r="A32">
            <v>0</v>
          </cell>
        </row>
      </sheetData>
      <sheetData sheetId="630">
        <row r="32">
          <cell r="A32">
            <v>0</v>
          </cell>
        </row>
      </sheetData>
      <sheetData sheetId="631">
        <row r="32">
          <cell r="A32">
            <v>0</v>
          </cell>
        </row>
      </sheetData>
      <sheetData sheetId="632"/>
      <sheetData sheetId="633">
        <row r="32">
          <cell r="A32">
            <v>0</v>
          </cell>
        </row>
      </sheetData>
      <sheetData sheetId="634">
        <row r="32">
          <cell r="A32">
            <v>0</v>
          </cell>
        </row>
      </sheetData>
      <sheetData sheetId="635">
        <row r="32">
          <cell r="A32">
            <v>0</v>
          </cell>
        </row>
      </sheetData>
      <sheetData sheetId="636">
        <row r="32">
          <cell r="A32">
            <v>0</v>
          </cell>
        </row>
      </sheetData>
      <sheetData sheetId="637">
        <row r="32">
          <cell r="A32">
            <v>0</v>
          </cell>
        </row>
      </sheetData>
      <sheetData sheetId="638">
        <row r="32">
          <cell r="A32">
            <v>0</v>
          </cell>
        </row>
      </sheetData>
      <sheetData sheetId="639">
        <row r="32">
          <cell r="A32">
            <v>0</v>
          </cell>
        </row>
      </sheetData>
      <sheetData sheetId="640">
        <row r="32">
          <cell r="A32">
            <v>0</v>
          </cell>
        </row>
      </sheetData>
      <sheetData sheetId="641">
        <row r="32">
          <cell r="A32">
            <v>0</v>
          </cell>
        </row>
      </sheetData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/>
      <sheetData sheetId="680"/>
      <sheetData sheetId="681">
        <row r="32">
          <cell r="A32">
            <v>0</v>
          </cell>
        </row>
      </sheetData>
      <sheetData sheetId="682"/>
      <sheetData sheetId="683" refreshError="1"/>
      <sheetData sheetId="684" refreshError="1"/>
      <sheetData sheetId="685" refreshError="1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>
        <row r="32">
          <cell r="A32">
            <v>0</v>
          </cell>
        </row>
      </sheetData>
      <sheetData sheetId="711">
        <row r="4">
          <cell r="A4" t="str">
            <v>Clayey soil</v>
          </cell>
        </row>
      </sheetData>
      <sheetData sheetId="712">
        <row r="32">
          <cell r="A32">
            <v>0</v>
          </cell>
        </row>
      </sheetData>
      <sheetData sheetId="713">
        <row r="32">
          <cell r="A32">
            <v>0</v>
          </cell>
        </row>
      </sheetData>
      <sheetData sheetId="714">
        <row r="32">
          <cell r="A32">
            <v>0</v>
          </cell>
        </row>
      </sheetData>
      <sheetData sheetId="715">
        <row r="32">
          <cell r="A32">
            <v>0</v>
          </cell>
        </row>
      </sheetData>
      <sheetData sheetId="716">
        <row r="32">
          <cell r="A32">
            <v>0</v>
          </cell>
        </row>
      </sheetData>
      <sheetData sheetId="717">
        <row r="32">
          <cell r="A32">
            <v>0</v>
          </cell>
        </row>
      </sheetData>
      <sheetData sheetId="718">
        <row r="32">
          <cell r="A32">
            <v>0</v>
          </cell>
        </row>
      </sheetData>
      <sheetData sheetId="719">
        <row r="4">
          <cell r="A4" t="str">
            <v>Clayey soil</v>
          </cell>
        </row>
      </sheetData>
      <sheetData sheetId="720">
        <row r="4">
          <cell r="A4" t="str">
            <v>Clayey soil</v>
          </cell>
        </row>
      </sheetData>
      <sheetData sheetId="721">
        <row r="32">
          <cell r="A32">
            <v>0</v>
          </cell>
        </row>
      </sheetData>
      <sheetData sheetId="722">
        <row r="32">
          <cell r="A32">
            <v>0</v>
          </cell>
        </row>
      </sheetData>
      <sheetData sheetId="723">
        <row r="32">
          <cell r="A32">
            <v>0</v>
          </cell>
        </row>
      </sheetData>
      <sheetData sheetId="724">
        <row r="32">
          <cell r="A32">
            <v>0</v>
          </cell>
        </row>
      </sheetData>
      <sheetData sheetId="725">
        <row r="32">
          <cell r="A32">
            <v>0</v>
          </cell>
        </row>
      </sheetData>
      <sheetData sheetId="726">
        <row r="32">
          <cell r="A32">
            <v>0</v>
          </cell>
        </row>
      </sheetData>
      <sheetData sheetId="727">
        <row r="32">
          <cell r="A32">
            <v>0</v>
          </cell>
        </row>
      </sheetData>
      <sheetData sheetId="728">
        <row r="32">
          <cell r="A32">
            <v>0</v>
          </cell>
        </row>
      </sheetData>
      <sheetData sheetId="729">
        <row r="32">
          <cell r="A32">
            <v>0</v>
          </cell>
        </row>
      </sheetData>
      <sheetData sheetId="730">
        <row r="32">
          <cell r="A32">
            <v>0</v>
          </cell>
        </row>
      </sheetData>
      <sheetData sheetId="731">
        <row r="32">
          <cell r="A32">
            <v>0</v>
          </cell>
        </row>
      </sheetData>
      <sheetData sheetId="732">
        <row r="32">
          <cell r="A32">
            <v>0</v>
          </cell>
        </row>
      </sheetData>
      <sheetData sheetId="733">
        <row r="32">
          <cell r="A32">
            <v>0</v>
          </cell>
        </row>
      </sheetData>
      <sheetData sheetId="734">
        <row r="32">
          <cell r="A32">
            <v>0</v>
          </cell>
        </row>
      </sheetData>
      <sheetData sheetId="735">
        <row r="4">
          <cell r="A4" t="str">
            <v>Clayey soil</v>
          </cell>
        </row>
      </sheetData>
      <sheetData sheetId="736">
        <row r="32">
          <cell r="A32">
            <v>0</v>
          </cell>
        </row>
      </sheetData>
      <sheetData sheetId="737">
        <row r="32">
          <cell r="A32">
            <v>0</v>
          </cell>
        </row>
      </sheetData>
      <sheetData sheetId="738">
        <row r="32">
          <cell r="A32">
            <v>0</v>
          </cell>
        </row>
      </sheetData>
      <sheetData sheetId="739">
        <row r="32">
          <cell r="A32">
            <v>0</v>
          </cell>
        </row>
      </sheetData>
      <sheetData sheetId="740">
        <row r="32">
          <cell r="A32">
            <v>0</v>
          </cell>
        </row>
      </sheetData>
      <sheetData sheetId="741">
        <row r="32">
          <cell r="A32">
            <v>0</v>
          </cell>
        </row>
      </sheetData>
      <sheetData sheetId="742">
        <row r="32">
          <cell r="A32">
            <v>0</v>
          </cell>
        </row>
      </sheetData>
      <sheetData sheetId="743">
        <row r="32">
          <cell r="A32">
            <v>0</v>
          </cell>
        </row>
      </sheetData>
      <sheetData sheetId="744">
        <row r="4">
          <cell r="A4" t="str">
            <v>Clayey soil</v>
          </cell>
        </row>
      </sheetData>
      <sheetData sheetId="745">
        <row r="32">
          <cell r="A32">
            <v>0</v>
          </cell>
        </row>
      </sheetData>
      <sheetData sheetId="746">
        <row r="32">
          <cell r="A32">
            <v>0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32">
          <cell r="A32">
            <v>0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>
        <row r="32">
          <cell r="A32">
            <v>0</v>
          </cell>
        </row>
      </sheetData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>
        <row r="32">
          <cell r="A32">
            <v>0</v>
          </cell>
        </row>
      </sheetData>
      <sheetData sheetId="875">
        <row r="32">
          <cell r="A32">
            <v>0</v>
          </cell>
        </row>
      </sheetData>
      <sheetData sheetId="876">
        <row r="32">
          <cell r="A32">
            <v>0</v>
          </cell>
        </row>
      </sheetData>
      <sheetData sheetId="877">
        <row r="32">
          <cell r="A32">
            <v>0</v>
          </cell>
        </row>
      </sheetData>
      <sheetData sheetId="878">
        <row r="32">
          <cell r="A32">
            <v>0</v>
          </cell>
        </row>
      </sheetData>
      <sheetData sheetId="879"/>
      <sheetData sheetId="880" refreshError="1"/>
      <sheetData sheetId="881" refreshError="1"/>
      <sheetData sheetId="882" refreshError="1"/>
      <sheetData sheetId="883">
        <row r="32">
          <cell r="A32">
            <v>0</v>
          </cell>
        </row>
      </sheetData>
      <sheetData sheetId="884" refreshError="1"/>
      <sheetData sheetId="885" refreshError="1"/>
      <sheetData sheetId="886" refreshError="1"/>
      <sheetData sheetId="887">
        <row r="32">
          <cell r="A32">
            <v>0</v>
          </cell>
        </row>
      </sheetData>
      <sheetData sheetId="888" refreshError="1"/>
      <sheetData sheetId="889" refreshError="1"/>
      <sheetData sheetId="890"/>
      <sheetData sheetId="891" refreshError="1"/>
      <sheetData sheetId="892">
        <row r="32">
          <cell r="A32">
            <v>0</v>
          </cell>
        </row>
      </sheetData>
      <sheetData sheetId="893">
        <row r="4">
          <cell r="A4" t="str">
            <v>Clayey soil</v>
          </cell>
        </row>
      </sheetData>
      <sheetData sheetId="894">
        <row r="32">
          <cell r="A32">
            <v>0</v>
          </cell>
        </row>
      </sheetData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>
        <row r="32">
          <cell r="A32">
            <v>0</v>
          </cell>
        </row>
      </sheetData>
      <sheetData sheetId="953">
        <row r="32">
          <cell r="A32">
            <v>0</v>
          </cell>
        </row>
      </sheetData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>
        <row r="32">
          <cell r="A32">
            <v>0</v>
          </cell>
        </row>
      </sheetData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>
        <row r="4">
          <cell r="A4" t="str">
            <v>Clayey soil</v>
          </cell>
        </row>
      </sheetData>
      <sheetData sheetId="980">
        <row r="32">
          <cell r="A32">
            <v>0</v>
          </cell>
        </row>
      </sheetData>
      <sheetData sheetId="981" refreshError="1"/>
      <sheetData sheetId="982">
        <row r="32">
          <cell r="A32">
            <v>0</v>
          </cell>
        </row>
      </sheetData>
      <sheetData sheetId="983">
        <row r="32">
          <cell r="A32">
            <v>0</v>
          </cell>
        </row>
      </sheetData>
      <sheetData sheetId="984" refreshError="1"/>
      <sheetData sheetId="985" refreshError="1"/>
      <sheetData sheetId="986">
        <row r="32">
          <cell r="A32">
            <v>0</v>
          </cell>
        </row>
      </sheetData>
      <sheetData sheetId="987">
        <row r="32">
          <cell r="A32">
            <v>0</v>
          </cell>
        </row>
      </sheetData>
      <sheetData sheetId="988">
        <row r="4">
          <cell r="A4" t="str">
            <v>Clayey soil</v>
          </cell>
        </row>
      </sheetData>
      <sheetData sheetId="989">
        <row r="32">
          <cell r="A32">
            <v>0</v>
          </cell>
        </row>
      </sheetData>
      <sheetData sheetId="990">
        <row r="32">
          <cell r="A32">
            <v>0</v>
          </cell>
        </row>
      </sheetData>
      <sheetData sheetId="991">
        <row r="32">
          <cell r="A32">
            <v>0</v>
          </cell>
        </row>
      </sheetData>
      <sheetData sheetId="992">
        <row r="32">
          <cell r="A32">
            <v>0</v>
          </cell>
        </row>
      </sheetData>
      <sheetData sheetId="993">
        <row r="4">
          <cell r="A4" t="str">
            <v>Clayey soil</v>
          </cell>
        </row>
      </sheetData>
      <sheetData sheetId="994">
        <row r="32">
          <cell r="A32">
            <v>0</v>
          </cell>
        </row>
      </sheetData>
      <sheetData sheetId="995">
        <row r="32">
          <cell r="A32">
            <v>0</v>
          </cell>
        </row>
      </sheetData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32">
          <cell r="A32">
            <v>0</v>
          </cell>
        </row>
      </sheetData>
      <sheetData sheetId="1002" refreshError="1"/>
      <sheetData sheetId="1003">
        <row r="32">
          <cell r="A32">
            <v>0</v>
          </cell>
        </row>
      </sheetData>
      <sheetData sheetId="1004" refreshError="1"/>
      <sheetData sheetId="1005">
        <row r="32">
          <cell r="A32">
            <v>0</v>
          </cell>
        </row>
      </sheetData>
      <sheetData sheetId="1006">
        <row r="32">
          <cell r="A32">
            <v>0</v>
          </cell>
        </row>
      </sheetData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>
        <row r="32">
          <cell r="A32">
            <v>0</v>
          </cell>
        </row>
      </sheetData>
      <sheetData sheetId="1020">
        <row r="32">
          <cell r="A32">
            <v>0</v>
          </cell>
        </row>
      </sheetData>
      <sheetData sheetId="1021">
        <row r="32">
          <cell r="A32">
            <v>0</v>
          </cell>
        </row>
      </sheetData>
      <sheetData sheetId="1022">
        <row r="32">
          <cell r="A32">
            <v>0</v>
          </cell>
        </row>
      </sheetData>
      <sheetData sheetId="1023">
        <row r="32">
          <cell r="A32">
            <v>0</v>
          </cell>
        </row>
      </sheetData>
      <sheetData sheetId="1024">
        <row r="32">
          <cell r="A32">
            <v>0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>
        <row r="32">
          <cell r="A32">
            <v>0</v>
          </cell>
        </row>
      </sheetData>
      <sheetData sheetId="1030">
        <row r="32">
          <cell r="A32">
            <v>0</v>
          </cell>
        </row>
      </sheetData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>
        <row r="32">
          <cell r="A32">
            <v>0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>
        <row r="32">
          <cell r="A32">
            <v>0</v>
          </cell>
        </row>
      </sheetData>
      <sheetData sheetId="1062">
        <row r="32">
          <cell r="A32">
            <v>0</v>
          </cell>
        </row>
      </sheetData>
      <sheetData sheetId="1063">
        <row r="32">
          <cell r="A32">
            <v>0</v>
          </cell>
        </row>
      </sheetData>
      <sheetData sheetId="1064">
        <row r="32">
          <cell r="A32">
            <v>0</v>
          </cell>
        </row>
      </sheetData>
      <sheetData sheetId="1065">
        <row r="32">
          <cell r="A32">
            <v>0</v>
          </cell>
        </row>
      </sheetData>
      <sheetData sheetId="1066">
        <row r="32">
          <cell r="A32">
            <v>0</v>
          </cell>
        </row>
      </sheetData>
      <sheetData sheetId="1067">
        <row r="32">
          <cell r="A32">
            <v>0</v>
          </cell>
        </row>
      </sheetData>
      <sheetData sheetId="1068">
        <row r="32">
          <cell r="A32">
            <v>0</v>
          </cell>
        </row>
      </sheetData>
      <sheetData sheetId="1069">
        <row r="32">
          <cell r="A32">
            <v>0</v>
          </cell>
        </row>
      </sheetData>
      <sheetData sheetId="1070">
        <row r="32">
          <cell r="A32">
            <v>0</v>
          </cell>
        </row>
      </sheetData>
      <sheetData sheetId="1071">
        <row r="4">
          <cell r="A4" t="str">
            <v>Clayey soil</v>
          </cell>
        </row>
      </sheetData>
      <sheetData sheetId="1072">
        <row r="32">
          <cell r="A32">
            <v>0</v>
          </cell>
        </row>
      </sheetData>
      <sheetData sheetId="1073">
        <row r="32">
          <cell r="A32">
            <v>0</v>
          </cell>
        </row>
      </sheetData>
      <sheetData sheetId="1074">
        <row r="4">
          <cell r="A4" t="str">
            <v>Clayey soil</v>
          </cell>
        </row>
      </sheetData>
      <sheetData sheetId="1075">
        <row r="32">
          <cell r="A32">
            <v>0</v>
          </cell>
        </row>
      </sheetData>
      <sheetData sheetId="1076">
        <row r="32">
          <cell r="A32">
            <v>0</v>
          </cell>
        </row>
      </sheetData>
      <sheetData sheetId="1077">
        <row r="32">
          <cell r="A32">
            <v>0</v>
          </cell>
        </row>
      </sheetData>
      <sheetData sheetId="1078">
        <row r="32">
          <cell r="A32">
            <v>0</v>
          </cell>
        </row>
      </sheetData>
      <sheetData sheetId="1079">
        <row r="32">
          <cell r="A32">
            <v>0</v>
          </cell>
        </row>
      </sheetData>
      <sheetData sheetId="1080">
        <row r="32">
          <cell r="A32">
            <v>0</v>
          </cell>
        </row>
      </sheetData>
      <sheetData sheetId="1081">
        <row r="32">
          <cell r="A32">
            <v>0</v>
          </cell>
        </row>
      </sheetData>
      <sheetData sheetId="1082">
        <row r="32">
          <cell r="A32">
            <v>0</v>
          </cell>
        </row>
      </sheetData>
      <sheetData sheetId="1083">
        <row r="32">
          <cell r="A32">
            <v>0</v>
          </cell>
        </row>
      </sheetData>
      <sheetData sheetId="1084">
        <row r="32">
          <cell r="A32">
            <v>0</v>
          </cell>
        </row>
      </sheetData>
      <sheetData sheetId="1085">
        <row r="32">
          <cell r="A32">
            <v>0</v>
          </cell>
        </row>
      </sheetData>
      <sheetData sheetId="1086">
        <row r="32">
          <cell r="A32">
            <v>0</v>
          </cell>
        </row>
      </sheetData>
      <sheetData sheetId="1087">
        <row r="32">
          <cell r="A32">
            <v>0</v>
          </cell>
        </row>
      </sheetData>
      <sheetData sheetId="1088">
        <row r="32">
          <cell r="A32">
            <v>0</v>
          </cell>
        </row>
      </sheetData>
      <sheetData sheetId="1089">
        <row r="32">
          <cell r="A32">
            <v>0</v>
          </cell>
        </row>
      </sheetData>
      <sheetData sheetId="1090">
        <row r="32">
          <cell r="A32">
            <v>0</v>
          </cell>
        </row>
      </sheetData>
      <sheetData sheetId="1091">
        <row r="32">
          <cell r="A32">
            <v>0</v>
          </cell>
        </row>
      </sheetData>
      <sheetData sheetId="1092">
        <row r="32">
          <cell r="A32">
            <v>0</v>
          </cell>
        </row>
      </sheetData>
      <sheetData sheetId="1093">
        <row r="32">
          <cell r="A32">
            <v>0</v>
          </cell>
        </row>
      </sheetData>
      <sheetData sheetId="1094">
        <row r="32">
          <cell r="A32">
            <v>0</v>
          </cell>
        </row>
      </sheetData>
      <sheetData sheetId="1095">
        <row r="32">
          <cell r="A32">
            <v>0</v>
          </cell>
        </row>
      </sheetData>
      <sheetData sheetId="1096">
        <row r="32">
          <cell r="A32">
            <v>0</v>
          </cell>
        </row>
      </sheetData>
      <sheetData sheetId="1097">
        <row r="32">
          <cell r="A32">
            <v>0</v>
          </cell>
        </row>
      </sheetData>
      <sheetData sheetId="1098" refreshError="1"/>
      <sheetData sheetId="1099">
        <row r="4">
          <cell r="A4" t="str">
            <v>Clayey soil</v>
          </cell>
        </row>
      </sheetData>
      <sheetData sheetId="1100">
        <row r="4">
          <cell r="A4" t="str">
            <v>Clayey soil</v>
          </cell>
        </row>
      </sheetData>
      <sheetData sheetId="1101">
        <row r="32">
          <cell r="A32">
            <v>0</v>
          </cell>
        </row>
      </sheetData>
      <sheetData sheetId="1102">
        <row r="32">
          <cell r="A32">
            <v>0</v>
          </cell>
        </row>
      </sheetData>
      <sheetData sheetId="1103">
        <row r="32">
          <cell r="A32">
            <v>0</v>
          </cell>
        </row>
      </sheetData>
      <sheetData sheetId="1104">
        <row r="32">
          <cell r="A32">
            <v>0</v>
          </cell>
        </row>
      </sheetData>
      <sheetData sheetId="1105" refreshError="1"/>
      <sheetData sheetId="1106">
        <row r="32">
          <cell r="A32">
            <v>0</v>
          </cell>
        </row>
      </sheetData>
      <sheetData sheetId="1107">
        <row r="32">
          <cell r="A32">
            <v>0</v>
          </cell>
        </row>
      </sheetData>
      <sheetData sheetId="1108">
        <row r="32">
          <cell r="A32">
            <v>0</v>
          </cell>
        </row>
      </sheetData>
      <sheetData sheetId="1109">
        <row r="32">
          <cell r="A32">
            <v>0</v>
          </cell>
        </row>
      </sheetData>
      <sheetData sheetId="1110">
        <row r="32">
          <cell r="A32">
            <v>0</v>
          </cell>
        </row>
      </sheetData>
      <sheetData sheetId="1111">
        <row r="32">
          <cell r="A32">
            <v>0</v>
          </cell>
        </row>
      </sheetData>
      <sheetData sheetId="1112">
        <row r="32">
          <cell r="A32">
            <v>0</v>
          </cell>
        </row>
      </sheetData>
      <sheetData sheetId="1113">
        <row r="32">
          <cell r="A32">
            <v>0</v>
          </cell>
        </row>
      </sheetData>
      <sheetData sheetId="1114">
        <row r="32">
          <cell r="A32">
            <v>0</v>
          </cell>
        </row>
      </sheetData>
      <sheetData sheetId="1115">
        <row r="32">
          <cell r="A32">
            <v>0</v>
          </cell>
        </row>
      </sheetData>
      <sheetData sheetId="1116">
        <row r="32">
          <cell r="A32">
            <v>0</v>
          </cell>
        </row>
      </sheetData>
      <sheetData sheetId="1117">
        <row r="32">
          <cell r="A32">
            <v>0</v>
          </cell>
        </row>
      </sheetData>
      <sheetData sheetId="1118">
        <row r="32">
          <cell r="A32">
            <v>0</v>
          </cell>
        </row>
      </sheetData>
      <sheetData sheetId="1119">
        <row r="32">
          <cell r="A32">
            <v>0</v>
          </cell>
        </row>
      </sheetData>
      <sheetData sheetId="1120">
        <row r="32">
          <cell r="A32">
            <v>0</v>
          </cell>
        </row>
      </sheetData>
      <sheetData sheetId="1121">
        <row r="32">
          <cell r="A32">
            <v>0</v>
          </cell>
        </row>
      </sheetData>
      <sheetData sheetId="1122">
        <row r="32">
          <cell r="A32">
            <v>0</v>
          </cell>
        </row>
      </sheetData>
      <sheetData sheetId="1123">
        <row r="32">
          <cell r="A32">
            <v>0</v>
          </cell>
        </row>
      </sheetData>
      <sheetData sheetId="1124">
        <row r="32">
          <cell r="A32">
            <v>0</v>
          </cell>
        </row>
      </sheetData>
      <sheetData sheetId="1125">
        <row r="32">
          <cell r="A32">
            <v>0</v>
          </cell>
        </row>
      </sheetData>
      <sheetData sheetId="1126" refreshError="1"/>
      <sheetData sheetId="1127">
        <row r="32">
          <cell r="A32">
            <v>0</v>
          </cell>
        </row>
      </sheetData>
      <sheetData sheetId="1128" refreshError="1"/>
      <sheetData sheetId="1129" refreshError="1"/>
      <sheetData sheetId="1130" refreshError="1"/>
      <sheetData sheetId="1131">
        <row r="32">
          <cell r="A32">
            <v>0</v>
          </cell>
        </row>
      </sheetData>
      <sheetData sheetId="1132">
        <row r="32">
          <cell r="A32">
            <v>0</v>
          </cell>
        </row>
      </sheetData>
      <sheetData sheetId="1133">
        <row r="32">
          <cell r="A32">
            <v>0</v>
          </cell>
        </row>
      </sheetData>
      <sheetData sheetId="1134" refreshError="1"/>
      <sheetData sheetId="1135" refreshError="1"/>
      <sheetData sheetId="1136" refreshError="1"/>
      <sheetData sheetId="1137">
        <row r="32">
          <cell r="A32">
            <v>0</v>
          </cell>
        </row>
      </sheetData>
      <sheetData sheetId="1138" refreshError="1"/>
      <sheetData sheetId="1139" refreshError="1"/>
      <sheetData sheetId="1140">
        <row r="32">
          <cell r="A32">
            <v>0</v>
          </cell>
        </row>
      </sheetData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>
        <row r="32">
          <cell r="A32">
            <v>0</v>
          </cell>
        </row>
      </sheetData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4">
          <cell r="A4" t="str">
            <v>Clayey soil</v>
          </cell>
        </row>
      </sheetData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>
        <row r="4">
          <cell r="A4" t="str">
            <v>Clayey soil</v>
          </cell>
        </row>
      </sheetData>
      <sheetData sheetId="1217" refreshError="1"/>
      <sheetData sheetId="1218" refreshError="1"/>
      <sheetData sheetId="1219">
        <row r="32">
          <cell r="A32">
            <v>0</v>
          </cell>
        </row>
      </sheetData>
      <sheetData sheetId="1220" refreshError="1"/>
      <sheetData sheetId="1221" refreshError="1"/>
      <sheetData sheetId="1222" refreshError="1"/>
      <sheetData sheetId="1223" refreshError="1"/>
      <sheetData sheetId="1224">
        <row r="32">
          <cell r="A32">
            <v>0</v>
          </cell>
        </row>
      </sheetData>
      <sheetData sheetId="1225" refreshError="1"/>
      <sheetData sheetId="1226" refreshError="1"/>
      <sheetData sheetId="1227" refreshError="1"/>
      <sheetData sheetId="1228">
        <row r="32">
          <cell r="A32">
            <v>0</v>
          </cell>
        </row>
      </sheetData>
      <sheetData sheetId="1229">
        <row r="4">
          <cell r="A4" t="str">
            <v>Clayey soil</v>
          </cell>
        </row>
      </sheetData>
      <sheetData sheetId="1230">
        <row r="4">
          <cell r="A4" t="str">
            <v>Clayey soil</v>
          </cell>
        </row>
      </sheetData>
      <sheetData sheetId="1231">
        <row r="4">
          <cell r="A4" t="str">
            <v>Clayey soil</v>
          </cell>
        </row>
      </sheetData>
      <sheetData sheetId="1232" refreshError="1"/>
      <sheetData sheetId="1233" refreshError="1"/>
      <sheetData sheetId="1234">
        <row r="4">
          <cell r="A4" t="str">
            <v>Clayey soil</v>
          </cell>
        </row>
      </sheetData>
      <sheetData sheetId="1235">
        <row r="32">
          <cell r="A32">
            <v>0</v>
          </cell>
        </row>
      </sheetData>
      <sheetData sheetId="1236">
        <row r="32">
          <cell r="A32">
            <v>0</v>
          </cell>
        </row>
      </sheetData>
      <sheetData sheetId="1237">
        <row r="32">
          <cell r="A32">
            <v>0</v>
          </cell>
        </row>
      </sheetData>
      <sheetData sheetId="1238">
        <row r="32">
          <cell r="A32">
            <v>0</v>
          </cell>
        </row>
      </sheetData>
      <sheetData sheetId="1239">
        <row r="4">
          <cell r="A4" t="str">
            <v>Clayey soil</v>
          </cell>
        </row>
      </sheetData>
      <sheetData sheetId="1240">
        <row r="4">
          <cell r="A4" t="str">
            <v>Clayey soil</v>
          </cell>
        </row>
      </sheetData>
      <sheetData sheetId="1241">
        <row r="4">
          <cell r="A4" t="str">
            <v>Clayey soil</v>
          </cell>
        </row>
      </sheetData>
      <sheetData sheetId="1242">
        <row r="32">
          <cell r="A32">
            <v>0</v>
          </cell>
        </row>
      </sheetData>
      <sheetData sheetId="1243">
        <row r="4">
          <cell r="A4" t="str">
            <v>Clayey soil</v>
          </cell>
        </row>
      </sheetData>
      <sheetData sheetId="1244">
        <row r="4">
          <cell r="A4" t="str">
            <v>Clayey soil</v>
          </cell>
        </row>
      </sheetData>
      <sheetData sheetId="1245" refreshError="1"/>
      <sheetData sheetId="1246" refreshError="1"/>
      <sheetData sheetId="1247" refreshError="1"/>
      <sheetData sheetId="1248" refreshError="1"/>
      <sheetData sheetId="1249">
        <row r="4">
          <cell r="A4" t="str">
            <v>Clayey soil</v>
          </cell>
        </row>
      </sheetData>
      <sheetData sheetId="1250">
        <row r="4">
          <cell r="A4" t="str">
            <v>Clayey soil</v>
          </cell>
        </row>
      </sheetData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>
        <row r="32">
          <cell r="A32">
            <v>0</v>
          </cell>
        </row>
      </sheetData>
      <sheetData sheetId="1258">
        <row r="32">
          <cell r="A32">
            <v>0</v>
          </cell>
        </row>
      </sheetData>
      <sheetData sheetId="1259">
        <row r="32">
          <cell r="A32">
            <v>0</v>
          </cell>
        </row>
      </sheetData>
      <sheetData sheetId="1260">
        <row r="4">
          <cell r="A4" t="str">
            <v>Clayey soil</v>
          </cell>
        </row>
      </sheetData>
      <sheetData sheetId="1261" refreshError="1"/>
      <sheetData sheetId="1262" refreshError="1"/>
      <sheetData sheetId="1263" refreshError="1"/>
      <sheetData sheetId="1264">
        <row r="4">
          <cell r="A4" t="str">
            <v>Clayey soil</v>
          </cell>
        </row>
      </sheetData>
      <sheetData sheetId="1265" refreshError="1"/>
      <sheetData sheetId="1266">
        <row r="32">
          <cell r="A32">
            <v>0</v>
          </cell>
        </row>
      </sheetData>
      <sheetData sheetId="1267">
        <row r="4">
          <cell r="A4" t="str">
            <v>Clayey soil</v>
          </cell>
        </row>
      </sheetData>
      <sheetData sheetId="1268">
        <row r="32">
          <cell r="A32">
            <v>0</v>
          </cell>
        </row>
      </sheetData>
      <sheetData sheetId="1269" refreshError="1"/>
      <sheetData sheetId="1270" refreshError="1"/>
      <sheetData sheetId="1271" refreshError="1"/>
      <sheetData sheetId="1272">
        <row r="4">
          <cell r="A4" t="str">
            <v>Clayey soil</v>
          </cell>
        </row>
      </sheetData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>
        <row r="32">
          <cell r="A32">
            <v>0</v>
          </cell>
        </row>
      </sheetData>
      <sheetData sheetId="1281">
        <row r="4">
          <cell r="A4" t="str">
            <v>Clayey soil</v>
          </cell>
        </row>
      </sheetData>
      <sheetData sheetId="1282">
        <row r="32">
          <cell r="A32">
            <v>0</v>
          </cell>
        </row>
      </sheetData>
      <sheetData sheetId="1283">
        <row r="32">
          <cell r="A32">
            <v>0</v>
          </cell>
        </row>
      </sheetData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/>
      <sheetData sheetId="1293" refreshError="1"/>
      <sheetData sheetId="1294" refreshError="1"/>
      <sheetData sheetId="1295" refreshError="1"/>
      <sheetData sheetId="1296" refreshError="1"/>
      <sheetData sheetId="1297">
        <row r="4">
          <cell r="A4" t="str">
            <v>Clayey soil</v>
          </cell>
        </row>
      </sheetData>
      <sheetData sheetId="1298" refreshError="1"/>
      <sheetData sheetId="1299" refreshError="1"/>
      <sheetData sheetId="1300">
        <row r="4">
          <cell r="A4" t="str">
            <v>Clayey soil</v>
          </cell>
        </row>
      </sheetData>
      <sheetData sheetId="1301">
        <row r="4">
          <cell r="A4" t="str">
            <v>Clayey soil</v>
          </cell>
        </row>
      </sheetData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>
        <row r="32">
          <cell r="A32">
            <v>0</v>
          </cell>
        </row>
      </sheetData>
      <sheetData sheetId="1320" refreshError="1"/>
      <sheetData sheetId="1321" refreshError="1"/>
      <sheetData sheetId="1322" refreshError="1"/>
      <sheetData sheetId="1323">
        <row r="32">
          <cell r="A32">
            <v>0</v>
          </cell>
        </row>
      </sheetData>
      <sheetData sheetId="1324">
        <row r="4">
          <cell r="A4" t="str">
            <v>Clayey soil</v>
          </cell>
        </row>
      </sheetData>
      <sheetData sheetId="1325">
        <row r="4">
          <cell r="A4" t="str">
            <v>Clayey soil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>
        <row r="32">
          <cell r="A32">
            <v>0</v>
          </cell>
        </row>
      </sheetData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>
        <row r="32">
          <cell r="A32">
            <v>0</v>
          </cell>
        </row>
      </sheetData>
      <sheetData sheetId="1346" refreshError="1"/>
      <sheetData sheetId="1347" refreshError="1"/>
      <sheetData sheetId="1348" refreshError="1"/>
      <sheetData sheetId="1349" refreshError="1"/>
      <sheetData sheetId="1350">
        <row r="32">
          <cell r="A32">
            <v>0</v>
          </cell>
        </row>
      </sheetData>
      <sheetData sheetId="1351">
        <row r="4">
          <cell r="A4" t="str">
            <v>Clayey soil</v>
          </cell>
        </row>
      </sheetData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>
        <row r="4">
          <cell r="A4" t="str">
            <v>Clayey soil</v>
          </cell>
        </row>
      </sheetData>
      <sheetData sheetId="1361">
        <row r="4">
          <cell r="A4" t="str">
            <v>Clayey soil</v>
          </cell>
        </row>
      </sheetData>
      <sheetData sheetId="1362">
        <row r="4">
          <cell r="A4" t="str">
            <v>Clayey soil</v>
          </cell>
        </row>
      </sheetData>
      <sheetData sheetId="1363" refreshError="1"/>
      <sheetData sheetId="1364" refreshError="1"/>
      <sheetData sheetId="1365">
        <row r="4">
          <cell r="A4" t="str">
            <v>Clayey soil</v>
          </cell>
        </row>
      </sheetData>
      <sheetData sheetId="1366">
        <row r="4">
          <cell r="A4" t="str">
            <v>Clayey soil</v>
          </cell>
        </row>
      </sheetData>
      <sheetData sheetId="1367">
        <row r="4">
          <cell r="A4" t="str">
            <v>Clayey soil</v>
          </cell>
        </row>
      </sheetData>
      <sheetData sheetId="1368">
        <row r="4">
          <cell r="A4" t="str">
            <v>Clayey soil</v>
          </cell>
        </row>
      </sheetData>
      <sheetData sheetId="1369" refreshError="1"/>
      <sheetData sheetId="1370">
        <row r="4">
          <cell r="A4" t="str">
            <v>Clayey soil</v>
          </cell>
        </row>
      </sheetData>
      <sheetData sheetId="1371">
        <row r="32">
          <cell r="A32">
            <v>0</v>
          </cell>
        </row>
      </sheetData>
      <sheetData sheetId="1372">
        <row r="32">
          <cell r="A32">
            <v>0</v>
          </cell>
        </row>
      </sheetData>
      <sheetData sheetId="1373">
        <row r="32">
          <cell r="A32">
            <v>0</v>
          </cell>
        </row>
      </sheetData>
      <sheetData sheetId="1374" refreshError="1"/>
      <sheetData sheetId="1375" refreshError="1"/>
      <sheetData sheetId="1376">
        <row r="4">
          <cell r="A4" t="str">
            <v>Clayey soil</v>
          </cell>
        </row>
      </sheetData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>
        <row r="4">
          <cell r="A4" t="str">
            <v>Clayey soil</v>
          </cell>
        </row>
      </sheetData>
      <sheetData sheetId="1387">
        <row r="4">
          <cell r="A4" t="str">
            <v>Clayey soil</v>
          </cell>
        </row>
      </sheetData>
      <sheetData sheetId="1388">
        <row r="4">
          <cell r="A4" t="str">
            <v>Clayey soil</v>
          </cell>
        </row>
      </sheetData>
      <sheetData sheetId="1389">
        <row r="32">
          <cell r="A32">
            <v>0</v>
          </cell>
        </row>
      </sheetData>
      <sheetData sheetId="1390" refreshError="1"/>
      <sheetData sheetId="1391" refreshError="1"/>
      <sheetData sheetId="1392">
        <row r="4">
          <cell r="A4" t="str">
            <v>Clayey soil</v>
          </cell>
        </row>
      </sheetData>
      <sheetData sheetId="1393">
        <row r="4">
          <cell r="A4" t="str">
            <v>Clayey soil</v>
          </cell>
        </row>
      </sheetData>
      <sheetData sheetId="1394">
        <row r="4">
          <cell r="A4" t="str">
            <v>Clayey soil</v>
          </cell>
        </row>
      </sheetData>
      <sheetData sheetId="1395">
        <row r="4">
          <cell r="A4" t="str">
            <v>Clayey soil</v>
          </cell>
        </row>
      </sheetData>
      <sheetData sheetId="1396" refreshError="1"/>
      <sheetData sheetId="1397">
        <row r="4">
          <cell r="A4" t="str">
            <v>Clayey soil</v>
          </cell>
        </row>
      </sheetData>
      <sheetData sheetId="1398">
        <row r="4">
          <cell r="A4" t="str">
            <v>Clayey soil</v>
          </cell>
        </row>
      </sheetData>
      <sheetData sheetId="1399">
        <row r="4">
          <cell r="A4" t="str">
            <v>Clayey soil</v>
          </cell>
        </row>
      </sheetData>
      <sheetData sheetId="1400">
        <row r="4">
          <cell r="A4" t="str">
            <v>Clayey soil</v>
          </cell>
        </row>
      </sheetData>
      <sheetData sheetId="1401">
        <row r="4">
          <cell r="A4" t="str">
            <v>Clayey soil</v>
          </cell>
        </row>
      </sheetData>
      <sheetData sheetId="1402">
        <row r="4">
          <cell r="A4" t="str">
            <v>Clayey soil</v>
          </cell>
        </row>
      </sheetData>
      <sheetData sheetId="1403">
        <row r="4">
          <cell r="A4" t="str">
            <v>Clayey soil</v>
          </cell>
        </row>
      </sheetData>
      <sheetData sheetId="1404">
        <row r="4">
          <cell r="A4" t="str">
            <v>Clayey soil</v>
          </cell>
        </row>
      </sheetData>
      <sheetData sheetId="1405">
        <row r="4">
          <cell r="A4" t="str">
            <v>Clayey soil</v>
          </cell>
        </row>
      </sheetData>
      <sheetData sheetId="1406">
        <row r="4">
          <cell r="A4" t="str">
            <v>Clayey soil</v>
          </cell>
        </row>
      </sheetData>
      <sheetData sheetId="1407">
        <row r="4">
          <cell r="A4" t="str">
            <v>Clayey soil</v>
          </cell>
        </row>
      </sheetData>
      <sheetData sheetId="1408">
        <row r="4">
          <cell r="A4" t="str">
            <v>Clayey soil</v>
          </cell>
        </row>
      </sheetData>
      <sheetData sheetId="1409">
        <row r="4">
          <cell r="A4" t="str">
            <v>Clayey soil</v>
          </cell>
        </row>
      </sheetData>
      <sheetData sheetId="1410">
        <row r="4">
          <cell r="A4" t="str">
            <v>Clayey soil</v>
          </cell>
        </row>
      </sheetData>
      <sheetData sheetId="1411">
        <row r="4">
          <cell r="A4" t="str">
            <v>Clayey soil</v>
          </cell>
        </row>
      </sheetData>
      <sheetData sheetId="1412">
        <row r="4">
          <cell r="A4" t="str">
            <v>Clayey soil</v>
          </cell>
        </row>
      </sheetData>
      <sheetData sheetId="1413">
        <row r="4">
          <cell r="A4" t="str">
            <v>Clayey soil</v>
          </cell>
        </row>
      </sheetData>
      <sheetData sheetId="1414">
        <row r="4">
          <cell r="A4" t="str">
            <v>Clayey soil</v>
          </cell>
        </row>
      </sheetData>
      <sheetData sheetId="1415">
        <row r="4">
          <cell r="A4" t="str">
            <v>Clayey soil</v>
          </cell>
        </row>
      </sheetData>
      <sheetData sheetId="1416">
        <row r="4">
          <cell r="A4" t="str">
            <v>Clayey soil</v>
          </cell>
        </row>
      </sheetData>
      <sheetData sheetId="1417">
        <row r="4">
          <cell r="A4" t="str">
            <v>Clayey soil</v>
          </cell>
        </row>
      </sheetData>
      <sheetData sheetId="1418">
        <row r="4">
          <cell r="A4" t="str">
            <v>Clayey soil</v>
          </cell>
        </row>
      </sheetData>
      <sheetData sheetId="1419">
        <row r="4">
          <cell r="A4" t="str">
            <v>Clayey soil</v>
          </cell>
        </row>
      </sheetData>
      <sheetData sheetId="1420">
        <row r="4">
          <cell r="A4" t="str">
            <v>Clayey soil</v>
          </cell>
        </row>
      </sheetData>
      <sheetData sheetId="1421">
        <row r="4">
          <cell r="A4" t="str">
            <v>Clayey soil</v>
          </cell>
        </row>
      </sheetData>
      <sheetData sheetId="1422">
        <row r="4">
          <cell r="A4" t="str">
            <v>Clayey soil</v>
          </cell>
        </row>
      </sheetData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>
        <row r="4">
          <cell r="A4" t="str">
            <v>Clayey soil</v>
          </cell>
        </row>
      </sheetData>
      <sheetData sheetId="1441" refreshError="1"/>
      <sheetData sheetId="1442">
        <row r="4">
          <cell r="A4" t="str">
            <v>Clayey soil</v>
          </cell>
        </row>
      </sheetData>
      <sheetData sheetId="1443">
        <row r="4">
          <cell r="A4" t="str">
            <v>Clayey soil</v>
          </cell>
        </row>
      </sheetData>
      <sheetData sheetId="1444">
        <row r="4">
          <cell r="A4" t="str">
            <v>Clayey soil</v>
          </cell>
        </row>
      </sheetData>
      <sheetData sheetId="1445">
        <row r="4">
          <cell r="A4" t="str">
            <v>Clayey soil</v>
          </cell>
        </row>
      </sheetData>
      <sheetData sheetId="1446">
        <row r="4">
          <cell r="A4" t="str">
            <v>Clayey soil</v>
          </cell>
        </row>
      </sheetData>
      <sheetData sheetId="1447" refreshError="1"/>
      <sheetData sheetId="1448">
        <row r="4">
          <cell r="A4" t="str">
            <v>Clayey soil</v>
          </cell>
        </row>
      </sheetData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>
        <row r="4">
          <cell r="A4" t="str">
            <v>Clayey soil</v>
          </cell>
        </row>
      </sheetData>
      <sheetData sheetId="1559">
        <row r="4">
          <cell r="A4" t="str">
            <v>Clayey soil</v>
          </cell>
        </row>
      </sheetData>
      <sheetData sheetId="1560" refreshError="1"/>
      <sheetData sheetId="1561">
        <row r="4">
          <cell r="A4" t="str">
            <v>Clayey soil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>
        <row r="4">
          <cell r="A4" t="str">
            <v>Clayey soil</v>
          </cell>
        </row>
      </sheetData>
      <sheetData sheetId="1574">
        <row r="4">
          <cell r="A4" t="str">
            <v>Clayey soil</v>
          </cell>
        </row>
      </sheetData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32">
          <cell r="A32">
            <v>0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>
        <row r="4">
          <cell r="A4" t="str">
            <v>Clayey soil</v>
          </cell>
        </row>
      </sheetData>
      <sheetData sheetId="1598">
        <row r="4">
          <cell r="A4" t="str">
            <v>Clayey soil</v>
          </cell>
        </row>
      </sheetData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>
        <row r="4">
          <cell r="A4" t="str">
            <v>Clayey soil</v>
          </cell>
        </row>
      </sheetData>
      <sheetData sheetId="1674" refreshError="1"/>
      <sheetData sheetId="1675" refreshError="1"/>
      <sheetData sheetId="1676" refreshError="1"/>
      <sheetData sheetId="1677">
        <row r="4">
          <cell r="A4" t="str">
            <v>Clayey soil</v>
          </cell>
        </row>
      </sheetData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>
        <row r="4">
          <cell r="A4" t="str">
            <v>Clayey soil</v>
          </cell>
        </row>
      </sheetData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>
        <row r="4">
          <cell r="A4" t="str">
            <v>Clayey soil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 refreshError="1"/>
      <sheetData sheetId="1734"/>
      <sheetData sheetId="1735"/>
      <sheetData sheetId="1736">
        <row r="4">
          <cell r="A4" t="str">
            <v>Clayey soil</v>
          </cell>
        </row>
      </sheetData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>
        <row r="4">
          <cell r="A4" t="str">
            <v>Clayey soil</v>
          </cell>
        </row>
      </sheetData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>
        <row r="4">
          <cell r="A4" t="str">
            <v>Clayey soil</v>
          </cell>
        </row>
      </sheetData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>
        <row r="4">
          <cell r="A4" t="str">
            <v>Clayey soil</v>
          </cell>
        </row>
      </sheetData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>
        <row r="4">
          <cell r="A4" t="str">
            <v>Clayey soil</v>
          </cell>
        </row>
      </sheetData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4">
          <cell r="A4" t="str">
            <v>Clayey soil</v>
          </cell>
        </row>
      </sheetData>
      <sheetData sheetId="1882" refreshError="1"/>
      <sheetData sheetId="1883" refreshError="1"/>
      <sheetData sheetId="1884" refreshError="1"/>
      <sheetData sheetId="1885" refreshError="1"/>
      <sheetData sheetId="1886">
        <row r="4">
          <cell r="A4" t="str">
            <v>Clayey soil</v>
          </cell>
        </row>
      </sheetData>
      <sheetData sheetId="1887">
        <row r="4">
          <cell r="A4" t="str">
            <v>Clayey soil</v>
          </cell>
        </row>
      </sheetData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>
        <row r="4">
          <cell r="A4" t="str">
            <v>Clayey soil</v>
          </cell>
        </row>
      </sheetData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>
        <row r="4">
          <cell r="A4" t="str">
            <v>Clayey soil</v>
          </cell>
        </row>
      </sheetData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>
        <row r="4">
          <cell r="A4" t="str">
            <v>Clayey soil</v>
          </cell>
        </row>
      </sheetData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>
        <row r="4">
          <cell r="A4" t="str">
            <v>Clayey soil</v>
          </cell>
        </row>
      </sheetData>
      <sheetData sheetId="1962">
        <row r="4">
          <cell r="A4" t="str">
            <v>Clayey soil</v>
          </cell>
        </row>
      </sheetData>
      <sheetData sheetId="1963">
        <row r="4">
          <cell r="A4" t="str">
            <v>Clayey soil</v>
          </cell>
        </row>
      </sheetData>
      <sheetData sheetId="1964">
        <row r="4">
          <cell r="A4" t="str">
            <v>Clayey soil</v>
          </cell>
        </row>
      </sheetData>
      <sheetData sheetId="1965">
        <row r="4">
          <cell r="A4" t="str">
            <v>Clayey soil</v>
          </cell>
        </row>
      </sheetData>
      <sheetData sheetId="1966">
        <row r="4">
          <cell r="A4" t="str">
            <v>Clayey soil</v>
          </cell>
        </row>
      </sheetData>
      <sheetData sheetId="1967">
        <row r="4">
          <cell r="A4" t="str">
            <v>Clayey soil</v>
          </cell>
        </row>
      </sheetData>
      <sheetData sheetId="1968">
        <row r="4">
          <cell r="A4" t="str">
            <v>Clayey soil</v>
          </cell>
        </row>
      </sheetData>
      <sheetData sheetId="1969">
        <row r="4">
          <cell r="A4" t="str">
            <v>Clayey soil</v>
          </cell>
        </row>
      </sheetData>
      <sheetData sheetId="1970">
        <row r="4">
          <cell r="A4" t="str">
            <v>Clayey soil</v>
          </cell>
        </row>
      </sheetData>
      <sheetData sheetId="1971">
        <row r="4">
          <cell r="A4" t="str">
            <v>Clayey soil</v>
          </cell>
        </row>
      </sheetData>
      <sheetData sheetId="1972">
        <row r="4">
          <cell r="A4" t="str">
            <v>Clayey soil</v>
          </cell>
        </row>
      </sheetData>
      <sheetData sheetId="1973">
        <row r="4">
          <cell r="A4" t="str">
            <v>Clayey soil</v>
          </cell>
        </row>
      </sheetData>
      <sheetData sheetId="1974">
        <row r="4">
          <cell r="A4" t="str">
            <v>Clayey soil</v>
          </cell>
        </row>
      </sheetData>
      <sheetData sheetId="1975">
        <row r="4">
          <cell r="A4" t="str">
            <v>Clayey soil</v>
          </cell>
        </row>
      </sheetData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>
        <row r="4">
          <cell r="A4" t="str">
            <v>Clayey soil</v>
          </cell>
        </row>
      </sheetData>
      <sheetData sheetId="1982">
        <row r="4">
          <cell r="A4" t="str">
            <v>Clayey soil</v>
          </cell>
        </row>
      </sheetData>
      <sheetData sheetId="1983">
        <row r="4">
          <cell r="A4" t="str">
            <v>Clayey soil</v>
          </cell>
        </row>
      </sheetData>
      <sheetData sheetId="1984">
        <row r="4">
          <cell r="A4" t="str">
            <v>Clayey soil</v>
          </cell>
        </row>
      </sheetData>
      <sheetData sheetId="1985">
        <row r="4">
          <cell r="A4" t="str">
            <v>Clayey soil</v>
          </cell>
        </row>
      </sheetData>
      <sheetData sheetId="1986">
        <row r="4">
          <cell r="A4" t="str">
            <v>Clayey soil</v>
          </cell>
        </row>
      </sheetData>
      <sheetData sheetId="1987">
        <row r="4">
          <cell r="A4" t="str">
            <v>Clayey soil</v>
          </cell>
        </row>
      </sheetData>
      <sheetData sheetId="1988">
        <row r="4">
          <cell r="A4" t="str">
            <v>Clayey soil</v>
          </cell>
        </row>
      </sheetData>
      <sheetData sheetId="1989">
        <row r="4">
          <cell r="A4" t="str">
            <v>Clayey soil</v>
          </cell>
        </row>
      </sheetData>
      <sheetData sheetId="1990">
        <row r="4">
          <cell r="A4" t="str">
            <v>Clayey soil</v>
          </cell>
        </row>
      </sheetData>
      <sheetData sheetId="1991">
        <row r="4">
          <cell r="A4" t="str">
            <v>Clayey soil</v>
          </cell>
        </row>
      </sheetData>
      <sheetData sheetId="1992">
        <row r="4">
          <cell r="A4" t="str">
            <v>Clayey soil</v>
          </cell>
        </row>
      </sheetData>
      <sheetData sheetId="1993">
        <row r="4">
          <cell r="A4" t="str">
            <v>Clayey soil</v>
          </cell>
        </row>
      </sheetData>
      <sheetData sheetId="1994">
        <row r="4">
          <cell r="A4" t="str">
            <v>Clayey soil</v>
          </cell>
        </row>
      </sheetData>
      <sheetData sheetId="1995">
        <row r="4">
          <cell r="A4" t="str">
            <v>Clayey soil</v>
          </cell>
        </row>
      </sheetData>
      <sheetData sheetId="1996">
        <row r="4">
          <cell r="A4" t="str">
            <v>Clayey soil</v>
          </cell>
        </row>
      </sheetData>
      <sheetData sheetId="1997">
        <row r="4">
          <cell r="A4" t="str">
            <v>Clayey soil</v>
          </cell>
        </row>
      </sheetData>
      <sheetData sheetId="1998">
        <row r="4">
          <cell r="A4" t="str">
            <v>Clayey soil</v>
          </cell>
        </row>
      </sheetData>
      <sheetData sheetId="1999">
        <row r="4">
          <cell r="A4" t="str">
            <v>Clayey soil</v>
          </cell>
        </row>
      </sheetData>
      <sheetData sheetId="2000">
        <row r="4">
          <cell r="A4" t="str">
            <v>Clayey soil</v>
          </cell>
        </row>
      </sheetData>
      <sheetData sheetId="2001">
        <row r="4">
          <cell r="A4" t="str">
            <v>Clayey soil</v>
          </cell>
        </row>
      </sheetData>
      <sheetData sheetId="2002">
        <row r="4">
          <cell r="A4" t="str">
            <v>Clayey soil</v>
          </cell>
        </row>
      </sheetData>
      <sheetData sheetId="2003">
        <row r="4">
          <cell r="A4" t="str">
            <v>Clayey soil</v>
          </cell>
        </row>
      </sheetData>
      <sheetData sheetId="2004">
        <row r="4">
          <cell r="A4" t="str">
            <v>Clayey soil</v>
          </cell>
        </row>
      </sheetData>
      <sheetData sheetId="2005">
        <row r="4">
          <cell r="A4" t="str">
            <v>Clayey soil</v>
          </cell>
        </row>
      </sheetData>
      <sheetData sheetId="2006">
        <row r="4">
          <cell r="A4" t="str">
            <v>Clayey soil</v>
          </cell>
        </row>
      </sheetData>
      <sheetData sheetId="2007">
        <row r="4">
          <cell r="A4" t="str">
            <v>Clayey soil</v>
          </cell>
        </row>
      </sheetData>
      <sheetData sheetId="2008">
        <row r="4">
          <cell r="A4" t="str">
            <v>Clayey soil</v>
          </cell>
        </row>
      </sheetData>
      <sheetData sheetId="2009">
        <row r="4">
          <cell r="A4" t="str">
            <v>Clayey soil</v>
          </cell>
        </row>
      </sheetData>
      <sheetData sheetId="2010">
        <row r="4">
          <cell r="A4" t="str">
            <v>Clayey soil</v>
          </cell>
        </row>
      </sheetData>
      <sheetData sheetId="2011">
        <row r="4">
          <cell r="A4" t="str">
            <v>Clayey soil</v>
          </cell>
        </row>
      </sheetData>
      <sheetData sheetId="2012">
        <row r="4">
          <cell r="A4" t="str">
            <v>Clayey soil</v>
          </cell>
        </row>
      </sheetData>
      <sheetData sheetId="2013">
        <row r="4">
          <cell r="A4" t="str">
            <v>Clayey soil</v>
          </cell>
        </row>
      </sheetData>
      <sheetData sheetId="2014">
        <row r="4">
          <cell r="A4" t="str">
            <v>Clayey soil</v>
          </cell>
        </row>
      </sheetData>
      <sheetData sheetId="2015">
        <row r="4">
          <cell r="A4" t="str">
            <v>Clayey soil</v>
          </cell>
        </row>
      </sheetData>
      <sheetData sheetId="2016">
        <row r="4">
          <cell r="A4" t="str">
            <v>Clayey soil</v>
          </cell>
        </row>
      </sheetData>
      <sheetData sheetId="2017">
        <row r="4">
          <cell r="A4" t="str">
            <v>Clayey soil</v>
          </cell>
        </row>
      </sheetData>
      <sheetData sheetId="2018">
        <row r="4">
          <cell r="A4" t="str">
            <v>Clayey soil</v>
          </cell>
        </row>
      </sheetData>
      <sheetData sheetId="2019">
        <row r="4">
          <cell r="A4" t="str">
            <v>Clayey soil</v>
          </cell>
        </row>
      </sheetData>
      <sheetData sheetId="2020">
        <row r="4">
          <cell r="A4" t="str">
            <v>Clayey soil</v>
          </cell>
        </row>
      </sheetData>
      <sheetData sheetId="2021">
        <row r="4">
          <cell r="A4" t="str">
            <v>Clayey soil</v>
          </cell>
        </row>
      </sheetData>
      <sheetData sheetId="2022">
        <row r="4">
          <cell r="A4" t="str">
            <v>Clayey soil</v>
          </cell>
        </row>
      </sheetData>
      <sheetData sheetId="2023">
        <row r="4">
          <cell r="A4" t="str">
            <v>Clayey soil</v>
          </cell>
        </row>
      </sheetData>
      <sheetData sheetId="2024">
        <row r="4">
          <cell r="A4" t="str">
            <v>Clayey soil</v>
          </cell>
        </row>
      </sheetData>
      <sheetData sheetId="2025">
        <row r="4">
          <cell r="A4" t="str">
            <v>Clayey soil</v>
          </cell>
        </row>
      </sheetData>
      <sheetData sheetId="2026">
        <row r="4">
          <cell r="A4" t="str">
            <v>Clayey soil</v>
          </cell>
        </row>
      </sheetData>
      <sheetData sheetId="2027">
        <row r="4">
          <cell r="A4" t="str">
            <v>Clayey soil</v>
          </cell>
        </row>
      </sheetData>
      <sheetData sheetId="2028">
        <row r="4">
          <cell r="A4" t="str">
            <v>Clayey soil</v>
          </cell>
        </row>
      </sheetData>
      <sheetData sheetId="2029">
        <row r="4">
          <cell r="A4" t="str">
            <v>Clayey soil</v>
          </cell>
        </row>
      </sheetData>
      <sheetData sheetId="2030">
        <row r="4">
          <cell r="A4" t="str">
            <v>Clayey soil</v>
          </cell>
        </row>
      </sheetData>
      <sheetData sheetId="2031">
        <row r="4">
          <cell r="A4" t="str">
            <v>Clayey soil</v>
          </cell>
        </row>
      </sheetData>
      <sheetData sheetId="2032">
        <row r="4">
          <cell r="A4" t="str">
            <v>Clayey soil</v>
          </cell>
        </row>
      </sheetData>
      <sheetData sheetId="2033">
        <row r="4">
          <cell r="A4" t="str">
            <v>Clayey soil</v>
          </cell>
        </row>
      </sheetData>
      <sheetData sheetId="2034">
        <row r="4">
          <cell r="A4" t="str">
            <v>Clayey soil</v>
          </cell>
        </row>
      </sheetData>
      <sheetData sheetId="2035">
        <row r="4">
          <cell r="A4" t="str">
            <v>Clayey soil</v>
          </cell>
        </row>
      </sheetData>
      <sheetData sheetId="2036">
        <row r="4">
          <cell r="A4" t="str">
            <v>Clayey soil</v>
          </cell>
        </row>
      </sheetData>
      <sheetData sheetId="2037">
        <row r="4">
          <cell r="A4" t="str">
            <v>Clayey soil</v>
          </cell>
        </row>
      </sheetData>
      <sheetData sheetId="2038">
        <row r="4">
          <cell r="A4" t="str">
            <v>Clayey soil</v>
          </cell>
        </row>
      </sheetData>
      <sheetData sheetId="2039">
        <row r="4">
          <cell r="A4" t="str">
            <v>Clayey soil</v>
          </cell>
        </row>
      </sheetData>
      <sheetData sheetId="2040">
        <row r="4">
          <cell r="A4" t="str">
            <v>Clayey soil</v>
          </cell>
        </row>
      </sheetData>
      <sheetData sheetId="2041">
        <row r="4">
          <cell r="A4" t="str">
            <v>Clayey soil</v>
          </cell>
        </row>
      </sheetData>
      <sheetData sheetId="2042">
        <row r="4">
          <cell r="A4" t="str">
            <v>Clayey soil</v>
          </cell>
        </row>
      </sheetData>
      <sheetData sheetId="2043">
        <row r="4">
          <cell r="A4" t="str">
            <v>Clayey soil</v>
          </cell>
        </row>
      </sheetData>
      <sheetData sheetId="2044">
        <row r="4">
          <cell r="A4" t="str">
            <v>Clayey soil</v>
          </cell>
        </row>
      </sheetData>
      <sheetData sheetId="2045">
        <row r="4">
          <cell r="A4" t="str">
            <v>Clayey soil</v>
          </cell>
        </row>
      </sheetData>
      <sheetData sheetId="2046">
        <row r="4">
          <cell r="A4" t="str">
            <v>Clayey soil</v>
          </cell>
        </row>
      </sheetData>
      <sheetData sheetId="2047">
        <row r="4">
          <cell r="A4" t="str">
            <v>Clayey soil</v>
          </cell>
        </row>
      </sheetData>
      <sheetData sheetId="2048">
        <row r="4">
          <cell r="A4" t="str">
            <v>Clayey soil</v>
          </cell>
        </row>
      </sheetData>
      <sheetData sheetId="2049">
        <row r="4">
          <cell r="A4" t="str">
            <v>Clayey soil</v>
          </cell>
        </row>
      </sheetData>
      <sheetData sheetId="2050">
        <row r="4">
          <cell r="A4" t="str">
            <v>Clayey soil</v>
          </cell>
        </row>
      </sheetData>
      <sheetData sheetId="2051">
        <row r="4">
          <cell r="A4" t="str">
            <v>Clayey soil</v>
          </cell>
        </row>
      </sheetData>
      <sheetData sheetId="2052">
        <row r="4">
          <cell r="A4" t="str">
            <v>Clayey soil</v>
          </cell>
        </row>
      </sheetData>
      <sheetData sheetId="2053">
        <row r="4">
          <cell r="A4" t="str">
            <v>Clayey soil</v>
          </cell>
        </row>
      </sheetData>
      <sheetData sheetId="2054">
        <row r="4">
          <cell r="A4" t="str">
            <v>Clayey soil</v>
          </cell>
        </row>
      </sheetData>
      <sheetData sheetId="2055">
        <row r="4">
          <cell r="A4" t="str">
            <v>Clayey soil</v>
          </cell>
        </row>
      </sheetData>
      <sheetData sheetId="2056">
        <row r="4">
          <cell r="A4" t="str">
            <v>Clayey soil</v>
          </cell>
        </row>
      </sheetData>
      <sheetData sheetId="2057">
        <row r="4">
          <cell r="A4" t="str">
            <v>Clayey soil</v>
          </cell>
        </row>
      </sheetData>
      <sheetData sheetId="2058">
        <row r="4">
          <cell r="A4" t="str">
            <v>Clayey soil</v>
          </cell>
        </row>
      </sheetData>
      <sheetData sheetId="2059">
        <row r="4">
          <cell r="A4" t="str">
            <v>Clayey soil</v>
          </cell>
        </row>
      </sheetData>
      <sheetData sheetId="2060">
        <row r="4">
          <cell r="A4" t="str">
            <v>Clayey soil</v>
          </cell>
        </row>
      </sheetData>
      <sheetData sheetId="2061">
        <row r="4">
          <cell r="A4" t="str">
            <v>Clayey soil</v>
          </cell>
        </row>
      </sheetData>
      <sheetData sheetId="2062">
        <row r="4">
          <cell r="A4" t="str">
            <v>Clayey soil</v>
          </cell>
        </row>
      </sheetData>
      <sheetData sheetId="2063">
        <row r="4">
          <cell r="A4" t="str">
            <v>Clayey soil</v>
          </cell>
        </row>
      </sheetData>
      <sheetData sheetId="2064">
        <row r="4">
          <cell r="A4" t="str">
            <v>Clayey soil</v>
          </cell>
        </row>
      </sheetData>
      <sheetData sheetId="2065">
        <row r="4">
          <cell r="A4" t="str">
            <v>Clayey soil</v>
          </cell>
        </row>
      </sheetData>
      <sheetData sheetId="2066">
        <row r="4">
          <cell r="A4" t="str">
            <v>Clayey soil</v>
          </cell>
        </row>
      </sheetData>
      <sheetData sheetId="2067">
        <row r="4">
          <cell r="A4" t="str">
            <v>Clayey soil</v>
          </cell>
        </row>
      </sheetData>
      <sheetData sheetId="2068">
        <row r="4">
          <cell r="A4" t="str">
            <v>Clayey soil</v>
          </cell>
        </row>
      </sheetData>
      <sheetData sheetId="2069">
        <row r="4">
          <cell r="A4" t="str">
            <v>Clayey soil</v>
          </cell>
        </row>
      </sheetData>
      <sheetData sheetId="2070">
        <row r="4">
          <cell r="A4" t="str">
            <v>Clayey soil</v>
          </cell>
        </row>
      </sheetData>
      <sheetData sheetId="2071">
        <row r="4">
          <cell r="A4" t="str">
            <v>Clayey soil</v>
          </cell>
        </row>
      </sheetData>
      <sheetData sheetId="2072">
        <row r="4">
          <cell r="A4" t="str">
            <v>Clayey soil</v>
          </cell>
        </row>
      </sheetData>
      <sheetData sheetId="2073">
        <row r="4">
          <cell r="A4" t="str">
            <v>Clayey soil</v>
          </cell>
        </row>
      </sheetData>
      <sheetData sheetId="2074">
        <row r="4">
          <cell r="A4" t="str">
            <v>Clayey soil</v>
          </cell>
        </row>
      </sheetData>
      <sheetData sheetId="2075">
        <row r="4">
          <cell r="A4" t="str">
            <v>Clayey soil</v>
          </cell>
        </row>
      </sheetData>
      <sheetData sheetId="2076">
        <row r="4">
          <cell r="A4" t="str">
            <v>Clayey soil</v>
          </cell>
        </row>
      </sheetData>
      <sheetData sheetId="2077">
        <row r="4">
          <cell r="A4" t="str">
            <v>Clayey soil</v>
          </cell>
        </row>
      </sheetData>
      <sheetData sheetId="2078">
        <row r="4">
          <cell r="A4" t="str">
            <v>Clayey soil</v>
          </cell>
        </row>
      </sheetData>
      <sheetData sheetId="2079">
        <row r="4">
          <cell r="A4" t="str">
            <v>Clayey soil</v>
          </cell>
        </row>
      </sheetData>
      <sheetData sheetId="2080">
        <row r="4">
          <cell r="A4" t="str">
            <v>Clayey soil</v>
          </cell>
        </row>
      </sheetData>
      <sheetData sheetId="2081">
        <row r="4">
          <cell r="A4" t="str">
            <v>Clayey soil</v>
          </cell>
        </row>
      </sheetData>
      <sheetData sheetId="2082">
        <row r="4">
          <cell r="A4" t="str">
            <v>Clayey soil</v>
          </cell>
        </row>
      </sheetData>
      <sheetData sheetId="2083">
        <row r="4">
          <cell r="A4" t="str">
            <v>Clayey soil</v>
          </cell>
        </row>
      </sheetData>
      <sheetData sheetId="2084">
        <row r="4">
          <cell r="A4" t="str">
            <v>Clayey soil</v>
          </cell>
        </row>
      </sheetData>
      <sheetData sheetId="2085">
        <row r="4">
          <cell r="A4" t="str">
            <v>Clayey soil</v>
          </cell>
        </row>
      </sheetData>
      <sheetData sheetId="2086">
        <row r="4">
          <cell r="A4" t="str">
            <v>Clayey soil</v>
          </cell>
        </row>
      </sheetData>
      <sheetData sheetId="2087">
        <row r="4">
          <cell r="A4" t="str">
            <v>Clayey soil</v>
          </cell>
        </row>
      </sheetData>
      <sheetData sheetId="2088">
        <row r="4">
          <cell r="A4" t="str">
            <v>Clayey soil</v>
          </cell>
        </row>
      </sheetData>
      <sheetData sheetId="2089">
        <row r="4">
          <cell r="A4" t="str">
            <v>Clayey soil</v>
          </cell>
        </row>
      </sheetData>
      <sheetData sheetId="2090">
        <row r="4">
          <cell r="A4" t="str">
            <v>Clayey soil</v>
          </cell>
        </row>
      </sheetData>
      <sheetData sheetId="2091">
        <row r="4">
          <cell r="A4" t="str">
            <v>Clayey soil</v>
          </cell>
        </row>
      </sheetData>
      <sheetData sheetId="2092">
        <row r="4">
          <cell r="A4" t="str">
            <v>Clayey soil</v>
          </cell>
        </row>
      </sheetData>
      <sheetData sheetId="2093">
        <row r="4">
          <cell r="A4" t="str">
            <v>Clayey soil</v>
          </cell>
        </row>
      </sheetData>
      <sheetData sheetId="2094">
        <row r="4">
          <cell r="A4" t="str">
            <v>Clayey soil</v>
          </cell>
        </row>
      </sheetData>
      <sheetData sheetId="2095">
        <row r="4">
          <cell r="A4" t="str">
            <v>Clayey soil</v>
          </cell>
        </row>
      </sheetData>
      <sheetData sheetId="2096">
        <row r="4">
          <cell r="A4" t="str">
            <v>Clayey soil</v>
          </cell>
        </row>
      </sheetData>
      <sheetData sheetId="2097">
        <row r="4">
          <cell r="A4" t="str">
            <v>Clayey soil</v>
          </cell>
        </row>
      </sheetData>
      <sheetData sheetId="2098">
        <row r="4">
          <cell r="A4" t="str">
            <v>Clayey soil</v>
          </cell>
        </row>
      </sheetData>
      <sheetData sheetId="2099">
        <row r="4">
          <cell r="A4" t="str">
            <v>Clayey soil</v>
          </cell>
        </row>
      </sheetData>
      <sheetData sheetId="2100">
        <row r="4">
          <cell r="A4" t="str">
            <v>Clayey soil</v>
          </cell>
        </row>
      </sheetData>
      <sheetData sheetId="2101">
        <row r="4">
          <cell r="A4" t="str">
            <v>Clayey soil</v>
          </cell>
        </row>
      </sheetData>
      <sheetData sheetId="2102">
        <row r="4">
          <cell r="A4" t="str">
            <v>Clayey soil</v>
          </cell>
        </row>
      </sheetData>
      <sheetData sheetId="2103">
        <row r="4">
          <cell r="A4" t="str">
            <v>Clayey soil</v>
          </cell>
        </row>
      </sheetData>
      <sheetData sheetId="2104">
        <row r="4">
          <cell r="A4" t="str">
            <v>Clayey soil</v>
          </cell>
        </row>
      </sheetData>
      <sheetData sheetId="2105">
        <row r="4">
          <cell r="A4" t="str">
            <v>Clayey soil</v>
          </cell>
        </row>
      </sheetData>
      <sheetData sheetId="2106">
        <row r="4">
          <cell r="A4" t="str">
            <v>Clayey soil</v>
          </cell>
        </row>
      </sheetData>
      <sheetData sheetId="2107">
        <row r="4">
          <cell r="A4" t="str">
            <v>Clayey soil</v>
          </cell>
        </row>
      </sheetData>
      <sheetData sheetId="2108">
        <row r="4">
          <cell r="A4" t="str">
            <v>Clayey soil</v>
          </cell>
        </row>
      </sheetData>
      <sheetData sheetId="2109">
        <row r="4">
          <cell r="A4" t="str">
            <v>Clayey soil</v>
          </cell>
        </row>
      </sheetData>
      <sheetData sheetId="2110">
        <row r="4">
          <cell r="A4" t="str">
            <v>Clayey soil</v>
          </cell>
        </row>
      </sheetData>
      <sheetData sheetId="2111">
        <row r="4">
          <cell r="A4" t="str">
            <v>Clayey soil</v>
          </cell>
        </row>
      </sheetData>
      <sheetData sheetId="2112">
        <row r="4">
          <cell r="A4" t="str">
            <v>Clayey soil</v>
          </cell>
        </row>
      </sheetData>
      <sheetData sheetId="2113">
        <row r="4">
          <cell r="A4" t="str">
            <v>Clayey soil</v>
          </cell>
        </row>
      </sheetData>
      <sheetData sheetId="2114">
        <row r="4">
          <cell r="A4" t="str">
            <v>Clayey soil</v>
          </cell>
        </row>
      </sheetData>
      <sheetData sheetId="2115">
        <row r="4">
          <cell r="A4" t="str">
            <v>Clayey soil</v>
          </cell>
        </row>
      </sheetData>
      <sheetData sheetId="2116">
        <row r="4">
          <cell r="A4" t="str">
            <v>Clayey soil</v>
          </cell>
        </row>
      </sheetData>
      <sheetData sheetId="2117">
        <row r="4">
          <cell r="A4" t="str">
            <v>Clayey soil</v>
          </cell>
        </row>
      </sheetData>
      <sheetData sheetId="2118">
        <row r="4">
          <cell r="A4" t="str">
            <v>Clayey soil</v>
          </cell>
        </row>
      </sheetData>
      <sheetData sheetId="2119">
        <row r="4">
          <cell r="A4" t="str">
            <v>Clayey soil</v>
          </cell>
        </row>
      </sheetData>
      <sheetData sheetId="2120">
        <row r="4">
          <cell r="A4" t="str">
            <v>Clayey soil</v>
          </cell>
        </row>
      </sheetData>
      <sheetData sheetId="2121">
        <row r="4">
          <cell r="A4" t="str">
            <v>Clayey soil</v>
          </cell>
        </row>
      </sheetData>
      <sheetData sheetId="2122">
        <row r="4">
          <cell r="A4" t="str">
            <v>Clayey soil</v>
          </cell>
        </row>
      </sheetData>
      <sheetData sheetId="2123">
        <row r="4">
          <cell r="A4" t="str">
            <v>Clayey soil</v>
          </cell>
        </row>
      </sheetData>
      <sheetData sheetId="2124">
        <row r="4">
          <cell r="A4" t="str">
            <v>Clayey soil</v>
          </cell>
        </row>
      </sheetData>
      <sheetData sheetId="2125">
        <row r="4">
          <cell r="A4" t="str">
            <v>Clayey soil</v>
          </cell>
        </row>
      </sheetData>
      <sheetData sheetId="2126">
        <row r="4">
          <cell r="A4" t="str">
            <v>Clayey soil</v>
          </cell>
        </row>
      </sheetData>
      <sheetData sheetId="2127">
        <row r="4">
          <cell r="A4" t="str">
            <v>Clayey soil</v>
          </cell>
        </row>
      </sheetData>
      <sheetData sheetId="2128">
        <row r="4">
          <cell r="A4" t="str">
            <v>Clayey soil</v>
          </cell>
        </row>
      </sheetData>
      <sheetData sheetId="2129">
        <row r="4">
          <cell r="A4" t="str">
            <v>Clayey soil</v>
          </cell>
        </row>
      </sheetData>
      <sheetData sheetId="2130">
        <row r="4">
          <cell r="A4" t="str">
            <v>Clayey soil</v>
          </cell>
        </row>
      </sheetData>
      <sheetData sheetId="2131">
        <row r="4">
          <cell r="A4" t="str">
            <v>Clayey soil</v>
          </cell>
        </row>
      </sheetData>
      <sheetData sheetId="2132">
        <row r="4">
          <cell r="A4" t="str">
            <v>Clayey soil</v>
          </cell>
        </row>
      </sheetData>
      <sheetData sheetId="2133">
        <row r="4">
          <cell r="A4" t="str">
            <v>Clayey soil</v>
          </cell>
        </row>
      </sheetData>
      <sheetData sheetId="2134">
        <row r="4">
          <cell r="A4" t="str">
            <v>Clayey soil</v>
          </cell>
        </row>
      </sheetData>
      <sheetData sheetId="2135">
        <row r="4">
          <cell r="A4" t="str">
            <v>Clayey soil</v>
          </cell>
        </row>
      </sheetData>
      <sheetData sheetId="2136">
        <row r="4">
          <cell r="A4" t="str">
            <v>Clayey soil</v>
          </cell>
        </row>
      </sheetData>
      <sheetData sheetId="2137">
        <row r="4">
          <cell r="A4" t="str">
            <v>Clayey soil</v>
          </cell>
        </row>
      </sheetData>
      <sheetData sheetId="2138">
        <row r="4">
          <cell r="A4" t="str">
            <v>Clayey soil</v>
          </cell>
        </row>
      </sheetData>
      <sheetData sheetId="2139">
        <row r="4">
          <cell r="A4" t="str">
            <v>Clayey soil</v>
          </cell>
        </row>
      </sheetData>
      <sheetData sheetId="2140">
        <row r="4">
          <cell r="A4" t="str">
            <v>Clayey soil</v>
          </cell>
        </row>
      </sheetData>
      <sheetData sheetId="2141">
        <row r="4">
          <cell r="A4" t="str">
            <v>Clayey soil</v>
          </cell>
        </row>
      </sheetData>
      <sheetData sheetId="2142">
        <row r="4">
          <cell r="A4" t="str">
            <v>Clayey soil</v>
          </cell>
        </row>
      </sheetData>
      <sheetData sheetId="2143">
        <row r="4">
          <cell r="A4" t="str">
            <v>Clayey soil</v>
          </cell>
        </row>
      </sheetData>
      <sheetData sheetId="2144">
        <row r="4">
          <cell r="A4" t="str">
            <v>Clayey soil</v>
          </cell>
        </row>
      </sheetData>
      <sheetData sheetId="2145">
        <row r="4">
          <cell r="A4" t="str">
            <v>Clayey soil</v>
          </cell>
        </row>
      </sheetData>
      <sheetData sheetId="2146">
        <row r="4">
          <cell r="A4" t="str">
            <v>Clayey soil</v>
          </cell>
        </row>
      </sheetData>
      <sheetData sheetId="2147">
        <row r="4">
          <cell r="A4" t="str">
            <v>Clayey soil</v>
          </cell>
        </row>
      </sheetData>
      <sheetData sheetId="2148">
        <row r="4">
          <cell r="A4" t="str">
            <v>Clayey soil</v>
          </cell>
        </row>
      </sheetData>
      <sheetData sheetId="2149">
        <row r="4">
          <cell r="A4" t="str">
            <v>Clayey soil</v>
          </cell>
        </row>
      </sheetData>
      <sheetData sheetId="2150">
        <row r="4">
          <cell r="A4" t="str">
            <v>Clayey soil</v>
          </cell>
        </row>
      </sheetData>
      <sheetData sheetId="2151">
        <row r="4">
          <cell r="A4" t="str">
            <v>Clayey soil</v>
          </cell>
        </row>
      </sheetData>
      <sheetData sheetId="2152">
        <row r="4">
          <cell r="A4" t="str">
            <v>Clayey soil</v>
          </cell>
        </row>
      </sheetData>
      <sheetData sheetId="2153">
        <row r="4">
          <cell r="A4" t="str">
            <v>Clayey soil</v>
          </cell>
        </row>
      </sheetData>
      <sheetData sheetId="2154">
        <row r="4">
          <cell r="A4" t="str">
            <v>Clayey soil</v>
          </cell>
        </row>
      </sheetData>
      <sheetData sheetId="2155">
        <row r="4">
          <cell r="A4" t="str">
            <v>Clayey soil</v>
          </cell>
        </row>
      </sheetData>
      <sheetData sheetId="2156">
        <row r="4">
          <cell r="A4" t="str">
            <v>Clayey soil</v>
          </cell>
        </row>
      </sheetData>
      <sheetData sheetId="2157">
        <row r="4">
          <cell r="A4" t="str">
            <v>Clayey soil</v>
          </cell>
        </row>
      </sheetData>
      <sheetData sheetId="2158">
        <row r="4">
          <cell r="A4" t="str">
            <v>Clayey soil</v>
          </cell>
        </row>
      </sheetData>
      <sheetData sheetId="2159">
        <row r="4">
          <cell r="A4" t="str">
            <v>Clayey soil</v>
          </cell>
        </row>
      </sheetData>
      <sheetData sheetId="2160">
        <row r="4">
          <cell r="A4" t="str">
            <v>Clayey soil</v>
          </cell>
        </row>
      </sheetData>
      <sheetData sheetId="2161">
        <row r="4">
          <cell r="A4" t="str">
            <v>Clayey soil</v>
          </cell>
        </row>
      </sheetData>
      <sheetData sheetId="2162">
        <row r="4">
          <cell r="A4" t="str">
            <v>Clayey soil</v>
          </cell>
        </row>
      </sheetData>
      <sheetData sheetId="2163">
        <row r="4">
          <cell r="A4" t="str">
            <v>Clayey soil</v>
          </cell>
        </row>
      </sheetData>
      <sheetData sheetId="2164">
        <row r="4">
          <cell r="A4" t="str">
            <v>Clayey soil</v>
          </cell>
        </row>
      </sheetData>
      <sheetData sheetId="2165">
        <row r="4">
          <cell r="A4" t="str">
            <v>Clayey soil</v>
          </cell>
        </row>
      </sheetData>
      <sheetData sheetId="2166">
        <row r="4">
          <cell r="A4" t="str">
            <v>Clayey soil</v>
          </cell>
        </row>
      </sheetData>
      <sheetData sheetId="2167">
        <row r="4">
          <cell r="A4" t="str">
            <v>Clayey soil</v>
          </cell>
        </row>
      </sheetData>
      <sheetData sheetId="2168">
        <row r="4">
          <cell r="A4" t="str">
            <v>Clayey soil</v>
          </cell>
        </row>
      </sheetData>
      <sheetData sheetId="2169">
        <row r="4">
          <cell r="A4" t="str">
            <v>Clayey soil</v>
          </cell>
        </row>
      </sheetData>
      <sheetData sheetId="2170">
        <row r="4">
          <cell r="A4" t="str">
            <v>Clayey soil</v>
          </cell>
        </row>
      </sheetData>
      <sheetData sheetId="2171">
        <row r="4">
          <cell r="A4" t="str">
            <v>Clayey soil</v>
          </cell>
        </row>
      </sheetData>
      <sheetData sheetId="2172">
        <row r="4">
          <cell r="A4" t="str">
            <v>Clayey soil</v>
          </cell>
        </row>
      </sheetData>
      <sheetData sheetId="2173">
        <row r="4">
          <cell r="A4" t="str">
            <v>Clayey soil</v>
          </cell>
        </row>
      </sheetData>
      <sheetData sheetId="2174">
        <row r="4">
          <cell r="A4" t="str">
            <v>Clayey soil</v>
          </cell>
        </row>
      </sheetData>
      <sheetData sheetId="2175">
        <row r="4">
          <cell r="A4" t="str">
            <v>Clayey soil</v>
          </cell>
        </row>
      </sheetData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>
        <row r="4">
          <cell r="A4" t="str">
            <v>Clayey soil</v>
          </cell>
        </row>
      </sheetData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>
        <row r="4">
          <cell r="A4" t="str">
            <v>Clayey soil</v>
          </cell>
        </row>
      </sheetData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>
        <row r="4">
          <cell r="A4" t="str">
            <v>Clayey soil</v>
          </cell>
        </row>
      </sheetData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>
        <row r="4">
          <cell r="A4" t="str">
            <v>Clayey soil</v>
          </cell>
        </row>
      </sheetData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>
        <row r="4">
          <cell r="A4" t="str">
            <v>Clayey soil</v>
          </cell>
        </row>
      </sheetData>
      <sheetData sheetId="2364">
        <row r="4">
          <cell r="A4" t="str">
            <v>Clayey soil</v>
          </cell>
        </row>
      </sheetData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>
        <row r="4">
          <cell r="A4" t="str">
            <v>Clayey soil</v>
          </cell>
        </row>
      </sheetData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>
        <row r="4">
          <cell r="A4" t="str">
            <v>Clayey soil</v>
          </cell>
        </row>
      </sheetData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>
        <row r="4">
          <cell r="A4" t="str">
            <v>Clayey soil</v>
          </cell>
        </row>
      </sheetData>
      <sheetData sheetId="2473" refreshError="1"/>
      <sheetData sheetId="2474" refreshError="1"/>
      <sheetData sheetId="2475" refreshError="1"/>
      <sheetData sheetId="2476">
        <row r="4">
          <cell r="A4" t="str">
            <v>Clayey soil</v>
          </cell>
        </row>
      </sheetData>
      <sheetData sheetId="2477">
        <row r="4">
          <cell r="A4" t="str">
            <v>Clayey soil</v>
          </cell>
        </row>
      </sheetData>
      <sheetData sheetId="2478" refreshError="1"/>
      <sheetData sheetId="2479" refreshError="1"/>
      <sheetData sheetId="2480" refreshError="1"/>
      <sheetData sheetId="2481">
        <row r="4">
          <cell r="A4" t="str">
            <v>Clayey soil</v>
          </cell>
        </row>
      </sheetData>
      <sheetData sheetId="2482">
        <row r="4">
          <cell r="A4" t="str">
            <v>Clayey soil</v>
          </cell>
        </row>
      </sheetData>
      <sheetData sheetId="2483">
        <row r="4">
          <cell r="A4" t="str">
            <v>Clayey soil</v>
          </cell>
        </row>
      </sheetData>
      <sheetData sheetId="2484">
        <row r="4">
          <cell r="A4" t="str">
            <v>Clayey soil</v>
          </cell>
        </row>
      </sheetData>
      <sheetData sheetId="2485">
        <row r="4">
          <cell r="A4" t="str">
            <v>Clayey soil</v>
          </cell>
        </row>
      </sheetData>
      <sheetData sheetId="2486">
        <row r="4">
          <cell r="A4" t="str">
            <v>Clayey soil</v>
          </cell>
        </row>
      </sheetData>
      <sheetData sheetId="2487">
        <row r="4">
          <cell r="A4" t="str">
            <v>Clayey soil</v>
          </cell>
        </row>
      </sheetData>
      <sheetData sheetId="2488">
        <row r="4">
          <cell r="A4" t="str">
            <v>Clayey soil</v>
          </cell>
        </row>
      </sheetData>
      <sheetData sheetId="2489">
        <row r="4">
          <cell r="A4" t="str">
            <v>Clayey soil</v>
          </cell>
        </row>
      </sheetData>
      <sheetData sheetId="2490">
        <row r="4">
          <cell r="A4" t="str">
            <v>Clayey soil</v>
          </cell>
        </row>
      </sheetData>
      <sheetData sheetId="2491">
        <row r="4">
          <cell r="A4" t="str">
            <v>Clayey soil</v>
          </cell>
        </row>
      </sheetData>
      <sheetData sheetId="2492">
        <row r="4">
          <cell r="A4" t="str">
            <v>Clayey soil</v>
          </cell>
        </row>
      </sheetData>
      <sheetData sheetId="2493">
        <row r="4">
          <cell r="A4" t="str">
            <v>Clayey soil</v>
          </cell>
        </row>
      </sheetData>
      <sheetData sheetId="2494">
        <row r="4">
          <cell r="A4" t="str">
            <v>Clayey soil</v>
          </cell>
        </row>
      </sheetData>
      <sheetData sheetId="2495">
        <row r="4">
          <cell r="A4" t="str">
            <v>Clayey soil</v>
          </cell>
        </row>
      </sheetData>
      <sheetData sheetId="2496">
        <row r="4">
          <cell r="A4" t="str">
            <v>Clayey soil</v>
          </cell>
        </row>
      </sheetData>
      <sheetData sheetId="2497">
        <row r="4">
          <cell r="A4" t="str">
            <v>Clayey soil</v>
          </cell>
        </row>
      </sheetData>
      <sheetData sheetId="2498">
        <row r="4">
          <cell r="A4" t="str">
            <v>Clayey soil</v>
          </cell>
        </row>
      </sheetData>
      <sheetData sheetId="2499">
        <row r="4">
          <cell r="A4" t="str">
            <v>Clayey soil</v>
          </cell>
        </row>
      </sheetData>
      <sheetData sheetId="2500">
        <row r="4">
          <cell r="A4" t="str">
            <v>Clayey soil</v>
          </cell>
        </row>
      </sheetData>
      <sheetData sheetId="2501">
        <row r="4">
          <cell r="A4" t="str">
            <v>Clayey soil</v>
          </cell>
        </row>
      </sheetData>
      <sheetData sheetId="2502">
        <row r="4">
          <cell r="A4" t="str">
            <v>Clayey soil</v>
          </cell>
        </row>
      </sheetData>
      <sheetData sheetId="2503">
        <row r="4">
          <cell r="A4" t="str">
            <v>Clayey soil</v>
          </cell>
        </row>
      </sheetData>
      <sheetData sheetId="2504">
        <row r="4">
          <cell r="A4" t="str">
            <v>Clayey soil</v>
          </cell>
        </row>
      </sheetData>
      <sheetData sheetId="2505">
        <row r="4">
          <cell r="A4" t="str">
            <v>Clayey soil</v>
          </cell>
        </row>
      </sheetData>
      <sheetData sheetId="2506">
        <row r="4">
          <cell r="A4" t="str">
            <v>Clayey soil</v>
          </cell>
        </row>
      </sheetData>
      <sheetData sheetId="2507">
        <row r="4">
          <cell r="A4" t="str">
            <v>Clayey soil</v>
          </cell>
        </row>
      </sheetData>
      <sheetData sheetId="2508">
        <row r="4">
          <cell r="A4" t="str">
            <v>Clayey soil</v>
          </cell>
        </row>
      </sheetData>
      <sheetData sheetId="2509">
        <row r="4">
          <cell r="A4" t="str">
            <v>Clayey soil</v>
          </cell>
        </row>
      </sheetData>
      <sheetData sheetId="2510">
        <row r="4">
          <cell r="A4" t="str">
            <v>Clayey soil</v>
          </cell>
        </row>
      </sheetData>
      <sheetData sheetId="2511">
        <row r="4">
          <cell r="A4" t="str">
            <v>Clayey soil</v>
          </cell>
        </row>
      </sheetData>
      <sheetData sheetId="2512">
        <row r="4">
          <cell r="A4" t="str">
            <v>Clayey soil</v>
          </cell>
        </row>
      </sheetData>
      <sheetData sheetId="2513">
        <row r="4">
          <cell r="A4" t="str">
            <v>Clayey soil</v>
          </cell>
        </row>
      </sheetData>
      <sheetData sheetId="2514">
        <row r="4">
          <cell r="A4" t="str">
            <v>Clayey soil</v>
          </cell>
        </row>
      </sheetData>
      <sheetData sheetId="2515">
        <row r="4">
          <cell r="A4" t="str">
            <v>Clayey soil</v>
          </cell>
        </row>
      </sheetData>
      <sheetData sheetId="2516">
        <row r="4">
          <cell r="A4" t="str">
            <v>Clayey soil</v>
          </cell>
        </row>
      </sheetData>
      <sheetData sheetId="2517">
        <row r="4">
          <cell r="A4" t="str">
            <v>Clayey soil</v>
          </cell>
        </row>
      </sheetData>
      <sheetData sheetId="2518">
        <row r="4">
          <cell r="A4" t="str">
            <v>Clayey soil</v>
          </cell>
        </row>
      </sheetData>
      <sheetData sheetId="2519">
        <row r="4">
          <cell r="A4" t="str">
            <v>Clayey soil</v>
          </cell>
        </row>
      </sheetData>
      <sheetData sheetId="2520">
        <row r="4">
          <cell r="A4" t="str">
            <v>Clayey soil</v>
          </cell>
        </row>
      </sheetData>
      <sheetData sheetId="2521">
        <row r="4">
          <cell r="A4" t="str">
            <v>Clayey soil</v>
          </cell>
        </row>
      </sheetData>
      <sheetData sheetId="2522">
        <row r="4">
          <cell r="A4" t="str">
            <v>Clayey soil</v>
          </cell>
        </row>
      </sheetData>
      <sheetData sheetId="2523">
        <row r="4">
          <cell r="A4" t="str">
            <v>Clayey soil</v>
          </cell>
        </row>
      </sheetData>
      <sheetData sheetId="2524">
        <row r="4">
          <cell r="A4" t="str">
            <v>Clayey soil</v>
          </cell>
        </row>
      </sheetData>
      <sheetData sheetId="2525">
        <row r="4">
          <cell r="A4" t="str">
            <v>Clayey soil</v>
          </cell>
        </row>
      </sheetData>
      <sheetData sheetId="2526">
        <row r="4">
          <cell r="A4" t="str">
            <v>Clayey soil</v>
          </cell>
        </row>
      </sheetData>
      <sheetData sheetId="2527">
        <row r="4">
          <cell r="A4" t="str">
            <v>Clayey soil</v>
          </cell>
        </row>
      </sheetData>
      <sheetData sheetId="2528">
        <row r="4">
          <cell r="A4" t="str">
            <v>Clayey soil</v>
          </cell>
        </row>
      </sheetData>
      <sheetData sheetId="2529">
        <row r="4">
          <cell r="A4" t="str">
            <v>Clayey soil</v>
          </cell>
        </row>
      </sheetData>
      <sheetData sheetId="2530">
        <row r="4">
          <cell r="A4" t="str">
            <v>Clayey soil</v>
          </cell>
        </row>
      </sheetData>
      <sheetData sheetId="2531">
        <row r="4">
          <cell r="A4" t="str">
            <v>Clayey soil</v>
          </cell>
        </row>
      </sheetData>
      <sheetData sheetId="2532">
        <row r="4">
          <cell r="A4" t="str">
            <v>Clayey soil</v>
          </cell>
        </row>
      </sheetData>
      <sheetData sheetId="2533">
        <row r="4">
          <cell r="A4" t="str">
            <v>Clayey soil</v>
          </cell>
        </row>
      </sheetData>
      <sheetData sheetId="2534">
        <row r="4">
          <cell r="A4" t="str">
            <v>Clayey soil</v>
          </cell>
        </row>
      </sheetData>
      <sheetData sheetId="2535">
        <row r="4">
          <cell r="A4" t="str">
            <v>Clayey soil</v>
          </cell>
        </row>
      </sheetData>
      <sheetData sheetId="2536">
        <row r="4">
          <cell r="A4" t="str">
            <v>Clayey soil</v>
          </cell>
        </row>
      </sheetData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>
        <row r="4">
          <cell r="A4" t="str">
            <v>Clayey soil</v>
          </cell>
        </row>
      </sheetData>
      <sheetData sheetId="2550">
        <row r="4">
          <cell r="A4" t="str">
            <v>Clayey soil</v>
          </cell>
        </row>
      </sheetData>
      <sheetData sheetId="2551">
        <row r="4">
          <cell r="A4" t="str">
            <v>Clayey soil</v>
          </cell>
        </row>
      </sheetData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/>
      <sheetData sheetId="2569"/>
      <sheetData sheetId="2570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>
        <row r="4">
          <cell r="A4" t="str">
            <v>Clayey soil</v>
          </cell>
        </row>
      </sheetData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>
        <row r="4">
          <cell r="A4" t="str">
            <v>Clayey soil</v>
          </cell>
        </row>
      </sheetData>
      <sheetData sheetId="2712">
        <row r="4">
          <cell r="A4" t="str">
            <v>Clayey soil</v>
          </cell>
        </row>
      </sheetData>
      <sheetData sheetId="2713">
        <row r="4">
          <cell r="A4" t="str">
            <v>Clayey soil</v>
          </cell>
        </row>
      </sheetData>
      <sheetData sheetId="2714">
        <row r="4">
          <cell r="A4" t="str">
            <v>Clayey soil</v>
          </cell>
        </row>
      </sheetData>
      <sheetData sheetId="2715">
        <row r="4">
          <cell r="A4" t="str">
            <v>Clayey soil</v>
          </cell>
        </row>
      </sheetData>
      <sheetData sheetId="2716">
        <row r="4">
          <cell r="A4" t="str">
            <v>Clayey soil</v>
          </cell>
        </row>
      </sheetData>
      <sheetData sheetId="2717">
        <row r="4">
          <cell r="A4" t="str">
            <v>Clayey soil</v>
          </cell>
        </row>
      </sheetData>
      <sheetData sheetId="2718">
        <row r="4">
          <cell r="A4" t="str">
            <v>Clayey soil</v>
          </cell>
        </row>
      </sheetData>
      <sheetData sheetId="2719">
        <row r="4">
          <cell r="A4" t="str">
            <v>Clayey soil</v>
          </cell>
        </row>
      </sheetData>
      <sheetData sheetId="2720">
        <row r="4">
          <cell r="A4" t="str">
            <v>Clayey soil</v>
          </cell>
        </row>
      </sheetData>
      <sheetData sheetId="2721">
        <row r="4">
          <cell r="A4" t="str">
            <v>Clayey soil</v>
          </cell>
        </row>
      </sheetData>
      <sheetData sheetId="2722">
        <row r="4">
          <cell r="A4" t="str">
            <v>Clayey soil</v>
          </cell>
        </row>
      </sheetData>
      <sheetData sheetId="2723">
        <row r="4">
          <cell r="A4" t="str">
            <v>Clayey soil</v>
          </cell>
        </row>
      </sheetData>
      <sheetData sheetId="2724">
        <row r="4">
          <cell r="A4" t="str">
            <v>Clayey soil</v>
          </cell>
        </row>
      </sheetData>
      <sheetData sheetId="2725">
        <row r="4">
          <cell r="A4" t="str">
            <v>Clayey soil</v>
          </cell>
        </row>
      </sheetData>
      <sheetData sheetId="2726">
        <row r="4">
          <cell r="A4" t="str">
            <v>Clayey soil</v>
          </cell>
        </row>
      </sheetData>
      <sheetData sheetId="2727">
        <row r="4">
          <cell r="A4" t="str">
            <v>Clayey soil</v>
          </cell>
        </row>
      </sheetData>
      <sheetData sheetId="2728">
        <row r="4">
          <cell r="A4" t="str">
            <v>Clayey soil</v>
          </cell>
        </row>
      </sheetData>
      <sheetData sheetId="2729">
        <row r="4">
          <cell r="A4" t="str">
            <v>Clayey soil</v>
          </cell>
        </row>
      </sheetData>
      <sheetData sheetId="2730">
        <row r="4">
          <cell r="A4" t="str">
            <v>Clayey soil</v>
          </cell>
        </row>
      </sheetData>
      <sheetData sheetId="2731">
        <row r="4">
          <cell r="A4" t="str">
            <v>Clayey soil</v>
          </cell>
        </row>
      </sheetData>
      <sheetData sheetId="2732">
        <row r="4">
          <cell r="A4" t="str">
            <v>Clayey soil</v>
          </cell>
        </row>
      </sheetData>
      <sheetData sheetId="2733">
        <row r="4">
          <cell r="A4" t="str">
            <v>Clayey soil</v>
          </cell>
        </row>
      </sheetData>
      <sheetData sheetId="2734">
        <row r="4">
          <cell r="A4" t="str">
            <v>Clayey soil</v>
          </cell>
        </row>
      </sheetData>
      <sheetData sheetId="2735">
        <row r="4">
          <cell r="A4" t="str">
            <v>Clayey soil</v>
          </cell>
        </row>
      </sheetData>
      <sheetData sheetId="2736">
        <row r="4">
          <cell r="A4" t="str">
            <v>Clayey soil</v>
          </cell>
        </row>
      </sheetData>
      <sheetData sheetId="2737">
        <row r="4">
          <cell r="A4" t="str">
            <v>Clayey soil</v>
          </cell>
        </row>
      </sheetData>
      <sheetData sheetId="2738">
        <row r="4">
          <cell r="A4" t="str">
            <v>Clayey soil</v>
          </cell>
        </row>
      </sheetData>
      <sheetData sheetId="2739">
        <row r="4">
          <cell r="A4" t="str">
            <v>Clayey soil</v>
          </cell>
        </row>
      </sheetData>
      <sheetData sheetId="2740">
        <row r="4">
          <cell r="A4" t="str">
            <v>Clayey soil</v>
          </cell>
        </row>
      </sheetData>
      <sheetData sheetId="2741">
        <row r="4">
          <cell r="A4" t="str">
            <v>Clayey soil</v>
          </cell>
        </row>
      </sheetData>
      <sheetData sheetId="2742">
        <row r="4">
          <cell r="A4" t="str">
            <v>Clayey soil</v>
          </cell>
        </row>
      </sheetData>
      <sheetData sheetId="2743">
        <row r="4">
          <cell r="A4" t="str">
            <v>Clayey soil</v>
          </cell>
        </row>
      </sheetData>
      <sheetData sheetId="2744">
        <row r="4">
          <cell r="A4" t="str">
            <v>Clayey soil</v>
          </cell>
        </row>
      </sheetData>
      <sheetData sheetId="2745">
        <row r="4">
          <cell r="A4" t="str">
            <v>Clayey soil</v>
          </cell>
        </row>
      </sheetData>
      <sheetData sheetId="2746">
        <row r="4">
          <cell r="A4" t="str">
            <v>Clayey soil</v>
          </cell>
        </row>
      </sheetData>
      <sheetData sheetId="2747">
        <row r="4">
          <cell r="A4" t="str">
            <v>Clayey soil</v>
          </cell>
        </row>
      </sheetData>
      <sheetData sheetId="2748">
        <row r="4">
          <cell r="A4" t="str">
            <v>Clayey soil</v>
          </cell>
        </row>
      </sheetData>
      <sheetData sheetId="2749">
        <row r="4">
          <cell r="A4" t="str">
            <v>Clayey soil</v>
          </cell>
        </row>
      </sheetData>
      <sheetData sheetId="2750">
        <row r="4">
          <cell r="A4" t="str">
            <v>Clayey soil</v>
          </cell>
        </row>
      </sheetData>
      <sheetData sheetId="2751">
        <row r="4">
          <cell r="A4" t="str">
            <v>Clayey soil</v>
          </cell>
        </row>
      </sheetData>
      <sheetData sheetId="2752">
        <row r="4">
          <cell r="A4" t="str">
            <v>Clayey soil</v>
          </cell>
        </row>
      </sheetData>
      <sheetData sheetId="2753">
        <row r="4">
          <cell r="A4" t="str">
            <v>Clayey soil</v>
          </cell>
        </row>
      </sheetData>
      <sheetData sheetId="2754">
        <row r="4">
          <cell r="A4" t="str">
            <v>Clayey soil</v>
          </cell>
        </row>
      </sheetData>
      <sheetData sheetId="2755">
        <row r="4">
          <cell r="A4" t="str">
            <v>Clayey soil</v>
          </cell>
        </row>
      </sheetData>
      <sheetData sheetId="2756">
        <row r="4">
          <cell r="A4" t="str">
            <v>Clayey soil</v>
          </cell>
        </row>
      </sheetData>
      <sheetData sheetId="2757">
        <row r="4">
          <cell r="A4" t="str">
            <v>Clayey soil</v>
          </cell>
        </row>
      </sheetData>
      <sheetData sheetId="2758">
        <row r="4">
          <cell r="A4" t="str">
            <v>Clayey soil</v>
          </cell>
        </row>
      </sheetData>
      <sheetData sheetId="2759">
        <row r="4">
          <cell r="A4" t="str">
            <v>Clayey soil</v>
          </cell>
        </row>
      </sheetData>
      <sheetData sheetId="2760">
        <row r="4">
          <cell r="A4" t="str">
            <v>Clayey soil</v>
          </cell>
        </row>
      </sheetData>
      <sheetData sheetId="2761">
        <row r="4">
          <cell r="A4" t="str">
            <v>Clayey soil</v>
          </cell>
        </row>
      </sheetData>
      <sheetData sheetId="2762">
        <row r="4">
          <cell r="A4" t="str">
            <v>Clayey soil</v>
          </cell>
        </row>
      </sheetData>
      <sheetData sheetId="2763">
        <row r="4">
          <cell r="A4" t="str">
            <v>Clayey soil</v>
          </cell>
        </row>
      </sheetData>
      <sheetData sheetId="2764">
        <row r="4">
          <cell r="A4" t="str">
            <v>Clayey soil</v>
          </cell>
        </row>
      </sheetData>
      <sheetData sheetId="2765">
        <row r="4">
          <cell r="A4" t="str">
            <v>Clayey soil</v>
          </cell>
        </row>
      </sheetData>
      <sheetData sheetId="2766">
        <row r="4">
          <cell r="A4" t="str">
            <v>Clayey soil</v>
          </cell>
        </row>
      </sheetData>
      <sheetData sheetId="2767"/>
      <sheetData sheetId="2768">
        <row r="4">
          <cell r="A4" t="str">
            <v>Clayey soil</v>
          </cell>
        </row>
      </sheetData>
      <sheetData sheetId="2769">
        <row r="4">
          <cell r="A4" t="str">
            <v>Clayey soil</v>
          </cell>
        </row>
      </sheetData>
      <sheetData sheetId="2770">
        <row r="4">
          <cell r="A4" t="str">
            <v>Clayey soil</v>
          </cell>
        </row>
      </sheetData>
      <sheetData sheetId="2771">
        <row r="4">
          <cell r="A4" t="str">
            <v>Clayey soil</v>
          </cell>
        </row>
      </sheetData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>
        <row r="4">
          <cell r="A4" t="str">
            <v>Clayey soil</v>
          </cell>
        </row>
      </sheetData>
      <sheetData sheetId="2788">
        <row r="4">
          <cell r="A4" t="str">
            <v>Clayey soil</v>
          </cell>
        </row>
      </sheetData>
      <sheetData sheetId="2789">
        <row r="4">
          <cell r="A4" t="str">
            <v>Clayey soil</v>
          </cell>
        </row>
      </sheetData>
      <sheetData sheetId="2790">
        <row r="4">
          <cell r="A4" t="str">
            <v>Clayey soil</v>
          </cell>
        </row>
      </sheetData>
      <sheetData sheetId="2791">
        <row r="4">
          <cell r="A4" t="str">
            <v>Clayey soil</v>
          </cell>
        </row>
      </sheetData>
      <sheetData sheetId="2792">
        <row r="4">
          <cell r="A4" t="str">
            <v>Clayey soil</v>
          </cell>
        </row>
      </sheetData>
      <sheetData sheetId="2793">
        <row r="4">
          <cell r="A4" t="str">
            <v>Clayey soil</v>
          </cell>
        </row>
      </sheetData>
      <sheetData sheetId="2794">
        <row r="4">
          <cell r="A4" t="str">
            <v>Clayey soil</v>
          </cell>
        </row>
      </sheetData>
      <sheetData sheetId="2795">
        <row r="4">
          <cell r="A4" t="str">
            <v>Clayey soil</v>
          </cell>
        </row>
      </sheetData>
      <sheetData sheetId="2796">
        <row r="4">
          <cell r="A4" t="str">
            <v>Clayey soil</v>
          </cell>
        </row>
      </sheetData>
      <sheetData sheetId="2797">
        <row r="4">
          <cell r="A4" t="str">
            <v>Clayey soil</v>
          </cell>
        </row>
      </sheetData>
      <sheetData sheetId="2798">
        <row r="4">
          <cell r="A4" t="str">
            <v>Clayey soil</v>
          </cell>
        </row>
      </sheetData>
      <sheetData sheetId="2799">
        <row r="4">
          <cell r="A4" t="str">
            <v>Clayey soil</v>
          </cell>
        </row>
      </sheetData>
      <sheetData sheetId="2800">
        <row r="4">
          <cell r="A4" t="str">
            <v>Clayey soil</v>
          </cell>
        </row>
      </sheetData>
      <sheetData sheetId="2801">
        <row r="4">
          <cell r="A4" t="str">
            <v>Clayey soil</v>
          </cell>
        </row>
      </sheetData>
      <sheetData sheetId="2802">
        <row r="4">
          <cell r="A4" t="str">
            <v>Clayey soil</v>
          </cell>
        </row>
      </sheetData>
      <sheetData sheetId="2803">
        <row r="4">
          <cell r="A4" t="str">
            <v>Clayey soil</v>
          </cell>
        </row>
      </sheetData>
      <sheetData sheetId="2804">
        <row r="4">
          <cell r="A4" t="str">
            <v>Clayey soil</v>
          </cell>
        </row>
      </sheetData>
      <sheetData sheetId="2805">
        <row r="4">
          <cell r="A4" t="str">
            <v>Clayey soil</v>
          </cell>
        </row>
      </sheetData>
      <sheetData sheetId="2806">
        <row r="4">
          <cell r="A4" t="str">
            <v>Clayey soil</v>
          </cell>
        </row>
      </sheetData>
      <sheetData sheetId="2807">
        <row r="4">
          <cell r="A4" t="str">
            <v>Clayey soil</v>
          </cell>
        </row>
      </sheetData>
      <sheetData sheetId="2808">
        <row r="4">
          <cell r="A4" t="str">
            <v>Clayey soil</v>
          </cell>
        </row>
      </sheetData>
      <sheetData sheetId="2809" refreshError="1"/>
      <sheetData sheetId="2810" refreshError="1"/>
      <sheetData sheetId="2811">
        <row r="4">
          <cell r="A4" t="str">
            <v>Clayey soil</v>
          </cell>
        </row>
      </sheetData>
      <sheetData sheetId="2812">
        <row r="4">
          <cell r="A4" t="str">
            <v>Clayey soil</v>
          </cell>
        </row>
      </sheetData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>
        <row r="4">
          <cell r="A4" t="str">
            <v>Clayey soil</v>
          </cell>
        </row>
      </sheetData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>
        <row r="4">
          <cell r="A4" t="str">
            <v>Clayey soil</v>
          </cell>
        </row>
      </sheetData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>
        <row r="4">
          <cell r="A4" t="str">
            <v>Clayey soil</v>
          </cell>
        </row>
      </sheetData>
      <sheetData sheetId="2856">
        <row r="4">
          <cell r="A4" t="str">
            <v>Clayey soil</v>
          </cell>
        </row>
      </sheetData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>
        <row r="4">
          <cell r="A4" t="str">
            <v>Clayey soil</v>
          </cell>
        </row>
      </sheetData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>
        <row r="4">
          <cell r="A4" t="str">
            <v>Clayey soil</v>
          </cell>
        </row>
      </sheetData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>
        <row r="4">
          <cell r="A4" t="str">
            <v>Clayey soil</v>
          </cell>
        </row>
      </sheetData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>
        <row r="4">
          <cell r="A4" t="str">
            <v>Clayey soil</v>
          </cell>
        </row>
      </sheetData>
      <sheetData sheetId="2908">
        <row r="4">
          <cell r="A4" t="str">
            <v>Clayey soil</v>
          </cell>
        </row>
      </sheetData>
      <sheetData sheetId="2909">
        <row r="4">
          <cell r="A4" t="str">
            <v>Clayey soil</v>
          </cell>
        </row>
      </sheetData>
      <sheetData sheetId="2910">
        <row r="4">
          <cell r="A4" t="str">
            <v>Clayey soil</v>
          </cell>
        </row>
      </sheetData>
      <sheetData sheetId="2911">
        <row r="4">
          <cell r="A4" t="str">
            <v>Clayey soil</v>
          </cell>
        </row>
      </sheetData>
      <sheetData sheetId="2912">
        <row r="4">
          <cell r="A4" t="str">
            <v>Clayey soil</v>
          </cell>
        </row>
      </sheetData>
      <sheetData sheetId="2913">
        <row r="4">
          <cell r="A4" t="str">
            <v>Clayey soil</v>
          </cell>
        </row>
      </sheetData>
      <sheetData sheetId="2914">
        <row r="4">
          <cell r="A4" t="str">
            <v>Clayey soil</v>
          </cell>
        </row>
      </sheetData>
      <sheetData sheetId="2915"/>
      <sheetData sheetId="2916" refreshError="1"/>
      <sheetData sheetId="2917">
        <row r="4">
          <cell r="A4" t="str">
            <v>Clayey soil</v>
          </cell>
        </row>
      </sheetData>
      <sheetData sheetId="2918">
        <row r="4">
          <cell r="A4" t="str">
            <v>Clayey soil</v>
          </cell>
        </row>
      </sheetData>
      <sheetData sheetId="2919" refreshError="1"/>
      <sheetData sheetId="2920">
        <row r="32">
          <cell r="A32">
            <v>0</v>
          </cell>
        </row>
      </sheetData>
      <sheetData sheetId="2921" refreshError="1"/>
      <sheetData sheetId="2922"/>
      <sheetData sheetId="2923" refreshError="1"/>
      <sheetData sheetId="2924">
        <row r="4">
          <cell r="A4" t="str">
            <v>Clayey soil</v>
          </cell>
        </row>
      </sheetData>
      <sheetData sheetId="2925">
        <row r="4">
          <cell r="A4" t="str">
            <v>Clayey soil</v>
          </cell>
        </row>
      </sheetData>
      <sheetData sheetId="2926">
        <row r="4">
          <cell r="A4" t="str">
            <v>Clayey soil</v>
          </cell>
        </row>
      </sheetData>
      <sheetData sheetId="2927">
        <row r="4">
          <cell r="A4" t="str">
            <v>Clayey soil</v>
          </cell>
        </row>
      </sheetData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>
        <row r="4">
          <cell r="A4" t="str">
            <v>Clayey soil</v>
          </cell>
        </row>
      </sheetData>
      <sheetData sheetId="2958" refreshError="1"/>
      <sheetData sheetId="2959">
        <row r="4">
          <cell r="A4" t="str">
            <v>Clayey soil</v>
          </cell>
        </row>
      </sheetData>
      <sheetData sheetId="2960" refreshError="1"/>
      <sheetData sheetId="2961" refreshError="1"/>
      <sheetData sheetId="2962" refreshError="1"/>
      <sheetData sheetId="2963" refreshError="1"/>
      <sheetData sheetId="2964">
        <row r="4">
          <cell r="A4" t="str">
            <v>Clayey soil</v>
          </cell>
        </row>
      </sheetData>
      <sheetData sheetId="2965">
        <row r="4">
          <cell r="A4" t="str">
            <v>Clayey soil</v>
          </cell>
        </row>
      </sheetData>
      <sheetData sheetId="2966">
        <row r="4">
          <cell r="A4" t="str">
            <v>Clayey soil</v>
          </cell>
        </row>
      </sheetData>
      <sheetData sheetId="2967">
        <row r="4">
          <cell r="A4" t="str">
            <v>Clayey soil</v>
          </cell>
        </row>
      </sheetData>
      <sheetData sheetId="2968">
        <row r="4">
          <cell r="A4" t="str">
            <v>Clayey soil</v>
          </cell>
        </row>
      </sheetData>
      <sheetData sheetId="2969">
        <row r="32">
          <cell r="A32">
            <v>0</v>
          </cell>
        </row>
      </sheetData>
      <sheetData sheetId="2970">
        <row r="4">
          <cell r="A4" t="str">
            <v>Clayey soil</v>
          </cell>
        </row>
      </sheetData>
      <sheetData sheetId="2971">
        <row r="4">
          <cell r="A4" t="str">
            <v>Clayey soil</v>
          </cell>
        </row>
      </sheetData>
      <sheetData sheetId="2972">
        <row r="4">
          <cell r="A4" t="str">
            <v>Clayey soil</v>
          </cell>
        </row>
      </sheetData>
      <sheetData sheetId="2973" refreshError="1"/>
      <sheetData sheetId="2974">
        <row r="4">
          <cell r="A4" t="str">
            <v>Clayey soil</v>
          </cell>
        </row>
      </sheetData>
      <sheetData sheetId="2975">
        <row r="4">
          <cell r="A4" t="str">
            <v>Clayey soil</v>
          </cell>
        </row>
      </sheetData>
      <sheetData sheetId="2976">
        <row r="4">
          <cell r="A4" t="str">
            <v>Clayey soil</v>
          </cell>
        </row>
      </sheetData>
      <sheetData sheetId="2977">
        <row r="32">
          <cell r="A32">
            <v>0</v>
          </cell>
        </row>
      </sheetData>
      <sheetData sheetId="2978">
        <row r="4">
          <cell r="A4" t="str">
            <v>Clayey soil</v>
          </cell>
        </row>
      </sheetData>
      <sheetData sheetId="2979">
        <row r="4">
          <cell r="A4" t="str">
            <v>Clayey soil</v>
          </cell>
        </row>
      </sheetData>
      <sheetData sheetId="2980" refreshError="1"/>
      <sheetData sheetId="2981">
        <row r="32">
          <cell r="A32">
            <v>0</v>
          </cell>
        </row>
      </sheetData>
      <sheetData sheetId="2982">
        <row r="4">
          <cell r="A4" t="str">
            <v>Clayey soil</v>
          </cell>
        </row>
      </sheetData>
      <sheetData sheetId="2983">
        <row r="4">
          <cell r="A4" t="str">
            <v>Clayey soil</v>
          </cell>
        </row>
      </sheetData>
      <sheetData sheetId="2984">
        <row r="4">
          <cell r="A4" t="str">
            <v>Clayey soil</v>
          </cell>
        </row>
      </sheetData>
      <sheetData sheetId="2985">
        <row r="4">
          <cell r="A4" t="str">
            <v>Clayey soil</v>
          </cell>
        </row>
      </sheetData>
      <sheetData sheetId="2986">
        <row r="4">
          <cell r="A4" t="str">
            <v>Clayey soil</v>
          </cell>
        </row>
      </sheetData>
      <sheetData sheetId="2987">
        <row r="4">
          <cell r="A4" t="str">
            <v>Clayey soil</v>
          </cell>
        </row>
      </sheetData>
      <sheetData sheetId="2988">
        <row r="4">
          <cell r="A4" t="str">
            <v>Clayey soil</v>
          </cell>
        </row>
      </sheetData>
      <sheetData sheetId="2989">
        <row r="4">
          <cell r="A4" t="str">
            <v>Clayey soil</v>
          </cell>
        </row>
      </sheetData>
      <sheetData sheetId="2990">
        <row r="4">
          <cell r="A4" t="str">
            <v>Clayey soil</v>
          </cell>
        </row>
      </sheetData>
      <sheetData sheetId="2991">
        <row r="4">
          <cell r="A4" t="str">
            <v>Clayey soil</v>
          </cell>
        </row>
      </sheetData>
      <sheetData sheetId="2992">
        <row r="4">
          <cell r="A4" t="str">
            <v>Clayey soil</v>
          </cell>
        </row>
      </sheetData>
      <sheetData sheetId="2993">
        <row r="4">
          <cell r="A4" t="str">
            <v>Clayey soil</v>
          </cell>
        </row>
      </sheetData>
      <sheetData sheetId="2994">
        <row r="4">
          <cell r="A4" t="str">
            <v>Clayey soil</v>
          </cell>
        </row>
      </sheetData>
      <sheetData sheetId="2995">
        <row r="4">
          <cell r="A4" t="str">
            <v>Clayey soil</v>
          </cell>
        </row>
      </sheetData>
      <sheetData sheetId="2996">
        <row r="4">
          <cell r="A4" t="str">
            <v>Clayey soil</v>
          </cell>
        </row>
      </sheetData>
      <sheetData sheetId="2997">
        <row r="4">
          <cell r="A4" t="str">
            <v>Clayey soil</v>
          </cell>
        </row>
      </sheetData>
      <sheetData sheetId="2998">
        <row r="4">
          <cell r="A4" t="str">
            <v>Clayey soil</v>
          </cell>
        </row>
      </sheetData>
      <sheetData sheetId="2999">
        <row r="4">
          <cell r="A4" t="str">
            <v>Clayey soil</v>
          </cell>
        </row>
      </sheetData>
      <sheetData sheetId="3000">
        <row r="4">
          <cell r="A4" t="str">
            <v>Clayey soil</v>
          </cell>
        </row>
      </sheetData>
      <sheetData sheetId="3001">
        <row r="4">
          <cell r="A4" t="str">
            <v>Clayey soil</v>
          </cell>
        </row>
      </sheetData>
      <sheetData sheetId="3002">
        <row r="4">
          <cell r="A4" t="str">
            <v>Clayey soil</v>
          </cell>
        </row>
      </sheetData>
      <sheetData sheetId="3003">
        <row r="4">
          <cell r="A4" t="str">
            <v>Clayey soil</v>
          </cell>
        </row>
      </sheetData>
      <sheetData sheetId="3004">
        <row r="4">
          <cell r="A4" t="str">
            <v>Clayey soil</v>
          </cell>
        </row>
      </sheetData>
      <sheetData sheetId="3005">
        <row r="4">
          <cell r="A4" t="str">
            <v>Clayey soil</v>
          </cell>
        </row>
      </sheetData>
      <sheetData sheetId="3006">
        <row r="4">
          <cell r="A4" t="str">
            <v>Clayey soil</v>
          </cell>
        </row>
      </sheetData>
      <sheetData sheetId="3007">
        <row r="4">
          <cell r="A4" t="str">
            <v>Clayey soil</v>
          </cell>
        </row>
      </sheetData>
      <sheetData sheetId="3008">
        <row r="4">
          <cell r="A4" t="str">
            <v>Clayey soil</v>
          </cell>
        </row>
      </sheetData>
      <sheetData sheetId="3009" refreshError="1"/>
      <sheetData sheetId="3010">
        <row r="4">
          <cell r="A4" t="str">
            <v>Clayey soil</v>
          </cell>
        </row>
      </sheetData>
      <sheetData sheetId="3011">
        <row r="4">
          <cell r="A4" t="str">
            <v>Clayey soil</v>
          </cell>
        </row>
      </sheetData>
      <sheetData sheetId="3012">
        <row r="4">
          <cell r="A4" t="str">
            <v>Clayey soil</v>
          </cell>
        </row>
      </sheetData>
      <sheetData sheetId="3013" refreshError="1"/>
      <sheetData sheetId="3014">
        <row r="4">
          <cell r="A4" t="str">
            <v>Clayey soil</v>
          </cell>
        </row>
      </sheetData>
      <sheetData sheetId="3015">
        <row r="4">
          <cell r="A4" t="str">
            <v>Clayey soil</v>
          </cell>
        </row>
      </sheetData>
      <sheetData sheetId="3016">
        <row r="4">
          <cell r="A4" t="str">
            <v>Clayey soil</v>
          </cell>
        </row>
      </sheetData>
      <sheetData sheetId="3017">
        <row r="4">
          <cell r="A4" t="str">
            <v>Clayey soil</v>
          </cell>
        </row>
      </sheetData>
      <sheetData sheetId="3018">
        <row r="4">
          <cell r="A4" t="str">
            <v>Clayey soil</v>
          </cell>
        </row>
      </sheetData>
      <sheetData sheetId="3019">
        <row r="32">
          <cell r="A32">
            <v>0</v>
          </cell>
        </row>
      </sheetData>
      <sheetData sheetId="3020">
        <row r="4">
          <cell r="A4" t="str">
            <v>Clayey soil</v>
          </cell>
        </row>
      </sheetData>
      <sheetData sheetId="3021">
        <row r="4">
          <cell r="A4" t="str">
            <v>Clayey soil</v>
          </cell>
        </row>
      </sheetData>
      <sheetData sheetId="3022">
        <row r="4">
          <cell r="A4" t="str">
            <v>Clayey soil</v>
          </cell>
        </row>
      </sheetData>
      <sheetData sheetId="3023">
        <row r="4">
          <cell r="A4" t="str">
            <v>Clayey soil</v>
          </cell>
        </row>
      </sheetData>
      <sheetData sheetId="3024">
        <row r="4">
          <cell r="A4" t="str">
            <v>Clayey soil</v>
          </cell>
        </row>
      </sheetData>
      <sheetData sheetId="3025">
        <row r="4">
          <cell r="A4" t="str">
            <v>Clayey soil</v>
          </cell>
        </row>
      </sheetData>
      <sheetData sheetId="3026">
        <row r="4">
          <cell r="A4" t="str">
            <v>Clayey soil</v>
          </cell>
        </row>
      </sheetData>
      <sheetData sheetId="3027" refreshError="1"/>
      <sheetData sheetId="3028">
        <row r="4">
          <cell r="A4" t="str">
            <v>Clayey soil</v>
          </cell>
        </row>
      </sheetData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>
        <row r="4">
          <cell r="A4" t="str">
            <v>Clayey soil</v>
          </cell>
        </row>
      </sheetData>
      <sheetData sheetId="3048">
        <row r="4">
          <cell r="A4" t="str">
            <v>Clayey soil</v>
          </cell>
        </row>
      </sheetData>
      <sheetData sheetId="3049" refreshError="1"/>
      <sheetData sheetId="3050" refreshError="1"/>
      <sheetData sheetId="3051" refreshError="1"/>
      <sheetData sheetId="3052" refreshError="1"/>
      <sheetData sheetId="3053">
        <row r="4">
          <cell r="A4" t="str">
            <v>Clayey soil</v>
          </cell>
        </row>
      </sheetData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>
        <row r="4">
          <cell r="A4" t="str">
            <v>Clayey soil</v>
          </cell>
        </row>
      </sheetData>
      <sheetData sheetId="3128">
        <row r="4">
          <cell r="A4" t="str">
            <v>Clayey soil</v>
          </cell>
        </row>
      </sheetData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>
        <row r="4">
          <cell r="A4" t="str">
            <v>Clayey soil</v>
          </cell>
        </row>
      </sheetData>
      <sheetData sheetId="3436" refreshError="1"/>
      <sheetData sheetId="3437">
        <row r="4">
          <cell r="A4" t="str">
            <v>Clayey soil</v>
          </cell>
        </row>
      </sheetData>
      <sheetData sheetId="3438">
        <row r="4">
          <cell r="A4" t="str">
            <v>Clayey soil</v>
          </cell>
        </row>
      </sheetData>
      <sheetData sheetId="3439">
        <row r="4">
          <cell r="A4" t="str">
            <v>Clayey soil</v>
          </cell>
        </row>
      </sheetData>
      <sheetData sheetId="3440">
        <row r="4">
          <cell r="A4" t="str">
            <v>Clayey soil</v>
          </cell>
        </row>
      </sheetData>
      <sheetData sheetId="3441">
        <row r="4">
          <cell r="A4" t="str">
            <v>Clayey soil</v>
          </cell>
        </row>
      </sheetData>
      <sheetData sheetId="3442">
        <row r="4">
          <cell r="A4" t="str">
            <v>Clayey soil</v>
          </cell>
        </row>
      </sheetData>
      <sheetData sheetId="3443">
        <row r="4">
          <cell r="A4" t="str">
            <v>Clayey soil</v>
          </cell>
        </row>
      </sheetData>
      <sheetData sheetId="3444">
        <row r="4">
          <cell r="A4" t="str">
            <v>Clayey soil</v>
          </cell>
        </row>
      </sheetData>
      <sheetData sheetId="3445">
        <row r="4">
          <cell r="A4" t="str">
            <v>Clayey soil</v>
          </cell>
        </row>
      </sheetData>
      <sheetData sheetId="3446">
        <row r="4">
          <cell r="A4" t="str">
            <v>Clayey soil</v>
          </cell>
        </row>
      </sheetData>
      <sheetData sheetId="3447">
        <row r="4">
          <cell r="A4" t="str">
            <v>Clayey soil</v>
          </cell>
        </row>
      </sheetData>
      <sheetData sheetId="3448">
        <row r="4">
          <cell r="A4" t="str">
            <v>Clayey soil</v>
          </cell>
        </row>
      </sheetData>
      <sheetData sheetId="3449">
        <row r="4">
          <cell r="A4" t="str">
            <v>Clayey soil</v>
          </cell>
        </row>
      </sheetData>
      <sheetData sheetId="3450">
        <row r="4">
          <cell r="A4" t="str">
            <v>Clayey soil</v>
          </cell>
        </row>
      </sheetData>
      <sheetData sheetId="3451">
        <row r="4">
          <cell r="A4" t="str">
            <v>Clayey soil</v>
          </cell>
        </row>
      </sheetData>
      <sheetData sheetId="3452">
        <row r="4">
          <cell r="A4" t="str">
            <v>Clayey soil</v>
          </cell>
        </row>
      </sheetData>
      <sheetData sheetId="3453">
        <row r="4">
          <cell r="A4" t="str">
            <v>Clayey soil</v>
          </cell>
        </row>
      </sheetData>
      <sheetData sheetId="3454">
        <row r="4">
          <cell r="A4" t="str">
            <v>Clayey soil</v>
          </cell>
        </row>
      </sheetData>
      <sheetData sheetId="3455">
        <row r="4">
          <cell r="A4" t="str">
            <v>Clayey soil</v>
          </cell>
        </row>
      </sheetData>
      <sheetData sheetId="3456">
        <row r="4">
          <cell r="A4" t="str">
            <v>Clayey soil</v>
          </cell>
        </row>
      </sheetData>
      <sheetData sheetId="3457">
        <row r="4">
          <cell r="A4" t="str">
            <v>Clayey soil</v>
          </cell>
        </row>
      </sheetData>
      <sheetData sheetId="3458">
        <row r="4">
          <cell r="A4" t="str">
            <v>Clayey soil</v>
          </cell>
        </row>
      </sheetData>
      <sheetData sheetId="3459">
        <row r="4">
          <cell r="A4" t="str">
            <v>Clayey soil</v>
          </cell>
        </row>
      </sheetData>
      <sheetData sheetId="3460">
        <row r="4">
          <cell r="A4" t="str">
            <v>Clayey soil</v>
          </cell>
        </row>
      </sheetData>
      <sheetData sheetId="3461">
        <row r="4">
          <cell r="A4" t="str">
            <v>Clayey soil</v>
          </cell>
        </row>
      </sheetData>
      <sheetData sheetId="3462">
        <row r="4">
          <cell r="A4" t="str">
            <v>Clayey soil</v>
          </cell>
        </row>
      </sheetData>
      <sheetData sheetId="3463">
        <row r="4">
          <cell r="A4" t="str">
            <v>Clayey soil</v>
          </cell>
        </row>
      </sheetData>
      <sheetData sheetId="3464">
        <row r="4">
          <cell r="A4" t="str">
            <v>Clayey soil</v>
          </cell>
        </row>
      </sheetData>
      <sheetData sheetId="3465">
        <row r="4">
          <cell r="A4" t="str">
            <v>Clayey soil</v>
          </cell>
        </row>
      </sheetData>
      <sheetData sheetId="3466">
        <row r="4">
          <cell r="A4" t="str">
            <v>Clayey soil</v>
          </cell>
        </row>
      </sheetData>
      <sheetData sheetId="3467">
        <row r="4">
          <cell r="A4" t="str">
            <v>Clayey soil</v>
          </cell>
        </row>
      </sheetData>
      <sheetData sheetId="3468">
        <row r="4">
          <cell r="A4" t="str">
            <v>Clayey soil</v>
          </cell>
        </row>
      </sheetData>
      <sheetData sheetId="3469">
        <row r="4">
          <cell r="A4" t="str">
            <v>Clayey soil</v>
          </cell>
        </row>
      </sheetData>
      <sheetData sheetId="3470">
        <row r="4">
          <cell r="A4" t="str">
            <v>Clayey soil</v>
          </cell>
        </row>
      </sheetData>
      <sheetData sheetId="3471">
        <row r="4">
          <cell r="A4" t="str">
            <v>Clayey soil</v>
          </cell>
        </row>
      </sheetData>
      <sheetData sheetId="3472">
        <row r="4">
          <cell r="A4" t="str">
            <v>Clayey soil</v>
          </cell>
        </row>
      </sheetData>
      <sheetData sheetId="3473">
        <row r="4">
          <cell r="A4" t="str">
            <v>Clayey soil</v>
          </cell>
        </row>
      </sheetData>
      <sheetData sheetId="3474">
        <row r="4">
          <cell r="A4" t="str">
            <v>Clayey soil</v>
          </cell>
        </row>
      </sheetData>
      <sheetData sheetId="3475">
        <row r="4">
          <cell r="A4" t="str">
            <v>Clayey soil</v>
          </cell>
        </row>
      </sheetData>
      <sheetData sheetId="3476">
        <row r="4">
          <cell r="A4" t="str">
            <v>Clayey soil</v>
          </cell>
        </row>
      </sheetData>
      <sheetData sheetId="3477">
        <row r="4">
          <cell r="A4" t="str">
            <v>Clayey soil</v>
          </cell>
        </row>
      </sheetData>
      <sheetData sheetId="3478">
        <row r="4">
          <cell r="A4" t="str">
            <v>Clayey soil</v>
          </cell>
        </row>
      </sheetData>
      <sheetData sheetId="3479">
        <row r="4">
          <cell r="A4" t="str">
            <v>Clayey soil</v>
          </cell>
        </row>
      </sheetData>
      <sheetData sheetId="3480">
        <row r="4">
          <cell r="A4" t="str">
            <v>Clayey soil</v>
          </cell>
        </row>
      </sheetData>
      <sheetData sheetId="3481">
        <row r="4">
          <cell r="A4" t="str">
            <v>Clayey soil</v>
          </cell>
        </row>
      </sheetData>
      <sheetData sheetId="3482">
        <row r="4">
          <cell r="A4" t="str">
            <v>Clayey soil</v>
          </cell>
        </row>
      </sheetData>
      <sheetData sheetId="3483">
        <row r="4">
          <cell r="A4" t="str">
            <v>Clayey soil</v>
          </cell>
        </row>
      </sheetData>
      <sheetData sheetId="3484">
        <row r="4">
          <cell r="A4" t="str">
            <v>Clayey soil</v>
          </cell>
        </row>
      </sheetData>
      <sheetData sheetId="3485">
        <row r="4">
          <cell r="A4" t="str">
            <v>Clayey soil</v>
          </cell>
        </row>
      </sheetData>
      <sheetData sheetId="3486">
        <row r="4">
          <cell r="A4" t="str">
            <v>Clayey soil</v>
          </cell>
        </row>
      </sheetData>
      <sheetData sheetId="3487">
        <row r="4">
          <cell r="A4" t="str">
            <v>Clayey soil</v>
          </cell>
        </row>
      </sheetData>
      <sheetData sheetId="3488">
        <row r="4">
          <cell r="A4" t="str">
            <v>Clayey soil</v>
          </cell>
        </row>
      </sheetData>
      <sheetData sheetId="3489">
        <row r="4">
          <cell r="A4" t="str">
            <v>Clayey soil</v>
          </cell>
        </row>
      </sheetData>
      <sheetData sheetId="3490">
        <row r="4">
          <cell r="A4" t="str">
            <v>Clayey soil</v>
          </cell>
        </row>
      </sheetData>
      <sheetData sheetId="3491">
        <row r="4">
          <cell r="A4" t="str">
            <v>Clayey soil</v>
          </cell>
        </row>
      </sheetData>
      <sheetData sheetId="3492">
        <row r="4">
          <cell r="A4" t="str">
            <v>Clayey soil</v>
          </cell>
        </row>
      </sheetData>
      <sheetData sheetId="3493">
        <row r="4">
          <cell r="A4" t="str">
            <v>Clayey soil</v>
          </cell>
        </row>
      </sheetData>
      <sheetData sheetId="3494">
        <row r="4">
          <cell r="A4" t="str">
            <v>Clayey soil</v>
          </cell>
        </row>
      </sheetData>
      <sheetData sheetId="3495">
        <row r="4">
          <cell r="A4" t="str">
            <v>Clayey soil</v>
          </cell>
        </row>
      </sheetData>
      <sheetData sheetId="3496">
        <row r="4">
          <cell r="A4" t="str">
            <v>Clayey soil</v>
          </cell>
        </row>
      </sheetData>
      <sheetData sheetId="3497">
        <row r="4">
          <cell r="A4" t="str">
            <v>Clayey soil</v>
          </cell>
        </row>
      </sheetData>
      <sheetData sheetId="3498">
        <row r="4">
          <cell r="A4" t="str">
            <v>Clayey soil</v>
          </cell>
        </row>
      </sheetData>
      <sheetData sheetId="3499">
        <row r="4">
          <cell r="A4" t="str">
            <v>Clayey soil</v>
          </cell>
        </row>
      </sheetData>
      <sheetData sheetId="3500">
        <row r="4">
          <cell r="A4" t="str">
            <v>Clayey soil</v>
          </cell>
        </row>
      </sheetData>
      <sheetData sheetId="3501">
        <row r="4">
          <cell r="A4" t="str">
            <v>Clayey soil</v>
          </cell>
        </row>
      </sheetData>
      <sheetData sheetId="3502">
        <row r="4">
          <cell r="A4" t="str">
            <v>Clayey soil</v>
          </cell>
        </row>
      </sheetData>
      <sheetData sheetId="3503">
        <row r="4">
          <cell r="A4" t="str">
            <v>Clayey soil</v>
          </cell>
        </row>
      </sheetData>
      <sheetData sheetId="3504">
        <row r="4">
          <cell r="A4" t="str">
            <v>Clayey soil</v>
          </cell>
        </row>
      </sheetData>
      <sheetData sheetId="3505">
        <row r="4">
          <cell r="A4" t="str">
            <v>Clayey soil</v>
          </cell>
        </row>
      </sheetData>
      <sheetData sheetId="3506">
        <row r="4">
          <cell r="A4" t="str">
            <v>Clayey soil</v>
          </cell>
        </row>
      </sheetData>
      <sheetData sheetId="3507">
        <row r="4">
          <cell r="A4" t="str">
            <v>Clayey soil</v>
          </cell>
        </row>
      </sheetData>
      <sheetData sheetId="3508">
        <row r="4">
          <cell r="A4" t="str">
            <v>Clayey soil</v>
          </cell>
        </row>
      </sheetData>
      <sheetData sheetId="3509">
        <row r="4">
          <cell r="A4" t="str">
            <v>Clayey soil</v>
          </cell>
        </row>
      </sheetData>
      <sheetData sheetId="3510" refreshError="1"/>
      <sheetData sheetId="3511">
        <row r="4">
          <cell r="A4" t="str">
            <v>Clayey soil</v>
          </cell>
        </row>
      </sheetData>
      <sheetData sheetId="3512">
        <row r="4">
          <cell r="A4" t="str">
            <v>Clayey soil</v>
          </cell>
        </row>
      </sheetData>
      <sheetData sheetId="3513">
        <row r="4">
          <cell r="A4" t="str">
            <v>Clayey soil</v>
          </cell>
        </row>
      </sheetData>
      <sheetData sheetId="3514">
        <row r="4">
          <cell r="A4" t="str">
            <v>Clayey soil</v>
          </cell>
        </row>
      </sheetData>
      <sheetData sheetId="3515">
        <row r="4">
          <cell r="A4" t="str">
            <v>Clayey soil</v>
          </cell>
        </row>
      </sheetData>
      <sheetData sheetId="3516">
        <row r="4">
          <cell r="A4" t="str">
            <v>Clayey soil</v>
          </cell>
        </row>
      </sheetData>
      <sheetData sheetId="3517">
        <row r="4">
          <cell r="A4" t="str">
            <v>Clayey soil</v>
          </cell>
        </row>
      </sheetData>
      <sheetData sheetId="3518">
        <row r="4">
          <cell r="A4" t="str">
            <v>Clayey soil</v>
          </cell>
        </row>
      </sheetData>
      <sheetData sheetId="3519">
        <row r="4">
          <cell r="A4" t="str">
            <v>Clayey soil</v>
          </cell>
        </row>
      </sheetData>
      <sheetData sheetId="3520">
        <row r="4">
          <cell r="A4" t="str">
            <v>Clayey soil</v>
          </cell>
        </row>
      </sheetData>
      <sheetData sheetId="3521">
        <row r="4">
          <cell r="A4" t="str">
            <v>Clayey soil</v>
          </cell>
        </row>
      </sheetData>
      <sheetData sheetId="3522">
        <row r="4">
          <cell r="A4" t="str">
            <v>Clayey soil</v>
          </cell>
        </row>
      </sheetData>
      <sheetData sheetId="3523">
        <row r="4">
          <cell r="A4" t="str">
            <v>Clayey soil</v>
          </cell>
        </row>
      </sheetData>
      <sheetData sheetId="3524">
        <row r="4">
          <cell r="A4" t="str">
            <v>Clayey soil</v>
          </cell>
        </row>
      </sheetData>
      <sheetData sheetId="3525">
        <row r="4">
          <cell r="A4" t="str">
            <v>Clayey soil</v>
          </cell>
        </row>
      </sheetData>
      <sheetData sheetId="3526">
        <row r="4">
          <cell r="A4" t="str">
            <v>Clayey soil</v>
          </cell>
        </row>
      </sheetData>
      <sheetData sheetId="3527">
        <row r="4">
          <cell r="A4" t="str">
            <v>Clayey soil</v>
          </cell>
        </row>
      </sheetData>
      <sheetData sheetId="3528">
        <row r="4">
          <cell r="A4" t="str">
            <v>Clayey soil</v>
          </cell>
        </row>
      </sheetData>
      <sheetData sheetId="3529">
        <row r="4">
          <cell r="A4" t="str">
            <v>Clayey soil</v>
          </cell>
        </row>
      </sheetData>
      <sheetData sheetId="3530">
        <row r="4">
          <cell r="A4" t="str">
            <v>Clayey soil</v>
          </cell>
        </row>
      </sheetData>
      <sheetData sheetId="3531">
        <row r="4">
          <cell r="A4" t="str">
            <v>Clayey soil</v>
          </cell>
        </row>
      </sheetData>
      <sheetData sheetId="3532">
        <row r="4">
          <cell r="A4" t="str">
            <v>Clayey soil</v>
          </cell>
        </row>
      </sheetData>
      <sheetData sheetId="3533">
        <row r="4">
          <cell r="A4" t="str">
            <v>Clayey soil</v>
          </cell>
        </row>
      </sheetData>
      <sheetData sheetId="3534">
        <row r="4">
          <cell r="A4" t="str">
            <v>Clayey soil</v>
          </cell>
        </row>
      </sheetData>
      <sheetData sheetId="3535">
        <row r="4">
          <cell r="A4" t="str">
            <v>Clayey soil</v>
          </cell>
        </row>
      </sheetData>
      <sheetData sheetId="3536">
        <row r="4">
          <cell r="A4" t="str">
            <v>Clayey soil</v>
          </cell>
        </row>
      </sheetData>
      <sheetData sheetId="3537">
        <row r="4">
          <cell r="A4" t="str">
            <v>Clayey soil</v>
          </cell>
        </row>
      </sheetData>
      <sheetData sheetId="3538">
        <row r="4">
          <cell r="A4" t="str">
            <v>Clayey soil</v>
          </cell>
        </row>
      </sheetData>
      <sheetData sheetId="3539">
        <row r="4">
          <cell r="A4" t="str">
            <v>Clayey soil</v>
          </cell>
        </row>
      </sheetData>
      <sheetData sheetId="3540">
        <row r="4">
          <cell r="A4" t="str">
            <v>Clayey soil</v>
          </cell>
        </row>
      </sheetData>
      <sheetData sheetId="3541">
        <row r="4">
          <cell r="A4" t="str">
            <v>Clayey soil</v>
          </cell>
        </row>
      </sheetData>
      <sheetData sheetId="3542">
        <row r="4">
          <cell r="A4" t="str">
            <v>Clayey soil</v>
          </cell>
        </row>
      </sheetData>
      <sheetData sheetId="3543">
        <row r="4">
          <cell r="A4" t="str">
            <v>Clayey soil</v>
          </cell>
        </row>
      </sheetData>
      <sheetData sheetId="3544">
        <row r="4">
          <cell r="A4" t="str">
            <v>Clayey soil</v>
          </cell>
        </row>
      </sheetData>
      <sheetData sheetId="3545">
        <row r="4">
          <cell r="A4" t="str">
            <v>Clayey soil</v>
          </cell>
        </row>
      </sheetData>
      <sheetData sheetId="3546">
        <row r="4">
          <cell r="A4" t="str">
            <v>Clayey soil</v>
          </cell>
        </row>
      </sheetData>
      <sheetData sheetId="3547">
        <row r="4">
          <cell r="A4" t="str">
            <v>Clayey soil</v>
          </cell>
        </row>
      </sheetData>
      <sheetData sheetId="3548">
        <row r="4">
          <cell r="A4" t="str">
            <v>Clayey soil</v>
          </cell>
        </row>
      </sheetData>
      <sheetData sheetId="3549">
        <row r="4">
          <cell r="A4" t="str">
            <v>Clayey soil</v>
          </cell>
        </row>
      </sheetData>
      <sheetData sheetId="3550">
        <row r="4">
          <cell r="A4" t="str">
            <v>Clayey soil</v>
          </cell>
        </row>
      </sheetData>
      <sheetData sheetId="3551">
        <row r="4">
          <cell r="A4" t="str">
            <v>Clayey soil</v>
          </cell>
        </row>
      </sheetData>
      <sheetData sheetId="3552">
        <row r="4">
          <cell r="A4" t="str">
            <v>Clayey soil</v>
          </cell>
        </row>
      </sheetData>
      <sheetData sheetId="3553">
        <row r="4">
          <cell r="A4" t="str">
            <v>Clayey soil</v>
          </cell>
        </row>
      </sheetData>
      <sheetData sheetId="3554">
        <row r="4">
          <cell r="A4" t="str">
            <v>Clayey soil</v>
          </cell>
        </row>
      </sheetData>
      <sheetData sheetId="3555">
        <row r="4">
          <cell r="A4" t="str">
            <v>Clayey soil</v>
          </cell>
        </row>
      </sheetData>
      <sheetData sheetId="3556">
        <row r="4">
          <cell r="A4" t="str">
            <v>Clayey soil</v>
          </cell>
        </row>
      </sheetData>
      <sheetData sheetId="3557">
        <row r="4">
          <cell r="A4" t="str">
            <v>Clayey soil</v>
          </cell>
        </row>
      </sheetData>
      <sheetData sheetId="3558">
        <row r="4">
          <cell r="A4" t="str">
            <v>Clayey soil</v>
          </cell>
        </row>
      </sheetData>
      <sheetData sheetId="3559">
        <row r="4">
          <cell r="A4" t="str">
            <v>Clayey soil</v>
          </cell>
        </row>
      </sheetData>
      <sheetData sheetId="3560">
        <row r="4">
          <cell r="A4" t="str">
            <v>Clayey soil</v>
          </cell>
        </row>
      </sheetData>
      <sheetData sheetId="3561">
        <row r="4">
          <cell r="A4" t="str">
            <v>Clayey soil</v>
          </cell>
        </row>
      </sheetData>
      <sheetData sheetId="3562">
        <row r="4">
          <cell r="A4" t="str">
            <v>Clayey soil</v>
          </cell>
        </row>
      </sheetData>
      <sheetData sheetId="3563">
        <row r="4">
          <cell r="A4" t="str">
            <v>Clayey soil</v>
          </cell>
        </row>
      </sheetData>
      <sheetData sheetId="3564">
        <row r="4">
          <cell r="A4" t="str">
            <v>Clayey soil</v>
          </cell>
        </row>
      </sheetData>
      <sheetData sheetId="3565">
        <row r="4">
          <cell r="A4" t="str">
            <v>Clayey soil</v>
          </cell>
        </row>
      </sheetData>
      <sheetData sheetId="3566">
        <row r="4">
          <cell r="A4" t="str">
            <v>Clayey soil</v>
          </cell>
        </row>
      </sheetData>
      <sheetData sheetId="3567">
        <row r="4">
          <cell r="A4" t="str">
            <v>Clayey soil</v>
          </cell>
        </row>
      </sheetData>
      <sheetData sheetId="3568">
        <row r="4">
          <cell r="A4" t="str">
            <v>Clayey soil</v>
          </cell>
        </row>
      </sheetData>
      <sheetData sheetId="3569">
        <row r="4">
          <cell r="A4" t="str">
            <v>Clayey soil</v>
          </cell>
        </row>
      </sheetData>
      <sheetData sheetId="3570">
        <row r="4">
          <cell r="A4" t="str">
            <v>Clayey soil</v>
          </cell>
        </row>
      </sheetData>
      <sheetData sheetId="3571">
        <row r="4">
          <cell r="A4" t="str">
            <v>Clayey soil</v>
          </cell>
        </row>
      </sheetData>
      <sheetData sheetId="3572">
        <row r="4">
          <cell r="A4" t="str">
            <v>Clayey soil</v>
          </cell>
        </row>
      </sheetData>
      <sheetData sheetId="3573">
        <row r="4">
          <cell r="A4" t="str">
            <v>Clayey soil</v>
          </cell>
        </row>
      </sheetData>
      <sheetData sheetId="3574">
        <row r="4">
          <cell r="A4" t="str">
            <v>Clayey soil</v>
          </cell>
        </row>
      </sheetData>
      <sheetData sheetId="3575">
        <row r="4">
          <cell r="A4" t="str">
            <v>Clayey soil</v>
          </cell>
        </row>
      </sheetData>
      <sheetData sheetId="3576">
        <row r="4">
          <cell r="A4" t="str">
            <v>Clayey soil</v>
          </cell>
        </row>
      </sheetData>
      <sheetData sheetId="3577">
        <row r="4">
          <cell r="A4" t="str">
            <v>Clayey soil</v>
          </cell>
        </row>
      </sheetData>
      <sheetData sheetId="3578">
        <row r="4">
          <cell r="A4" t="str">
            <v>Clayey soil</v>
          </cell>
        </row>
      </sheetData>
      <sheetData sheetId="3579">
        <row r="4">
          <cell r="A4" t="str">
            <v>Clayey soil</v>
          </cell>
        </row>
      </sheetData>
      <sheetData sheetId="3580">
        <row r="4">
          <cell r="A4" t="str">
            <v>Clayey soil</v>
          </cell>
        </row>
      </sheetData>
      <sheetData sheetId="3581">
        <row r="4">
          <cell r="A4" t="str">
            <v>Clayey soil</v>
          </cell>
        </row>
      </sheetData>
      <sheetData sheetId="3582">
        <row r="4">
          <cell r="A4" t="str">
            <v>Clayey soil</v>
          </cell>
        </row>
      </sheetData>
      <sheetData sheetId="3583">
        <row r="4">
          <cell r="A4" t="str">
            <v>Clayey soil</v>
          </cell>
        </row>
      </sheetData>
      <sheetData sheetId="3584">
        <row r="4">
          <cell r="A4" t="str">
            <v>Clayey soil</v>
          </cell>
        </row>
      </sheetData>
      <sheetData sheetId="3585">
        <row r="4">
          <cell r="A4" t="str">
            <v>Clayey soil</v>
          </cell>
        </row>
      </sheetData>
      <sheetData sheetId="3586">
        <row r="4">
          <cell r="A4" t="str">
            <v>Clayey soil</v>
          </cell>
        </row>
      </sheetData>
      <sheetData sheetId="3587">
        <row r="4">
          <cell r="A4" t="str">
            <v>Clayey soil</v>
          </cell>
        </row>
      </sheetData>
      <sheetData sheetId="3588">
        <row r="4">
          <cell r="A4" t="str">
            <v>Clayey soil</v>
          </cell>
        </row>
      </sheetData>
      <sheetData sheetId="3589">
        <row r="4">
          <cell r="A4" t="str">
            <v>Clayey soil</v>
          </cell>
        </row>
      </sheetData>
      <sheetData sheetId="3590">
        <row r="4">
          <cell r="A4" t="str">
            <v>Clayey soil</v>
          </cell>
        </row>
      </sheetData>
      <sheetData sheetId="3591">
        <row r="4">
          <cell r="A4" t="str">
            <v>Clayey soil</v>
          </cell>
        </row>
      </sheetData>
      <sheetData sheetId="3592">
        <row r="4">
          <cell r="A4" t="str">
            <v>Clayey soil</v>
          </cell>
        </row>
      </sheetData>
      <sheetData sheetId="3593">
        <row r="4">
          <cell r="A4" t="str">
            <v>Clayey soil</v>
          </cell>
        </row>
      </sheetData>
      <sheetData sheetId="3594">
        <row r="4">
          <cell r="A4" t="str">
            <v>Clayey soil</v>
          </cell>
        </row>
      </sheetData>
      <sheetData sheetId="3595">
        <row r="4">
          <cell r="A4" t="str">
            <v>Clayey soil</v>
          </cell>
        </row>
      </sheetData>
      <sheetData sheetId="3596">
        <row r="4">
          <cell r="A4" t="str">
            <v>Clayey soil</v>
          </cell>
        </row>
      </sheetData>
      <sheetData sheetId="3597">
        <row r="4">
          <cell r="A4" t="str">
            <v>Clayey soil</v>
          </cell>
        </row>
      </sheetData>
      <sheetData sheetId="3598">
        <row r="4">
          <cell r="A4" t="str">
            <v>Clayey soil</v>
          </cell>
        </row>
      </sheetData>
      <sheetData sheetId="3599">
        <row r="4">
          <cell r="A4" t="str">
            <v>Clayey soil</v>
          </cell>
        </row>
      </sheetData>
      <sheetData sheetId="3600">
        <row r="4">
          <cell r="A4" t="str">
            <v>Clayey soil</v>
          </cell>
        </row>
      </sheetData>
      <sheetData sheetId="3601">
        <row r="4">
          <cell r="A4" t="str">
            <v>Clayey soil</v>
          </cell>
        </row>
      </sheetData>
      <sheetData sheetId="3602">
        <row r="4">
          <cell r="A4" t="str">
            <v>Clayey soil</v>
          </cell>
        </row>
      </sheetData>
      <sheetData sheetId="3603">
        <row r="4">
          <cell r="A4" t="str">
            <v>Clayey soil</v>
          </cell>
        </row>
      </sheetData>
      <sheetData sheetId="3604">
        <row r="4">
          <cell r="A4" t="str">
            <v>Clayey soil</v>
          </cell>
        </row>
      </sheetData>
      <sheetData sheetId="3605">
        <row r="4">
          <cell r="A4" t="str">
            <v>Clayey soil</v>
          </cell>
        </row>
      </sheetData>
      <sheetData sheetId="3606">
        <row r="4">
          <cell r="A4" t="str">
            <v>Clayey soil</v>
          </cell>
        </row>
      </sheetData>
      <sheetData sheetId="3607">
        <row r="4">
          <cell r="A4" t="str">
            <v>Clayey soil</v>
          </cell>
        </row>
      </sheetData>
      <sheetData sheetId="3608">
        <row r="4">
          <cell r="A4" t="str">
            <v>Clayey soil</v>
          </cell>
        </row>
      </sheetData>
      <sheetData sheetId="3609">
        <row r="4">
          <cell r="A4" t="str">
            <v>Clayey soil</v>
          </cell>
        </row>
      </sheetData>
      <sheetData sheetId="3610">
        <row r="4">
          <cell r="A4" t="str">
            <v>Clayey soil</v>
          </cell>
        </row>
      </sheetData>
      <sheetData sheetId="3611">
        <row r="4">
          <cell r="A4" t="str">
            <v>Clayey soil</v>
          </cell>
        </row>
      </sheetData>
      <sheetData sheetId="3612">
        <row r="4">
          <cell r="A4" t="str">
            <v>Clayey soil</v>
          </cell>
        </row>
      </sheetData>
      <sheetData sheetId="3613">
        <row r="4">
          <cell r="A4" t="str">
            <v>Clayey soil</v>
          </cell>
        </row>
      </sheetData>
      <sheetData sheetId="3614">
        <row r="4">
          <cell r="A4" t="str">
            <v>Clayey soil</v>
          </cell>
        </row>
      </sheetData>
      <sheetData sheetId="3615">
        <row r="4">
          <cell r="A4" t="str">
            <v>Clayey soil</v>
          </cell>
        </row>
      </sheetData>
      <sheetData sheetId="3616">
        <row r="4">
          <cell r="A4" t="str">
            <v>Clayey soil</v>
          </cell>
        </row>
      </sheetData>
      <sheetData sheetId="3617">
        <row r="4">
          <cell r="A4" t="str">
            <v>Clayey soil</v>
          </cell>
        </row>
      </sheetData>
      <sheetData sheetId="3618">
        <row r="4">
          <cell r="A4" t="str">
            <v>Clayey soil</v>
          </cell>
        </row>
      </sheetData>
      <sheetData sheetId="3619">
        <row r="4">
          <cell r="A4" t="str">
            <v>Clayey soil</v>
          </cell>
        </row>
      </sheetData>
      <sheetData sheetId="3620">
        <row r="4">
          <cell r="A4" t="str">
            <v>Clayey soil</v>
          </cell>
        </row>
      </sheetData>
      <sheetData sheetId="3621">
        <row r="4">
          <cell r="A4" t="str">
            <v>Clayey soil</v>
          </cell>
        </row>
      </sheetData>
      <sheetData sheetId="3622">
        <row r="4">
          <cell r="A4" t="str">
            <v>Clayey soil</v>
          </cell>
        </row>
      </sheetData>
      <sheetData sheetId="3623">
        <row r="4">
          <cell r="A4" t="str">
            <v>Clayey soil</v>
          </cell>
        </row>
      </sheetData>
      <sheetData sheetId="3624">
        <row r="4">
          <cell r="A4" t="str">
            <v>Clayey soil</v>
          </cell>
        </row>
      </sheetData>
      <sheetData sheetId="3625">
        <row r="4">
          <cell r="A4" t="str">
            <v>Clayey soil</v>
          </cell>
        </row>
      </sheetData>
      <sheetData sheetId="3626">
        <row r="4">
          <cell r="A4" t="str">
            <v>Clayey soil</v>
          </cell>
        </row>
      </sheetData>
      <sheetData sheetId="3627">
        <row r="4">
          <cell r="A4" t="str">
            <v>Clayey soil</v>
          </cell>
        </row>
      </sheetData>
      <sheetData sheetId="3628">
        <row r="4">
          <cell r="A4" t="str">
            <v>Clayey soil</v>
          </cell>
        </row>
      </sheetData>
      <sheetData sheetId="3629">
        <row r="4">
          <cell r="A4" t="str">
            <v>Clayey soil</v>
          </cell>
        </row>
      </sheetData>
      <sheetData sheetId="3630">
        <row r="4">
          <cell r="A4" t="str">
            <v>Clayey soil</v>
          </cell>
        </row>
      </sheetData>
      <sheetData sheetId="3631">
        <row r="4">
          <cell r="A4" t="str">
            <v>Clayey soil</v>
          </cell>
        </row>
      </sheetData>
      <sheetData sheetId="3632">
        <row r="4">
          <cell r="A4" t="str">
            <v>Clayey soil</v>
          </cell>
        </row>
      </sheetData>
      <sheetData sheetId="3633">
        <row r="4">
          <cell r="A4" t="str">
            <v>Clayey soil</v>
          </cell>
        </row>
      </sheetData>
      <sheetData sheetId="3634">
        <row r="4">
          <cell r="A4" t="str">
            <v>Clayey soil</v>
          </cell>
        </row>
      </sheetData>
      <sheetData sheetId="3635">
        <row r="4">
          <cell r="A4" t="str">
            <v>Clayey soil</v>
          </cell>
        </row>
      </sheetData>
      <sheetData sheetId="3636">
        <row r="4">
          <cell r="A4" t="str">
            <v>Clayey soil</v>
          </cell>
        </row>
      </sheetData>
      <sheetData sheetId="3637">
        <row r="4">
          <cell r="A4" t="str">
            <v>Clayey soil</v>
          </cell>
        </row>
      </sheetData>
      <sheetData sheetId="3638">
        <row r="4">
          <cell r="A4" t="str">
            <v>Clayey soil</v>
          </cell>
        </row>
      </sheetData>
      <sheetData sheetId="3639">
        <row r="4">
          <cell r="A4" t="str">
            <v>Clayey soil</v>
          </cell>
        </row>
      </sheetData>
      <sheetData sheetId="3640">
        <row r="4">
          <cell r="A4" t="str">
            <v>Clayey soil</v>
          </cell>
        </row>
      </sheetData>
      <sheetData sheetId="3641">
        <row r="4">
          <cell r="A4" t="str">
            <v>Clayey soil</v>
          </cell>
        </row>
      </sheetData>
      <sheetData sheetId="3642">
        <row r="4">
          <cell r="A4" t="str">
            <v>Clayey soil</v>
          </cell>
        </row>
      </sheetData>
      <sheetData sheetId="3643">
        <row r="4">
          <cell r="A4" t="str">
            <v>Clayey soil</v>
          </cell>
        </row>
      </sheetData>
      <sheetData sheetId="3644">
        <row r="4">
          <cell r="A4" t="str">
            <v>Clayey soil</v>
          </cell>
        </row>
      </sheetData>
      <sheetData sheetId="3645">
        <row r="4">
          <cell r="A4" t="str">
            <v>Clayey soil</v>
          </cell>
        </row>
      </sheetData>
      <sheetData sheetId="3646">
        <row r="4">
          <cell r="A4" t="str">
            <v>Clayey soil</v>
          </cell>
        </row>
      </sheetData>
      <sheetData sheetId="3647">
        <row r="4">
          <cell r="A4" t="str">
            <v>Clayey soil</v>
          </cell>
        </row>
      </sheetData>
      <sheetData sheetId="3648">
        <row r="4">
          <cell r="A4" t="str">
            <v>Clayey soil</v>
          </cell>
        </row>
      </sheetData>
      <sheetData sheetId="3649">
        <row r="4">
          <cell r="A4" t="str">
            <v>Clayey soil</v>
          </cell>
        </row>
      </sheetData>
      <sheetData sheetId="3650">
        <row r="4">
          <cell r="A4" t="str">
            <v>Clayey soil</v>
          </cell>
        </row>
      </sheetData>
      <sheetData sheetId="3651">
        <row r="4">
          <cell r="A4" t="str">
            <v>Clayey soil</v>
          </cell>
        </row>
      </sheetData>
      <sheetData sheetId="3652">
        <row r="4">
          <cell r="A4" t="str">
            <v>Clayey soil</v>
          </cell>
        </row>
      </sheetData>
      <sheetData sheetId="3653">
        <row r="4">
          <cell r="A4" t="str">
            <v>Clayey soil</v>
          </cell>
        </row>
      </sheetData>
      <sheetData sheetId="3654">
        <row r="4">
          <cell r="A4" t="str">
            <v>Clayey soil</v>
          </cell>
        </row>
      </sheetData>
      <sheetData sheetId="3655">
        <row r="4">
          <cell r="A4" t="str">
            <v>Clayey soil</v>
          </cell>
        </row>
      </sheetData>
      <sheetData sheetId="3656">
        <row r="4">
          <cell r="A4" t="str">
            <v>Clayey soil</v>
          </cell>
        </row>
      </sheetData>
      <sheetData sheetId="3657">
        <row r="4">
          <cell r="A4" t="str">
            <v>Clayey soil</v>
          </cell>
        </row>
      </sheetData>
      <sheetData sheetId="3658">
        <row r="4">
          <cell r="A4" t="str">
            <v>Clayey soil</v>
          </cell>
        </row>
      </sheetData>
      <sheetData sheetId="3659">
        <row r="4">
          <cell r="A4" t="str">
            <v>Clayey soil</v>
          </cell>
        </row>
      </sheetData>
      <sheetData sheetId="3660">
        <row r="4">
          <cell r="A4" t="str">
            <v>Clayey soil</v>
          </cell>
        </row>
      </sheetData>
      <sheetData sheetId="3661">
        <row r="4">
          <cell r="A4" t="str">
            <v>Clayey soil</v>
          </cell>
        </row>
      </sheetData>
      <sheetData sheetId="3662">
        <row r="4">
          <cell r="A4" t="str">
            <v>Clayey soil</v>
          </cell>
        </row>
      </sheetData>
      <sheetData sheetId="3663">
        <row r="4">
          <cell r="A4" t="str">
            <v>Clayey soil</v>
          </cell>
        </row>
      </sheetData>
      <sheetData sheetId="3664">
        <row r="4">
          <cell r="A4" t="str">
            <v>Clayey soil</v>
          </cell>
        </row>
      </sheetData>
      <sheetData sheetId="3665">
        <row r="4">
          <cell r="A4" t="str">
            <v>Clayey soil</v>
          </cell>
        </row>
      </sheetData>
      <sheetData sheetId="3666">
        <row r="4">
          <cell r="A4" t="str">
            <v>Clayey soil</v>
          </cell>
        </row>
      </sheetData>
      <sheetData sheetId="3667">
        <row r="4">
          <cell r="A4" t="str">
            <v>Clayey soil</v>
          </cell>
        </row>
      </sheetData>
      <sheetData sheetId="3668">
        <row r="4">
          <cell r="A4" t="str">
            <v>Clayey soil</v>
          </cell>
        </row>
      </sheetData>
      <sheetData sheetId="3669">
        <row r="4">
          <cell r="A4" t="str">
            <v>Clayey soil</v>
          </cell>
        </row>
      </sheetData>
      <sheetData sheetId="3670">
        <row r="4">
          <cell r="A4" t="str">
            <v>Clayey soil</v>
          </cell>
        </row>
      </sheetData>
      <sheetData sheetId="3671">
        <row r="4">
          <cell r="A4" t="str">
            <v>Clayey soil</v>
          </cell>
        </row>
      </sheetData>
      <sheetData sheetId="3672">
        <row r="4">
          <cell r="A4" t="str">
            <v>Clayey soil</v>
          </cell>
        </row>
      </sheetData>
      <sheetData sheetId="3673">
        <row r="4">
          <cell r="A4" t="str">
            <v>Clayey soil</v>
          </cell>
        </row>
      </sheetData>
      <sheetData sheetId="3674">
        <row r="4">
          <cell r="A4" t="str">
            <v>Clayey soil</v>
          </cell>
        </row>
      </sheetData>
      <sheetData sheetId="3675">
        <row r="4">
          <cell r="A4" t="str">
            <v>Clayey soil</v>
          </cell>
        </row>
      </sheetData>
      <sheetData sheetId="3676">
        <row r="4">
          <cell r="A4" t="str">
            <v>Clayey soil</v>
          </cell>
        </row>
      </sheetData>
      <sheetData sheetId="3677">
        <row r="4">
          <cell r="A4" t="str">
            <v>Clayey soil</v>
          </cell>
        </row>
      </sheetData>
      <sheetData sheetId="3678">
        <row r="4">
          <cell r="A4" t="str">
            <v>Clayey soil</v>
          </cell>
        </row>
      </sheetData>
      <sheetData sheetId="3679">
        <row r="4">
          <cell r="A4" t="str">
            <v>Clayey soil</v>
          </cell>
        </row>
      </sheetData>
      <sheetData sheetId="3680">
        <row r="4">
          <cell r="A4" t="str">
            <v>Clayey soil</v>
          </cell>
        </row>
      </sheetData>
      <sheetData sheetId="3681">
        <row r="4">
          <cell r="A4" t="str">
            <v>Clayey soil</v>
          </cell>
        </row>
      </sheetData>
      <sheetData sheetId="3682">
        <row r="4">
          <cell r="A4" t="str">
            <v>Clayey soil</v>
          </cell>
        </row>
      </sheetData>
      <sheetData sheetId="3683">
        <row r="4">
          <cell r="A4" t="str">
            <v>Clayey soil</v>
          </cell>
        </row>
      </sheetData>
      <sheetData sheetId="3684">
        <row r="4">
          <cell r="A4" t="str">
            <v>Clayey soil</v>
          </cell>
        </row>
      </sheetData>
      <sheetData sheetId="3685">
        <row r="4">
          <cell r="A4" t="str">
            <v>Clayey soil</v>
          </cell>
        </row>
      </sheetData>
      <sheetData sheetId="3686">
        <row r="4">
          <cell r="A4" t="str">
            <v>Clayey soil</v>
          </cell>
        </row>
      </sheetData>
      <sheetData sheetId="3687">
        <row r="4">
          <cell r="A4" t="str">
            <v>Clayey soil</v>
          </cell>
        </row>
      </sheetData>
      <sheetData sheetId="3688">
        <row r="4">
          <cell r="A4" t="str">
            <v>Clayey soil</v>
          </cell>
        </row>
      </sheetData>
      <sheetData sheetId="3689">
        <row r="4">
          <cell r="A4" t="str">
            <v>Clayey soil</v>
          </cell>
        </row>
      </sheetData>
      <sheetData sheetId="3690">
        <row r="4">
          <cell r="A4" t="str">
            <v>Clayey soil</v>
          </cell>
        </row>
      </sheetData>
      <sheetData sheetId="3691">
        <row r="4">
          <cell r="A4" t="str">
            <v>Clayey soil</v>
          </cell>
        </row>
      </sheetData>
      <sheetData sheetId="3692">
        <row r="4">
          <cell r="A4" t="str">
            <v>Clayey soil</v>
          </cell>
        </row>
      </sheetData>
      <sheetData sheetId="3693">
        <row r="4">
          <cell r="A4" t="str">
            <v>Clayey soil</v>
          </cell>
        </row>
      </sheetData>
      <sheetData sheetId="3694">
        <row r="4">
          <cell r="A4" t="str">
            <v>Clayey soil</v>
          </cell>
        </row>
      </sheetData>
      <sheetData sheetId="3695">
        <row r="4">
          <cell r="A4" t="str">
            <v>Clayey soil</v>
          </cell>
        </row>
      </sheetData>
      <sheetData sheetId="3696">
        <row r="4">
          <cell r="A4" t="str">
            <v>Clayey soil</v>
          </cell>
        </row>
      </sheetData>
      <sheetData sheetId="3697">
        <row r="4">
          <cell r="A4" t="str">
            <v>Clayey soil</v>
          </cell>
        </row>
      </sheetData>
      <sheetData sheetId="3698">
        <row r="4">
          <cell r="A4" t="str">
            <v>Clayey soil</v>
          </cell>
        </row>
      </sheetData>
      <sheetData sheetId="3699">
        <row r="4">
          <cell r="A4" t="str">
            <v>Clayey soil</v>
          </cell>
        </row>
      </sheetData>
      <sheetData sheetId="3700">
        <row r="4">
          <cell r="A4" t="str">
            <v>Clayey soil</v>
          </cell>
        </row>
      </sheetData>
      <sheetData sheetId="3701">
        <row r="4">
          <cell r="A4" t="str">
            <v>Clayey soil</v>
          </cell>
        </row>
      </sheetData>
      <sheetData sheetId="3702">
        <row r="4">
          <cell r="A4" t="str">
            <v>Clayey soil</v>
          </cell>
        </row>
      </sheetData>
      <sheetData sheetId="3703">
        <row r="4">
          <cell r="A4" t="str">
            <v>Clayey soil</v>
          </cell>
        </row>
      </sheetData>
      <sheetData sheetId="3704">
        <row r="4">
          <cell r="A4" t="str">
            <v>Clayey soil</v>
          </cell>
        </row>
      </sheetData>
      <sheetData sheetId="3705">
        <row r="4">
          <cell r="A4" t="str">
            <v>Clayey soil</v>
          </cell>
        </row>
      </sheetData>
      <sheetData sheetId="3706">
        <row r="4">
          <cell r="A4" t="str">
            <v>Clayey soil</v>
          </cell>
        </row>
      </sheetData>
      <sheetData sheetId="3707">
        <row r="4">
          <cell r="A4" t="str">
            <v>Clayey soil</v>
          </cell>
        </row>
      </sheetData>
      <sheetData sheetId="3708">
        <row r="4">
          <cell r="A4" t="str">
            <v>Clayey soil</v>
          </cell>
        </row>
      </sheetData>
      <sheetData sheetId="3709">
        <row r="4">
          <cell r="A4" t="str">
            <v>Clayey soil</v>
          </cell>
        </row>
      </sheetData>
      <sheetData sheetId="3710">
        <row r="4">
          <cell r="A4" t="str">
            <v>Clayey soil</v>
          </cell>
        </row>
      </sheetData>
      <sheetData sheetId="3711">
        <row r="4">
          <cell r="A4" t="str">
            <v>Clayey soil</v>
          </cell>
        </row>
      </sheetData>
      <sheetData sheetId="3712">
        <row r="4">
          <cell r="A4" t="str">
            <v>Clayey soil</v>
          </cell>
        </row>
      </sheetData>
      <sheetData sheetId="3713">
        <row r="4">
          <cell r="A4" t="str">
            <v>Clayey soil</v>
          </cell>
        </row>
      </sheetData>
      <sheetData sheetId="3714">
        <row r="4">
          <cell r="A4" t="str">
            <v>Clayey soil</v>
          </cell>
        </row>
      </sheetData>
      <sheetData sheetId="3715">
        <row r="4">
          <cell r="A4" t="str">
            <v>Clayey soil</v>
          </cell>
        </row>
      </sheetData>
      <sheetData sheetId="3716">
        <row r="4">
          <cell r="A4" t="str">
            <v>Clayey soil</v>
          </cell>
        </row>
      </sheetData>
      <sheetData sheetId="3717">
        <row r="4">
          <cell r="A4" t="str">
            <v>Clayey soil</v>
          </cell>
        </row>
      </sheetData>
      <sheetData sheetId="3718">
        <row r="4">
          <cell r="A4" t="str">
            <v>Clayey soil</v>
          </cell>
        </row>
      </sheetData>
      <sheetData sheetId="3719">
        <row r="4">
          <cell r="A4" t="str">
            <v>Clayey soil</v>
          </cell>
        </row>
      </sheetData>
      <sheetData sheetId="3720">
        <row r="4">
          <cell r="A4" t="str">
            <v>Clayey soil</v>
          </cell>
        </row>
      </sheetData>
      <sheetData sheetId="3721">
        <row r="4">
          <cell r="A4" t="str">
            <v>Clayey soil</v>
          </cell>
        </row>
      </sheetData>
      <sheetData sheetId="3722">
        <row r="4">
          <cell r="A4" t="str">
            <v>Clayey soil</v>
          </cell>
        </row>
      </sheetData>
      <sheetData sheetId="3723">
        <row r="4">
          <cell r="A4" t="str">
            <v>Clayey soil</v>
          </cell>
        </row>
      </sheetData>
      <sheetData sheetId="3724">
        <row r="4">
          <cell r="A4" t="str">
            <v>Clayey soil</v>
          </cell>
        </row>
      </sheetData>
      <sheetData sheetId="3725">
        <row r="4">
          <cell r="A4" t="str">
            <v>Clayey soil</v>
          </cell>
        </row>
      </sheetData>
      <sheetData sheetId="3726">
        <row r="4">
          <cell r="A4" t="str">
            <v>Clayey soil</v>
          </cell>
        </row>
      </sheetData>
      <sheetData sheetId="3727">
        <row r="4">
          <cell r="A4" t="str">
            <v>Clayey soil</v>
          </cell>
        </row>
      </sheetData>
      <sheetData sheetId="3728">
        <row r="4">
          <cell r="A4" t="str">
            <v>Clayey soil</v>
          </cell>
        </row>
      </sheetData>
      <sheetData sheetId="3729">
        <row r="4">
          <cell r="A4" t="str">
            <v>Clayey soil</v>
          </cell>
        </row>
      </sheetData>
      <sheetData sheetId="3730">
        <row r="4">
          <cell r="A4" t="str">
            <v>Clayey soil</v>
          </cell>
        </row>
      </sheetData>
      <sheetData sheetId="3731">
        <row r="4">
          <cell r="A4" t="str">
            <v>Clayey soil</v>
          </cell>
        </row>
      </sheetData>
      <sheetData sheetId="3732">
        <row r="4">
          <cell r="A4" t="str">
            <v>Clayey soil</v>
          </cell>
        </row>
      </sheetData>
      <sheetData sheetId="3733">
        <row r="4">
          <cell r="A4" t="str">
            <v>Clayey soil</v>
          </cell>
        </row>
      </sheetData>
      <sheetData sheetId="3734">
        <row r="4">
          <cell r="A4" t="str">
            <v>Clayey soil</v>
          </cell>
        </row>
      </sheetData>
      <sheetData sheetId="3735">
        <row r="4">
          <cell r="A4" t="str">
            <v>Clayey soil</v>
          </cell>
        </row>
      </sheetData>
      <sheetData sheetId="3736">
        <row r="4">
          <cell r="A4" t="str">
            <v>Clayey soil</v>
          </cell>
        </row>
      </sheetData>
      <sheetData sheetId="3737">
        <row r="4">
          <cell r="A4" t="str">
            <v>Clayey soil</v>
          </cell>
        </row>
      </sheetData>
      <sheetData sheetId="3738">
        <row r="4">
          <cell r="A4" t="str">
            <v>Clayey soil</v>
          </cell>
        </row>
      </sheetData>
      <sheetData sheetId="3739">
        <row r="4">
          <cell r="A4" t="str">
            <v>Clayey soil</v>
          </cell>
        </row>
      </sheetData>
      <sheetData sheetId="3740">
        <row r="4">
          <cell r="A4" t="str">
            <v>Clayey soil</v>
          </cell>
        </row>
      </sheetData>
      <sheetData sheetId="3741">
        <row r="4">
          <cell r="A4" t="str">
            <v>Clayey soil</v>
          </cell>
        </row>
      </sheetData>
      <sheetData sheetId="3742">
        <row r="4">
          <cell r="A4" t="str">
            <v>Clayey soil</v>
          </cell>
        </row>
      </sheetData>
      <sheetData sheetId="3743">
        <row r="4">
          <cell r="A4" t="str">
            <v>Clayey soil</v>
          </cell>
        </row>
      </sheetData>
      <sheetData sheetId="3744">
        <row r="4">
          <cell r="A4" t="str">
            <v>Clayey soil</v>
          </cell>
        </row>
      </sheetData>
      <sheetData sheetId="3745">
        <row r="4">
          <cell r="A4" t="str">
            <v>Clayey soil</v>
          </cell>
        </row>
      </sheetData>
      <sheetData sheetId="3746">
        <row r="4">
          <cell r="A4" t="str">
            <v>Clayey soil</v>
          </cell>
        </row>
      </sheetData>
      <sheetData sheetId="3747">
        <row r="4">
          <cell r="A4" t="str">
            <v>Clayey soil</v>
          </cell>
        </row>
      </sheetData>
      <sheetData sheetId="3748">
        <row r="4">
          <cell r="A4" t="str">
            <v>Clayey soil</v>
          </cell>
        </row>
      </sheetData>
      <sheetData sheetId="3749">
        <row r="4">
          <cell r="A4" t="str">
            <v>Clayey soil</v>
          </cell>
        </row>
      </sheetData>
      <sheetData sheetId="3750">
        <row r="4">
          <cell r="A4" t="str">
            <v>Clayey soil</v>
          </cell>
        </row>
      </sheetData>
      <sheetData sheetId="3751">
        <row r="4">
          <cell r="A4" t="str">
            <v>Clayey soil</v>
          </cell>
        </row>
      </sheetData>
      <sheetData sheetId="3752">
        <row r="4">
          <cell r="A4" t="str">
            <v>Clayey soil</v>
          </cell>
        </row>
      </sheetData>
      <sheetData sheetId="3753">
        <row r="4">
          <cell r="A4" t="str">
            <v>Clayey soil</v>
          </cell>
        </row>
      </sheetData>
      <sheetData sheetId="3754">
        <row r="4">
          <cell r="A4" t="str">
            <v>Clayey soil</v>
          </cell>
        </row>
      </sheetData>
      <sheetData sheetId="3755">
        <row r="4">
          <cell r="A4" t="str">
            <v>Clayey soil</v>
          </cell>
        </row>
      </sheetData>
      <sheetData sheetId="3756">
        <row r="4">
          <cell r="A4" t="str">
            <v>Clayey soil</v>
          </cell>
        </row>
      </sheetData>
      <sheetData sheetId="3757">
        <row r="4">
          <cell r="A4" t="str">
            <v>Clayey soil</v>
          </cell>
        </row>
      </sheetData>
      <sheetData sheetId="3758">
        <row r="4">
          <cell r="A4" t="str">
            <v>Clayey soil</v>
          </cell>
        </row>
      </sheetData>
      <sheetData sheetId="3759">
        <row r="4">
          <cell r="A4" t="str">
            <v>Clayey soil</v>
          </cell>
        </row>
      </sheetData>
      <sheetData sheetId="3760">
        <row r="4">
          <cell r="A4" t="str">
            <v>Clayey soil</v>
          </cell>
        </row>
      </sheetData>
      <sheetData sheetId="3761">
        <row r="4">
          <cell r="A4" t="str">
            <v>Clayey soil</v>
          </cell>
        </row>
      </sheetData>
      <sheetData sheetId="3762">
        <row r="4">
          <cell r="A4" t="str">
            <v>Clayey soil</v>
          </cell>
        </row>
      </sheetData>
      <sheetData sheetId="3763">
        <row r="4">
          <cell r="A4" t="str">
            <v>Clayey soil</v>
          </cell>
        </row>
      </sheetData>
      <sheetData sheetId="3764">
        <row r="4">
          <cell r="A4" t="str">
            <v>Clayey soil</v>
          </cell>
        </row>
      </sheetData>
      <sheetData sheetId="3765">
        <row r="4">
          <cell r="A4" t="str">
            <v>Clayey soil</v>
          </cell>
        </row>
      </sheetData>
      <sheetData sheetId="3766">
        <row r="4">
          <cell r="A4" t="str">
            <v>Clayey soil</v>
          </cell>
        </row>
      </sheetData>
      <sheetData sheetId="3767">
        <row r="4">
          <cell r="A4" t="str">
            <v>Clayey soil</v>
          </cell>
        </row>
      </sheetData>
      <sheetData sheetId="3768">
        <row r="4">
          <cell r="A4" t="str">
            <v>Clayey soil</v>
          </cell>
        </row>
      </sheetData>
      <sheetData sheetId="3769">
        <row r="4">
          <cell r="A4" t="str">
            <v>Clayey soil</v>
          </cell>
        </row>
      </sheetData>
      <sheetData sheetId="3770">
        <row r="4">
          <cell r="A4" t="str">
            <v>Clayey soil</v>
          </cell>
        </row>
      </sheetData>
      <sheetData sheetId="3771">
        <row r="4">
          <cell r="A4" t="str">
            <v>Clayey soil</v>
          </cell>
        </row>
      </sheetData>
      <sheetData sheetId="3772">
        <row r="4">
          <cell r="A4" t="str">
            <v>Clayey soil</v>
          </cell>
        </row>
      </sheetData>
      <sheetData sheetId="3773">
        <row r="4">
          <cell r="A4" t="str">
            <v>Clayey soil</v>
          </cell>
        </row>
      </sheetData>
      <sheetData sheetId="3774">
        <row r="4">
          <cell r="A4" t="str">
            <v>Clayey soil</v>
          </cell>
        </row>
      </sheetData>
      <sheetData sheetId="3775">
        <row r="4">
          <cell r="A4" t="str">
            <v>Clayey soil</v>
          </cell>
        </row>
      </sheetData>
      <sheetData sheetId="3776">
        <row r="4">
          <cell r="A4" t="str">
            <v>Clayey soil</v>
          </cell>
        </row>
      </sheetData>
      <sheetData sheetId="3777">
        <row r="4">
          <cell r="A4" t="str">
            <v>Clayey soil</v>
          </cell>
        </row>
      </sheetData>
      <sheetData sheetId="3778">
        <row r="4">
          <cell r="A4" t="str">
            <v>Clayey soil</v>
          </cell>
        </row>
      </sheetData>
      <sheetData sheetId="3779">
        <row r="4">
          <cell r="A4" t="str">
            <v>Clayey soil</v>
          </cell>
        </row>
      </sheetData>
      <sheetData sheetId="3780">
        <row r="4">
          <cell r="A4" t="str">
            <v>Clayey soil</v>
          </cell>
        </row>
      </sheetData>
      <sheetData sheetId="3781">
        <row r="4">
          <cell r="A4" t="str">
            <v>Clayey soil</v>
          </cell>
        </row>
      </sheetData>
      <sheetData sheetId="3782">
        <row r="4">
          <cell r="A4" t="str">
            <v>Clayey soil</v>
          </cell>
        </row>
      </sheetData>
      <sheetData sheetId="3783">
        <row r="4">
          <cell r="A4" t="str">
            <v>Clayey soil</v>
          </cell>
        </row>
      </sheetData>
      <sheetData sheetId="3784">
        <row r="4">
          <cell r="A4" t="str">
            <v>Clayey soil</v>
          </cell>
        </row>
      </sheetData>
      <sheetData sheetId="3785">
        <row r="4">
          <cell r="A4" t="str">
            <v>Clayey soil</v>
          </cell>
        </row>
      </sheetData>
      <sheetData sheetId="3786">
        <row r="4">
          <cell r="A4" t="str">
            <v>Clayey soil</v>
          </cell>
        </row>
      </sheetData>
      <sheetData sheetId="3787">
        <row r="4">
          <cell r="A4" t="str">
            <v>Clayey soil</v>
          </cell>
        </row>
      </sheetData>
      <sheetData sheetId="3788">
        <row r="4">
          <cell r="A4" t="str">
            <v>Clayey soil</v>
          </cell>
        </row>
      </sheetData>
      <sheetData sheetId="3789">
        <row r="4">
          <cell r="A4" t="str">
            <v>Clayey soil</v>
          </cell>
        </row>
      </sheetData>
      <sheetData sheetId="3790">
        <row r="4">
          <cell r="A4" t="str">
            <v>Clayey soil</v>
          </cell>
        </row>
      </sheetData>
      <sheetData sheetId="3791">
        <row r="4">
          <cell r="A4" t="str">
            <v>Clayey soil</v>
          </cell>
        </row>
      </sheetData>
      <sheetData sheetId="3792">
        <row r="4">
          <cell r="A4" t="str">
            <v>Clayey soil</v>
          </cell>
        </row>
      </sheetData>
      <sheetData sheetId="3793">
        <row r="4">
          <cell r="A4" t="str">
            <v>Clayey soil</v>
          </cell>
        </row>
      </sheetData>
      <sheetData sheetId="3794">
        <row r="4">
          <cell r="A4" t="str">
            <v>Clayey soil</v>
          </cell>
        </row>
      </sheetData>
      <sheetData sheetId="3795">
        <row r="4">
          <cell r="A4" t="str">
            <v>Clayey soil</v>
          </cell>
        </row>
      </sheetData>
      <sheetData sheetId="3796">
        <row r="4">
          <cell r="A4" t="str">
            <v>Clayey soil</v>
          </cell>
        </row>
      </sheetData>
      <sheetData sheetId="3797">
        <row r="4">
          <cell r="A4" t="str">
            <v>Clayey soil</v>
          </cell>
        </row>
      </sheetData>
      <sheetData sheetId="3798">
        <row r="4">
          <cell r="A4" t="str">
            <v>Clayey soil</v>
          </cell>
        </row>
      </sheetData>
      <sheetData sheetId="3799">
        <row r="4">
          <cell r="A4" t="str">
            <v>Clayey soil</v>
          </cell>
        </row>
      </sheetData>
      <sheetData sheetId="3800">
        <row r="4">
          <cell r="A4" t="str">
            <v>Clayey soil</v>
          </cell>
        </row>
      </sheetData>
      <sheetData sheetId="3801">
        <row r="4">
          <cell r="A4" t="str">
            <v>Clayey soil</v>
          </cell>
        </row>
      </sheetData>
      <sheetData sheetId="3802">
        <row r="4">
          <cell r="A4" t="str">
            <v>Clayey soil</v>
          </cell>
        </row>
      </sheetData>
      <sheetData sheetId="3803">
        <row r="4">
          <cell r="A4" t="str">
            <v>Clayey soil</v>
          </cell>
        </row>
      </sheetData>
      <sheetData sheetId="3804">
        <row r="4">
          <cell r="A4" t="str">
            <v>Clayey soil</v>
          </cell>
        </row>
      </sheetData>
      <sheetData sheetId="3805">
        <row r="4">
          <cell r="A4" t="str">
            <v>Clayey soil</v>
          </cell>
        </row>
      </sheetData>
      <sheetData sheetId="3806">
        <row r="4">
          <cell r="A4" t="str">
            <v>Clayey soil</v>
          </cell>
        </row>
      </sheetData>
      <sheetData sheetId="3807">
        <row r="4">
          <cell r="A4" t="str">
            <v>Clayey soil</v>
          </cell>
        </row>
      </sheetData>
      <sheetData sheetId="3808">
        <row r="4">
          <cell r="A4" t="str">
            <v>Clayey soil</v>
          </cell>
        </row>
      </sheetData>
      <sheetData sheetId="3809">
        <row r="4">
          <cell r="A4" t="str">
            <v>Clayey soil</v>
          </cell>
        </row>
      </sheetData>
      <sheetData sheetId="3810">
        <row r="4">
          <cell r="A4" t="str">
            <v>Clayey soil</v>
          </cell>
        </row>
      </sheetData>
      <sheetData sheetId="3811">
        <row r="4">
          <cell r="A4" t="str">
            <v>Clayey soil</v>
          </cell>
        </row>
      </sheetData>
      <sheetData sheetId="3812">
        <row r="4">
          <cell r="A4" t="str">
            <v>Clayey soil</v>
          </cell>
        </row>
      </sheetData>
      <sheetData sheetId="3813">
        <row r="4">
          <cell r="A4" t="str">
            <v>Clayey soil</v>
          </cell>
        </row>
      </sheetData>
      <sheetData sheetId="3814">
        <row r="4">
          <cell r="A4" t="str">
            <v>Clayey soil</v>
          </cell>
        </row>
      </sheetData>
      <sheetData sheetId="3815">
        <row r="4">
          <cell r="A4" t="str">
            <v>Clayey soil</v>
          </cell>
        </row>
      </sheetData>
      <sheetData sheetId="3816">
        <row r="4">
          <cell r="A4" t="str">
            <v>Clayey soil</v>
          </cell>
        </row>
      </sheetData>
      <sheetData sheetId="3817">
        <row r="4">
          <cell r="A4" t="str">
            <v>Clayey soil</v>
          </cell>
        </row>
      </sheetData>
      <sheetData sheetId="3818">
        <row r="4">
          <cell r="A4" t="str">
            <v>Clayey soil</v>
          </cell>
        </row>
      </sheetData>
      <sheetData sheetId="3819">
        <row r="4">
          <cell r="A4" t="str">
            <v>Clayey soil</v>
          </cell>
        </row>
      </sheetData>
      <sheetData sheetId="3820">
        <row r="4">
          <cell r="A4" t="str">
            <v>Clayey soil</v>
          </cell>
        </row>
      </sheetData>
      <sheetData sheetId="3821">
        <row r="4">
          <cell r="A4" t="str">
            <v>Clayey soil</v>
          </cell>
        </row>
      </sheetData>
      <sheetData sheetId="3822">
        <row r="4">
          <cell r="A4" t="str">
            <v>Clayey soil</v>
          </cell>
        </row>
      </sheetData>
      <sheetData sheetId="3823">
        <row r="4">
          <cell r="A4" t="str">
            <v>Clayey soil</v>
          </cell>
        </row>
      </sheetData>
      <sheetData sheetId="3824">
        <row r="4">
          <cell r="A4" t="str">
            <v>Clayey soil</v>
          </cell>
        </row>
      </sheetData>
      <sheetData sheetId="3825">
        <row r="4">
          <cell r="A4" t="str">
            <v>Clayey soil</v>
          </cell>
        </row>
      </sheetData>
      <sheetData sheetId="3826">
        <row r="4">
          <cell r="A4" t="str">
            <v>Clayey soil</v>
          </cell>
        </row>
      </sheetData>
      <sheetData sheetId="3827">
        <row r="4">
          <cell r="A4" t="str">
            <v>Clayey soil</v>
          </cell>
        </row>
      </sheetData>
      <sheetData sheetId="3828">
        <row r="4">
          <cell r="A4" t="str">
            <v>Clayey soil</v>
          </cell>
        </row>
      </sheetData>
      <sheetData sheetId="3829">
        <row r="4">
          <cell r="A4" t="str">
            <v>Clayey soil</v>
          </cell>
        </row>
      </sheetData>
      <sheetData sheetId="3830">
        <row r="4">
          <cell r="A4" t="str">
            <v>Clayey soil</v>
          </cell>
        </row>
      </sheetData>
      <sheetData sheetId="3831">
        <row r="4">
          <cell r="A4" t="str">
            <v>Clayey soil</v>
          </cell>
        </row>
      </sheetData>
      <sheetData sheetId="3832">
        <row r="4">
          <cell r="A4" t="str">
            <v>Clayey soil</v>
          </cell>
        </row>
      </sheetData>
      <sheetData sheetId="3833">
        <row r="4">
          <cell r="A4" t="str">
            <v>Clayey soil</v>
          </cell>
        </row>
      </sheetData>
      <sheetData sheetId="3834">
        <row r="4">
          <cell r="A4" t="str">
            <v>Clayey soil</v>
          </cell>
        </row>
      </sheetData>
      <sheetData sheetId="3835">
        <row r="4">
          <cell r="A4" t="str">
            <v>Clayey soil</v>
          </cell>
        </row>
      </sheetData>
      <sheetData sheetId="3836">
        <row r="4">
          <cell r="A4" t="str">
            <v>Clayey soil</v>
          </cell>
        </row>
      </sheetData>
      <sheetData sheetId="3837">
        <row r="4">
          <cell r="A4" t="str">
            <v>Clayey soil</v>
          </cell>
        </row>
      </sheetData>
      <sheetData sheetId="3838">
        <row r="4">
          <cell r="A4" t="str">
            <v>Clayey soil</v>
          </cell>
        </row>
      </sheetData>
      <sheetData sheetId="3839">
        <row r="4">
          <cell r="A4" t="str">
            <v>Clayey soil</v>
          </cell>
        </row>
      </sheetData>
      <sheetData sheetId="3840">
        <row r="4">
          <cell r="A4" t="str">
            <v>Clayey soil</v>
          </cell>
        </row>
      </sheetData>
      <sheetData sheetId="3841">
        <row r="4">
          <cell r="A4" t="str">
            <v>Clayey soil</v>
          </cell>
        </row>
      </sheetData>
      <sheetData sheetId="3842">
        <row r="4">
          <cell r="A4" t="str">
            <v>Clayey soil</v>
          </cell>
        </row>
      </sheetData>
      <sheetData sheetId="3843">
        <row r="4">
          <cell r="A4" t="str">
            <v>Clayey soil</v>
          </cell>
        </row>
      </sheetData>
      <sheetData sheetId="3844">
        <row r="4">
          <cell r="A4" t="str">
            <v>Clayey soil</v>
          </cell>
        </row>
      </sheetData>
      <sheetData sheetId="3845">
        <row r="4">
          <cell r="A4" t="str">
            <v>Clayey soil</v>
          </cell>
        </row>
      </sheetData>
      <sheetData sheetId="3846">
        <row r="4">
          <cell r="A4" t="str">
            <v>Clayey soil</v>
          </cell>
        </row>
      </sheetData>
      <sheetData sheetId="3847">
        <row r="4">
          <cell r="A4" t="str">
            <v>Clayey soil</v>
          </cell>
        </row>
      </sheetData>
      <sheetData sheetId="3848">
        <row r="4">
          <cell r="A4" t="str">
            <v>Clayey soil</v>
          </cell>
        </row>
      </sheetData>
      <sheetData sheetId="3849">
        <row r="4">
          <cell r="A4" t="str">
            <v>Clayey soil</v>
          </cell>
        </row>
      </sheetData>
      <sheetData sheetId="3850">
        <row r="4">
          <cell r="A4" t="str">
            <v>Clayey soil</v>
          </cell>
        </row>
      </sheetData>
      <sheetData sheetId="3851">
        <row r="4">
          <cell r="A4" t="str">
            <v>Clayey soil</v>
          </cell>
        </row>
      </sheetData>
      <sheetData sheetId="3852">
        <row r="4">
          <cell r="A4" t="str">
            <v>Clayey soil</v>
          </cell>
        </row>
      </sheetData>
      <sheetData sheetId="3853">
        <row r="4">
          <cell r="A4" t="str">
            <v>Clayey soil</v>
          </cell>
        </row>
      </sheetData>
      <sheetData sheetId="3854">
        <row r="4">
          <cell r="A4" t="str">
            <v>Clayey soil</v>
          </cell>
        </row>
      </sheetData>
      <sheetData sheetId="3855">
        <row r="4">
          <cell r="A4" t="str">
            <v>Clayey soil</v>
          </cell>
        </row>
      </sheetData>
      <sheetData sheetId="3856">
        <row r="4">
          <cell r="A4" t="str">
            <v>Clayey soil</v>
          </cell>
        </row>
      </sheetData>
      <sheetData sheetId="3857">
        <row r="4">
          <cell r="A4" t="str">
            <v>Clayey soil</v>
          </cell>
        </row>
      </sheetData>
      <sheetData sheetId="3858">
        <row r="4">
          <cell r="A4" t="str">
            <v>Clayey soil</v>
          </cell>
        </row>
      </sheetData>
      <sheetData sheetId="3859">
        <row r="4">
          <cell r="A4" t="str">
            <v>Clayey soil</v>
          </cell>
        </row>
      </sheetData>
      <sheetData sheetId="3860">
        <row r="4">
          <cell r="A4" t="str">
            <v>Clayey soil</v>
          </cell>
        </row>
      </sheetData>
      <sheetData sheetId="3861">
        <row r="4">
          <cell r="A4" t="str">
            <v>Clayey soil</v>
          </cell>
        </row>
      </sheetData>
      <sheetData sheetId="3862">
        <row r="4">
          <cell r="A4" t="str">
            <v>Clayey soil</v>
          </cell>
        </row>
      </sheetData>
      <sheetData sheetId="3863" refreshError="1"/>
      <sheetData sheetId="3864">
        <row r="4">
          <cell r="A4" t="str">
            <v>Clayey soil</v>
          </cell>
        </row>
      </sheetData>
      <sheetData sheetId="3865">
        <row r="4">
          <cell r="A4" t="str">
            <v>Clayey soil</v>
          </cell>
        </row>
      </sheetData>
      <sheetData sheetId="3866">
        <row r="4">
          <cell r="A4" t="str">
            <v>Clayey soil</v>
          </cell>
        </row>
      </sheetData>
      <sheetData sheetId="3867">
        <row r="4">
          <cell r="A4" t="str">
            <v>Clayey soil</v>
          </cell>
        </row>
      </sheetData>
      <sheetData sheetId="3868">
        <row r="4">
          <cell r="A4" t="str">
            <v>Clayey soil</v>
          </cell>
        </row>
      </sheetData>
      <sheetData sheetId="3869">
        <row r="4">
          <cell r="A4" t="str">
            <v>Clayey soil</v>
          </cell>
        </row>
      </sheetData>
      <sheetData sheetId="3870">
        <row r="4">
          <cell r="A4" t="str">
            <v>Clayey soil</v>
          </cell>
        </row>
      </sheetData>
      <sheetData sheetId="3871">
        <row r="4">
          <cell r="A4" t="str">
            <v>Clayey soil</v>
          </cell>
        </row>
      </sheetData>
      <sheetData sheetId="3872">
        <row r="4">
          <cell r="A4" t="str">
            <v>Clayey soil</v>
          </cell>
        </row>
      </sheetData>
      <sheetData sheetId="3873">
        <row r="4">
          <cell r="A4" t="str">
            <v>Clayey soil</v>
          </cell>
        </row>
      </sheetData>
      <sheetData sheetId="3874">
        <row r="4">
          <cell r="A4" t="str">
            <v>Clayey soil</v>
          </cell>
        </row>
      </sheetData>
      <sheetData sheetId="3875">
        <row r="4">
          <cell r="A4" t="str">
            <v>Clayey soil</v>
          </cell>
        </row>
      </sheetData>
      <sheetData sheetId="3876">
        <row r="4">
          <cell r="A4" t="str">
            <v>Clayey soil</v>
          </cell>
        </row>
      </sheetData>
      <sheetData sheetId="3877">
        <row r="4">
          <cell r="A4" t="str">
            <v>Clayey soil</v>
          </cell>
        </row>
      </sheetData>
      <sheetData sheetId="3878">
        <row r="4">
          <cell r="A4" t="str">
            <v>Clayey soil</v>
          </cell>
        </row>
      </sheetData>
      <sheetData sheetId="3879">
        <row r="4">
          <cell r="A4" t="str">
            <v>Clayey soil</v>
          </cell>
        </row>
      </sheetData>
      <sheetData sheetId="3880">
        <row r="4">
          <cell r="A4" t="str">
            <v>Clayey soil</v>
          </cell>
        </row>
      </sheetData>
      <sheetData sheetId="3881">
        <row r="4">
          <cell r="A4" t="str">
            <v>Clayey soil</v>
          </cell>
        </row>
      </sheetData>
      <sheetData sheetId="3882">
        <row r="4">
          <cell r="A4" t="str">
            <v>Clayey soil</v>
          </cell>
        </row>
      </sheetData>
      <sheetData sheetId="3883">
        <row r="4">
          <cell r="A4" t="str">
            <v>Clayey soil</v>
          </cell>
        </row>
      </sheetData>
      <sheetData sheetId="3884">
        <row r="4">
          <cell r="A4" t="str">
            <v>Clayey soil</v>
          </cell>
        </row>
      </sheetData>
      <sheetData sheetId="3885">
        <row r="4">
          <cell r="A4" t="str">
            <v>Clayey soil</v>
          </cell>
        </row>
      </sheetData>
      <sheetData sheetId="3886">
        <row r="4">
          <cell r="A4" t="str">
            <v>Clayey soil</v>
          </cell>
        </row>
      </sheetData>
      <sheetData sheetId="3887">
        <row r="4">
          <cell r="A4" t="str">
            <v>Clayey soil</v>
          </cell>
        </row>
      </sheetData>
      <sheetData sheetId="3888">
        <row r="4">
          <cell r="A4" t="str">
            <v>Clayey soil</v>
          </cell>
        </row>
      </sheetData>
      <sheetData sheetId="3889">
        <row r="4">
          <cell r="A4" t="str">
            <v>Clayey soil</v>
          </cell>
        </row>
      </sheetData>
      <sheetData sheetId="3890">
        <row r="4">
          <cell r="A4" t="str">
            <v>Clayey soil</v>
          </cell>
        </row>
      </sheetData>
      <sheetData sheetId="3891">
        <row r="4">
          <cell r="A4" t="str">
            <v>Clayey soil</v>
          </cell>
        </row>
      </sheetData>
      <sheetData sheetId="3892">
        <row r="4">
          <cell r="A4" t="str">
            <v>Clayey soil</v>
          </cell>
        </row>
      </sheetData>
      <sheetData sheetId="3893">
        <row r="4">
          <cell r="A4" t="str">
            <v>Clayey soil</v>
          </cell>
        </row>
      </sheetData>
      <sheetData sheetId="3894">
        <row r="4">
          <cell r="A4" t="str">
            <v>Clayey soil</v>
          </cell>
        </row>
      </sheetData>
      <sheetData sheetId="3895">
        <row r="4">
          <cell r="A4" t="str">
            <v>Clayey soil</v>
          </cell>
        </row>
      </sheetData>
      <sheetData sheetId="3896">
        <row r="4">
          <cell r="A4" t="str">
            <v>Clayey soil</v>
          </cell>
        </row>
      </sheetData>
      <sheetData sheetId="3897">
        <row r="4">
          <cell r="A4" t="str">
            <v>Clayey soil</v>
          </cell>
        </row>
      </sheetData>
      <sheetData sheetId="3898">
        <row r="4">
          <cell r="A4" t="str">
            <v>Clayey soil</v>
          </cell>
        </row>
      </sheetData>
      <sheetData sheetId="3899">
        <row r="4">
          <cell r="A4" t="str">
            <v>Clayey soil</v>
          </cell>
        </row>
      </sheetData>
      <sheetData sheetId="3900">
        <row r="4">
          <cell r="A4" t="str">
            <v>Clayey soil</v>
          </cell>
        </row>
      </sheetData>
      <sheetData sheetId="3901">
        <row r="4">
          <cell r="A4" t="str">
            <v>Clayey soil</v>
          </cell>
        </row>
      </sheetData>
      <sheetData sheetId="3902">
        <row r="4">
          <cell r="A4" t="str">
            <v>Clayey soil</v>
          </cell>
        </row>
      </sheetData>
      <sheetData sheetId="3903">
        <row r="4">
          <cell r="A4" t="str">
            <v>Clayey soil</v>
          </cell>
        </row>
      </sheetData>
      <sheetData sheetId="3904">
        <row r="4">
          <cell r="A4" t="str">
            <v>Clayey soil</v>
          </cell>
        </row>
      </sheetData>
      <sheetData sheetId="3905">
        <row r="4">
          <cell r="A4" t="str">
            <v>Clayey soil</v>
          </cell>
        </row>
      </sheetData>
      <sheetData sheetId="3906">
        <row r="4">
          <cell r="A4" t="str">
            <v>Clayey soil</v>
          </cell>
        </row>
      </sheetData>
      <sheetData sheetId="3907">
        <row r="4">
          <cell r="A4" t="str">
            <v>Clayey soil</v>
          </cell>
        </row>
      </sheetData>
      <sheetData sheetId="3908">
        <row r="4">
          <cell r="A4" t="str">
            <v>Clayey soil</v>
          </cell>
        </row>
      </sheetData>
      <sheetData sheetId="3909">
        <row r="4">
          <cell r="A4" t="str">
            <v>Clayey soil</v>
          </cell>
        </row>
      </sheetData>
      <sheetData sheetId="3910">
        <row r="4">
          <cell r="A4" t="str">
            <v>Clayey soil</v>
          </cell>
        </row>
      </sheetData>
      <sheetData sheetId="3911">
        <row r="4">
          <cell r="A4" t="str">
            <v>Clayey soil</v>
          </cell>
        </row>
      </sheetData>
      <sheetData sheetId="3912">
        <row r="4">
          <cell r="A4" t="str">
            <v>Clayey soil</v>
          </cell>
        </row>
      </sheetData>
      <sheetData sheetId="3913">
        <row r="4">
          <cell r="A4" t="str">
            <v>Clayey soil</v>
          </cell>
        </row>
      </sheetData>
      <sheetData sheetId="3914">
        <row r="4">
          <cell r="A4" t="str">
            <v>Clayey soil</v>
          </cell>
        </row>
      </sheetData>
      <sheetData sheetId="3915" refreshError="1"/>
      <sheetData sheetId="3916">
        <row r="4">
          <cell r="A4" t="str">
            <v>Clayey soil</v>
          </cell>
        </row>
      </sheetData>
      <sheetData sheetId="3917" refreshError="1"/>
      <sheetData sheetId="3918">
        <row r="4">
          <cell r="A4" t="str">
            <v>Clayey soil</v>
          </cell>
        </row>
      </sheetData>
      <sheetData sheetId="3919">
        <row r="4">
          <cell r="A4" t="str">
            <v>Clayey soil</v>
          </cell>
        </row>
      </sheetData>
      <sheetData sheetId="3920">
        <row r="4">
          <cell r="A4" t="str">
            <v>Clayey soil</v>
          </cell>
        </row>
      </sheetData>
      <sheetData sheetId="3921">
        <row r="4">
          <cell r="A4" t="str">
            <v>Clayey soil</v>
          </cell>
        </row>
      </sheetData>
      <sheetData sheetId="3922">
        <row r="4">
          <cell r="A4" t="str">
            <v>Clayey soil</v>
          </cell>
        </row>
      </sheetData>
      <sheetData sheetId="3923">
        <row r="4">
          <cell r="A4" t="str">
            <v>Clayey soil</v>
          </cell>
        </row>
      </sheetData>
      <sheetData sheetId="3924">
        <row r="4">
          <cell r="A4" t="str">
            <v>Clayey soil</v>
          </cell>
        </row>
      </sheetData>
      <sheetData sheetId="3925">
        <row r="4">
          <cell r="A4" t="str">
            <v>Clayey soil</v>
          </cell>
        </row>
      </sheetData>
      <sheetData sheetId="3926">
        <row r="4">
          <cell r="A4" t="str">
            <v>Clayey soil</v>
          </cell>
        </row>
      </sheetData>
      <sheetData sheetId="3927">
        <row r="4">
          <cell r="A4" t="str">
            <v>Clayey soil</v>
          </cell>
        </row>
      </sheetData>
      <sheetData sheetId="3928">
        <row r="4">
          <cell r="A4" t="str">
            <v>Clayey soil</v>
          </cell>
        </row>
      </sheetData>
      <sheetData sheetId="3929">
        <row r="4">
          <cell r="A4" t="str">
            <v>Clayey soil</v>
          </cell>
        </row>
      </sheetData>
      <sheetData sheetId="3930">
        <row r="4">
          <cell r="A4" t="str">
            <v>Clayey soil</v>
          </cell>
        </row>
      </sheetData>
      <sheetData sheetId="3931">
        <row r="4">
          <cell r="A4" t="str">
            <v>Clayey soil</v>
          </cell>
        </row>
      </sheetData>
      <sheetData sheetId="3932">
        <row r="4">
          <cell r="A4" t="str">
            <v>Clayey soil</v>
          </cell>
        </row>
      </sheetData>
      <sheetData sheetId="3933">
        <row r="4">
          <cell r="A4" t="str">
            <v>Clayey soil</v>
          </cell>
        </row>
      </sheetData>
      <sheetData sheetId="3934">
        <row r="4">
          <cell r="A4" t="str">
            <v>Clayey soil</v>
          </cell>
        </row>
      </sheetData>
      <sheetData sheetId="3935">
        <row r="4">
          <cell r="A4" t="str">
            <v>Clayey soil</v>
          </cell>
        </row>
      </sheetData>
      <sheetData sheetId="3936">
        <row r="4">
          <cell r="A4" t="str">
            <v>Clayey soil</v>
          </cell>
        </row>
      </sheetData>
      <sheetData sheetId="3937">
        <row r="4">
          <cell r="A4" t="str">
            <v>Clayey soil</v>
          </cell>
        </row>
      </sheetData>
      <sheetData sheetId="3938">
        <row r="4">
          <cell r="A4" t="str">
            <v>Clayey soil</v>
          </cell>
        </row>
      </sheetData>
      <sheetData sheetId="3939">
        <row r="4">
          <cell r="A4" t="str">
            <v>Clayey soil</v>
          </cell>
        </row>
      </sheetData>
      <sheetData sheetId="3940">
        <row r="4">
          <cell r="A4" t="str">
            <v>Clayey soil</v>
          </cell>
        </row>
      </sheetData>
      <sheetData sheetId="3941">
        <row r="4">
          <cell r="A4" t="str">
            <v>Clayey soil</v>
          </cell>
        </row>
      </sheetData>
      <sheetData sheetId="3942">
        <row r="4">
          <cell r="A4" t="str">
            <v>Clayey soil</v>
          </cell>
        </row>
      </sheetData>
      <sheetData sheetId="3943">
        <row r="4">
          <cell r="A4" t="str">
            <v>Clayey soil</v>
          </cell>
        </row>
      </sheetData>
      <sheetData sheetId="3944">
        <row r="4">
          <cell r="A4" t="str">
            <v>Clayey soil</v>
          </cell>
        </row>
      </sheetData>
      <sheetData sheetId="3945">
        <row r="4">
          <cell r="A4" t="str">
            <v>Clayey soil</v>
          </cell>
        </row>
      </sheetData>
      <sheetData sheetId="3946">
        <row r="4">
          <cell r="A4" t="str">
            <v>Clayey soil</v>
          </cell>
        </row>
      </sheetData>
      <sheetData sheetId="3947">
        <row r="4">
          <cell r="A4" t="str">
            <v>Clayey soil</v>
          </cell>
        </row>
      </sheetData>
      <sheetData sheetId="3948">
        <row r="4">
          <cell r="A4" t="str">
            <v>Clayey soil</v>
          </cell>
        </row>
      </sheetData>
      <sheetData sheetId="3949">
        <row r="4">
          <cell r="A4" t="str">
            <v>Clayey soil</v>
          </cell>
        </row>
      </sheetData>
      <sheetData sheetId="3950">
        <row r="4">
          <cell r="A4" t="str">
            <v>Clayey soil</v>
          </cell>
        </row>
      </sheetData>
      <sheetData sheetId="3951">
        <row r="4">
          <cell r="A4" t="str">
            <v>Clayey soil</v>
          </cell>
        </row>
      </sheetData>
      <sheetData sheetId="3952">
        <row r="4">
          <cell r="A4" t="str">
            <v>Clayey soil</v>
          </cell>
        </row>
      </sheetData>
      <sheetData sheetId="3953">
        <row r="4">
          <cell r="A4" t="str">
            <v>Clayey soil</v>
          </cell>
        </row>
      </sheetData>
      <sheetData sheetId="3954">
        <row r="4">
          <cell r="A4" t="str">
            <v>Clayey soil</v>
          </cell>
        </row>
      </sheetData>
      <sheetData sheetId="3955">
        <row r="4">
          <cell r="A4" t="str">
            <v>Clayey soil</v>
          </cell>
        </row>
      </sheetData>
      <sheetData sheetId="3956">
        <row r="4">
          <cell r="A4" t="str">
            <v>Clayey soil</v>
          </cell>
        </row>
      </sheetData>
      <sheetData sheetId="3957">
        <row r="4">
          <cell r="A4" t="str">
            <v>Clayey soil</v>
          </cell>
        </row>
      </sheetData>
      <sheetData sheetId="3958">
        <row r="4">
          <cell r="A4" t="str">
            <v>Clayey soil</v>
          </cell>
        </row>
      </sheetData>
      <sheetData sheetId="3959">
        <row r="4">
          <cell r="A4" t="str">
            <v>Clayey soil</v>
          </cell>
        </row>
      </sheetData>
      <sheetData sheetId="3960">
        <row r="4">
          <cell r="A4" t="str">
            <v>Clayey soil</v>
          </cell>
        </row>
      </sheetData>
      <sheetData sheetId="3961">
        <row r="4">
          <cell r="A4" t="str">
            <v>Clayey soil</v>
          </cell>
        </row>
      </sheetData>
      <sheetData sheetId="3962">
        <row r="4">
          <cell r="A4" t="str">
            <v>Clayey soil</v>
          </cell>
        </row>
      </sheetData>
      <sheetData sheetId="3963">
        <row r="4">
          <cell r="A4" t="str">
            <v>Clayey soil</v>
          </cell>
        </row>
      </sheetData>
      <sheetData sheetId="3964">
        <row r="4">
          <cell r="A4" t="str">
            <v>Clayey soil</v>
          </cell>
        </row>
      </sheetData>
      <sheetData sheetId="3965">
        <row r="4">
          <cell r="A4" t="str">
            <v>Clayey soil</v>
          </cell>
        </row>
      </sheetData>
      <sheetData sheetId="3966">
        <row r="4">
          <cell r="A4" t="str">
            <v>Clayey soil</v>
          </cell>
        </row>
      </sheetData>
      <sheetData sheetId="3967">
        <row r="4">
          <cell r="A4" t="str">
            <v>Clayey soil</v>
          </cell>
        </row>
      </sheetData>
      <sheetData sheetId="3968">
        <row r="4">
          <cell r="A4" t="str">
            <v>Clayey soil</v>
          </cell>
        </row>
      </sheetData>
      <sheetData sheetId="3969">
        <row r="4">
          <cell r="A4" t="str">
            <v>Clayey soil</v>
          </cell>
        </row>
      </sheetData>
      <sheetData sheetId="3970">
        <row r="4">
          <cell r="A4" t="str">
            <v>Clayey soil</v>
          </cell>
        </row>
      </sheetData>
      <sheetData sheetId="3971">
        <row r="4">
          <cell r="A4" t="str">
            <v>Clayey soil</v>
          </cell>
        </row>
      </sheetData>
      <sheetData sheetId="3972">
        <row r="4">
          <cell r="A4" t="str">
            <v>Clayey soil</v>
          </cell>
        </row>
      </sheetData>
      <sheetData sheetId="3973">
        <row r="4">
          <cell r="A4" t="str">
            <v>Clayey soil</v>
          </cell>
        </row>
      </sheetData>
      <sheetData sheetId="3974">
        <row r="4">
          <cell r="A4" t="str">
            <v>Clayey soil</v>
          </cell>
        </row>
      </sheetData>
      <sheetData sheetId="3975">
        <row r="4">
          <cell r="A4" t="str">
            <v>Clayey soil</v>
          </cell>
        </row>
      </sheetData>
      <sheetData sheetId="3976">
        <row r="4">
          <cell r="A4" t="str">
            <v>Clayey soil</v>
          </cell>
        </row>
      </sheetData>
      <sheetData sheetId="3977">
        <row r="4">
          <cell r="A4" t="str">
            <v>Clayey soil</v>
          </cell>
        </row>
      </sheetData>
      <sheetData sheetId="3978">
        <row r="4">
          <cell r="A4" t="str">
            <v>Clayey soil</v>
          </cell>
        </row>
      </sheetData>
      <sheetData sheetId="3979">
        <row r="4">
          <cell r="A4" t="str">
            <v>Clayey soil</v>
          </cell>
        </row>
      </sheetData>
      <sheetData sheetId="3980">
        <row r="4">
          <cell r="A4" t="str">
            <v>Clayey soil</v>
          </cell>
        </row>
      </sheetData>
      <sheetData sheetId="3981">
        <row r="4">
          <cell r="A4" t="str">
            <v>Clayey soil</v>
          </cell>
        </row>
      </sheetData>
      <sheetData sheetId="3982">
        <row r="4">
          <cell r="A4" t="str">
            <v>Clayey soil</v>
          </cell>
        </row>
      </sheetData>
      <sheetData sheetId="3983">
        <row r="4">
          <cell r="A4" t="str">
            <v>Clayey soil</v>
          </cell>
        </row>
      </sheetData>
      <sheetData sheetId="3984">
        <row r="4">
          <cell r="A4" t="str">
            <v>Clayey soil</v>
          </cell>
        </row>
      </sheetData>
      <sheetData sheetId="3985">
        <row r="4">
          <cell r="A4" t="str">
            <v>Clayey soil</v>
          </cell>
        </row>
      </sheetData>
      <sheetData sheetId="3986">
        <row r="4">
          <cell r="A4" t="str">
            <v>Clayey soil</v>
          </cell>
        </row>
      </sheetData>
      <sheetData sheetId="3987">
        <row r="4">
          <cell r="A4" t="str">
            <v>Clayey soil</v>
          </cell>
        </row>
      </sheetData>
      <sheetData sheetId="3988">
        <row r="4">
          <cell r="A4" t="str">
            <v>Clayey soil</v>
          </cell>
        </row>
      </sheetData>
      <sheetData sheetId="3989">
        <row r="4">
          <cell r="A4" t="str">
            <v>Clayey soil</v>
          </cell>
        </row>
      </sheetData>
      <sheetData sheetId="3990">
        <row r="4">
          <cell r="A4" t="str">
            <v>Clayey soil</v>
          </cell>
        </row>
      </sheetData>
      <sheetData sheetId="3991">
        <row r="4">
          <cell r="A4" t="str">
            <v>Clayey soil</v>
          </cell>
        </row>
      </sheetData>
      <sheetData sheetId="3992">
        <row r="4">
          <cell r="A4" t="str">
            <v>Clayey soil</v>
          </cell>
        </row>
      </sheetData>
      <sheetData sheetId="3993">
        <row r="4">
          <cell r="A4" t="str">
            <v>Clayey soil</v>
          </cell>
        </row>
      </sheetData>
      <sheetData sheetId="3994">
        <row r="4">
          <cell r="A4" t="str">
            <v>Clayey soil</v>
          </cell>
        </row>
      </sheetData>
      <sheetData sheetId="3995">
        <row r="4">
          <cell r="A4" t="str">
            <v>Clayey soil</v>
          </cell>
        </row>
      </sheetData>
      <sheetData sheetId="3996">
        <row r="4">
          <cell r="A4" t="str">
            <v>Clayey soil</v>
          </cell>
        </row>
      </sheetData>
      <sheetData sheetId="3997">
        <row r="4">
          <cell r="A4" t="str">
            <v>Clayey soil</v>
          </cell>
        </row>
      </sheetData>
      <sheetData sheetId="3998">
        <row r="4">
          <cell r="A4" t="str">
            <v>Clayey soil</v>
          </cell>
        </row>
      </sheetData>
      <sheetData sheetId="3999">
        <row r="4">
          <cell r="A4" t="str">
            <v>Clayey soil</v>
          </cell>
        </row>
      </sheetData>
      <sheetData sheetId="4000">
        <row r="4">
          <cell r="A4" t="str">
            <v>Clayey soil</v>
          </cell>
        </row>
      </sheetData>
      <sheetData sheetId="4001">
        <row r="4">
          <cell r="A4" t="str">
            <v>Clayey soil</v>
          </cell>
        </row>
      </sheetData>
      <sheetData sheetId="4002">
        <row r="4">
          <cell r="A4" t="str">
            <v>Clayey soil</v>
          </cell>
        </row>
      </sheetData>
      <sheetData sheetId="4003">
        <row r="4">
          <cell r="A4" t="str">
            <v>Clayey soil</v>
          </cell>
        </row>
      </sheetData>
      <sheetData sheetId="4004">
        <row r="4">
          <cell r="A4" t="str">
            <v>Clayey soil</v>
          </cell>
        </row>
      </sheetData>
      <sheetData sheetId="4005">
        <row r="4">
          <cell r="A4" t="str">
            <v>Clayey soil</v>
          </cell>
        </row>
      </sheetData>
      <sheetData sheetId="4006">
        <row r="4">
          <cell r="A4" t="str">
            <v>Clayey soil</v>
          </cell>
        </row>
      </sheetData>
      <sheetData sheetId="4007">
        <row r="4">
          <cell r="A4" t="str">
            <v>Clayey soil</v>
          </cell>
        </row>
      </sheetData>
      <sheetData sheetId="4008">
        <row r="4">
          <cell r="A4" t="str">
            <v>Clayey soil</v>
          </cell>
        </row>
      </sheetData>
      <sheetData sheetId="4009">
        <row r="4">
          <cell r="A4" t="str">
            <v>Clayey soil</v>
          </cell>
        </row>
      </sheetData>
      <sheetData sheetId="4010">
        <row r="4">
          <cell r="A4" t="str">
            <v>Clayey soil</v>
          </cell>
        </row>
      </sheetData>
      <sheetData sheetId="4011">
        <row r="4">
          <cell r="A4" t="str">
            <v>Clayey soil</v>
          </cell>
        </row>
      </sheetData>
      <sheetData sheetId="4012">
        <row r="4">
          <cell r="A4" t="str">
            <v>Clayey soil</v>
          </cell>
        </row>
      </sheetData>
      <sheetData sheetId="4013">
        <row r="4">
          <cell r="A4" t="str">
            <v>Clayey soil</v>
          </cell>
        </row>
      </sheetData>
      <sheetData sheetId="4014">
        <row r="4">
          <cell r="A4" t="str">
            <v>Clayey soil</v>
          </cell>
        </row>
      </sheetData>
      <sheetData sheetId="4015">
        <row r="4">
          <cell r="A4" t="str">
            <v>Clayey soil</v>
          </cell>
        </row>
      </sheetData>
      <sheetData sheetId="4016">
        <row r="4">
          <cell r="A4" t="str">
            <v>Clayey soil</v>
          </cell>
        </row>
      </sheetData>
      <sheetData sheetId="4017">
        <row r="4">
          <cell r="A4" t="str">
            <v>Clayey soil</v>
          </cell>
        </row>
      </sheetData>
      <sheetData sheetId="4018">
        <row r="4">
          <cell r="A4" t="str">
            <v>Clayey soil</v>
          </cell>
        </row>
      </sheetData>
      <sheetData sheetId="4019">
        <row r="4">
          <cell r="A4" t="str">
            <v>Clayey soil</v>
          </cell>
        </row>
      </sheetData>
      <sheetData sheetId="4020">
        <row r="4">
          <cell r="A4" t="str">
            <v>Clayey soil</v>
          </cell>
        </row>
      </sheetData>
      <sheetData sheetId="4021">
        <row r="4">
          <cell r="A4" t="str">
            <v>Clayey soil</v>
          </cell>
        </row>
      </sheetData>
      <sheetData sheetId="4022">
        <row r="4">
          <cell r="A4" t="str">
            <v>Clayey soil</v>
          </cell>
        </row>
      </sheetData>
      <sheetData sheetId="4023">
        <row r="4">
          <cell r="A4" t="str">
            <v>Clayey soil</v>
          </cell>
        </row>
      </sheetData>
      <sheetData sheetId="4024">
        <row r="4">
          <cell r="A4" t="str">
            <v>Clayey soil</v>
          </cell>
        </row>
      </sheetData>
      <sheetData sheetId="4025">
        <row r="4">
          <cell r="A4" t="str">
            <v>Clayey soil</v>
          </cell>
        </row>
      </sheetData>
      <sheetData sheetId="4026">
        <row r="4">
          <cell r="A4" t="str">
            <v>Clayey soil</v>
          </cell>
        </row>
      </sheetData>
      <sheetData sheetId="4027">
        <row r="4">
          <cell r="A4" t="str">
            <v>Clayey soil</v>
          </cell>
        </row>
      </sheetData>
      <sheetData sheetId="4028">
        <row r="4">
          <cell r="A4" t="str">
            <v>Clayey soil</v>
          </cell>
        </row>
      </sheetData>
      <sheetData sheetId="4029">
        <row r="4">
          <cell r="A4" t="str">
            <v>Clayey soil</v>
          </cell>
        </row>
      </sheetData>
      <sheetData sheetId="4030">
        <row r="4">
          <cell r="A4" t="str">
            <v>Clayey soil</v>
          </cell>
        </row>
      </sheetData>
      <sheetData sheetId="4031">
        <row r="4">
          <cell r="A4" t="str">
            <v>Clayey soil</v>
          </cell>
        </row>
      </sheetData>
      <sheetData sheetId="4032">
        <row r="4">
          <cell r="A4" t="str">
            <v>Clayey soil</v>
          </cell>
        </row>
      </sheetData>
      <sheetData sheetId="4033">
        <row r="4">
          <cell r="A4" t="str">
            <v>Clayey soil</v>
          </cell>
        </row>
      </sheetData>
      <sheetData sheetId="4034">
        <row r="4">
          <cell r="A4" t="str">
            <v>Clayey soil</v>
          </cell>
        </row>
      </sheetData>
      <sheetData sheetId="4035">
        <row r="4">
          <cell r="A4" t="str">
            <v>Clayey soil</v>
          </cell>
        </row>
      </sheetData>
      <sheetData sheetId="4036">
        <row r="4">
          <cell r="A4" t="str">
            <v>Clayey soil</v>
          </cell>
        </row>
      </sheetData>
      <sheetData sheetId="4037">
        <row r="4">
          <cell r="A4" t="str">
            <v>Clayey soil</v>
          </cell>
        </row>
      </sheetData>
      <sheetData sheetId="4038">
        <row r="4">
          <cell r="A4" t="str">
            <v>Clayey soil</v>
          </cell>
        </row>
      </sheetData>
      <sheetData sheetId="4039">
        <row r="4">
          <cell r="A4" t="str">
            <v>Clayey soil</v>
          </cell>
        </row>
      </sheetData>
      <sheetData sheetId="4040">
        <row r="4">
          <cell r="A4" t="str">
            <v>Clayey soil</v>
          </cell>
        </row>
      </sheetData>
      <sheetData sheetId="4041">
        <row r="4">
          <cell r="A4" t="str">
            <v>Clayey soil</v>
          </cell>
        </row>
      </sheetData>
      <sheetData sheetId="4042">
        <row r="4">
          <cell r="A4" t="str">
            <v>Clayey soil</v>
          </cell>
        </row>
      </sheetData>
      <sheetData sheetId="4043">
        <row r="4">
          <cell r="A4" t="str">
            <v>Clayey soil</v>
          </cell>
        </row>
      </sheetData>
      <sheetData sheetId="4044">
        <row r="4">
          <cell r="A4" t="str">
            <v>Clayey soil</v>
          </cell>
        </row>
      </sheetData>
      <sheetData sheetId="4045">
        <row r="4">
          <cell r="A4" t="str">
            <v>Clayey soil</v>
          </cell>
        </row>
      </sheetData>
      <sheetData sheetId="4046">
        <row r="4">
          <cell r="A4" t="str">
            <v>Clayey soil</v>
          </cell>
        </row>
      </sheetData>
      <sheetData sheetId="4047">
        <row r="4">
          <cell r="A4" t="str">
            <v>Clayey soil</v>
          </cell>
        </row>
      </sheetData>
      <sheetData sheetId="4048">
        <row r="4">
          <cell r="A4" t="str">
            <v>Clayey soil</v>
          </cell>
        </row>
      </sheetData>
      <sheetData sheetId="4049">
        <row r="4">
          <cell r="A4" t="str">
            <v>Clayey soil</v>
          </cell>
        </row>
      </sheetData>
      <sheetData sheetId="4050">
        <row r="4">
          <cell r="A4" t="str">
            <v>Clayey soil</v>
          </cell>
        </row>
      </sheetData>
      <sheetData sheetId="4051">
        <row r="4">
          <cell r="A4" t="str">
            <v>Clayey soil</v>
          </cell>
        </row>
      </sheetData>
      <sheetData sheetId="4052">
        <row r="4">
          <cell r="A4" t="str">
            <v>Clayey soil</v>
          </cell>
        </row>
      </sheetData>
      <sheetData sheetId="4053">
        <row r="4">
          <cell r="A4" t="str">
            <v>Clayey soil</v>
          </cell>
        </row>
      </sheetData>
      <sheetData sheetId="4054">
        <row r="4">
          <cell r="A4" t="str">
            <v>Clayey soil</v>
          </cell>
        </row>
      </sheetData>
      <sheetData sheetId="4055">
        <row r="4">
          <cell r="A4" t="str">
            <v>Clayey soil</v>
          </cell>
        </row>
      </sheetData>
      <sheetData sheetId="4056">
        <row r="4">
          <cell r="A4" t="str">
            <v>Clayey soil</v>
          </cell>
        </row>
      </sheetData>
      <sheetData sheetId="4057">
        <row r="4">
          <cell r="A4" t="str">
            <v>Clayey soil</v>
          </cell>
        </row>
      </sheetData>
      <sheetData sheetId="4058">
        <row r="4">
          <cell r="A4" t="str">
            <v>Clayey soil</v>
          </cell>
        </row>
      </sheetData>
      <sheetData sheetId="4059">
        <row r="4">
          <cell r="A4" t="str">
            <v>Clayey soil</v>
          </cell>
        </row>
      </sheetData>
      <sheetData sheetId="4060">
        <row r="4">
          <cell r="A4" t="str">
            <v>Clayey soil</v>
          </cell>
        </row>
      </sheetData>
      <sheetData sheetId="4061">
        <row r="4">
          <cell r="A4" t="str">
            <v>Clayey soil</v>
          </cell>
        </row>
      </sheetData>
      <sheetData sheetId="4062">
        <row r="4">
          <cell r="A4" t="str">
            <v>Clayey soil</v>
          </cell>
        </row>
      </sheetData>
      <sheetData sheetId="4063">
        <row r="4">
          <cell r="A4" t="str">
            <v>Clayey soil</v>
          </cell>
        </row>
      </sheetData>
      <sheetData sheetId="4064">
        <row r="4">
          <cell r="A4" t="str">
            <v>Clayey soil</v>
          </cell>
        </row>
      </sheetData>
      <sheetData sheetId="4065">
        <row r="4">
          <cell r="A4" t="str">
            <v>Clayey soil</v>
          </cell>
        </row>
      </sheetData>
      <sheetData sheetId="4066">
        <row r="4">
          <cell r="A4" t="str">
            <v>Clayey soil</v>
          </cell>
        </row>
      </sheetData>
      <sheetData sheetId="4067">
        <row r="4">
          <cell r="A4" t="str">
            <v>Clayey soil</v>
          </cell>
        </row>
      </sheetData>
      <sheetData sheetId="4068">
        <row r="4">
          <cell r="A4" t="str">
            <v>Clayey soil</v>
          </cell>
        </row>
      </sheetData>
      <sheetData sheetId="4069">
        <row r="4">
          <cell r="A4" t="str">
            <v>Clayey soil</v>
          </cell>
        </row>
      </sheetData>
      <sheetData sheetId="4070">
        <row r="4">
          <cell r="A4" t="str">
            <v>Clayey soil</v>
          </cell>
        </row>
      </sheetData>
      <sheetData sheetId="4071">
        <row r="4">
          <cell r="A4" t="str">
            <v>Clayey soil</v>
          </cell>
        </row>
      </sheetData>
      <sheetData sheetId="4072">
        <row r="4">
          <cell r="A4" t="str">
            <v>Clayey soil</v>
          </cell>
        </row>
      </sheetData>
      <sheetData sheetId="4073">
        <row r="4">
          <cell r="A4" t="str">
            <v>Clayey soil</v>
          </cell>
        </row>
      </sheetData>
      <sheetData sheetId="4074">
        <row r="4">
          <cell r="A4" t="str">
            <v>Clayey soil</v>
          </cell>
        </row>
      </sheetData>
      <sheetData sheetId="4075">
        <row r="4">
          <cell r="A4" t="str">
            <v>Clayey soil</v>
          </cell>
        </row>
      </sheetData>
      <sheetData sheetId="4076">
        <row r="4">
          <cell r="A4" t="str">
            <v>Clayey soil</v>
          </cell>
        </row>
      </sheetData>
      <sheetData sheetId="4077">
        <row r="4">
          <cell r="A4" t="str">
            <v>Clayey soil</v>
          </cell>
        </row>
      </sheetData>
      <sheetData sheetId="4078">
        <row r="4">
          <cell r="A4" t="str">
            <v>Clayey soil</v>
          </cell>
        </row>
      </sheetData>
      <sheetData sheetId="4079">
        <row r="4">
          <cell r="A4" t="str">
            <v>Clayey soil</v>
          </cell>
        </row>
      </sheetData>
      <sheetData sheetId="4080">
        <row r="4">
          <cell r="A4" t="str">
            <v>Clayey soil</v>
          </cell>
        </row>
      </sheetData>
      <sheetData sheetId="4081">
        <row r="4">
          <cell r="A4" t="str">
            <v>Clayey soil</v>
          </cell>
        </row>
      </sheetData>
      <sheetData sheetId="4082">
        <row r="4">
          <cell r="A4" t="str">
            <v>Clayey soil</v>
          </cell>
        </row>
      </sheetData>
      <sheetData sheetId="4083">
        <row r="4">
          <cell r="A4" t="str">
            <v>Clayey soil</v>
          </cell>
        </row>
      </sheetData>
      <sheetData sheetId="4084">
        <row r="4">
          <cell r="A4" t="str">
            <v>Clayey soil</v>
          </cell>
        </row>
      </sheetData>
      <sheetData sheetId="4085">
        <row r="4">
          <cell r="A4" t="str">
            <v>Clayey soil</v>
          </cell>
        </row>
      </sheetData>
      <sheetData sheetId="4086">
        <row r="4">
          <cell r="A4" t="str">
            <v>Clayey soil</v>
          </cell>
        </row>
      </sheetData>
      <sheetData sheetId="4087">
        <row r="4">
          <cell r="A4" t="str">
            <v>Clayey soil</v>
          </cell>
        </row>
      </sheetData>
      <sheetData sheetId="4088">
        <row r="4">
          <cell r="A4" t="str">
            <v>Clayey soil</v>
          </cell>
        </row>
      </sheetData>
      <sheetData sheetId="4089">
        <row r="4">
          <cell r="A4" t="str">
            <v>Clayey soil</v>
          </cell>
        </row>
      </sheetData>
      <sheetData sheetId="4090">
        <row r="4">
          <cell r="A4" t="str">
            <v>Clayey soil</v>
          </cell>
        </row>
      </sheetData>
      <sheetData sheetId="4091">
        <row r="4">
          <cell r="A4" t="str">
            <v>Clayey soil</v>
          </cell>
        </row>
      </sheetData>
      <sheetData sheetId="4092" refreshError="1"/>
      <sheetData sheetId="4093" refreshError="1"/>
      <sheetData sheetId="4094" refreshError="1"/>
      <sheetData sheetId="4095">
        <row r="4">
          <cell r="A4" t="str">
            <v>Clayey soil</v>
          </cell>
        </row>
      </sheetData>
      <sheetData sheetId="4096" refreshError="1"/>
      <sheetData sheetId="4097" refreshError="1"/>
      <sheetData sheetId="4098" refreshError="1"/>
      <sheetData sheetId="4099" refreshError="1"/>
      <sheetData sheetId="4100">
        <row r="4">
          <cell r="A4" t="str">
            <v>Clayey soil</v>
          </cell>
        </row>
      </sheetData>
      <sheetData sheetId="4101">
        <row r="4">
          <cell r="A4" t="str">
            <v>Clayey soil</v>
          </cell>
        </row>
      </sheetData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>
        <row r="4">
          <cell r="A4" t="str">
            <v>Clayey soil</v>
          </cell>
        </row>
      </sheetData>
      <sheetData sheetId="4112">
        <row r="4">
          <cell r="A4" t="str">
            <v>Clayey soil</v>
          </cell>
        </row>
      </sheetData>
      <sheetData sheetId="4113">
        <row r="4">
          <cell r="A4" t="str">
            <v>Clayey soil</v>
          </cell>
        </row>
      </sheetData>
      <sheetData sheetId="4114">
        <row r="4">
          <cell r="A4" t="str">
            <v>Clayey soil</v>
          </cell>
        </row>
      </sheetData>
      <sheetData sheetId="4115">
        <row r="4">
          <cell r="A4" t="str">
            <v>Clayey soil</v>
          </cell>
        </row>
      </sheetData>
      <sheetData sheetId="4116">
        <row r="4">
          <cell r="A4" t="str">
            <v>Clayey soil</v>
          </cell>
        </row>
      </sheetData>
      <sheetData sheetId="4117">
        <row r="4">
          <cell r="A4" t="str">
            <v>Clayey soil</v>
          </cell>
        </row>
      </sheetData>
      <sheetData sheetId="4118">
        <row r="4">
          <cell r="A4" t="str">
            <v>Clayey soil</v>
          </cell>
        </row>
      </sheetData>
      <sheetData sheetId="4119">
        <row r="4">
          <cell r="A4" t="str">
            <v>Clayey soil</v>
          </cell>
        </row>
      </sheetData>
      <sheetData sheetId="4120">
        <row r="4">
          <cell r="A4" t="str">
            <v>Clayey soil</v>
          </cell>
        </row>
      </sheetData>
      <sheetData sheetId="4121">
        <row r="4">
          <cell r="A4" t="str">
            <v>Clayey soil</v>
          </cell>
        </row>
      </sheetData>
      <sheetData sheetId="4122">
        <row r="4">
          <cell r="A4" t="str">
            <v>Clayey soil</v>
          </cell>
        </row>
      </sheetData>
      <sheetData sheetId="4123">
        <row r="4">
          <cell r="A4" t="str">
            <v>Clayey soil</v>
          </cell>
        </row>
      </sheetData>
      <sheetData sheetId="4124">
        <row r="4">
          <cell r="A4" t="str">
            <v>Clayey soil</v>
          </cell>
        </row>
      </sheetData>
      <sheetData sheetId="4125">
        <row r="4">
          <cell r="A4" t="str">
            <v>Clayey soil</v>
          </cell>
        </row>
      </sheetData>
      <sheetData sheetId="4126">
        <row r="4">
          <cell r="A4" t="str">
            <v>Clayey soil</v>
          </cell>
        </row>
      </sheetData>
      <sheetData sheetId="4127">
        <row r="4">
          <cell r="A4" t="str">
            <v>Clayey soil</v>
          </cell>
        </row>
      </sheetData>
      <sheetData sheetId="4128">
        <row r="4">
          <cell r="A4" t="str">
            <v>Clayey soil</v>
          </cell>
        </row>
      </sheetData>
      <sheetData sheetId="4129">
        <row r="4">
          <cell r="A4" t="str">
            <v>Clayey soil</v>
          </cell>
        </row>
      </sheetData>
      <sheetData sheetId="4130">
        <row r="4">
          <cell r="A4" t="str">
            <v>Clayey soil</v>
          </cell>
        </row>
      </sheetData>
      <sheetData sheetId="4131">
        <row r="4">
          <cell r="A4" t="str">
            <v>Clayey soil</v>
          </cell>
        </row>
      </sheetData>
      <sheetData sheetId="4132">
        <row r="4">
          <cell r="A4" t="str">
            <v>Clayey soil</v>
          </cell>
        </row>
      </sheetData>
      <sheetData sheetId="4133">
        <row r="4">
          <cell r="A4" t="str">
            <v>Clayey soil</v>
          </cell>
        </row>
      </sheetData>
      <sheetData sheetId="4134">
        <row r="4">
          <cell r="A4" t="str">
            <v>Clayey soil</v>
          </cell>
        </row>
      </sheetData>
      <sheetData sheetId="4135">
        <row r="4">
          <cell r="A4" t="str">
            <v>Clayey soil</v>
          </cell>
        </row>
      </sheetData>
      <sheetData sheetId="4136">
        <row r="4">
          <cell r="A4" t="str">
            <v>Clayey soil</v>
          </cell>
        </row>
      </sheetData>
      <sheetData sheetId="4137">
        <row r="4">
          <cell r="A4" t="str">
            <v>Clayey soil</v>
          </cell>
        </row>
      </sheetData>
      <sheetData sheetId="4138">
        <row r="4">
          <cell r="A4" t="str">
            <v>Clayey soil</v>
          </cell>
        </row>
      </sheetData>
      <sheetData sheetId="4139">
        <row r="4">
          <cell r="A4" t="str">
            <v>Clayey soil</v>
          </cell>
        </row>
      </sheetData>
      <sheetData sheetId="4140">
        <row r="4">
          <cell r="A4" t="str">
            <v>Clayey soil</v>
          </cell>
        </row>
      </sheetData>
      <sheetData sheetId="4141">
        <row r="4">
          <cell r="A4" t="str">
            <v>Clayey soil</v>
          </cell>
        </row>
      </sheetData>
      <sheetData sheetId="4142">
        <row r="4">
          <cell r="A4" t="str">
            <v>Clayey soil</v>
          </cell>
        </row>
      </sheetData>
      <sheetData sheetId="4143">
        <row r="4">
          <cell r="A4" t="str">
            <v>Clayey soil</v>
          </cell>
        </row>
      </sheetData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>
        <row r="4">
          <cell r="A4" t="str">
            <v>Clayey soil</v>
          </cell>
        </row>
      </sheetData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>
        <row r="4">
          <cell r="A4" t="str">
            <v>Clayey soil</v>
          </cell>
        </row>
      </sheetData>
      <sheetData sheetId="4180"/>
      <sheetData sheetId="4181">
        <row r="4">
          <cell r="A4" t="str">
            <v>Clayey soil</v>
          </cell>
        </row>
      </sheetData>
      <sheetData sheetId="4182">
        <row r="4">
          <cell r="A4" t="str">
            <v>Clayey soil</v>
          </cell>
        </row>
      </sheetData>
      <sheetData sheetId="4183">
        <row r="4">
          <cell r="A4" t="str">
            <v>Clayey soil</v>
          </cell>
        </row>
      </sheetData>
      <sheetData sheetId="4184">
        <row r="4">
          <cell r="A4" t="str">
            <v>Clayey soil</v>
          </cell>
        </row>
      </sheetData>
      <sheetData sheetId="4185" refreshError="1"/>
      <sheetData sheetId="4186">
        <row r="4">
          <cell r="A4" t="str">
            <v>Clayey soil</v>
          </cell>
        </row>
      </sheetData>
      <sheetData sheetId="4187">
        <row r="4">
          <cell r="A4" t="str">
            <v>Clayey soil</v>
          </cell>
        </row>
      </sheetData>
      <sheetData sheetId="4188">
        <row r="4">
          <cell r="A4" t="str">
            <v>Clayey soil</v>
          </cell>
        </row>
      </sheetData>
      <sheetData sheetId="4189">
        <row r="4">
          <cell r="A4" t="str">
            <v>Clayey soil</v>
          </cell>
        </row>
      </sheetData>
      <sheetData sheetId="4190">
        <row r="4">
          <cell r="A4" t="str">
            <v>Clayey soil</v>
          </cell>
        </row>
      </sheetData>
      <sheetData sheetId="4191">
        <row r="4">
          <cell r="A4" t="str">
            <v>Clayey soil</v>
          </cell>
        </row>
      </sheetData>
      <sheetData sheetId="4192">
        <row r="4">
          <cell r="A4" t="str">
            <v>Clayey soil</v>
          </cell>
        </row>
      </sheetData>
      <sheetData sheetId="4193">
        <row r="4">
          <cell r="A4" t="str">
            <v>Clayey soil</v>
          </cell>
        </row>
      </sheetData>
      <sheetData sheetId="4194">
        <row r="4">
          <cell r="A4" t="str">
            <v>Clayey soil</v>
          </cell>
        </row>
      </sheetData>
      <sheetData sheetId="4195">
        <row r="4">
          <cell r="A4" t="str">
            <v>Clayey soil</v>
          </cell>
        </row>
      </sheetData>
      <sheetData sheetId="4196">
        <row r="4">
          <cell r="A4" t="str">
            <v>Clayey soil</v>
          </cell>
        </row>
      </sheetData>
      <sheetData sheetId="4197">
        <row r="4">
          <cell r="A4" t="str">
            <v>Clayey soil</v>
          </cell>
        </row>
      </sheetData>
      <sheetData sheetId="4198">
        <row r="4">
          <cell r="A4" t="str">
            <v>Clayey soil</v>
          </cell>
        </row>
      </sheetData>
      <sheetData sheetId="4199">
        <row r="4">
          <cell r="A4" t="str">
            <v>Clayey soil</v>
          </cell>
        </row>
      </sheetData>
      <sheetData sheetId="4200">
        <row r="4">
          <cell r="A4" t="str">
            <v>Clayey soil</v>
          </cell>
        </row>
      </sheetData>
      <sheetData sheetId="4201">
        <row r="4">
          <cell r="A4" t="str">
            <v>Clayey soil</v>
          </cell>
        </row>
      </sheetData>
      <sheetData sheetId="4202">
        <row r="4">
          <cell r="A4" t="str">
            <v>Clayey soil</v>
          </cell>
        </row>
      </sheetData>
      <sheetData sheetId="4203">
        <row r="4">
          <cell r="A4" t="str">
            <v>Clayey soil</v>
          </cell>
        </row>
      </sheetData>
      <sheetData sheetId="4204">
        <row r="4">
          <cell r="A4" t="str">
            <v>Clayey soil</v>
          </cell>
        </row>
      </sheetData>
      <sheetData sheetId="4205">
        <row r="4">
          <cell r="A4" t="str">
            <v>Clayey soil</v>
          </cell>
        </row>
      </sheetData>
      <sheetData sheetId="4206">
        <row r="4">
          <cell r="A4" t="str">
            <v>Clayey soil</v>
          </cell>
        </row>
      </sheetData>
      <sheetData sheetId="4207">
        <row r="4">
          <cell r="A4" t="str">
            <v>Clayey soil</v>
          </cell>
        </row>
      </sheetData>
      <sheetData sheetId="4208">
        <row r="4">
          <cell r="A4" t="str">
            <v>Clayey soil</v>
          </cell>
        </row>
      </sheetData>
      <sheetData sheetId="4209">
        <row r="4">
          <cell r="A4" t="str">
            <v>Clayey soil</v>
          </cell>
        </row>
      </sheetData>
      <sheetData sheetId="4210">
        <row r="4">
          <cell r="A4" t="str">
            <v>Clayey soil</v>
          </cell>
        </row>
      </sheetData>
      <sheetData sheetId="4211">
        <row r="4">
          <cell r="A4" t="str">
            <v>Clayey soil</v>
          </cell>
        </row>
      </sheetData>
      <sheetData sheetId="4212">
        <row r="4">
          <cell r="A4" t="str">
            <v>Clayey soil</v>
          </cell>
        </row>
      </sheetData>
      <sheetData sheetId="4213">
        <row r="4">
          <cell r="A4" t="str">
            <v>Clayey soil</v>
          </cell>
        </row>
      </sheetData>
      <sheetData sheetId="4214">
        <row r="4">
          <cell r="A4" t="str">
            <v>Clayey soil</v>
          </cell>
        </row>
      </sheetData>
      <sheetData sheetId="4215">
        <row r="4">
          <cell r="A4" t="str">
            <v>Clayey soil</v>
          </cell>
        </row>
      </sheetData>
      <sheetData sheetId="4216">
        <row r="4">
          <cell r="A4" t="str">
            <v>Clayey soil</v>
          </cell>
        </row>
      </sheetData>
      <sheetData sheetId="4217" refreshError="1"/>
      <sheetData sheetId="4218">
        <row r="4">
          <cell r="A4" t="str">
            <v>Clayey soil</v>
          </cell>
        </row>
      </sheetData>
      <sheetData sheetId="4219">
        <row r="4">
          <cell r="A4" t="str">
            <v>Clayey soil</v>
          </cell>
        </row>
      </sheetData>
      <sheetData sheetId="4220">
        <row r="4">
          <cell r="A4" t="str">
            <v>Clayey soil</v>
          </cell>
        </row>
      </sheetData>
      <sheetData sheetId="4221" refreshError="1"/>
      <sheetData sheetId="4222">
        <row r="4">
          <cell r="A4" t="str">
            <v>Clayey soil</v>
          </cell>
        </row>
      </sheetData>
      <sheetData sheetId="4223">
        <row r="4">
          <cell r="A4" t="str">
            <v>Clayey soil</v>
          </cell>
        </row>
      </sheetData>
      <sheetData sheetId="4224" refreshError="1"/>
      <sheetData sheetId="4225">
        <row r="4">
          <cell r="A4" t="str">
            <v>Clayey soil</v>
          </cell>
        </row>
      </sheetData>
      <sheetData sheetId="4226" refreshError="1"/>
      <sheetData sheetId="4227">
        <row r="4">
          <cell r="A4" t="str">
            <v>Clayey soil</v>
          </cell>
        </row>
      </sheetData>
      <sheetData sheetId="4228">
        <row r="4">
          <cell r="A4" t="str">
            <v>Clayey soil</v>
          </cell>
        </row>
      </sheetData>
      <sheetData sheetId="4229">
        <row r="4">
          <cell r="A4" t="str">
            <v>Clayey soil</v>
          </cell>
        </row>
      </sheetData>
      <sheetData sheetId="4230">
        <row r="4">
          <cell r="A4" t="str">
            <v>Clayey soil</v>
          </cell>
        </row>
      </sheetData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>
        <row r="4">
          <cell r="A4" t="str">
            <v>Clayey soil</v>
          </cell>
        </row>
      </sheetData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>
        <row r="4">
          <cell r="A4" t="str">
            <v>Clayey soil</v>
          </cell>
        </row>
      </sheetData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>
        <row r="4">
          <cell r="A4" t="str">
            <v>Clayey soil</v>
          </cell>
        </row>
      </sheetData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>
        <row r="4">
          <cell r="A4" t="str">
            <v>Clayey soil</v>
          </cell>
        </row>
      </sheetData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>
        <row r="4">
          <cell r="A4" t="str">
            <v>Clayey soil</v>
          </cell>
        </row>
      </sheetData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>
        <row r="4">
          <cell r="A4" t="str">
            <v>Clayey soil</v>
          </cell>
        </row>
      </sheetData>
      <sheetData sheetId="4316">
        <row r="4">
          <cell r="A4" t="str">
            <v>Clayey soil</v>
          </cell>
        </row>
      </sheetData>
      <sheetData sheetId="4317">
        <row r="4">
          <cell r="A4" t="str">
            <v>Clayey soil</v>
          </cell>
        </row>
      </sheetData>
      <sheetData sheetId="4318">
        <row r="4">
          <cell r="A4" t="str">
            <v>Clayey soil</v>
          </cell>
        </row>
      </sheetData>
      <sheetData sheetId="4319">
        <row r="4">
          <cell r="A4" t="str">
            <v>Clayey soil</v>
          </cell>
        </row>
      </sheetData>
      <sheetData sheetId="4320">
        <row r="4">
          <cell r="A4" t="str">
            <v>Clayey soil</v>
          </cell>
        </row>
      </sheetData>
      <sheetData sheetId="4321">
        <row r="4">
          <cell r="A4" t="str">
            <v>Clayey soil</v>
          </cell>
        </row>
      </sheetData>
      <sheetData sheetId="4322">
        <row r="4">
          <cell r="A4" t="str">
            <v>Clayey soil</v>
          </cell>
        </row>
      </sheetData>
      <sheetData sheetId="4323">
        <row r="4">
          <cell r="A4" t="str">
            <v>Clayey soil</v>
          </cell>
        </row>
      </sheetData>
      <sheetData sheetId="4324">
        <row r="4">
          <cell r="A4" t="str">
            <v>Clayey soil</v>
          </cell>
        </row>
      </sheetData>
      <sheetData sheetId="4325">
        <row r="4">
          <cell r="A4" t="str">
            <v>Clayey soil</v>
          </cell>
        </row>
      </sheetData>
      <sheetData sheetId="4326">
        <row r="4">
          <cell r="A4" t="str">
            <v>Clayey soil</v>
          </cell>
        </row>
      </sheetData>
      <sheetData sheetId="4327">
        <row r="4">
          <cell r="A4" t="str">
            <v>Clayey soil</v>
          </cell>
        </row>
      </sheetData>
      <sheetData sheetId="4328">
        <row r="4">
          <cell r="A4" t="str">
            <v>Clayey soil</v>
          </cell>
        </row>
      </sheetData>
      <sheetData sheetId="4329">
        <row r="4">
          <cell r="A4" t="str">
            <v>Clayey soil</v>
          </cell>
        </row>
      </sheetData>
      <sheetData sheetId="4330">
        <row r="4">
          <cell r="A4" t="str">
            <v>Clayey soil</v>
          </cell>
        </row>
      </sheetData>
      <sheetData sheetId="4331">
        <row r="4">
          <cell r="A4" t="str">
            <v>Clayey soil</v>
          </cell>
        </row>
      </sheetData>
      <sheetData sheetId="4332">
        <row r="4">
          <cell r="A4" t="str">
            <v>Clayey soil</v>
          </cell>
        </row>
      </sheetData>
      <sheetData sheetId="4333">
        <row r="4">
          <cell r="A4" t="str">
            <v>Clayey soil</v>
          </cell>
        </row>
      </sheetData>
      <sheetData sheetId="4334">
        <row r="4">
          <cell r="A4" t="str">
            <v>Clayey soil</v>
          </cell>
        </row>
      </sheetData>
      <sheetData sheetId="4335">
        <row r="4">
          <cell r="A4" t="str">
            <v>Clayey soil</v>
          </cell>
        </row>
      </sheetData>
      <sheetData sheetId="4336">
        <row r="4">
          <cell r="A4" t="str">
            <v>Clayey soil</v>
          </cell>
        </row>
      </sheetData>
      <sheetData sheetId="4337">
        <row r="4">
          <cell r="A4" t="str">
            <v>Clayey soil</v>
          </cell>
        </row>
      </sheetData>
      <sheetData sheetId="4338">
        <row r="4">
          <cell r="A4" t="str">
            <v>Clayey soil</v>
          </cell>
        </row>
      </sheetData>
      <sheetData sheetId="4339">
        <row r="4">
          <cell r="A4" t="str">
            <v>Clayey soil</v>
          </cell>
        </row>
      </sheetData>
      <sheetData sheetId="4340">
        <row r="4">
          <cell r="A4" t="str">
            <v>Clayey soil</v>
          </cell>
        </row>
      </sheetData>
      <sheetData sheetId="4341" refreshError="1"/>
      <sheetData sheetId="4342" refreshError="1"/>
      <sheetData sheetId="4343" refreshError="1"/>
      <sheetData sheetId="4344">
        <row r="4">
          <cell r="A4" t="str">
            <v>Clayey soil</v>
          </cell>
        </row>
      </sheetData>
      <sheetData sheetId="4345">
        <row r="4">
          <cell r="A4" t="str">
            <v>Clayey soil</v>
          </cell>
        </row>
      </sheetData>
      <sheetData sheetId="4346">
        <row r="4">
          <cell r="A4" t="str">
            <v>Clayey soil</v>
          </cell>
        </row>
      </sheetData>
      <sheetData sheetId="4347" refreshError="1"/>
      <sheetData sheetId="4348" refreshError="1"/>
      <sheetData sheetId="4349" refreshError="1"/>
      <sheetData sheetId="4350">
        <row r="4">
          <cell r="A4" t="str">
            <v>Clayey soil</v>
          </cell>
        </row>
      </sheetData>
      <sheetData sheetId="4351">
        <row r="4">
          <cell r="A4" t="str">
            <v>Clayey soil</v>
          </cell>
        </row>
      </sheetData>
      <sheetData sheetId="4352">
        <row r="4">
          <cell r="A4" t="str">
            <v>Clayey soil</v>
          </cell>
        </row>
      </sheetData>
      <sheetData sheetId="4353">
        <row r="4">
          <cell r="A4" t="str">
            <v>Clayey soil</v>
          </cell>
        </row>
      </sheetData>
      <sheetData sheetId="4354">
        <row r="4">
          <cell r="A4" t="str">
            <v>Clayey soil</v>
          </cell>
        </row>
      </sheetData>
      <sheetData sheetId="4355">
        <row r="4">
          <cell r="A4" t="str">
            <v>Clayey soil</v>
          </cell>
        </row>
      </sheetData>
      <sheetData sheetId="4356">
        <row r="4">
          <cell r="A4" t="str">
            <v>Clayey soil</v>
          </cell>
        </row>
      </sheetData>
      <sheetData sheetId="4357">
        <row r="4">
          <cell r="A4" t="str">
            <v>Clayey soil</v>
          </cell>
        </row>
      </sheetData>
      <sheetData sheetId="4358">
        <row r="4">
          <cell r="A4" t="str">
            <v>Clayey soil</v>
          </cell>
        </row>
      </sheetData>
      <sheetData sheetId="4359" refreshError="1"/>
      <sheetData sheetId="4360" refreshError="1"/>
      <sheetData sheetId="4361">
        <row r="4">
          <cell r="A4" t="str">
            <v>Clayey soil</v>
          </cell>
        </row>
      </sheetData>
      <sheetData sheetId="4362">
        <row r="4">
          <cell r="A4" t="str">
            <v>Clayey soil</v>
          </cell>
        </row>
      </sheetData>
      <sheetData sheetId="4363">
        <row r="4">
          <cell r="A4" t="str">
            <v>Clayey soil</v>
          </cell>
        </row>
      </sheetData>
      <sheetData sheetId="4364">
        <row r="4">
          <cell r="A4" t="str">
            <v>Clayey soil</v>
          </cell>
        </row>
      </sheetData>
      <sheetData sheetId="4365">
        <row r="4">
          <cell r="A4" t="str">
            <v>Clayey soil</v>
          </cell>
        </row>
      </sheetData>
      <sheetData sheetId="4366">
        <row r="4">
          <cell r="A4" t="str">
            <v>Clayey soil</v>
          </cell>
        </row>
      </sheetData>
      <sheetData sheetId="4367">
        <row r="4">
          <cell r="A4" t="str">
            <v>Clayey soil</v>
          </cell>
        </row>
      </sheetData>
      <sheetData sheetId="4368">
        <row r="4">
          <cell r="A4" t="str">
            <v>Clayey soil</v>
          </cell>
        </row>
      </sheetData>
      <sheetData sheetId="4369" refreshError="1"/>
      <sheetData sheetId="4370" refreshError="1"/>
      <sheetData sheetId="4371">
        <row r="4">
          <cell r="A4" t="str">
            <v>Clayey soil</v>
          </cell>
        </row>
      </sheetData>
      <sheetData sheetId="4372">
        <row r="4">
          <cell r="A4" t="str">
            <v>Clayey soil</v>
          </cell>
        </row>
      </sheetData>
      <sheetData sheetId="4373">
        <row r="4">
          <cell r="A4" t="str">
            <v>Clayey soil</v>
          </cell>
        </row>
      </sheetData>
      <sheetData sheetId="4374" refreshError="1"/>
      <sheetData sheetId="4375" refreshError="1"/>
      <sheetData sheetId="4376">
        <row r="4">
          <cell r="A4" t="str">
            <v>Clayey soil</v>
          </cell>
        </row>
      </sheetData>
      <sheetData sheetId="4377">
        <row r="4">
          <cell r="A4" t="str">
            <v>Clayey soil</v>
          </cell>
        </row>
      </sheetData>
      <sheetData sheetId="4378">
        <row r="4">
          <cell r="A4" t="str">
            <v>Clayey soil</v>
          </cell>
        </row>
      </sheetData>
      <sheetData sheetId="4379">
        <row r="4">
          <cell r="A4" t="str">
            <v>Clayey soil</v>
          </cell>
        </row>
      </sheetData>
      <sheetData sheetId="4380">
        <row r="4">
          <cell r="A4" t="str">
            <v>Clayey soil</v>
          </cell>
        </row>
      </sheetData>
      <sheetData sheetId="4381">
        <row r="4">
          <cell r="A4" t="str">
            <v>Clayey soil</v>
          </cell>
        </row>
      </sheetData>
      <sheetData sheetId="4382">
        <row r="4">
          <cell r="A4" t="str">
            <v>Clayey soil</v>
          </cell>
        </row>
      </sheetData>
      <sheetData sheetId="4383">
        <row r="4">
          <cell r="A4" t="str">
            <v>Clayey soil</v>
          </cell>
        </row>
      </sheetData>
      <sheetData sheetId="4384">
        <row r="4">
          <cell r="A4" t="str">
            <v>Clayey soil</v>
          </cell>
        </row>
      </sheetData>
      <sheetData sheetId="4385">
        <row r="4">
          <cell r="A4" t="str">
            <v>Clayey soil</v>
          </cell>
        </row>
      </sheetData>
      <sheetData sheetId="4386">
        <row r="4">
          <cell r="A4" t="str">
            <v>Clayey soil</v>
          </cell>
        </row>
      </sheetData>
      <sheetData sheetId="4387">
        <row r="4">
          <cell r="A4" t="str">
            <v>Clayey soil</v>
          </cell>
        </row>
      </sheetData>
      <sheetData sheetId="4388">
        <row r="4">
          <cell r="A4" t="str">
            <v>Clayey soil</v>
          </cell>
        </row>
      </sheetData>
      <sheetData sheetId="4389">
        <row r="4">
          <cell r="A4" t="str">
            <v>Clayey soil</v>
          </cell>
        </row>
      </sheetData>
      <sheetData sheetId="4390">
        <row r="4">
          <cell r="A4" t="str">
            <v>Clayey soil</v>
          </cell>
        </row>
      </sheetData>
      <sheetData sheetId="4391" refreshError="1"/>
      <sheetData sheetId="4392" refreshError="1"/>
      <sheetData sheetId="4393">
        <row r="4">
          <cell r="A4" t="str">
            <v>Clayey soil</v>
          </cell>
        </row>
      </sheetData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>
        <row r="4">
          <cell r="A4" t="str">
            <v>Clayey soil</v>
          </cell>
        </row>
      </sheetData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>
        <row r="4">
          <cell r="A4" t="str">
            <v>Clayey soil</v>
          </cell>
        </row>
      </sheetData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>
        <row r="4">
          <cell r="A4" t="str">
            <v>Clayey soil</v>
          </cell>
        </row>
      </sheetData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>
        <row r="4">
          <cell r="A4" t="str">
            <v>Clayey soil</v>
          </cell>
        </row>
      </sheetData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>
        <row r="4">
          <cell r="A4" t="str">
            <v>Clayey soil</v>
          </cell>
        </row>
      </sheetData>
      <sheetData sheetId="5347">
        <row r="4">
          <cell r="A4" t="str">
            <v>Clayey soil</v>
          </cell>
        </row>
      </sheetData>
      <sheetData sheetId="5348">
        <row r="4">
          <cell r="A4" t="str">
            <v>Clayey soil</v>
          </cell>
        </row>
      </sheetData>
      <sheetData sheetId="5349">
        <row r="4">
          <cell r="A4" t="str">
            <v>Clayey soil</v>
          </cell>
        </row>
      </sheetData>
      <sheetData sheetId="5350">
        <row r="4">
          <cell r="A4" t="str">
            <v>Clayey soil</v>
          </cell>
        </row>
      </sheetData>
      <sheetData sheetId="5351">
        <row r="4">
          <cell r="A4" t="str">
            <v>Clayey soil</v>
          </cell>
        </row>
      </sheetData>
      <sheetData sheetId="5352">
        <row r="4">
          <cell r="A4" t="str">
            <v>Clayey soil</v>
          </cell>
        </row>
      </sheetData>
      <sheetData sheetId="5353">
        <row r="4">
          <cell r="A4" t="str">
            <v>Clayey soil</v>
          </cell>
        </row>
      </sheetData>
      <sheetData sheetId="5354">
        <row r="4">
          <cell r="A4" t="str">
            <v>Clayey soil</v>
          </cell>
        </row>
      </sheetData>
      <sheetData sheetId="5355">
        <row r="4">
          <cell r="A4" t="str">
            <v>Clayey soil</v>
          </cell>
        </row>
      </sheetData>
      <sheetData sheetId="5356">
        <row r="4">
          <cell r="A4" t="str">
            <v>Clayey soil</v>
          </cell>
        </row>
      </sheetData>
      <sheetData sheetId="5357">
        <row r="4">
          <cell r="A4" t="str">
            <v>Clayey soil</v>
          </cell>
        </row>
      </sheetData>
      <sheetData sheetId="5358">
        <row r="4">
          <cell r="A4" t="str">
            <v>Clayey soil</v>
          </cell>
        </row>
      </sheetData>
      <sheetData sheetId="5359">
        <row r="4">
          <cell r="A4" t="str">
            <v>Clayey soil</v>
          </cell>
        </row>
      </sheetData>
      <sheetData sheetId="5360">
        <row r="4">
          <cell r="A4" t="str">
            <v>Clayey soil</v>
          </cell>
        </row>
      </sheetData>
      <sheetData sheetId="5361">
        <row r="4">
          <cell r="A4" t="str">
            <v>Clayey soil</v>
          </cell>
        </row>
      </sheetData>
      <sheetData sheetId="5362">
        <row r="4">
          <cell r="A4" t="str">
            <v>Clayey soil</v>
          </cell>
        </row>
      </sheetData>
      <sheetData sheetId="5363">
        <row r="4">
          <cell r="A4" t="str">
            <v>Clayey soil</v>
          </cell>
        </row>
      </sheetData>
      <sheetData sheetId="5364">
        <row r="4">
          <cell r="A4" t="str">
            <v>Clayey soil</v>
          </cell>
        </row>
      </sheetData>
      <sheetData sheetId="5365">
        <row r="4">
          <cell r="A4" t="str">
            <v>Clayey soil</v>
          </cell>
        </row>
      </sheetData>
      <sheetData sheetId="5366">
        <row r="4">
          <cell r="A4" t="str">
            <v>Clayey soil</v>
          </cell>
        </row>
      </sheetData>
      <sheetData sheetId="5367">
        <row r="4">
          <cell r="A4" t="str">
            <v>Clayey soil</v>
          </cell>
        </row>
      </sheetData>
      <sheetData sheetId="5368">
        <row r="4">
          <cell r="A4" t="str">
            <v>Clayey soil</v>
          </cell>
        </row>
      </sheetData>
      <sheetData sheetId="5369">
        <row r="4">
          <cell r="A4" t="str">
            <v>Clayey soil</v>
          </cell>
        </row>
      </sheetData>
      <sheetData sheetId="5370">
        <row r="4">
          <cell r="A4" t="str">
            <v>Clayey soil</v>
          </cell>
        </row>
      </sheetData>
      <sheetData sheetId="5371">
        <row r="4">
          <cell r="A4" t="str">
            <v>Clayey soil</v>
          </cell>
        </row>
      </sheetData>
      <sheetData sheetId="5372">
        <row r="4">
          <cell r="A4" t="str">
            <v>Clayey soil</v>
          </cell>
        </row>
      </sheetData>
      <sheetData sheetId="5373">
        <row r="4">
          <cell r="A4" t="str">
            <v>Clayey soil</v>
          </cell>
        </row>
      </sheetData>
      <sheetData sheetId="5374">
        <row r="4">
          <cell r="A4" t="str">
            <v>Clayey soil</v>
          </cell>
        </row>
      </sheetData>
      <sheetData sheetId="5375">
        <row r="4">
          <cell r="A4" t="str">
            <v>Clayey soil</v>
          </cell>
        </row>
      </sheetData>
      <sheetData sheetId="5376">
        <row r="4">
          <cell r="A4" t="str">
            <v>Clayey soil</v>
          </cell>
        </row>
      </sheetData>
      <sheetData sheetId="5377">
        <row r="4">
          <cell r="A4" t="str">
            <v>Clayey soil</v>
          </cell>
        </row>
      </sheetData>
      <sheetData sheetId="5378">
        <row r="4">
          <cell r="A4" t="str">
            <v>Clayey soil</v>
          </cell>
        </row>
      </sheetData>
      <sheetData sheetId="5379">
        <row r="4">
          <cell r="A4" t="str">
            <v>Clayey soil</v>
          </cell>
        </row>
      </sheetData>
      <sheetData sheetId="5380">
        <row r="4">
          <cell r="A4" t="str">
            <v>Clayey soil</v>
          </cell>
        </row>
      </sheetData>
      <sheetData sheetId="5381">
        <row r="4">
          <cell r="A4" t="str">
            <v>Clayey soil</v>
          </cell>
        </row>
      </sheetData>
      <sheetData sheetId="5382">
        <row r="4">
          <cell r="A4" t="str">
            <v>Clayey soil</v>
          </cell>
        </row>
      </sheetData>
      <sheetData sheetId="5383">
        <row r="4">
          <cell r="A4" t="str">
            <v>Clayey soil</v>
          </cell>
        </row>
      </sheetData>
      <sheetData sheetId="5384">
        <row r="4">
          <cell r="A4" t="str">
            <v>Clayey soil</v>
          </cell>
        </row>
      </sheetData>
      <sheetData sheetId="5385">
        <row r="4">
          <cell r="A4" t="str">
            <v>Clayey soil</v>
          </cell>
        </row>
      </sheetData>
      <sheetData sheetId="5386">
        <row r="4">
          <cell r="A4" t="str">
            <v>Clayey soil</v>
          </cell>
        </row>
      </sheetData>
      <sheetData sheetId="5387">
        <row r="4">
          <cell r="A4" t="str">
            <v>Clayey soil</v>
          </cell>
        </row>
      </sheetData>
      <sheetData sheetId="5388">
        <row r="4">
          <cell r="A4" t="str">
            <v>Clayey soil</v>
          </cell>
        </row>
      </sheetData>
      <sheetData sheetId="5389">
        <row r="4">
          <cell r="A4" t="str">
            <v>Clayey soil</v>
          </cell>
        </row>
      </sheetData>
      <sheetData sheetId="5390">
        <row r="4">
          <cell r="A4" t="str">
            <v>Clayey soil</v>
          </cell>
        </row>
      </sheetData>
      <sheetData sheetId="5391">
        <row r="4">
          <cell r="A4" t="str">
            <v>Clayey soil</v>
          </cell>
        </row>
      </sheetData>
      <sheetData sheetId="5392">
        <row r="4">
          <cell r="A4" t="str">
            <v>Clayey soil</v>
          </cell>
        </row>
      </sheetData>
      <sheetData sheetId="5393">
        <row r="4">
          <cell r="A4" t="str">
            <v>Clayey soil</v>
          </cell>
        </row>
      </sheetData>
      <sheetData sheetId="5394">
        <row r="4">
          <cell r="A4" t="str">
            <v>Clayey soil</v>
          </cell>
        </row>
      </sheetData>
      <sheetData sheetId="5395">
        <row r="4">
          <cell r="A4" t="str">
            <v>Clayey soil</v>
          </cell>
        </row>
      </sheetData>
      <sheetData sheetId="5396">
        <row r="4">
          <cell r="A4" t="str">
            <v>Clayey soil</v>
          </cell>
        </row>
      </sheetData>
      <sheetData sheetId="5397">
        <row r="4">
          <cell r="A4" t="str">
            <v>Clayey soil</v>
          </cell>
        </row>
      </sheetData>
      <sheetData sheetId="5398">
        <row r="4">
          <cell r="A4" t="str">
            <v>Clayey soil</v>
          </cell>
        </row>
      </sheetData>
      <sheetData sheetId="5399">
        <row r="4">
          <cell r="A4" t="str">
            <v>Clayey soil</v>
          </cell>
        </row>
      </sheetData>
      <sheetData sheetId="5400">
        <row r="4">
          <cell r="A4" t="str">
            <v>Clayey soil</v>
          </cell>
        </row>
      </sheetData>
      <sheetData sheetId="5401">
        <row r="4">
          <cell r="A4" t="str">
            <v>Clayey soil</v>
          </cell>
        </row>
      </sheetData>
      <sheetData sheetId="5402">
        <row r="4">
          <cell r="A4" t="str">
            <v>Clayey soil</v>
          </cell>
        </row>
      </sheetData>
      <sheetData sheetId="5403">
        <row r="4">
          <cell r="A4" t="str">
            <v>Clayey soil</v>
          </cell>
        </row>
      </sheetData>
      <sheetData sheetId="5404">
        <row r="4">
          <cell r="A4" t="str">
            <v>Clayey soil</v>
          </cell>
        </row>
      </sheetData>
      <sheetData sheetId="5405">
        <row r="4">
          <cell r="A4" t="str">
            <v>Clayey soil</v>
          </cell>
        </row>
      </sheetData>
      <sheetData sheetId="5406">
        <row r="4">
          <cell r="A4" t="str">
            <v>Clayey soil</v>
          </cell>
        </row>
      </sheetData>
      <sheetData sheetId="5407">
        <row r="4">
          <cell r="A4" t="str">
            <v>Clayey soil</v>
          </cell>
        </row>
      </sheetData>
      <sheetData sheetId="5408">
        <row r="4">
          <cell r="A4" t="str">
            <v>Clayey soil</v>
          </cell>
        </row>
      </sheetData>
      <sheetData sheetId="5409">
        <row r="4">
          <cell r="A4" t="str">
            <v>Clayey soil</v>
          </cell>
        </row>
      </sheetData>
      <sheetData sheetId="5410">
        <row r="4">
          <cell r="A4" t="str">
            <v>Clayey soil</v>
          </cell>
        </row>
      </sheetData>
      <sheetData sheetId="5411">
        <row r="4">
          <cell r="A4" t="str">
            <v>Clayey soil</v>
          </cell>
        </row>
      </sheetData>
      <sheetData sheetId="5412">
        <row r="4">
          <cell r="A4" t="str">
            <v>Clayey soil</v>
          </cell>
        </row>
      </sheetData>
      <sheetData sheetId="5413">
        <row r="4">
          <cell r="A4" t="str">
            <v>Clayey soil</v>
          </cell>
        </row>
      </sheetData>
      <sheetData sheetId="5414">
        <row r="4">
          <cell r="A4" t="str">
            <v>Clayey soil</v>
          </cell>
        </row>
      </sheetData>
      <sheetData sheetId="5415">
        <row r="4">
          <cell r="A4" t="str">
            <v>Clayey soil</v>
          </cell>
        </row>
      </sheetData>
      <sheetData sheetId="5416">
        <row r="4">
          <cell r="A4" t="str">
            <v>Clayey soil</v>
          </cell>
        </row>
      </sheetData>
      <sheetData sheetId="5417">
        <row r="4">
          <cell r="A4" t="str">
            <v>Clayey soil</v>
          </cell>
        </row>
      </sheetData>
      <sheetData sheetId="5418">
        <row r="4">
          <cell r="A4" t="str">
            <v>Clayey soil</v>
          </cell>
        </row>
      </sheetData>
      <sheetData sheetId="5419">
        <row r="4">
          <cell r="A4" t="str">
            <v>Clayey soil</v>
          </cell>
        </row>
      </sheetData>
      <sheetData sheetId="5420">
        <row r="4">
          <cell r="A4" t="str">
            <v>Clayey soil</v>
          </cell>
        </row>
      </sheetData>
      <sheetData sheetId="5421">
        <row r="4">
          <cell r="A4" t="str">
            <v>Clayey soil</v>
          </cell>
        </row>
      </sheetData>
      <sheetData sheetId="5422">
        <row r="4">
          <cell r="A4" t="str">
            <v>Clayey soil</v>
          </cell>
        </row>
      </sheetData>
      <sheetData sheetId="5423">
        <row r="4">
          <cell r="A4" t="str">
            <v>Clayey soil</v>
          </cell>
        </row>
      </sheetData>
      <sheetData sheetId="5424">
        <row r="4">
          <cell r="A4" t="str">
            <v>Clayey soil</v>
          </cell>
        </row>
      </sheetData>
      <sheetData sheetId="5425">
        <row r="4">
          <cell r="A4" t="str">
            <v>Clayey soil</v>
          </cell>
        </row>
      </sheetData>
      <sheetData sheetId="5426">
        <row r="4">
          <cell r="A4" t="str">
            <v>Clayey soil</v>
          </cell>
        </row>
      </sheetData>
      <sheetData sheetId="5427">
        <row r="4">
          <cell r="A4" t="str">
            <v>Clayey soil</v>
          </cell>
        </row>
      </sheetData>
      <sheetData sheetId="5428">
        <row r="4">
          <cell r="A4" t="str">
            <v>Clayey soil</v>
          </cell>
        </row>
      </sheetData>
      <sheetData sheetId="5429">
        <row r="4">
          <cell r="A4" t="str">
            <v>Clayey soil</v>
          </cell>
        </row>
      </sheetData>
      <sheetData sheetId="5430">
        <row r="4">
          <cell r="A4" t="str">
            <v>Clayey soil</v>
          </cell>
        </row>
      </sheetData>
      <sheetData sheetId="5431">
        <row r="4">
          <cell r="A4" t="str">
            <v>Clayey soil</v>
          </cell>
        </row>
      </sheetData>
      <sheetData sheetId="5432">
        <row r="4">
          <cell r="A4" t="str">
            <v>Clayey soil</v>
          </cell>
        </row>
      </sheetData>
      <sheetData sheetId="5433">
        <row r="4">
          <cell r="A4" t="str">
            <v>Clayey soil</v>
          </cell>
        </row>
      </sheetData>
      <sheetData sheetId="5434">
        <row r="4">
          <cell r="A4" t="str">
            <v>Clayey soil</v>
          </cell>
        </row>
      </sheetData>
      <sheetData sheetId="5435">
        <row r="4">
          <cell r="A4" t="str">
            <v>Clayey soil</v>
          </cell>
        </row>
      </sheetData>
      <sheetData sheetId="5436">
        <row r="4">
          <cell r="A4" t="str">
            <v>Clayey soil</v>
          </cell>
        </row>
      </sheetData>
      <sheetData sheetId="5437">
        <row r="4">
          <cell r="A4" t="str">
            <v>Clayey soil</v>
          </cell>
        </row>
      </sheetData>
      <sheetData sheetId="5438">
        <row r="4">
          <cell r="A4" t="str">
            <v>Clayey soil</v>
          </cell>
        </row>
      </sheetData>
      <sheetData sheetId="5439">
        <row r="4">
          <cell r="A4" t="str">
            <v>Clayey soil</v>
          </cell>
        </row>
      </sheetData>
      <sheetData sheetId="5440">
        <row r="4">
          <cell r="A4" t="str">
            <v>Clayey soil</v>
          </cell>
        </row>
      </sheetData>
      <sheetData sheetId="5441">
        <row r="4">
          <cell r="A4" t="str">
            <v>Clayey soil</v>
          </cell>
        </row>
      </sheetData>
      <sheetData sheetId="5442">
        <row r="4">
          <cell r="A4" t="str">
            <v>Clayey soil</v>
          </cell>
        </row>
      </sheetData>
      <sheetData sheetId="5443">
        <row r="4">
          <cell r="A4" t="str">
            <v>Clayey soil</v>
          </cell>
        </row>
      </sheetData>
      <sheetData sheetId="5444">
        <row r="4">
          <cell r="A4" t="str">
            <v>Clayey soil</v>
          </cell>
        </row>
      </sheetData>
      <sheetData sheetId="5445">
        <row r="4">
          <cell r="A4" t="str">
            <v>Clayey soil</v>
          </cell>
        </row>
      </sheetData>
      <sheetData sheetId="5446">
        <row r="4">
          <cell r="A4" t="str">
            <v>Clayey soil</v>
          </cell>
        </row>
      </sheetData>
      <sheetData sheetId="5447">
        <row r="4">
          <cell r="A4" t="str">
            <v>Clayey soil</v>
          </cell>
        </row>
      </sheetData>
      <sheetData sheetId="5448">
        <row r="4">
          <cell r="A4" t="str">
            <v>Clayey soil</v>
          </cell>
        </row>
      </sheetData>
      <sheetData sheetId="5449">
        <row r="4">
          <cell r="A4" t="str">
            <v>Clayey soil</v>
          </cell>
        </row>
      </sheetData>
      <sheetData sheetId="5450">
        <row r="4">
          <cell r="A4" t="str">
            <v>Clayey soil</v>
          </cell>
        </row>
      </sheetData>
      <sheetData sheetId="5451">
        <row r="4">
          <cell r="A4" t="str">
            <v>Clayey soil</v>
          </cell>
        </row>
      </sheetData>
      <sheetData sheetId="5452">
        <row r="4">
          <cell r="A4" t="str">
            <v>Clayey soil</v>
          </cell>
        </row>
      </sheetData>
      <sheetData sheetId="5453">
        <row r="4">
          <cell r="A4" t="str">
            <v>Clayey soil</v>
          </cell>
        </row>
      </sheetData>
      <sheetData sheetId="5454">
        <row r="4">
          <cell r="A4" t="str">
            <v>Clayey soil</v>
          </cell>
        </row>
      </sheetData>
      <sheetData sheetId="5455">
        <row r="4">
          <cell r="A4" t="str">
            <v>Clayey soil</v>
          </cell>
        </row>
      </sheetData>
      <sheetData sheetId="5456">
        <row r="4">
          <cell r="A4" t="str">
            <v>Clayey soil</v>
          </cell>
        </row>
      </sheetData>
      <sheetData sheetId="5457">
        <row r="4">
          <cell r="A4" t="str">
            <v>Clayey soil</v>
          </cell>
        </row>
      </sheetData>
      <sheetData sheetId="5458">
        <row r="4">
          <cell r="A4" t="str">
            <v>Clayey soil</v>
          </cell>
        </row>
      </sheetData>
      <sheetData sheetId="5459">
        <row r="4">
          <cell r="A4" t="str">
            <v>Clayey soil</v>
          </cell>
        </row>
      </sheetData>
      <sheetData sheetId="5460">
        <row r="4">
          <cell r="A4" t="str">
            <v>Clayey soil</v>
          </cell>
        </row>
      </sheetData>
      <sheetData sheetId="5461">
        <row r="4">
          <cell r="A4" t="str">
            <v>Clayey soil</v>
          </cell>
        </row>
      </sheetData>
      <sheetData sheetId="5462">
        <row r="4">
          <cell r="A4" t="str">
            <v>Clayey soil</v>
          </cell>
        </row>
      </sheetData>
      <sheetData sheetId="5463">
        <row r="4">
          <cell r="A4" t="str">
            <v>Clayey soil</v>
          </cell>
        </row>
      </sheetData>
      <sheetData sheetId="5464">
        <row r="4">
          <cell r="A4" t="str">
            <v>Clayey soil</v>
          </cell>
        </row>
      </sheetData>
      <sheetData sheetId="5465">
        <row r="4">
          <cell r="A4" t="str">
            <v>Clayey soil</v>
          </cell>
        </row>
      </sheetData>
      <sheetData sheetId="5466">
        <row r="4">
          <cell r="A4" t="str">
            <v>Clayey soil</v>
          </cell>
        </row>
      </sheetData>
      <sheetData sheetId="5467">
        <row r="4">
          <cell r="A4" t="str">
            <v>Clayey soil</v>
          </cell>
        </row>
      </sheetData>
      <sheetData sheetId="5468">
        <row r="4">
          <cell r="A4" t="str">
            <v>Clayey soil</v>
          </cell>
        </row>
      </sheetData>
      <sheetData sheetId="5469">
        <row r="4">
          <cell r="A4" t="str">
            <v>Clayey soil</v>
          </cell>
        </row>
      </sheetData>
      <sheetData sheetId="5470">
        <row r="4">
          <cell r="A4" t="str">
            <v>Clayey soil</v>
          </cell>
        </row>
      </sheetData>
      <sheetData sheetId="5471">
        <row r="4">
          <cell r="A4" t="str">
            <v>Clayey soil</v>
          </cell>
        </row>
      </sheetData>
      <sheetData sheetId="5472">
        <row r="4">
          <cell r="A4" t="str">
            <v>Clayey soil</v>
          </cell>
        </row>
      </sheetData>
      <sheetData sheetId="5473">
        <row r="4">
          <cell r="A4" t="str">
            <v>Clayey soil</v>
          </cell>
        </row>
      </sheetData>
      <sheetData sheetId="5474">
        <row r="4">
          <cell r="A4" t="str">
            <v>Clayey soil</v>
          </cell>
        </row>
      </sheetData>
      <sheetData sheetId="5475">
        <row r="4">
          <cell r="A4" t="str">
            <v>Clayey soil</v>
          </cell>
        </row>
      </sheetData>
      <sheetData sheetId="5476">
        <row r="4">
          <cell r="A4" t="str">
            <v>Clayey soil</v>
          </cell>
        </row>
      </sheetData>
      <sheetData sheetId="5477">
        <row r="4">
          <cell r="A4" t="str">
            <v>Clayey soil</v>
          </cell>
        </row>
      </sheetData>
      <sheetData sheetId="5478">
        <row r="4">
          <cell r="A4" t="str">
            <v>Clayey soil</v>
          </cell>
        </row>
      </sheetData>
      <sheetData sheetId="5479">
        <row r="4">
          <cell r="A4" t="str">
            <v>Clayey soil</v>
          </cell>
        </row>
      </sheetData>
      <sheetData sheetId="5480">
        <row r="4">
          <cell r="A4" t="str">
            <v>Clayey soil</v>
          </cell>
        </row>
      </sheetData>
      <sheetData sheetId="5481">
        <row r="4">
          <cell r="A4" t="str">
            <v>Clayey soil</v>
          </cell>
        </row>
      </sheetData>
      <sheetData sheetId="5482">
        <row r="4">
          <cell r="A4" t="str">
            <v>Clayey soil</v>
          </cell>
        </row>
      </sheetData>
      <sheetData sheetId="5483">
        <row r="4">
          <cell r="A4" t="str">
            <v>Clayey soil</v>
          </cell>
        </row>
      </sheetData>
      <sheetData sheetId="5484">
        <row r="4">
          <cell r="A4" t="str">
            <v>Clayey soil</v>
          </cell>
        </row>
      </sheetData>
      <sheetData sheetId="5485">
        <row r="4">
          <cell r="A4" t="str">
            <v>Clayey soil</v>
          </cell>
        </row>
      </sheetData>
      <sheetData sheetId="5486">
        <row r="4">
          <cell r="A4" t="str">
            <v>Clayey soil</v>
          </cell>
        </row>
      </sheetData>
      <sheetData sheetId="5487">
        <row r="4">
          <cell r="A4" t="str">
            <v>Clayey soil</v>
          </cell>
        </row>
      </sheetData>
      <sheetData sheetId="5488">
        <row r="4">
          <cell r="A4" t="str">
            <v>Clayey soil</v>
          </cell>
        </row>
      </sheetData>
      <sheetData sheetId="5489">
        <row r="4">
          <cell r="A4" t="str">
            <v>Clayey soil</v>
          </cell>
        </row>
      </sheetData>
      <sheetData sheetId="5490">
        <row r="4">
          <cell r="A4" t="str">
            <v>Clayey soil</v>
          </cell>
        </row>
      </sheetData>
      <sheetData sheetId="5491">
        <row r="4">
          <cell r="A4" t="str">
            <v>Clayey soil</v>
          </cell>
        </row>
      </sheetData>
      <sheetData sheetId="5492">
        <row r="4">
          <cell r="A4" t="str">
            <v>Clayey soil</v>
          </cell>
        </row>
      </sheetData>
      <sheetData sheetId="5493">
        <row r="4">
          <cell r="A4" t="str">
            <v>Clayey soil</v>
          </cell>
        </row>
      </sheetData>
      <sheetData sheetId="5494">
        <row r="4">
          <cell r="A4" t="str">
            <v>Clayey soil</v>
          </cell>
        </row>
      </sheetData>
      <sheetData sheetId="5495">
        <row r="4">
          <cell r="A4" t="str">
            <v>Clayey soil</v>
          </cell>
        </row>
      </sheetData>
      <sheetData sheetId="5496">
        <row r="4">
          <cell r="A4" t="str">
            <v>Clayey soil</v>
          </cell>
        </row>
      </sheetData>
      <sheetData sheetId="5497">
        <row r="4">
          <cell r="A4" t="str">
            <v>Clayey soil</v>
          </cell>
        </row>
      </sheetData>
      <sheetData sheetId="5498">
        <row r="4">
          <cell r="A4" t="str">
            <v>Clayey soil</v>
          </cell>
        </row>
      </sheetData>
      <sheetData sheetId="5499">
        <row r="4">
          <cell r="A4" t="str">
            <v>Clayey soil</v>
          </cell>
        </row>
      </sheetData>
      <sheetData sheetId="5500">
        <row r="4">
          <cell r="A4" t="str">
            <v>Clayey soil</v>
          </cell>
        </row>
      </sheetData>
      <sheetData sheetId="5501">
        <row r="4">
          <cell r="A4" t="str">
            <v>Clayey soil</v>
          </cell>
        </row>
      </sheetData>
      <sheetData sheetId="5502">
        <row r="4">
          <cell r="A4" t="str">
            <v>Clayey soil</v>
          </cell>
        </row>
      </sheetData>
      <sheetData sheetId="5503">
        <row r="4">
          <cell r="A4" t="str">
            <v>Clayey soil</v>
          </cell>
        </row>
      </sheetData>
      <sheetData sheetId="5504">
        <row r="4">
          <cell r="A4" t="str">
            <v>Clayey soil</v>
          </cell>
        </row>
      </sheetData>
      <sheetData sheetId="5505">
        <row r="4">
          <cell r="A4" t="str">
            <v>Clayey soil</v>
          </cell>
        </row>
      </sheetData>
      <sheetData sheetId="5506">
        <row r="4">
          <cell r="A4" t="str">
            <v>Clayey soil</v>
          </cell>
        </row>
      </sheetData>
      <sheetData sheetId="5507">
        <row r="4">
          <cell r="A4" t="str">
            <v>Clayey soil</v>
          </cell>
        </row>
      </sheetData>
      <sheetData sheetId="5508">
        <row r="4">
          <cell r="A4" t="str">
            <v>Clayey soil</v>
          </cell>
        </row>
      </sheetData>
      <sheetData sheetId="5509">
        <row r="4">
          <cell r="A4" t="str">
            <v>Clayey soil</v>
          </cell>
        </row>
      </sheetData>
      <sheetData sheetId="5510">
        <row r="4">
          <cell r="A4" t="str">
            <v>Clayey soil</v>
          </cell>
        </row>
      </sheetData>
      <sheetData sheetId="5511">
        <row r="4">
          <cell r="A4" t="str">
            <v>Clayey soil</v>
          </cell>
        </row>
      </sheetData>
      <sheetData sheetId="5512">
        <row r="4">
          <cell r="A4" t="str">
            <v>Clayey soil</v>
          </cell>
        </row>
      </sheetData>
      <sheetData sheetId="5513">
        <row r="4">
          <cell r="A4" t="str">
            <v>Clayey soil</v>
          </cell>
        </row>
      </sheetData>
      <sheetData sheetId="5514">
        <row r="4">
          <cell r="A4" t="str">
            <v>Clayey soil</v>
          </cell>
        </row>
      </sheetData>
      <sheetData sheetId="5515">
        <row r="4">
          <cell r="A4" t="str">
            <v>Clayey soil</v>
          </cell>
        </row>
      </sheetData>
      <sheetData sheetId="5516">
        <row r="4">
          <cell r="A4" t="str">
            <v>Clayey soil</v>
          </cell>
        </row>
      </sheetData>
      <sheetData sheetId="5517">
        <row r="4">
          <cell r="A4" t="str">
            <v>Clayey soil</v>
          </cell>
        </row>
      </sheetData>
      <sheetData sheetId="5518">
        <row r="4">
          <cell r="A4" t="str">
            <v>Clayey soil</v>
          </cell>
        </row>
      </sheetData>
      <sheetData sheetId="5519">
        <row r="4">
          <cell r="A4" t="str">
            <v>Clayey soil</v>
          </cell>
        </row>
      </sheetData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>
        <row r="4">
          <cell r="A4" t="str">
            <v>Clayey soil</v>
          </cell>
        </row>
      </sheetData>
      <sheetData sheetId="5660">
        <row r="4">
          <cell r="A4" t="str">
            <v>Clayey soil</v>
          </cell>
        </row>
      </sheetData>
      <sheetData sheetId="5661">
        <row r="4">
          <cell r="A4" t="str">
            <v>Clayey soil</v>
          </cell>
        </row>
      </sheetData>
      <sheetData sheetId="5662">
        <row r="4">
          <cell r="A4" t="str">
            <v>Clayey soil</v>
          </cell>
        </row>
      </sheetData>
      <sheetData sheetId="5663">
        <row r="4">
          <cell r="A4" t="str">
            <v>Clayey soil</v>
          </cell>
        </row>
      </sheetData>
      <sheetData sheetId="5664">
        <row r="4">
          <cell r="A4" t="str">
            <v>Clayey soil</v>
          </cell>
        </row>
      </sheetData>
      <sheetData sheetId="5665">
        <row r="4">
          <cell r="A4" t="str">
            <v>Clayey soil</v>
          </cell>
        </row>
      </sheetData>
      <sheetData sheetId="5666">
        <row r="4">
          <cell r="A4" t="str">
            <v>Clayey soil</v>
          </cell>
        </row>
      </sheetData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>
        <row r="4">
          <cell r="A4" t="str">
            <v>Clayey soil</v>
          </cell>
        </row>
      </sheetData>
      <sheetData sheetId="5688">
        <row r="4">
          <cell r="A4" t="str">
            <v>Clayey soil</v>
          </cell>
        </row>
      </sheetData>
      <sheetData sheetId="5689">
        <row r="4">
          <cell r="A4" t="str">
            <v>Clayey soil</v>
          </cell>
        </row>
      </sheetData>
      <sheetData sheetId="5690">
        <row r="4">
          <cell r="A4" t="str">
            <v>Clayey soil</v>
          </cell>
        </row>
      </sheetData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/>
      <sheetData sheetId="5728" refreshError="1"/>
      <sheetData sheetId="5729" refreshError="1"/>
      <sheetData sheetId="5730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/>
      <sheetData sheetId="5801">
        <row r="4">
          <cell r="A4" t="str">
            <v>Clayey soil</v>
          </cell>
        </row>
      </sheetData>
      <sheetData sheetId="5802">
        <row r="4">
          <cell r="A4" t="str">
            <v>Clayey soil</v>
          </cell>
        </row>
      </sheetData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>
        <row r="4">
          <cell r="A4" t="str">
            <v>Clayey soil</v>
          </cell>
        </row>
      </sheetData>
      <sheetData sheetId="5828">
        <row r="4">
          <cell r="A4" t="str">
            <v>Clayey soil</v>
          </cell>
        </row>
      </sheetData>
      <sheetData sheetId="5829">
        <row r="4">
          <cell r="A4" t="str">
            <v>Clayey soil</v>
          </cell>
        </row>
      </sheetData>
      <sheetData sheetId="5830">
        <row r="4">
          <cell r="A4" t="str">
            <v>Clayey soil</v>
          </cell>
        </row>
      </sheetData>
      <sheetData sheetId="5831">
        <row r="4">
          <cell r="A4" t="str">
            <v>Clayey soil</v>
          </cell>
        </row>
      </sheetData>
      <sheetData sheetId="5832">
        <row r="4">
          <cell r="A4" t="str">
            <v>Clayey soil</v>
          </cell>
        </row>
      </sheetData>
      <sheetData sheetId="5833">
        <row r="4">
          <cell r="A4" t="str">
            <v>Clayey soil</v>
          </cell>
        </row>
      </sheetData>
      <sheetData sheetId="5834">
        <row r="4">
          <cell r="A4" t="str">
            <v>Clayey soil</v>
          </cell>
        </row>
      </sheetData>
      <sheetData sheetId="5835">
        <row r="4">
          <cell r="A4" t="str">
            <v>Clayey soil</v>
          </cell>
        </row>
      </sheetData>
      <sheetData sheetId="5836">
        <row r="4">
          <cell r="A4" t="str">
            <v>Clayey soil</v>
          </cell>
        </row>
      </sheetData>
      <sheetData sheetId="5837">
        <row r="4">
          <cell r="A4" t="str">
            <v>Clayey soil</v>
          </cell>
        </row>
      </sheetData>
      <sheetData sheetId="5838">
        <row r="4">
          <cell r="A4" t="str">
            <v>Clayey soil</v>
          </cell>
        </row>
      </sheetData>
      <sheetData sheetId="5839">
        <row r="4">
          <cell r="A4" t="str">
            <v>Clayey soil</v>
          </cell>
        </row>
      </sheetData>
      <sheetData sheetId="5840">
        <row r="4">
          <cell r="A4" t="str">
            <v>Clayey soil</v>
          </cell>
        </row>
      </sheetData>
      <sheetData sheetId="5841">
        <row r="4">
          <cell r="A4" t="str">
            <v>Clayey soil</v>
          </cell>
        </row>
      </sheetData>
      <sheetData sheetId="5842">
        <row r="4">
          <cell r="A4" t="str">
            <v>Clayey soil</v>
          </cell>
        </row>
      </sheetData>
      <sheetData sheetId="5843">
        <row r="4">
          <cell r="A4" t="str">
            <v>Clayey soil</v>
          </cell>
        </row>
      </sheetData>
      <sheetData sheetId="5844">
        <row r="4">
          <cell r="A4" t="str">
            <v>Clayey soil</v>
          </cell>
        </row>
      </sheetData>
      <sheetData sheetId="5845">
        <row r="4">
          <cell r="A4" t="str">
            <v>Clayey soil</v>
          </cell>
        </row>
      </sheetData>
      <sheetData sheetId="5846">
        <row r="4">
          <cell r="A4" t="str">
            <v>Clayey soil</v>
          </cell>
        </row>
      </sheetData>
      <sheetData sheetId="5847">
        <row r="4">
          <cell r="A4" t="str">
            <v>Clayey soil</v>
          </cell>
        </row>
      </sheetData>
      <sheetData sheetId="5848">
        <row r="4">
          <cell r="A4" t="str">
            <v>Clayey soil</v>
          </cell>
        </row>
      </sheetData>
      <sheetData sheetId="5849">
        <row r="4">
          <cell r="A4" t="str">
            <v>Clayey soil</v>
          </cell>
        </row>
      </sheetData>
      <sheetData sheetId="5850">
        <row r="4">
          <cell r="A4" t="str">
            <v>Clayey soil</v>
          </cell>
        </row>
      </sheetData>
      <sheetData sheetId="5851">
        <row r="4">
          <cell r="A4" t="str">
            <v>Clayey soil</v>
          </cell>
        </row>
      </sheetData>
      <sheetData sheetId="5852">
        <row r="4">
          <cell r="A4" t="str">
            <v>Clayey soil</v>
          </cell>
        </row>
      </sheetData>
      <sheetData sheetId="5853">
        <row r="4">
          <cell r="A4" t="str">
            <v>Clayey soil</v>
          </cell>
        </row>
      </sheetData>
      <sheetData sheetId="5854">
        <row r="4">
          <cell r="A4" t="str">
            <v>Clayey soil</v>
          </cell>
        </row>
      </sheetData>
      <sheetData sheetId="5855">
        <row r="4">
          <cell r="A4" t="str">
            <v>Clayey soil</v>
          </cell>
        </row>
      </sheetData>
      <sheetData sheetId="5856">
        <row r="4">
          <cell r="A4" t="str">
            <v>Clayey soil</v>
          </cell>
        </row>
      </sheetData>
      <sheetData sheetId="5857">
        <row r="4">
          <cell r="A4" t="str">
            <v>Clayey soil</v>
          </cell>
        </row>
      </sheetData>
      <sheetData sheetId="5858">
        <row r="4">
          <cell r="A4" t="str">
            <v>Clayey soil</v>
          </cell>
        </row>
      </sheetData>
      <sheetData sheetId="5859">
        <row r="4">
          <cell r="A4" t="str">
            <v>Clayey soil</v>
          </cell>
        </row>
      </sheetData>
      <sheetData sheetId="5860">
        <row r="4">
          <cell r="A4" t="str">
            <v>Clayey soil</v>
          </cell>
        </row>
      </sheetData>
      <sheetData sheetId="5861">
        <row r="4">
          <cell r="A4" t="str">
            <v>Clayey soil</v>
          </cell>
        </row>
      </sheetData>
      <sheetData sheetId="5862">
        <row r="4">
          <cell r="A4" t="str">
            <v>Clayey soil</v>
          </cell>
        </row>
      </sheetData>
      <sheetData sheetId="5863">
        <row r="4">
          <cell r="A4" t="str">
            <v>Clayey soil</v>
          </cell>
        </row>
      </sheetData>
      <sheetData sheetId="5864">
        <row r="4">
          <cell r="A4" t="str">
            <v>Clayey soil</v>
          </cell>
        </row>
      </sheetData>
      <sheetData sheetId="5865">
        <row r="4">
          <cell r="A4" t="str">
            <v>Clayey soil</v>
          </cell>
        </row>
      </sheetData>
      <sheetData sheetId="5866">
        <row r="4">
          <cell r="A4" t="str">
            <v>Clayey soil</v>
          </cell>
        </row>
      </sheetData>
      <sheetData sheetId="5867">
        <row r="4">
          <cell r="A4" t="str">
            <v>Clayey soil</v>
          </cell>
        </row>
      </sheetData>
      <sheetData sheetId="5868">
        <row r="4">
          <cell r="A4" t="str">
            <v>Clayey soil</v>
          </cell>
        </row>
      </sheetData>
      <sheetData sheetId="5869">
        <row r="4">
          <cell r="A4" t="str">
            <v>Clayey soil</v>
          </cell>
        </row>
      </sheetData>
      <sheetData sheetId="5870">
        <row r="4">
          <cell r="A4" t="str">
            <v>Clayey soil</v>
          </cell>
        </row>
      </sheetData>
      <sheetData sheetId="5871">
        <row r="4">
          <cell r="A4" t="str">
            <v>Clayey soil</v>
          </cell>
        </row>
      </sheetData>
      <sheetData sheetId="5872">
        <row r="4">
          <cell r="A4" t="str">
            <v>Clayey soil</v>
          </cell>
        </row>
      </sheetData>
      <sheetData sheetId="5873">
        <row r="4">
          <cell r="A4" t="str">
            <v>Clayey soil</v>
          </cell>
        </row>
      </sheetData>
      <sheetData sheetId="5874">
        <row r="4">
          <cell r="A4" t="str">
            <v>Clayey soil</v>
          </cell>
        </row>
      </sheetData>
      <sheetData sheetId="5875">
        <row r="4">
          <cell r="A4" t="str">
            <v>Clayey soil</v>
          </cell>
        </row>
      </sheetData>
      <sheetData sheetId="5876">
        <row r="4">
          <cell r="A4" t="str">
            <v>Clayey soil</v>
          </cell>
        </row>
      </sheetData>
      <sheetData sheetId="5877">
        <row r="4">
          <cell r="A4" t="str">
            <v>Clayey soil</v>
          </cell>
        </row>
      </sheetData>
      <sheetData sheetId="5878">
        <row r="4">
          <cell r="A4" t="str">
            <v>Clayey soil</v>
          </cell>
        </row>
      </sheetData>
      <sheetData sheetId="5879">
        <row r="4">
          <cell r="A4" t="str">
            <v>Clayey soil</v>
          </cell>
        </row>
      </sheetData>
      <sheetData sheetId="5880">
        <row r="4">
          <cell r="A4" t="str">
            <v>Clayey soil</v>
          </cell>
        </row>
      </sheetData>
      <sheetData sheetId="5881">
        <row r="4">
          <cell r="A4" t="str">
            <v>Clayey soil</v>
          </cell>
        </row>
      </sheetData>
      <sheetData sheetId="5882">
        <row r="4">
          <cell r="A4" t="str">
            <v>Clayey soil</v>
          </cell>
        </row>
      </sheetData>
      <sheetData sheetId="5883">
        <row r="4">
          <cell r="A4" t="str">
            <v>Clayey soil</v>
          </cell>
        </row>
      </sheetData>
      <sheetData sheetId="5884">
        <row r="4">
          <cell r="A4" t="str">
            <v>Clayey soil</v>
          </cell>
        </row>
      </sheetData>
      <sheetData sheetId="5885">
        <row r="4">
          <cell r="A4" t="str">
            <v>Clayey soil</v>
          </cell>
        </row>
      </sheetData>
      <sheetData sheetId="5886">
        <row r="4">
          <cell r="A4" t="str">
            <v>Clayey soil</v>
          </cell>
        </row>
      </sheetData>
      <sheetData sheetId="5887">
        <row r="4">
          <cell r="A4" t="str">
            <v>Clayey soil</v>
          </cell>
        </row>
      </sheetData>
      <sheetData sheetId="5888">
        <row r="4">
          <cell r="A4" t="str">
            <v>Clayey soil</v>
          </cell>
        </row>
      </sheetData>
      <sheetData sheetId="5889">
        <row r="4">
          <cell r="A4" t="str">
            <v>Clayey soil</v>
          </cell>
        </row>
      </sheetData>
      <sheetData sheetId="5890">
        <row r="4">
          <cell r="A4" t="str">
            <v>Clayey soil</v>
          </cell>
        </row>
      </sheetData>
      <sheetData sheetId="5891">
        <row r="4">
          <cell r="A4" t="str">
            <v>Clayey soil</v>
          </cell>
        </row>
      </sheetData>
      <sheetData sheetId="5892">
        <row r="4">
          <cell r="A4" t="str">
            <v>Clayey soil</v>
          </cell>
        </row>
      </sheetData>
      <sheetData sheetId="5893">
        <row r="4">
          <cell r="A4" t="str">
            <v>Clayey soil</v>
          </cell>
        </row>
      </sheetData>
      <sheetData sheetId="5894">
        <row r="4">
          <cell r="A4" t="str">
            <v>Clayey soil</v>
          </cell>
        </row>
      </sheetData>
      <sheetData sheetId="5895">
        <row r="4">
          <cell r="A4" t="str">
            <v>Clayey soil</v>
          </cell>
        </row>
      </sheetData>
      <sheetData sheetId="5896">
        <row r="4">
          <cell r="A4" t="str">
            <v>Clayey soil</v>
          </cell>
        </row>
      </sheetData>
      <sheetData sheetId="5897">
        <row r="4">
          <cell r="A4" t="str">
            <v>Clayey soil</v>
          </cell>
        </row>
      </sheetData>
      <sheetData sheetId="5898">
        <row r="4">
          <cell r="A4" t="str">
            <v>Clayey soil</v>
          </cell>
        </row>
      </sheetData>
      <sheetData sheetId="5899">
        <row r="4">
          <cell r="A4" t="str">
            <v>Clayey soil</v>
          </cell>
        </row>
      </sheetData>
      <sheetData sheetId="5900">
        <row r="4">
          <cell r="A4" t="str">
            <v>Clayey soil</v>
          </cell>
        </row>
      </sheetData>
      <sheetData sheetId="5901">
        <row r="4">
          <cell r="A4" t="str">
            <v>Clayey soil</v>
          </cell>
        </row>
      </sheetData>
      <sheetData sheetId="5902">
        <row r="4">
          <cell r="A4" t="str">
            <v>Clayey soil</v>
          </cell>
        </row>
      </sheetData>
      <sheetData sheetId="5903">
        <row r="4">
          <cell r="A4" t="str">
            <v>Clayey soil</v>
          </cell>
        </row>
      </sheetData>
      <sheetData sheetId="5904">
        <row r="4">
          <cell r="A4" t="str">
            <v>Clayey soil</v>
          </cell>
        </row>
      </sheetData>
      <sheetData sheetId="5905">
        <row r="4">
          <cell r="A4" t="str">
            <v>Clayey soil</v>
          </cell>
        </row>
      </sheetData>
      <sheetData sheetId="5906">
        <row r="4">
          <cell r="A4" t="str">
            <v>Clayey soil</v>
          </cell>
        </row>
      </sheetData>
      <sheetData sheetId="5907">
        <row r="4">
          <cell r="A4" t="str">
            <v>Clayey soil</v>
          </cell>
        </row>
      </sheetData>
      <sheetData sheetId="5908">
        <row r="4">
          <cell r="A4" t="str">
            <v>Clayey soil</v>
          </cell>
        </row>
      </sheetData>
      <sheetData sheetId="5909">
        <row r="4">
          <cell r="A4" t="str">
            <v>Clayey soil</v>
          </cell>
        </row>
      </sheetData>
      <sheetData sheetId="5910">
        <row r="4">
          <cell r="A4" t="str">
            <v>Clayey soil</v>
          </cell>
        </row>
      </sheetData>
      <sheetData sheetId="5911">
        <row r="4">
          <cell r="A4" t="str">
            <v>Clayey soil</v>
          </cell>
        </row>
      </sheetData>
      <sheetData sheetId="5912">
        <row r="4">
          <cell r="A4" t="str">
            <v>Clayey soil</v>
          </cell>
        </row>
      </sheetData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>
        <row r="4">
          <cell r="A4" t="str">
            <v>Clayey soil</v>
          </cell>
        </row>
      </sheetData>
      <sheetData sheetId="5969">
        <row r="4">
          <cell r="A4" t="str">
            <v>Clayey soil</v>
          </cell>
        </row>
      </sheetData>
      <sheetData sheetId="5970">
        <row r="4">
          <cell r="A4" t="str">
            <v>Clayey soil</v>
          </cell>
        </row>
      </sheetData>
      <sheetData sheetId="5971">
        <row r="4">
          <cell r="A4" t="str">
            <v>Clayey soil</v>
          </cell>
        </row>
      </sheetData>
      <sheetData sheetId="5972">
        <row r="4">
          <cell r="A4" t="str">
            <v>Clayey soil</v>
          </cell>
        </row>
      </sheetData>
      <sheetData sheetId="5973">
        <row r="4">
          <cell r="A4" t="str">
            <v>Clayey soil</v>
          </cell>
        </row>
      </sheetData>
      <sheetData sheetId="5974">
        <row r="4">
          <cell r="A4" t="str">
            <v>Clayey soil</v>
          </cell>
        </row>
      </sheetData>
      <sheetData sheetId="5975">
        <row r="4">
          <cell r="A4" t="str">
            <v>Clayey soil</v>
          </cell>
        </row>
      </sheetData>
      <sheetData sheetId="5976">
        <row r="4">
          <cell r="A4" t="str">
            <v>Clayey soil</v>
          </cell>
        </row>
      </sheetData>
      <sheetData sheetId="5977">
        <row r="4">
          <cell r="A4" t="str">
            <v>Clayey soil</v>
          </cell>
        </row>
      </sheetData>
      <sheetData sheetId="5978">
        <row r="4">
          <cell r="A4" t="str">
            <v>Clayey soil</v>
          </cell>
        </row>
      </sheetData>
      <sheetData sheetId="5979">
        <row r="4">
          <cell r="A4" t="str">
            <v>Clayey soil</v>
          </cell>
        </row>
      </sheetData>
      <sheetData sheetId="5980">
        <row r="4">
          <cell r="A4" t="str">
            <v>Clayey soil</v>
          </cell>
        </row>
      </sheetData>
      <sheetData sheetId="5981">
        <row r="4">
          <cell r="A4" t="str">
            <v>Clayey soil</v>
          </cell>
        </row>
      </sheetData>
      <sheetData sheetId="5982">
        <row r="4">
          <cell r="A4" t="str">
            <v>Clayey soil</v>
          </cell>
        </row>
      </sheetData>
      <sheetData sheetId="5983">
        <row r="4">
          <cell r="A4" t="str">
            <v>Clayey soil</v>
          </cell>
        </row>
      </sheetData>
      <sheetData sheetId="5984">
        <row r="4">
          <cell r="A4" t="str">
            <v>Clayey soil</v>
          </cell>
        </row>
      </sheetData>
      <sheetData sheetId="5985">
        <row r="4">
          <cell r="A4" t="str">
            <v>Clayey soil</v>
          </cell>
        </row>
      </sheetData>
      <sheetData sheetId="5986">
        <row r="4">
          <cell r="A4" t="str">
            <v>Clayey soil</v>
          </cell>
        </row>
      </sheetData>
      <sheetData sheetId="5987">
        <row r="4">
          <cell r="A4" t="str">
            <v>Clayey soil</v>
          </cell>
        </row>
      </sheetData>
      <sheetData sheetId="5988">
        <row r="4">
          <cell r="A4" t="str">
            <v>Clayey soil</v>
          </cell>
        </row>
      </sheetData>
      <sheetData sheetId="5989">
        <row r="4">
          <cell r="A4" t="str">
            <v>Clayey soil</v>
          </cell>
        </row>
      </sheetData>
      <sheetData sheetId="5990">
        <row r="4">
          <cell r="A4" t="str">
            <v>Clayey soil</v>
          </cell>
        </row>
      </sheetData>
      <sheetData sheetId="5991">
        <row r="4">
          <cell r="A4" t="str">
            <v>Clayey soil</v>
          </cell>
        </row>
      </sheetData>
      <sheetData sheetId="5992">
        <row r="4">
          <cell r="A4" t="str">
            <v>Clayey soil</v>
          </cell>
        </row>
      </sheetData>
      <sheetData sheetId="5993">
        <row r="4">
          <cell r="A4" t="str">
            <v>Clayey soil</v>
          </cell>
        </row>
      </sheetData>
      <sheetData sheetId="5994">
        <row r="4">
          <cell r="A4" t="str">
            <v>Clayey soil</v>
          </cell>
        </row>
      </sheetData>
      <sheetData sheetId="5995">
        <row r="4">
          <cell r="A4" t="str">
            <v>Clayey soil</v>
          </cell>
        </row>
      </sheetData>
      <sheetData sheetId="5996">
        <row r="4">
          <cell r="A4" t="str">
            <v>Clayey soil</v>
          </cell>
        </row>
      </sheetData>
      <sheetData sheetId="5997">
        <row r="4">
          <cell r="A4" t="str">
            <v>Clayey soil</v>
          </cell>
        </row>
      </sheetData>
      <sheetData sheetId="5998">
        <row r="4">
          <cell r="A4" t="str">
            <v>Clayey soil</v>
          </cell>
        </row>
      </sheetData>
      <sheetData sheetId="5999">
        <row r="4">
          <cell r="A4" t="str">
            <v>Clayey soil</v>
          </cell>
        </row>
      </sheetData>
      <sheetData sheetId="6000">
        <row r="4">
          <cell r="A4" t="str">
            <v>Clayey soil</v>
          </cell>
        </row>
      </sheetData>
      <sheetData sheetId="6001">
        <row r="4">
          <cell r="A4" t="str">
            <v>Clayey soil</v>
          </cell>
        </row>
      </sheetData>
      <sheetData sheetId="6002">
        <row r="4">
          <cell r="A4" t="str">
            <v>Clayey soil</v>
          </cell>
        </row>
      </sheetData>
      <sheetData sheetId="6003">
        <row r="4">
          <cell r="A4" t="str">
            <v>Clayey soil</v>
          </cell>
        </row>
      </sheetData>
      <sheetData sheetId="6004">
        <row r="4">
          <cell r="A4" t="str">
            <v>Clayey soil</v>
          </cell>
        </row>
      </sheetData>
      <sheetData sheetId="6005">
        <row r="4">
          <cell r="A4" t="str">
            <v>Clayey soil</v>
          </cell>
        </row>
      </sheetData>
      <sheetData sheetId="6006">
        <row r="4">
          <cell r="A4" t="str">
            <v>Clayey soil</v>
          </cell>
        </row>
      </sheetData>
      <sheetData sheetId="6007">
        <row r="4">
          <cell r="A4" t="str">
            <v>Clayey soil</v>
          </cell>
        </row>
      </sheetData>
      <sheetData sheetId="6008">
        <row r="4">
          <cell r="A4" t="str">
            <v>Clayey soil</v>
          </cell>
        </row>
      </sheetData>
      <sheetData sheetId="6009">
        <row r="4">
          <cell r="A4" t="str">
            <v>Clayey soil</v>
          </cell>
        </row>
      </sheetData>
      <sheetData sheetId="6010">
        <row r="4">
          <cell r="A4" t="str">
            <v>Clayey soil</v>
          </cell>
        </row>
      </sheetData>
      <sheetData sheetId="6011">
        <row r="4">
          <cell r="A4" t="str">
            <v>Clayey soil</v>
          </cell>
        </row>
      </sheetData>
      <sheetData sheetId="6012">
        <row r="4">
          <cell r="A4" t="str">
            <v>Clayey soil</v>
          </cell>
        </row>
      </sheetData>
      <sheetData sheetId="6013">
        <row r="4">
          <cell r="A4" t="str">
            <v>Clayey soil</v>
          </cell>
        </row>
      </sheetData>
      <sheetData sheetId="6014">
        <row r="4">
          <cell r="A4" t="str">
            <v>Clayey soil</v>
          </cell>
        </row>
      </sheetData>
      <sheetData sheetId="6015">
        <row r="4">
          <cell r="A4" t="str">
            <v>Clayey soil</v>
          </cell>
        </row>
      </sheetData>
      <sheetData sheetId="6016">
        <row r="4">
          <cell r="A4" t="str">
            <v>Clayey soil</v>
          </cell>
        </row>
      </sheetData>
      <sheetData sheetId="6017">
        <row r="4">
          <cell r="A4" t="str">
            <v>Clayey soil</v>
          </cell>
        </row>
      </sheetData>
      <sheetData sheetId="6018">
        <row r="4">
          <cell r="A4" t="str">
            <v>Clayey soil</v>
          </cell>
        </row>
      </sheetData>
      <sheetData sheetId="6019">
        <row r="4">
          <cell r="A4" t="str">
            <v>Clayey soil</v>
          </cell>
        </row>
      </sheetData>
      <sheetData sheetId="6020">
        <row r="4">
          <cell r="A4" t="str">
            <v>Clayey soil</v>
          </cell>
        </row>
      </sheetData>
      <sheetData sheetId="6021">
        <row r="4">
          <cell r="A4" t="str">
            <v>Clayey soil</v>
          </cell>
        </row>
      </sheetData>
      <sheetData sheetId="6022">
        <row r="4">
          <cell r="A4" t="str">
            <v>Clayey soil</v>
          </cell>
        </row>
      </sheetData>
      <sheetData sheetId="6023">
        <row r="4">
          <cell r="A4" t="str">
            <v>Clayey soil</v>
          </cell>
        </row>
      </sheetData>
      <sheetData sheetId="6024">
        <row r="4">
          <cell r="A4" t="str">
            <v>Clayey soil</v>
          </cell>
        </row>
      </sheetData>
      <sheetData sheetId="6025">
        <row r="4">
          <cell r="A4" t="str">
            <v>Clayey soil</v>
          </cell>
        </row>
      </sheetData>
      <sheetData sheetId="6026">
        <row r="4">
          <cell r="A4" t="str">
            <v>Clayey soil</v>
          </cell>
        </row>
      </sheetData>
      <sheetData sheetId="6027">
        <row r="4">
          <cell r="A4" t="str">
            <v>Clayey soil</v>
          </cell>
        </row>
      </sheetData>
      <sheetData sheetId="6028">
        <row r="4">
          <cell r="A4" t="str">
            <v>Clayey soil</v>
          </cell>
        </row>
      </sheetData>
      <sheetData sheetId="6029">
        <row r="4">
          <cell r="A4" t="str">
            <v>Clayey soil</v>
          </cell>
        </row>
      </sheetData>
      <sheetData sheetId="6030">
        <row r="4">
          <cell r="A4" t="str">
            <v>Clayey soil</v>
          </cell>
        </row>
      </sheetData>
      <sheetData sheetId="6031">
        <row r="4">
          <cell r="A4" t="str">
            <v>Clayey soil</v>
          </cell>
        </row>
      </sheetData>
      <sheetData sheetId="6032">
        <row r="4">
          <cell r="A4" t="str">
            <v>Clayey soil</v>
          </cell>
        </row>
      </sheetData>
      <sheetData sheetId="6033">
        <row r="4">
          <cell r="A4" t="str">
            <v>Clayey soil</v>
          </cell>
        </row>
      </sheetData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>
        <row r="4">
          <cell r="A4" t="str">
            <v>Clayey soil</v>
          </cell>
        </row>
      </sheetData>
      <sheetData sheetId="6059"/>
      <sheetData sheetId="6060"/>
      <sheetData sheetId="6061">
        <row r="4">
          <cell r="A4" t="str">
            <v>Clayey soil</v>
          </cell>
        </row>
      </sheetData>
      <sheetData sheetId="6062"/>
      <sheetData sheetId="6063"/>
      <sheetData sheetId="6064">
        <row r="4">
          <cell r="A4" t="str">
            <v>Clayey soil</v>
          </cell>
        </row>
      </sheetData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>
        <row r="4">
          <cell r="A4" t="str">
            <v>Clayey soil</v>
          </cell>
        </row>
      </sheetData>
      <sheetData sheetId="6097"/>
      <sheetData sheetId="6098"/>
      <sheetData sheetId="6099">
        <row r="4">
          <cell r="A4" t="str">
            <v>Clayey soil</v>
          </cell>
        </row>
      </sheetData>
      <sheetData sheetId="6100"/>
      <sheetData sheetId="6101"/>
      <sheetData sheetId="6102">
        <row r="4">
          <cell r="A4" t="str">
            <v>Clayey soil</v>
          </cell>
        </row>
      </sheetData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>
        <row r="4">
          <cell r="A4" t="str">
            <v>Clayey soil</v>
          </cell>
        </row>
      </sheetData>
      <sheetData sheetId="6259"/>
      <sheetData sheetId="6260"/>
      <sheetData sheetId="6261">
        <row r="4">
          <cell r="A4" t="str">
            <v>Clayey soil</v>
          </cell>
        </row>
      </sheetData>
      <sheetData sheetId="6262"/>
      <sheetData sheetId="6263"/>
      <sheetData sheetId="6264">
        <row r="4">
          <cell r="A4" t="str">
            <v>Clayey soil</v>
          </cell>
        </row>
      </sheetData>
      <sheetData sheetId="6265"/>
      <sheetData sheetId="6266"/>
      <sheetData sheetId="6267">
        <row r="4">
          <cell r="A4" t="str">
            <v>Clayey soil</v>
          </cell>
        </row>
      </sheetData>
      <sheetData sheetId="6268"/>
      <sheetData sheetId="6269"/>
      <sheetData sheetId="6270">
        <row r="4">
          <cell r="A4" t="str">
            <v>Clayey soil</v>
          </cell>
        </row>
      </sheetData>
      <sheetData sheetId="6271"/>
      <sheetData sheetId="6272"/>
      <sheetData sheetId="6273">
        <row r="4">
          <cell r="A4" t="str">
            <v>Clayey soil</v>
          </cell>
        </row>
      </sheetData>
      <sheetData sheetId="6274"/>
      <sheetData sheetId="6275">
        <row r="4">
          <cell r="A4" t="str">
            <v>Clayey soil</v>
          </cell>
        </row>
      </sheetData>
      <sheetData sheetId="6276">
        <row r="4">
          <cell r="A4" t="str">
            <v>Clayey soil</v>
          </cell>
        </row>
      </sheetData>
      <sheetData sheetId="6277"/>
      <sheetData sheetId="6278">
        <row r="4">
          <cell r="A4" t="str">
            <v>Clayey soil</v>
          </cell>
        </row>
      </sheetData>
      <sheetData sheetId="6279">
        <row r="4">
          <cell r="A4" t="str">
            <v>Clayey soil</v>
          </cell>
        </row>
      </sheetData>
      <sheetData sheetId="6280"/>
      <sheetData sheetId="6281">
        <row r="4">
          <cell r="A4" t="str">
            <v>Clayey soil</v>
          </cell>
        </row>
      </sheetData>
      <sheetData sheetId="6282">
        <row r="4">
          <cell r="A4" t="str">
            <v>Clayey soil</v>
          </cell>
        </row>
      </sheetData>
      <sheetData sheetId="6283"/>
      <sheetData sheetId="6284">
        <row r="4">
          <cell r="A4" t="str">
            <v>Clayey soil</v>
          </cell>
        </row>
      </sheetData>
      <sheetData sheetId="6285">
        <row r="4">
          <cell r="A4" t="str">
            <v>Clayey soil</v>
          </cell>
        </row>
      </sheetData>
      <sheetData sheetId="6286"/>
      <sheetData sheetId="6287">
        <row r="4">
          <cell r="A4" t="str">
            <v>Clayey soil</v>
          </cell>
        </row>
      </sheetData>
      <sheetData sheetId="6288"/>
      <sheetData sheetId="6289"/>
      <sheetData sheetId="6290">
        <row r="4">
          <cell r="A4" t="str">
            <v>Clayey soil</v>
          </cell>
        </row>
      </sheetData>
      <sheetData sheetId="6291"/>
      <sheetData sheetId="6292"/>
      <sheetData sheetId="6293">
        <row r="4">
          <cell r="A4" t="str">
            <v>Clayey soil</v>
          </cell>
        </row>
      </sheetData>
      <sheetData sheetId="6294"/>
      <sheetData sheetId="6295"/>
      <sheetData sheetId="6296">
        <row r="4">
          <cell r="A4" t="str">
            <v>Clayey soil</v>
          </cell>
        </row>
      </sheetData>
      <sheetData sheetId="6297"/>
      <sheetData sheetId="6298"/>
      <sheetData sheetId="6299">
        <row r="4">
          <cell r="A4" t="str">
            <v>Clayey soil</v>
          </cell>
        </row>
      </sheetData>
      <sheetData sheetId="6300"/>
      <sheetData sheetId="6301"/>
      <sheetData sheetId="6302">
        <row r="4">
          <cell r="A4" t="str">
            <v>Clayey soil</v>
          </cell>
        </row>
      </sheetData>
      <sheetData sheetId="6303"/>
      <sheetData sheetId="6304"/>
      <sheetData sheetId="6305">
        <row r="4">
          <cell r="A4" t="str">
            <v>Clayey soil</v>
          </cell>
        </row>
      </sheetData>
      <sheetData sheetId="6306"/>
      <sheetData sheetId="6307"/>
      <sheetData sheetId="6308">
        <row r="4">
          <cell r="A4" t="str">
            <v>Clayey soil</v>
          </cell>
        </row>
      </sheetData>
      <sheetData sheetId="6309"/>
      <sheetData sheetId="6310"/>
      <sheetData sheetId="6311">
        <row r="4">
          <cell r="A4" t="str">
            <v>Clayey soil</v>
          </cell>
        </row>
      </sheetData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>
        <row r="4">
          <cell r="A4" t="str">
            <v>Clayey soil</v>
          </cell>
        </row>
      </sheetData>
      <sheetData sheetId="6693">
        <row r="4">
          <cell r="A4" t="str">
            <v>Clayey soil</v>
          </cell>
        </row>
      </sheetData>
      <sheetData sheetId="6694">
        <row r="4">
          <cell r="A4" t="str">
            <v>Clayey soil</v>
          </cell>
        </row>
      </sheetData>
      <sheetData sheetId="6695">
        <row r="4">
          <cell r="A4" t="str">
            <v>Clayey soil</v>
          </cell>
        </row>
      </sheetData>
      <sheetData sheetId="6696">
        <row r="4">
          <cell r="A4" t="str">
            <v>Clayey soil</v>
          </cell>
        </row>
      </sheetData>
      <sheetData sheetId="6697">
        <row r="4">
          <cell r="A4" t="str">
            <v>Clayey soil</v>
          </cell>
        </row>
      </sheetData>
      <sheetData sheetId="6698">
        <row r="4">
          <cell r="A4" t="str">
            <v>Clayey soil</v>
          </cell>
        </row>
      </sheetData>
      <sheetData sheetId="6699">
        <row r="4">
          <cell r="A4" t="str">
            <v>Clayey soil</v>
          </cell>
        </row>
      </sheetData>
      <sheetData sheetId="6700">
        <row r="4">
          <cell r="A4" t="str">
            <v>Clayey soil</v>
          </cell>
        </row>
      </sheetData>
      <sheetData sheetId="6701">
        <row r="4">
          <cell r="A4" t="str">
            <v>Clayey soil</v>
          </cell>
        </row>
      </sheetData>
      <sheetData sheetId="6702">
        <row r="4">
          <cell r="A4" t="str">
            <v>Clayey soil</v>
          </cell>
        </row>
      </sheetData>
      <sheetData sheetId="6703">
        <row r="4">
          <cell r="A4" t="str">
            <v>Clayey soil</v>
          </cell>
        </row>
      </sheetData>
      <sheetData sheetId="6704">
        <row r="4">
          <cell r="A4" t="str">
            <v>Clayey soil</v>
          </cell>
        </row>
      </sheetData>
      <sheetData sheetId="6705">
        <row r="4">
          <cell r="A4" t="str">
            <v>Clayey soil</v>
          </cell>
        </row>
      </sheetData>
      <sheetData sheetId="6706">
        <row r="4">
          <cell r="A4" t="str">
            <v>Clayey soil</v>
          </cell>
        </row>
      </sheetData>
      <sheetData sheetId="6707">
        <row r="4">
          <cell r="A4" t="str">
            <v>Clayey soil</v>
          </cell>
        </row>
      </sheetData>
      <sheetData sheetId="6708">
        <row r="4">
          <cell r="A4" t="str">
            <v>Clayey soil</v>
          </cell>
        </row>
      </sheetData>
      <sheetData sheetId="6709">
        <row r="4">
          <cell r="A4" t="str">
            <v>Clayey soil</v>
          </cell>
        </row>
      </sheetData>
      <sheetData sheetId="6710">
        <row r="4">
          <cell r="A4" t="str">
            <v>Clayey soil</v>
          </cell>
        </row>
      </sheetData>
      <sheetData sheetId="6711">
        <row r="4">
          <cell r="A4" t="str">
            <v>Clayey soil</v>
          </cell>
        </row>
      </sheetData>
      <sheetData sheetId="6712">
        <row r="4">
          <cell r="A4" t="str">
            <v>Clayey soil</v>
          </cell>
        </row>
      </sheetData>
      <sheetData sheetId="6713">
        <row r="4">
          <cell r="A4" t="str">
            <v>Clayey soil</v>
          </cell>
        </row>
      </sheetData>
      <sheetData sheetId="6714">
        <row r="4">
          <cell r="A4" t="str">
            <v>Clayey soil</v>
          </cell>
        </row>
      </sheetData>
      <sheetData sheetId="6715">
        <row r="4">
          <cell r="A4" t="str">
            <v>Clayey soil</v>
          </cell>
        </row>
      </sheetData>
      <sheetData sheetId="6716">
        <row r="4">
          <cell r="A4" t="str">
            <v>Clayey soil</v>
          </cell>
        </row>
      </sheetData>
      <sheetData sheetId="6717">
        <row r="4">
          <cell r="A4" t="str">
            <v>Clayey soil</v>
          </cell>
        </row>
      </sheetData>
      <sheetData sheetId="6718">
        <row r="4">
          <cell r="A4" t="str">
            <v>Clayey soil</v>
          </cell>
        </row>
      </sheetData>
      <sheetData sheetId="6719">
        <row r="4">
          <cell r="A4" t="str">
            <v>Clayey soil</v>
          </cell>
        </row>
      </sheetData>
      <sheetData sheetId="6720">
        <row r="4">
          <cell r="A4" t="str">
            <v>Clayey soil</v>
          </cell>
        </row>
      </sheetData>
      <sheetData sheetId="6721">
        <row r="4">
          <cell r="A4" t="str">
            <v>Clayey soil</v>
          </cell>
        </row>
      </sheetData>
      <sheetData sheetId="6722">
        <row r="4">
          <cell r="A4" t="str">
            <v>Clayey soil</v>
          </cell>
        </row>
      </sheetData>
      <sheetData sheetId="6723">
        <row r="4">
          <cell r="A4" t="str">
            <v>Clayey soil</v>
          </cell>
        </row>
      </sheetData>
      <sheetData sheetId="6724">
        <row r="4">
          <cell r="A4" t="str">
            <v>Clayey soil</v>
          </cell>
        </row>
      </sheetData>
      <sheetData sheetId="6725">
        <row r="4">
          <cell r="A4" t="str">
            <v>Clayey soil</v>
          </cell>
        </row>
      </sheetData>
      <sheetData sheetId="6726">
        <row r="4">
          <cell r="A4" t="str">
            <v>Clayey soil</v>
          </cell>
        </row>
      </sheetData>
      <sheetData sheetId="6727">
        <row r="4">
          <cell r="A4" t="str">
            <v>Clayey soil</v>
          </cell>
        </row>
      </sheetData>
      <sheetData sheetId="6728">
        <row r="4">
          <cell r="A4" t="str">
            <v>Clayey soil</v>
          </cell>
        </row>
      </sheetData>
      <sheetData sheetId="6729">
        <row r="4">
          <cell r="A4" t="str">
            <v>Clayey soil</v>
          </cell>
        </row>
      </sheetData>
      <sheetData sheetId="6730">
        <row r="4">
          <cell r="A4" t="str">
            <v>Clayey soil</v>
          </cell>
        </row>
      </sheetData>
      <sheetData sheetId="6731">
        <row r="4">
          <cell r="A4" t="str">
            <v>Clayey soil</v>
          </cell>
        </row>
      </sheetData>
      <sheetData sheetId="6732">
        <row r="4">
          <cell r="A4" t="str">
            <v>Clayey soil</v>
          </cell>
        </row>
      </sheetData>
      <sheetData sheetId="6733"/>
      <sheetData sheetId="6734"/>
      <sheetData sheetId="6735">
        <row r="4">
          <cell r="A4" t="str">
            <v>Clayey soil</v>
          </cell>
        </row>
      </sheetData>
      <sheetData sheetId="6736"/>
      <sheetData sheetId="6737">
        <row r="4">
          <cell r="A4" t="str">
            <v>Clayey soil</v>
          </cell>
        </row>
      </sheetData>
      <sheetData sheetId="6738">
        <row r="4">
          <cell r="A4" t="str">
            <v>Clayey soil</v>
          </cell>
        </row>
      </sheetData>
      <sheetData sheetId="6739"/>
      <sheetData sheetId="6740"/>
      <sheetData sheetId="6741">
        <row r="4">
          <cell r="A4" t="str">
            <v>Clayey soil</v>
          </cell>
        </row>
      </sheetData>
      <sheetData sheetId="6742"/>
      <sheetData sheetId="6743"/>
      <sheetData sheetId="6744">
        <row r="4">
          <cell r="A4" t="str">
            <v>Clayey soil</v>
          </cell>
        </row>
      </sheetData>
      <sheetData sheetId="6745"/>
      <sheetData sheetId="6746"/>
      <sheetData sheetId="6747">
        <row r="4">
          <cell r="A4" t="str">
            <v>Clayey soil</v>
          </cell>
        </row>
      </sheetData>
      <sheetData sheetId="6748"/>
      <sheetData sheetId="6749"/>
      <sheetData sheetId="6750">
        <row r="4">
          <cell r="A4" t="str">
            <v>Clayey soil</v>
          </cell>
        </row>
      </sheetData>
      <sheetData sheetId="6751"/>
      <sheetData sheetId="6752"/>
      <sheetData sheetId="6753">
        <row r="4">
          <cell r="A4" t="str">
            <v>Clayey soil</v>
          </cell>
        </row>
      </sheetData>
      <sheetData sheetId="6754"/>
      <sheetData sheetId="6755"/>
      <sheetData sheetId="6756">
        <row r="4">
          <cell r="A4" t="str">
            <v>Clayey soil</v>
          </cell>
        </row>
      </sheetData>
      <sheetData sheetId="6757"/>
      <sheetData sheetId="6758"/>
      <sheetData sheetId="6759">
        <row r="4">
          <cell r="A4" t="str">
            <v>Clayey soil</v>
          </cell>
        </row>
      </sheetData>
      <sheetData sheetId="6760"/>
      <sheetData sheetId="6761"/>
      <sheetData sheetId="6762">
        <row r="4">
          <cell r="A4" t="str">
            <v>Clayey soil</v>
          </cell>
        </row>
      </sheetData>
      <sheetData sheetId="6763"/>
      <sheetData sheetId="6764"/>
      <sheetData sheetId="6765">
        <row r="4">
          <cell r="A4" t="str">
            <v>Clayey soil</v>
          </cell>
        </row>
      </sheetData>
      <sheetData sheetId="6766"/>
      <sheetData sheetId="6767"/>
      <sheetData sheetId="6768">
        <row r="4">
          <cell r="A4" t="str">
            <v>Clayey soil</v>
          </cell>
        </row>
      </sheetData>
      <sheetData sheetId="6769">
        <row r="4">
          <cell r="A4" t="str">
            <v>Clayey soil</v>
          </cell>
        </row>
      </sheetData>
      <sheetData sheetId="6770">
        <row r="4">
          <cell r="A4" t="str">
            <v>Clayey soil</v>
          </cell>
        </row>
      </sheetData>
      <sheetData sheetId="6771">
        <row r="4">
          <cell r="A4" t="str">
            <v>Clayey soil</v>
          </cell>
        </row>
      </sheetData>
      <sheetData sheetId="6772"/>
      <sheetData sheetId="6773">
        <row r="4">
          <cell r="A4" t="str">
            <v>Clayey soil</v>
          </cell>
        </row>
      </sheetData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/>
      <sheetData sheetId="7019"/>
      <sheetData sheetId="7020"/>
      <sheetData sheetId="7021"/>
      <sheetData sheetId="7022"/>
      <sheetData sheetId="7023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4">
          <cell r="A4" t="str">
            <v>Clayey soil</v>
          </cell>
        </row>
      </sheetData>
      <sheetData sheetId="7468"/>
      <sheetData sheetId="7469"/>
      <sheetData sheetId="7470"/>
      <sheetData sheetId="7471">
        <row r="4">
          <cell r="A4" t="str">
            <v>Clayey soil</v>
          </cell>
        </row>
      </sheetData>
      <sheetData sheetId="7472">
        <row r="4">
          <cell r="A4" t="str">
            <v>Clayey soil</v>
          </cell>
        </row>
      </sheetData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>
        <row r="4">
          <cell r="A4" t="str">
            <v>Clayey soil</v>
          </cell>
        </row>
      </sheetData>
      <sheetData sheetId="7691">
        <row r="4">
          <cell r="A4" t="str">
            <v>Clayey soil</v>
          </cell>
        </row>
      </sheetData>
      <sheetData sheetId="7692">
        <row r="4">
          <cell r="A4" t="str">
            <v>Clayey soil</v>
          </cell>
        </row>
      </sheetData>
      <sheetData sheetId="7693">
        <row r="4">
          <cell r="A4" t="str">
            <v>Clayey soil</v>
          </cell>
        </row>
      </sheetData>
      <sheetData sheetId="7694">
        <row r="4">
          <cell r="A4" t="str">
            <v>Clayey soil</v>
          </cell>
        </row>
      </sheetData>
      <sheetData sheetId="7695">
        <row r="4">
          <cell r="A4" t="str">
            <v>Clayey soil</v>
          </cell>
        </row>
      </sheetData>
      <sheetData sheetId="7696">
        <row r="4">
          <cell r="A4" t="str">
            <v>Clayey soil</v>
          </cell>
        </row>
      </sheetData>
      <sheetData sheetId="7697">
        <row r="4">
          <cell r="A4" t="str">
            <v>Clayey soil</v>
          </cell>
        </row>
      </sheetData>
      <sheetData sheetId="7698">
        <row r="4">
          <cell r="A4" t="str">
            <v>Clayey soil</v>
          </cell>
        </row>
      </sheetData>
      <sheetData sheetId="7699">
        <row r="4">
          <cell r="A4" t="str">
            <v>Clayey soil</v>
          </cell>
        </row>
      </sheetData>
      <sheetData sheetId="7700">
        <row r="4">
          <cell r="A4" t="str">
            <v>Clayey soil</v>
          </cell>
        </row>
      </sheetData>
      <sheetData sheetId="7701">
        <row r="4">
          <cell r="A4" t="str">
            <v>Clayey soil</v>
          </cell>
        </row>
      </sheetData>
      <sheetData sheetId="7702">
        <row r="4">
          <cell r="A4" t="str">
            <v>Clayey soil</v>
          </cell>
        </row>
      </sheetData>
      <sheetData sheetId="7703">
        <row r="4">
          <cell r="A4" t="str">
            <v>Clayey soil</v>
          </cell>
        </row>
      </sheetData>
      <sheetData sheetId="7704">
        <row r="4">
          <cell r="A4" t="str">
            <v>Clayey soil</v>
          </cell>
        </row>
      </sheetData>
      <sheetData sheetId="7705">
        <row r="4">
          <cell r="A4" t="str">
            <v>Clayey soil</v>
          </cell>
        </row>
      </sheetData>
      <sheetData sheetId="7706">
        <row r="4">
          <cell r="A4" t="str">
            <v>Clayey soil</v>
          </cell>
        </row>
      </sheetData>
      <sheetData sheetId="7707">
        <row r="4">
          <cell r="A4" t="str">
            <v>Clayey soil</v>
          </cell>
        </row>
      </sheetData>
      <sheetData sheetId="7708">
        <row r="4">
          <cell r="A4" t="str">
            <v>Clayey soil</v>
          </cell>
        </row>
      </sheetData>
      <sheetData sheetId="7709">
        <row r="4">
          <cell r="A4" t="str">
            <v>Clayey soil</v>
          </cell>
        </row>
      </sheetData>
      <sheetData sheetId="7710">
        <row r="4">
          <cell r="A4" t="str">
            <v>Clayey soil</v>
          </cell>
        </row>
      </sheetData>
      <sheetData sheetId="7711">
        <row r="4">
          <cell r="A4" t="str">
            <v>Clayey soil</v>
          </cell>
        </row>
      </sheetData>
      <sheetData sheetId="7712">
        <row r="4">
          <cell r="A4" t="str">
            <v>Clayey soil</v>
          </cell>
        </row>
      </sheetData>
      <sheetData sheetId="7713">
        <row r="4">
          <cell r="A4" t="str">
            <v>Clayey soil</v>
          </cell>
        </row>
      </sheetData>
      <sheetData sheetId="7714">
        <row r="4">
          <cell r="A4" t="str">
            <v>Clayey soil</v>
          </cell>
        </row>
      </sheetData>
      <sheetData sheetId="7715">
        <row r="4">
          <cell r="A4" t="str">
            <v>Clayey soil</v>
          </cell>
        </row>
      </sheetData>
      <sheetData sheetId="7716">
        <row r="4">
          <cell r="A4" t="str">
            <v>Clayey soil</v>
          </cell>
        </row>
      </sheetData>
      <sheetData sheetId="7717">
        <row r="4">
          <cell r="A4" t="str">
            <v>Clayey soil</v>
          </cell>
        </row>
      </sheetData>
      <sheetData sheetId="7718">
        <row r="4">
          <cell r="A4" t="str">
            <v>Clayey soil</v>
          </cell>
        </row>
      </sheetData>
      <sheetData sheetId="7719">
        <row r="4">
          <cell r="A4" t="str">
            <v>Clayey soil</v>
          </cell>
        </row>
      </sheetData>
      <sheetData sheetId="7720">
        <row r="4">
          <cell r="A4" t="str">
            <v>Clayey soil</v>
          </cell>
        </row>
      </sheetData>
      <sheetData sheetId="7721">
        <row r="4">
          <cell r="A4" t="str">
            <v>Clayey soil</v>
          </cell>
        </row>
      </sheetData>
      <sheetData sheetId="7722">
        <row r="4">
          <cell r="A4" t="str">
            <v>Clayey soil</v>
          </cell>
        </row>
      </sheetData>
      <sheetData sheetId="7723">
        <row r="4">
          <cell r="A4" t="str">
            <v>Clayey soil</v>
          </cell>
        </row>
      </sheetData>
      <sheetData sheetId="7724">
        <row r="4">
          <cell r="A4" t="str">
            <v>Clayey soil</v>
          </cell>
        </row>
      </sheetData>
      <sheetData sheetId="7725">
        <row r="4">
          <cell r="A4" t="str">
            <v>Clayey soil</v>
          </cell>
        </row>
      </sheetData>
      <sheetData sheetId="7726">
        <row r="4">
          <cell r="A4" t="str">
            <v>Clayey soil</v>
          </cell>
        </row>
      </sheetData>
      <sheetData sheetId="7727">
        <row r="4">
          <cell r="A4" t="str">
            <v>Clayey soil</v>
          </cell>
        </row>
      </sheetData>
      <sheetData sheetId="7728">
        <row r="4">
          <cell r="A4" t="str">
            <v>Clayey soil</v>
          </cell>
        </row>
      </sheetData>
      <sheetData sheetId="7729">
        <row r="4">
          <cell r="A4" t="str">
            <v>Clayey soil</v>
          </cell>
        </row>
      </sheetData>
      <sheetData sheetId="7730">
        <row r="4">
          <cell r="A4" t="str">
            <v>Clayey soil</v>
          </cell>
        </row>
      </sheetData>
      <sheetData sheetId="7731">
        <row r="4">
          <cell r="A4" t="str">
            <v>Clayey soil</v>
          </cell>
        </row>
      </sheetData>
      <sheetData sheetId="7732"/>
      <sheetData sheetId="7733"/>
      <sheetData sheetId="7734">
        <row r="4">
          <cell r="A4" t="str">
            <v>Clayey soil</v>
          </cell>
        </row>
      </sheetData>
      <sheetData sheetId="7735"/>
      <sheetData sheetId="7736"/>
      <sheetData sheetId="7737">
        <row r="4">
          <cell r="A4" t="str">
            <v>Clayey soil</v>
          </cell>
        </row>
      </sheetData>
      <sheetData sheetId="7738"/>
      <sheetData sheetId="7739"/>
      <sheetData sheetId="7740">
        <row r="4">
          <cell r="A4" t="str">
            <v>Clayey soil</v>
          </cell>
        </row>
      </sheetData>
      <sheetData sheetId="7741"/>
      <sheetData sheetId="7742"/>
      <sheetData sheetId="7743">
        <row r="4">
          <cell r="A4" t="str">
            <v>Clayey soil</v>
          </cell>
        </row>
      </sheetData>
      <sheetData sheetId="7744"/>
      <sheetData sheetId="7745"/>
      <sheetData sheetId="7746">
        <row r="4">
          <cell r="A4" t="str">
            <v>Clayey soil</v>
          </cell>
        </row>
      </sheetData>
      <sheetData sheetId="7747"/>
      <sheetData sheetId="7748"/>
      <sheetData sheetId="7749">
        <row r="4">
          <cell r="A4" t="str">
            <v>Clayey soil</v>
          </cell>
        </row>
      </sheetData>
      <sheetData sheetId="7750"/>
      <sheetData sheetId="7751"/>
      <sheetData sheetId="7752">
        <row r="4">
          <cell r="A4" t="str">
            <v>Clayey soil</v>
          </cell>
        </row>
      </sheetData>
      <sheetData sheetId="7753"/>
      <sheetData sheetId="7754"/>
      <sheetData sheetId="7755">
        <row r="4">
          <cell r="A4" t="str">
            <v>Clayey soil</v>
          </cell>
        </row>
      </sheetData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/>
      <sheetData sheetId="7840"/>
      <sheetData sheetId="784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/>
      <sheetData sheetId="7850"/>
      <sheetData sheetId="7851"/>
      <sheetData sheetId="7852"/>
      <sheetData sheetId="7853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>
        <row r="4">
          <cell r="A4" t="str">
            <v>Clayey soil</v>
          </cell>
        </row>
      </sheetData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/>
      <sheetData sheetId="7938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/>
      <sheetData sheetId="7959" refreshError="1"/>
      <sheetData sheetId="7960" refreshError="1"/>
      <sheetData sheetId="7961" refreshError="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 refreshError="1"/>
      <sheetData sheetId="7972"/>
      <sheetData sheetId="7973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/>
      <sheetData sheetId="8043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/>
      <sheetData sheetId="8055"/>
      <sheetData sheetId="8056"/>
      <sheetData sheetId="8057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/>
      <sheetData sheetId="8126"/>
      <sheetData sheetId="8127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/>
      <sheetData sheetId="8148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 refreshError="1"/>
      <sheetData sheetId="8350" refreshError="1"/>
      <sheetData sheetId="8351" refreshError="1"/>
      <sheetData sheetId="8352" refreshError="1"/>
      <sheetData sheetId="8353"/>
      <sheetData sheetId="8354"/>
      <sheetData sheetId="8355"/>
      <sheetData sheetId="8356"/>
      <sheetData sheetId="8357"/>
      <sheetData sheetId="8358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/>
      <sheetData sheetId="8369">
        <row r="4">
          <cell r="A4" t="str">
            <v>Clayey soil</v>
          </cell>
        </row>
      </sheetData>
      <sheetData sheetId="8370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k Tknis"/>
      <sheetName val="Rekap"/>
      <sheetName val="RAB"/>
      <sheetName val="Rek Analis"/>
      <sheetName val="Anls"/>
      <sheetName val="D Harga"/>
      <sheetName val="RKK"/>
      <sheetName val="JADWAL"/>
      <sheetName val="PERSONIL"/>
      <sheetName val="TKDN"/>
      <sheetName val="Analis Yg baru"/>
      <sheetName val="bahan 2012"/>
      <sheetName val="BHN&amp;UPAH"/>
    </sheetNames>
    <sheetDataSet>
      <sheetData sheetId="0"/>
      <sheetData sheetId="1">
        <row r="7">
          <cell r="E7" t="str">
            <v>Tata Bangunan</v>
          </cell>
        </row>
      </sheetData>
      <sheetData sheetId="2"/>
      <sheetData sheetId="3"/>
      <sheetData sheetId="4">
        <row r="18">
          <cell r="J18">
            <v>500000</v>
          </cell>
        </row>
        <row r="112">
          <cell r="J112">
            <v>70625</v>
          </cell>
        </row>
        <row r="260">
          <cell r="J260">
            <v>969449</v>
          </cell>
        </row>
        <row r="941">
          <cell r="J941">
            <v>51614</v>
          </cell>
        </row>
      </sheetData>
      <sheetData sheetId="5">
        <row r="7">
          <cell r="C7" t="str">
            <v>Pekerja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PRUSH"/>
      <sheetName val="L=JARAK"/>
      <sheetName val="SRT-PEN"/>
      <sheetName val="REKAP"/>
      <sheetName val="Bill Of Q"/>
      <sheetName val="Anls-Mbls"/>
      <sheetName val="ANALISA"/>
      <sheetName val="Kual-Bahan"/>
      <sheetName val="Kuantitas-Bhn"/>
      <sheetName val="Kuantitas-Alat"/>
      <sheetName val="2.2"/>
      <sheetName val="3.3(1)"/>
      <sheetName val="3.3(2)"/>
      <sheetName val="5.1(1)"/>
      <sheetName val="5.1(2)"/>
      <sheetName val="6.1(1)"/>
      <sheetName val="6.1(2)"/>
      <sheetName val="6.7(1)"/>
      <sheetName val="6.8(1)"/>
      <sheetName val="7.1(3)"/>
      <sheetName val="7.1(6)"/>
      <sheetName val="7.1(7)a"/>
      <sheetName val="7.1(9)"/>
      <sheetName val="7.3(1)"/>
      <sheetName val="7.3(2)"/>
      <sheetName val="7.10"/>
      <sheetName val="8.7"/>
      <sheetName val="DAF.UPAH.BHN.ALAT"/>
      <sheetName val="SCHEDULE"/>
      <sheetName val="SCHEDULE-PCM"/>
      <sheetName val="DAF.MPU"/>
      <sheetName val="SUB-KONT"/>
      <sheetName val="MTD.PELAKS"/>
      <sheetName val="BARCHART"/>
      <sheetName val="XL4Test5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3">
          <cell r="C23" t="str">
            <v/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IAN"/>
      <sheetName val="simak"/>
      <sheetName val="Summary"/>
      <sheetName val="Estimate"/>
      <sheetName val="MPU"/>
      <sheetName val="D6"/>
      <sheetName val="D7"/>
      <sheetName val="D4"/>
      <sheetName val="Harga S Dasar"/>
      <sheetName val="jadwal"/>
      <sheetName val="Personil"/>
      <sheetName val="Pralatan"/>
      <sheetName val="konfirm"/>
      <sheetName val="mobilisasi"/>
      <sheetName val="Subkon"/>
      <sheetName val="D2"/>
      <sheetName val="D3"/>
      <sheetName val="D5"/>
      <sheetName val="D8"/>
      <sheetName val="alat"/>
      <sheetName val="quarry"/>
      <sheetName val="agregat"/>
      <sheetName val="RAB RIIL kayu"/>
      <sheetName val="Harga bahan _ upah"/>
      <sheetName val="HARGA SATUAN"/>
      <sheetName val="Cover"/>
      <sheetName val="Rekap Direct Cost"/>
      <sheetName val="HB"/>
      <sheetName val="analisa"/>
      <sheetName val="Sat~Bahu"/>
      <sheetName val="Rekap "/>
      <sheetName val="Data"/>
      <sheetName val="URAIAN TEKNIS"/>
      <sheetName val="ANAL lump sum"/>
      <sheetName val="Pipe"/>
      <sheetName val="bahan"/>
      <sheetName val="PK-PPK Elektrikal"/>
      <sheetName val="REF.ONLY"/>
      <sheetName val="Rekap"/>
      <sheetName val="HRG BHN"/>
      <sheetName val="HS"/>
      <sheetName val="Analisa 2"/>
      <sheetName val="Harga Bahan"/>
      <sheetName val="HSA &amp; PAB"/>
      <sheetName val="Elektrikal"/>
      <sheetName val="ANALISA GRS TENGAH"/>
      <sheetName val="HB "/>
      <sheetName val="Daf-harga"/>
      <sheetName val="EK-JAN-08"/>
      <sheetName val="Prelim"/>
      <sheetName val="DASAR"/>
      <sheetName val="SCEDULE"/>
      <sheetName val="LAP. MINGG"/>
      <sheetName val="BOQ"/>
      <sheetName val="SAPON"/>
      <sheetName val="Bah-Ten-Al"/>
      <sheetName val="A. UPAH"/>
      <sheetName val="II"/>
      <sheetName val="VII"/>
      <sheetName val="Basic"/>
      <sheetName val="Harga S Dasar UNTUK IDISI"/>
      <sheetName val="metode "/>
      <sheetName val="4-Basic Price"/>
      <sheetName val="TPI"/>
      <sheetName val="Divisi1"/>
      <sheetName val="SAT-DAS"/>
      <sheetName val="U&amp;B"/>
      <sheetName val="REKAP K3"/>
      <sheetName val="Hrg_APD"/>
      <sheetName val="Harga"/>
      <sheetName val="Cur"/>
      <sheetName val="DIVI6"/>
      <sheetName val="RAB.SEKRETARIAT (1)"/>
      <sheetName val="ANALISA railing"/>
      <sheetName val="TERBILANG"/>
      <sheetName val="Upah _ Harga"/>
      <sheetName val="analisa ARS"/>
      <sheetName val="Dt"/>
      <sheetName val="Harga Upah "/>
      <sheetName val="FORM 3A"/>
      <sheetName val="3-DIV2"/>
      <sheetName val="ANALIS"/>
      <sheetName val="H-SATUAN"/>
      <sheetName val="Koefisien"/>
      <sheetName val="gvl"/>
      <sheetName val="Perm. Test"/>
      <sheetName val="UPAH&amp;BHN"/>
      <sheetName val="H.Satuan"/>
      <sheetName val="BQ"/>
      <sheetName val="div-10a"/>
      <sheetName val="3-DIV3"/>
      <sheetName val="112-885"/>
      <sheetName val="SUB"/>
      <sheetName val="Sheet2"/>
      <sheetName val="FINISHING"/>
      <sheetName val="harga lama"/>
      <sheetName val="Quarry-rangas"/>
      <sheetName val="Harga_S_Dasar"/>
      <sheetName val="HARGA_SATUAN"/>
      <sheetName val="TIMUBNAN TANAH"/>
      <sheetName val="A"/>
      <sheetName val="GASATAGG.XLS"/>
      <sheetName val="NP-7"/>
      <sheetName val="GRAND REKAP"/>
      <sheetName val="Kuantitas &amp; Harga"/>
      <sheetName val="STA"/>
      <sheetName val="PCG"/>
      <sheetName val="DSN"/>
      <sheetName val="TPT"/>
      <sheetName val="COV"/>
      <sheetName val="Analisa Terpakai"/>
      <sheetName val="DAF-1"/>
    </sheetNames>
    <sheetDataSet>
      <sheetData sheetId="0">
        <row r="19">
          <cell r="D19" t="str">
            <v>Magelang, 5 Maret 2007</v>
          </cell>
        </row>
      </sheetData>
      <sheetData sheetId="1">
        <row r="19">
          <cell r="D19" t="str">
            <v>Magelang, 5 Maret 2007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U"/>
      <sheetName val="Daf_alat"/>
      <sheetName val="Subkon"/>
      <sheetName val="Jadual(T)"/>
      <sheetName val="Summary"/>
      <sheetName val="Estimate"/>
      <sheetName val="mobilisasi"/>
      <sheetName val="D4"/>
      <sheetName val="D6"/>
      <sheetName val="D7"/>
      <sheetName val="D8"/>
      <sheetName val="rutin"/>
      <sheetName val="10.1 (1)"/>
      <sheetName val="10.1 (2)"/>
      <sheetName val="10.1 (3)"/>
      <sheetName val="10.1 (4)"/>
      <sheetName val="10.1 (5)"/>
      <sheetName val="Harga S Dasar"/>
      <sheetName val="Daftar Harga Sa"/>
      <sheetName val="alat"/>
      <sheetName val="."/>
      <sheetName val="D PERIKSA"/>
      <sheetName val="Schedule"/>
      <sheetName val="method"/>
      <sheetName val="Informasi"/>
      <sheetName val="Daftar Harga Bahan"/>
      <sheetName val="STAF"/>
      <sheetName val="BQ (by owner)"/>
      <sheetName val="rab me (fisik)"/>
      <sheetName val="rab me (by owner) "/>
      <sheetName val="H_BHN"/>
      <sheetName val="A_BANTU"/>
      <sheetName val="indirect"/>
      <sheetName val="AnMobilisasi"/>
      <sheetName val="Rekap Direct Cost"/>
      <sheetName val="SUM"/>
      <sheetName val="C"/>
      <sheetName val="Koefisien"/>
      <sheetName val="Material"/>
      <sheetName val="Upah"/>
      <sheetName val="Panel,feeder,elek"/>
      <sheetName val="gaji"/>
      <sheetName val="18. MOB (2)"/>
      <sheetName val="B.2.1 NON STD_PEMAT &amp; DDG PNHN"/>
      <sheetName val="HB"/>
      <sheetName val="MT-C"/>
      <sheetName val="Lap Mingguan"/>
      <sheetName val="PO-2"/>
      <sheetName val="HrgSat"/>
      <sheetName val="unit rate-b3"/>
      <sheetName val="Data"/>
      <sheetName val="REKAP"/>
      <sheetName val="Metod TWR"/>
      <sheetName val="name"/>
      <sheetName val="Subcont"/>
      <sheetName val="Ana"/>
      <sheetName val="H-BHN"/>
      <sheetName val="Hrg_Sat"/>
      <sheetName val="Analisa Tend (2)"/>
      <sheetName val="ANALISA"/>
      <sheetName val="DB"/>
      <sheetName val="hs_ars"/>
      <sheetName val="Electronic"/>
      <sheetName val="mebel"/>
      <sheetName val="Resume"/>
      <sheetName val="rkp"/>
      <sheetName val="Peralatan (2)"/>
      <sheetName val="PRICE ELECTRIKAL"/>
      <sheetName val="AN Tdr"/>
      <sheetName val="Analisa SNI STANDART "/>
      <sheetName val="HARGA"/>
      <sheetName val="Analis alat"/>
      <sheetName val="K.000"/>
      <sheetName val="Upah, alat &amp; harsat"/>
      <sheetName val="H.Satuan"/>
      <sheetName val="D3"/>
      <sheetName val="D5"/>
      <sheetName val="REKAP_ARSITEKTUR."/>
      <sheetName val="RAB.ADMINISTRASI PUSAT (1)"/>
      <sheetName val="MT"/>
      <sheetName val="Indirect_Const"/>
      <sheetName val="steam table"/>
      <sheetName val="M-BANTU"/>
      <sheetName val="Rekap Prelim"/>
      <sheetName val="Analisa HS"/>
      <sheetName val="Fill this out first___"/>
      <sheetName val="AnalisaSIPIL RIIL RAP"/>
      <sheetName val="Anls-ME Tampil"/>
      <sheetName val="SAP"/>
      <sheetName val="Basic Price"/>
      <sheetName val="Cover"/>
      <sheetName val="ALT"/>
      <sheetName val="harsat"/>
      <sheetName val="Formula"/>
      <sheetName val="D2"/>
      <sheetName val="analis"/>
      <sheetName val="Urai_LPB)"/>
      <sheetName val="Perm. Test"/>
      <sheetName val="NP"/>
      <sheetName val="3-DIV5"/>
      <sheetName val="5-Peralatan"/>
      <sheetName val="3-DIV2"/>
      <sheetName val="5-ALAT(1)"/>
      <sheetName val="4-Basic Price"/>
      <sheetName val="div3"/>
      <sheetName val="LISTRIK"/>
      <sheetName val="Bill of Qty MEP"/>
      <sheetName val="Kuantitas &amp; Harga "/>
      <sheetName val="3-DIV4"/>
      <sheetName val="UPAH&amp;BHN"/>
      <sheetName val="ISIAN"/>
      <sheetName val="Hargabahan"/>
      <sheetName val="Alat Berat"/>
      <sheetName val="Kuantitas"/>
      <sheetName val="HARGA MATERIAL"/>
      <sheetName val="tifico"/>
      <sheetName val="1 ~ mz"/>
      <sheetName val="Anl"/>
      <sheetName val="Demak-Godong-Purwodadi_BQ"/>
      <sheetName val="41,9&amp;36,3"/>
      <sheetName val="H_BATU"/>
      <sheetName val="H_BESI"/>
      <sheetName val="Analisa Harga satuan Alat"/>
      <sheetName val="10_1_(1)"/>
      <sheetName val="10_1_(2)"/>
      <sheetName val="10_1_(3)"/>
      <sheetName val="10_1_(4)"/>
      <sheetName val="10_1_(5)"/>
      <sheetName val="Harga_S_Dasar"/>
      <sheetName val="Daftar_Harga_Sa"/>
      <sheetName val="_"/>
      <sheetName val="terendah"/>
      <sheetName val="Daf.Harga-Upah"/>
      <sheetName val="STR(CANCEL)"/>
      <sheetName val="BOQ"/>
      <sheetName val="div2"/>
      <sheetName val="div7"/>
      <sheetName val="ESCON"/>
      <sheetName val="A-BANTU"/>
      <sheetName val="RAB"/>
      <sheetName val="Sheet1"/>
      <sheetName val="COST-PERSON-J.O."/>
      <sheetName val="RENTAL1"/>
      <sheetName val="B-Down"/>
      <sheetName val="BAHAN"/>
      <sheetName val="LAP. MINGG"/>
      <sheetName val="BQ"/>
      <sheetName val="EI (3-)"/>
      <sheetName val="map"/>
      <sheetName val="hardas"/>
      <sheetName val="own"/>
      <sheetName val="RAB ME"/>
      <sheetName val="DAFTAR HARGA"/>
      <sheetName val="M+MC"/>
      <sheetName val="Harga S Dasar UNTUK IDISI"/>
      <sheetName val="data (2)"/>
      <sheetName val="Basic"/>
      <sheetName val="ANALISA HARGA SATUAN"/>
      <sheetName val="REKAP Package I"/>
      <sheetName val="Grading Tahap 1"/>
      <sheetName val="perkerasan"/>
      <sheetName val="KONTRAK INDUK BULANAN"/>
      <sheetName val="TE TS FA LAN MATV"/>
      <sheetName val="D1"/>
      <sheetName val="Energy Model"/>
      <sheetName val="MPU-D4"/>
      <sheetName val="MPU-D6"/>
      <sheetName val="5"/>
      <sheetName val="DAFT_ALAT,UPAH &amp; MAT"/>
      <sheetName val="Management"/>
      <sheetName val="Peralatan-proyek"/>
      <sheetName val="BTL-Bau"/>
      <sheetName val="prod"/>
      <sheetName val="Faktor"/>
      <sheetName val="_UPAH"/>
      <sheetName val="hs-ars"/>
      <sheetName val="Meto"/>
      <sheetName val="AHS"/>
      <sheetName val="Lt 1"/>
      <sheetName val="ana_str"/>
      <sheetName val="Kuantitas &amp; Harga"/>
      <sheetName val="Analisa ME "/>
      <sheetName val="Analisa Baku STR ARS"/>
      <sheetName val="Analisa Tend _2_"/>
      <sheetName val="Harga Bahan &amp; Upah"/>
      <sheetName val="Rate"/>
      <sheetName val="upah bahan"/>
      <sheetName val="BQ Chiller Plant"/>
      <sheetName val="VAC"/>
      <sheetName val="PLum"/>
      <sheetName val="Harsat BHN AR,M"/>
      <sheetName val="Cover Daf-2"/>
      <sheetName val="Bill 3"/>
      <sheetName val="Daftar_Harga_Bahan"/>
      <sheetName val="BQ_(by_owner)"/>
      <sheetName val="rab_me_(fisik)"/>
      <sheetName val="rab_me_(by_owner)_"/>
      <sheetName val="Rekap_Direct_Cost"/>
      <sheetName val="18__MOB_(2)"/>
      <sheetName val="B_2_1_NON_STD_PEMAT_&amp;_DDG_PNHN"/>
      <sheetName val="unit_rate-b3"/>
      <sheetName val="Analisa_Tend_(2)"/>
      <sheetName val="Peralatan_(2)"/>
      <sheetName val="PRICE_ELECTRIKAL"/>
      <sheetName val="AN_Tdr"/>
      <sheetName val="Analisa_SNI_STANDART_"/>
      <sheetName val="Metod_TWR"/>
      <sheetName val="Rekap_Prelim"/>
      <sheetName val="Analisa_HS"/>
      <sheetName val="H_Satuan"/>
      <sheetName val="REKAP_ARSITEKTUR_"/>
      <sheetName val="RAB_ADMINISTRASI_PUSAT_(1)"/>
      <sheetName val="Fill_this_out_first___"/>
      <sheetName val="Daf_Harga-Upah"/>
      <sheetName val="Anls-ME_Tampil"/>
      <sheetName val="Basic_Price"/>
      <sheetName val="AnalisaSIPIL_RIIL_RAP"/>
      <sheetName val="Hrg Dsr"/>
      <sheetName val="BHN&amp;UPAH"/>
      <sheetName val="milydpp"/>
      <sheetName val="UNIT PRICE WAGE and MATERIAL"/>
      <sheetName val="Overall"/>
      <sheetName val="$"/>
      <sheetName val="CONS."/>
      <sheetName val="DATA PROYEK"/>
      <sheetName val="BREAKDOWN"/>
      <sheetName val="Harga Satuan"/>
      <sheetName val="Mingguan"/>
      <sheetName val="har-sat"/>
      <sheetName val="UPAH PEKERJA"/>
      <sheetName val="A"/>
      <sheetName val="#REF!"/>
      <sheetName val="Hargamat"/>
      <sheetName val="Total"/>
      <sheetName val="XLR_NoRangeSheet"/>
      <sheetName val="RAB REVISI 3"/>
      <sheetName val="CODE"/>
      <sheetName val="konci"/>
      <sheetName val="schbhn"/>
      <sheetName val="schalt"/>
      <sheetName val="schtng"/>
      <sheetName val="MT_an"/>
      <sheetName val="DICA AKTIF"/>
      <sheetName val="Rekap-KERJA"/>
      <sheetName val="methode-BAHAN"/>
      <sheetName val="satdas"/>
      <sheetName val="RAP"/>
      <sheetName val="SCH"/>
      <sheetName val="U. div 2"/>
      <sheetName val="CH"/>
      <sheetName val="TIMUBNAN TAN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HSP"/>
      <sheetName val="ANALISA"/>
      <sheetName val="UB"/>
      <sheetName val="Sheet1"/>
      <sheetName val="Dozer"/>
      <sheetName val="Exc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2">
          <cell r="F32">
            <v>52000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HSP"/>
      <sheetName val="ANALISA"/>
      <sheetName val="UB"/>
      <sheetName val="Sheet1"/>
      <sheetName val="Dozer"/>
      <sheetName val="Exc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2">
          <cell r="F32">
            <v>52000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Duklatsn"/>
      <sheetName val="BAGAN"/>
      <sheetName val="duklatmrk"/>
      <sheetName val="Flow-Gb.kerj"/>
      <sheetName val="RMP"/>
      <sheetName val="Rekap "/>
      <sheetName val="RAB"/>
      <sheetName val="analisa"/>
      <sheetName val="B-Price"/>
      <sheetName val="ANAL lump sum"/>
      <sheetName val="TS"/>
      <sheetName val="mat&amp;tool"/>
      <sheetName val="bantai"/>
      <sheetName val="metode"/>
      <sheetName val="spektek"/>
      <sheetName val="URAIAN TEKNIS"/>
      <sheetName val="USULAN ALAT"/>
      <sheetName val="UNTUNG RUGI"/>
      <sheetName val="SUBKON"/>
      <sheetName val="RAP"/>
      <sheetName val="RAPlenk "/>
      <sheetName val="Anl"/>
      <sheetName val="REKAP"/>
      <sheetName val="hrg sat"/>
      <sheetName val="ANALISA GRS TENGAH"/>
      <sheetName val="BQ"/>
      <sheetName val="Harga"/>
      <sheetName val="UNIT PRICE"/>
      <sheetName val="ANALIS"/>
      <sheetName val="351BQMCN"/>
      <sheetName val="U&amp;B"/>
      <sheetName val="Hargasatuan"/>
      <sheetName val="bahan"/>
      <sheetName val="isian"/>
      <sheetName val="Harga S Dasar UNTUK IDISI"/>
      <sheetName val="UPAH &amp; BAHAN"/>
      <sheetName val="hardas"/>
      <sheetName val="ALAT"/>
      <sheetName val="own"/>
      <sheetName val="Anals.1"/>
      <sheetName val="EK-JAN-08"/>
      <sheetName val="COV"/>
      <sheetName val="H Satuan"/>
      <sheetName val="Uph&amp;bhn"/>
      <sheetName val="Isolasi Luar Dalam"/>
      <sheetName val="Isolasi Luar"/>
      <sheetName val="INPUT"/>
    </sheetNames>
    <sheetDataSet>
      <sheetData sheetId="0">
        <row r="51">
          <cell r="G51">
            <v>1</v>
          </cell>
        </row>
      </sheetData>
      <sheetData sheetId="1"/>
      <sheetData sheetId="2">
        <row r="78">
          <cell r="H78">
            <v>243.75</v>
          </cell>
        </row>
      </sheetData>
      <sheetData sheetId="3">
        <row r="649">
          <cell r="L649">
            <v>5</v>
          </cell>
        </row>
      </sheetData>
      <sheetData sheetId="4"/>
      <sheetData sheetId="5"/>
      <sheetData sheetId="6">
        <row r="51">
          <cell r="G51">
            <v>1</v>
          </cell>
        </row>
      </sheetData>
      <sheetData sheetId="7"/>
      <sheetData sheetId="8"/>
      <sheetData sheetId="9">
        <row r="31">
          <cell r="G31">
            <v>40000</v>
          </cell>
        </row>
      </sheetData>
      <sheetData sheetId="10">
        <row r="78">
          <cell r="H78">
            <v>243.75</v>
          </cell>
        </row>
      </sheetData>
      <sheetData sheetId="11"/>
      <sheetData sheetId="12"/>
      <sheetData sheetId="13"/>
      <sheetData sheetId="14"/>
      <sheetData sheetId="15"/>
      <sheetData sheetId="16">
        <row r="649">
          <cell r="L649">
            <v>5</v>
          </cell>
        </row>
      </sheetData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BAH KURANG BARU (2)"/>
      <sheetName val="BAHAN _2_"/>
      <sheetName val="TAMBAH KURANG BARU"/>
      <sheetName val="analisa _2_"/>
      <sheetName val="BAHAN  lap"/>
      <sheetName val="rab"/>
      <sheetName val="REKAP"/>
      <sheetName val="SCHEDULE _2_"/>
      <sheetName val="ming1"/>
      <sheetName val="ming2"/>
      <sheetName val="ming3"/>
      <sheetName val="ming4"/>
      <sheetName val="ming5"/>
      <sheetName val="ming6"/>
      <sheetName val="ming7"/>
      <sheetName val="ming8"/>
      <sheetName val="ming9"/>
      <sheetName val="SP_3 fix"/>
      <sheetName val="Analisa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Rekap. RAB"/>
      <sheetName val=" RAB"/>
      <sheetName val="REkSCHE"/>
      <sheetName val="SCHE"/>
      <sheetName val="REKAP.ANALISA"/>
      <sheetName val="ANALISA H.SAT"/>
      <sheetName val="BAHAN&amp;UPAH"/>
      <sheetName val="metode (2)"/>
      <sheetName val="RMP"/>
      <sheetName val="ANALISA H_SAT"/>
      <sheetName val="BAHAN_UPAH"/>
      <sheetName val="analis"/>
      <sheetName val="basic price"/>
      <sheetName val="bahan"/>
      <sheetName val="Daftar Harga Upah"/>
      <sheetName val="WF "/>
      <sheetName val="U&amp;B"/>
      <sheetName val="Harga satuan"/>
      <sheetName val="harsat"/>
      <sheetName val="Isolasi Luar Dalam"/>
      <sheetName val="Isolasi Luar"/>
      <sheetName val="Upah"/>
      <sheetName val="REF.ONLY"/>
      <sheetName val="TPI"/>
      <sheetName val="COV"/>
      <sheetName val="Hargasatuan"/>
      <sheetName val="harga bahan"/>
      <sheetName val="div4"/>
      <sheetName val="di2"/>
      <sheetName val="div71"/>
      <sheetName val="div7"/>
      <sheetName val="div3"/>
      <sheetName val="EK-JAN-08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"/>
      <sheetName val="Harga_Bahan"/>
      <sheetName val="hrg sat"/>
      <sheetName val="ANALIS ALAT"/>
      <sheetName val="Currency Rate"/>
      <sheetName val="bahan upah"/>
      <sheetName val="Rekap"/>
      <sheetName val="Master Edit"/>
      <sheetName val="NOMENKLATUR"/>
      <sheetName val="Div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>
        <row r="40">
          <cell r="D40">
            <v>123750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HB "/>
      <sheetName val="DASK"/>
      <sheetName val="XLR_NoRangeSheet"/>
      <sheetName val="Sat~Bahu"/>
      <sheetName val="Harga Das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"/>
      <sheetName val="Rincian"/>
      <sheetName val="Analisa"/>
      <sheetName val="bahan upah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PRICE"/>
      <sheetName val="ListAlat"/>
      <sheetName val="ANalat"/>
      <sheetName val="ANK"/>
      <sheetName val="BOW"/>
      <sheetName val="H.Satuan"/>
      <sheetName val="hrg sat"/>
      <sheetName val="harsat"/>
      <sheetName val="Analisa"/>
      <sheetName val="ALAT"/>
      <sheetName val="TENAGA &amp; ALAT"/>
      <sheetName val="hrg sat1"/>
      <sheetName val="Material"/>
      <sheetName val="anal"/>
      <sheetName val="ANA1"/>
      <sheetName val="RAB"/>
      <sheetName val="UPAH1"/>
      <sheetName val="EK-JAN-2010"/>
      <sheetName val="BAHAN&amp;UPAH"/>
      <sheetName val="D.1.7"/>
      <sheetName val="D.1.5"/>
      <sheetName val="D.2.3"/>
      <sheetName val="D.2.2"/>
      <sheetName val="Sat~Bahu"/>
      <sheetName val="Harga_Bahan"/>
      <sheetName val="Analisa RAB"/>
      <sheetName val="CekList"/>
      <sheetName val="Sch Tender"/>
      <sheetName val="Alat B"/>
      <sheetName val="Bahan B"/>
      <sheetName val="Upah B"/>
      <sheetName val="Telusur"/>
      <sheetName val="BQ RAB"/>
      <sheetName val="THR"/>
      <sheetName val="Daf 1"/>
      <sheetName val="HARGA"/>
      <sheetName val="Analisa SNI &amp; TMBH"/>
      <sheetName val="BACK"/>
      <sheetName val="conc-mix"/>
      <sheetName val="HARGA BAHAN"/>
      <sheetName val="UPAH-BHN (2)"/>
      <sheetName val="AHSbj"/>
      <sheetName val="analisa SNI"/>
      <sheetName val="UNIT PRICE"/>
      <sheetName val="Harga S Dasar UNTUK IDISI"/>
      <sheetName val="isian"/>
      <sheetName val="Sheet2"/>
      <sheetName val="TPI"/>
      <sheetName val="SUM"/>
      <sheetName val="RAB ME"/>
      <sheetName val="HB"/>
      <sheetName val="schedule kurva s"/>
      <sheetName val="A"/>
      <sheetName val="boq"/>
      <sheetName val="ANALISA HARGA SATUAN"/>
      <sheetName val="Harga Bahan &amp; Upah"/>
      <sheetName val="Analis Kusen 1 ESKALASI"/>
      <sheetName val="basic price"/>
      <sheetName val="Daf-Har-Pening"/>
      <sheetName val="Cover"/>
      <sheetName val="A+Supl."/>
      <sheetName val="7"/>
      <sheetName val="MASTER BAHAN ME"/>
      <sheetName val="Sheet1"/>
      <sheetName val="ANALIS"/>
      <sheetName val="Master 1.0"/>
      <sheetName val="DIVI6"/>
      <sheetName val="ANALISA-1"/>
      <sheetName val="KURVA_100%"/>
      <sheetName val="Analisa HSP"/>
      <sheetName val="DIV.1"/>
      <sheetName val="Isolasi Luar Dalam"/>
      <sheetName val="Isolasi Luar"/>
      <sheetName val="Analisa K"/>
      <sheetName val="4-Basic Price"/>
      <sheetName val="H Satuan"/>
      <sheetName val="Upah&amp;Harga"/>
      <sheetName val="angka"/>
      <sheetName val="REKAP"/>
      <sheetName val="volum"/>
      <sheetName val="Rekap "/>
      <sheetName val="URAIAN TEKNIS"/>
      <sheetName val="analisa rev"/>
      <sheetName val="E089)"/>
      <sheetName val="HS"/>
      <sheetName val="DU&amp;B"/>
    </sheetNames>
    <sheetDataSet>
      <sheetData sheetId="0">
        <row r="11">
          <cell r="I11">
            <v>54600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 ALUM "/>
      <sheetName val="VOLUME"/>
      <sheetName val="Rekap RUM DIN"/>
      <sheetName val="TABEL"/>
      <sheetName val="RAB RUM DIN"/>
      <sheetName val="ANALIS KIRIM"/>
      <sheetName val="ANALISA "/>
      <sheetName val="Bahan &amp; Upah 2012"/>
      <sheetName val="REKAP ANALISA"/>
      <sheetName val="BAHAN &amp; UPAH"/>
      <sheetName val="X"/>
      <sheetName val="tabel1"/>
      <sheetName val="tabel2"/>
      <sheetName val="tabel3"/>
      <sheetName val="Chart3"/>
      <sheetName val="Chart4"/>
      <sheetName val="Supl.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B8">
            <v>20</v>
          </cell>
          <cell r="D8" t="str">
            <v>BARANG PERSEDIAAN DAN BARANG PAKAI HABIS</v>
          </cell>
        </row>
        <row r="9">
          <cell r="B9" t="str">
            <v>20.01</v>
          </cell>
          <cell r="D9" t="str">
            <v>BARANG PAKAI HABIS</v>
          </cell>
        </row>
        <row r="10">
          <cell r="B10" t="str">
            <v>20.01.01</v>
          </cell>
          <cell r="D10" t="str">
            <v>BAHAN BANGUNAN DAN KONSTRUKSI</v>
          </cell>
        </row>
        <row r="11">
          <cell r="B11" t="str">
            <v>20.01.01.01</v>
          </cell>
          <cell r="D11" t="str">
            <v>Aspal</v>
          </cell>
        </row>
        <row r="12">
          <cell r="B12" t="str">
            <v>20.01.01.01.01</v>
          </cell>
          <cell r="D12" t="str">
            <v>Aspal RC 60/70</v>
          </cell>
          <cell r="E12" t="str">
            <v>Kg</v>
          </cell>
          <cell r="F12">
            <v>10400</v>
          </cell>
        </row>
        <row r="13">
          <cell r="B13" t="str">
            <v>20.01.01.01.02</v>
          </cell>
          <cell r="D13" t="str">
            <v>Aspal AC 60/70</v>
          </cell>
          <cell r="E13" t="str">
            <v>Kg</v>
          </cell>
          <cell r="F13">
            <v>10350</v>
          </cell>
        </row>
        <row r="14">
          <cell r="B14" t="str">
            <v>20.01.01.01.03</v>
          </cell>
          <cell r="D14" t="str">
            <v>Aspal Curah</v>
          </cell>
          <cell r="E14" t="str">
            <v>Kg</v>
          </cell>
          <cell r="F14">
            <v>7350</v>
          </cell>
        </row>
        <row r="15">
          <cell r="B15" t="str">
            <v>20.01.01.01.04</v>
          </cell>
          <cell r="D15" t="str">
            <v>Aspal Emulsi Curah</v>
          </cell>
          <cell r="E15" t="str">
            <v>Kg</v>
          </cell>
          <cell r="F15">
            <v>8710</v>
          </cell>
        </row>
        <row r="16">
          <cell r="B16" t="str">
            <v>20.01.01.01.05</v>
          </cell>
          <cell r="D16" t="str">
            <v>Aspal Emulsi Kemasan Drum</v>
          </cell>
          <cell r="E16" t="str">
            <v>Kg</v>
          </cell>
          <cell r="F16">
            <v>8200</v>
          </cell>
        </row>
        <row r="17">
          <cell r="B17" t="str">
            <v>20.01.01.01.06</v>
          </cell>
          <cell r="D17" t="str">
            <v>Aspal Lapis Pengikat (Tack Coat)</v>
          </cell>
          <cell r="E17" t="str">
            <v>Liter</v>
          </cell>
          <cell r="F17">
            <v>6550</v>
          </cell>
        </row>
        <row r="18">
          <cell r="B18" t="str">
            <v>20.01.01.01.07</v>
          </cell>
          <cell r="D18" t="str">
            <v>Aspal Drum, 155 Kg</v>
          </cell>
          <cell r="E18" t="str">
            <v>Drum</v>
          </cell>
          <cell r="F18">
            <v>1376850</v>
          </cell>
        </row>
        <row r="19">
          <cell r="B19" t="str">
            <v>20.01.01.01.08</v>
          </cell>
          <cell r="D19" t="str">
            <v>Aspal ATB (Laston Atas)</v>
          </cell>
          <cell r="E19" t="str">
            <v>Ton</v>
          </cell>
          <cell r="F19">
            <v>830850</v>
          </cell>
        </row>
        <row r="20">
          <cell r="B20" t="str">
            <v>20.01.01.01.09</v>
          </cell>
          <cell r="D20" t="str">
            <v>Aspal HRS (LATASTON)</v>
          </cell>
          <cell r="E20" t="str">
            <v>Ton</v>
          </cell>
          <cell r="F20">
            <v>860550</v>
          </cell>
        </row>
        <row r="21">
          <cell r="B21" t="str">
            <v>20.01.01.01.10</v>
          </cell>
          <cell r="D21" t="str">
            <v>Filler</v>
          </cell>
          <cell r="E21" t="str">
            <v>Kg</v>
          </cell>
          <cell r="F21">
            <v>1450</v>
          </cell>
        </row>
        <row r="22">
          <cell r="B22" t="str">
            <v>20.01.01.02</v>
          </cell>
          <cell r="D22" t="str">
            <v>Semen</v>
          </cell>
        </row>
        <row r="23">
          <cell r="B23" t="str">
            <v>20.01.01.02.01</v>
          </cell>
          <cell r="D23" t="str">
            <v>Semen Tiga Roda, 40 Kg</v>
          </cell>
          <cell r="E23" t="str">
            <v>Zak</v>
          </cell>
          <cell r="F23">
            <v>51050</v>
          </cell>
        </row>
        <row r="24">
          <cell r="B24" t="str">
            <v>20.01.01.02.02</v>
          </cell>
          <cell r="D24" t="str">
            <v>Semen Bosowa, 40 Kg</v>
          </cell>
          <cell r="E24" t="str">
            <v>Zak</v>
          </cell>
          <cell r="F24">
            <v>49900</v>
          </cell>
        </row>
        <row r="25">
          <cell r="B25" t="str">
            <v>20.01.01.02.03</v>
          </cell>
          <cell r="D25" t="str">
            <v>Semen Gresik, 40 Kg</v>
          </cell>
          <cell r="E25" t="str">
            <v>Kg</v>
          </cell>
          <cell r="F25">
            <v>1224</v>
          </cell>
        </row>
        <row r="26">
          <cell r="B26" t="str">
            <v>20.01.01.02.04</v>
          </cell>
          <cell r="D26" t="str">
            <v>Semen Holcim, 40 Kg</v>
          </cell>
          <cell r="E26" t="str">
            <v>Zak</v>
          </cell>
          <cell r="F26">
            <v>51050</v>
          </cell>
        </row>
        <row r="27">
          <cell r="B27" t="str">
            <v>20.01.01.03</v>
          </cell>
          <cell r="D27" t="str">
            <v>Semen Lainnya</v>
          </cell>
        </row>
        <row r="28">
          <cell r="B28" t="str">
            <v>20.01.01.03.01</v>
          </cell>
          <cell r="D28" t="str">
            <v>Semen Putih 40 Kg, Gresik</v>
          </cell>
          <cell r="E28" t="str">
            <v>Zak</v>
          </cell>
          <cell r="F28">
            <v>71250</v>
          </cell>
        </row>
        <row r="29">
          <cell r="B29" t="str">
            <v>20.01.01.03.02</v>
          </cell>
          <cell r="D29" t="str">
            <v>Semen Putih 40 Kg, Tiga Roda</v>
          </cell>
          <cell r="E29" t="str">
            <v>Zak</v>
          </cell>
          <cell r="F29">
            <v>79550</v>
          </cell>
        </row>
        <row r="30">
          <cell r="B30" t="str">
            <v>20.01.01.03.03</v>
          </cell>
          <cell r="D30" t="str">
            <v>Semen Warna, Kura-kura</v>
          </cell>
          <cell r="E30" t="str">
            <v>Bungkus</v>
          </cell>
          <cell r="F30">
            <v>11900</v>
          </cell>
        </row>
        <row r="31">
          <cell r="B31" t="str">
            <v>20.01.01.03.04</v>
          </cell>
          <cell r="D31" t="str">
            <v>Semen Warna/nat</v>
          </cell>
          <cell r="E31" t="str">
            <v>Kg</v>
          </cell>
          <cell r="F31">
            <v>8595</v>
          </cell>
        </row>
        <row r="32">
          <cell r="B32" t="str">
            <v>20.01.01.03.05</v>
          </cell>
          <cell r="D32" t="str">
            <v>Semen Filler Bata Merah</v>
          </cell>
          <cell r="E32" t="str">
            <v>m3</v>
          </cell>
          <cell r="F32">
            <v>111555</v>
          </cell>
        </row>
        <row r="33">
          <cell r="B33" t="str">
            <v>20.01.01.04</v>
          </cell>
          <cell r="D33" t="str">
            <v>Kapur</v>
          </cell>
          <cell r="F33">
            <v>0</v>
          </cell>
        </row>
        <row r="34">
          <cell r="B34" t="str">
            <v>20.01.01.04.01</v>
          </cell>
          <cell r="D34" t="str">
            <v>Kapur Pasang</v>
          </cell>
          <cell r="E34" t="str">
            <v>Kg</v>
          </cell>
          <cell r="F34">
            <v>1935</v>
          </cell>
        </row>
        <row r="35">
          <cell r="B35" t="str">
            <v>20.01.01.04.02</v>
          </cell>
          <cell r="D35" t="str">
            <v>Kapur Bubuk</v>
          </cell>
          <cell r="E35" t="str">
            <v>Zak</v>
          </cell>
          <cell r="F35">
            <v>8595</v>
          </cell>
        </row>
        <row r="36">
          <cell r="B36" t="str">
            <v>20.01.01.04.03</v>
          </cell>
          <cell r="D36" t="str">
            <v>Kapur Gamping</v>
          </cell>
          <cell r="E36" t="str">
            <v>Kg</v>
          </cell>
          <cell r="F36">
            <v>3240</v>
          </cell>
        </row>
        <row r="37">
          <cell r="B37" t="str">
            <v>20.01.01.04.04</v>
          </cell>
          <cell r="D37" t="str">
            <v>Kapur Gamping</v>
          </cell>
          <cell r="E37" t="str">
            <v>m3</v>
          </cell>
          <cell r="F37">
            <v>85500</v>
          </cell>
        </row>
        <row r="38">
          <cell r="B38" t="str">
            <v>20.01.01.04.05</v>
          </cell>
          <cell r="D38" t="str">
            <v>Kapur Padam</v>
          </cell>
          <cell r="E38" t="str">
            <v>Zak</v>
          </cell>
          <cell r="F38">
            <v>6390</v>
          </cell>
        </row>
        <row r="39">
          <cell r="B39" t="str">
            <v>20.01.01.05</v>
          </cell>
          <cell r="D39" t="str">
            <v>Kaca</v>
          </cell>
          <cell r="F39">
            <v>0</v>
          </cell>
        </row>
        <row r="40">
          <cell r="B40" t="str">
            <v>20.01.01.05.01</v>
          </cell>
          <cell r="D40" t="str">
            <v>Kaca Bening</v>
          </cell>
          <cell r="F40">
            <v>0</v>
          </cell>
        </row>
        <row r="41">
          <cell r="B41" t="str">
            <v>20.01.01.05.01.01</v>
          </cell>
          <cell r="D41" t="str">
            <v>Kapur Bening 3 mm</v>
          </cell>
          <cell r="E41" t="str">
            <v>m2</v>
          </cell>
          <cell r="F41">
            <v>64125</v>
          </cell>
        </row>
        <row r="42">
          <cell r="B42" t="str">
            <v>20.01.01.05.01.02</v>
          </cell>
          <cell r="D42" t="str">
            <v>Kapur Bening 5 mm</v>
          </cell>
          <cell r="E42" t="str">
            <v>m2</v>
          </cell>
          <cell r="F42">
            <v>69480</v>
          </cell>
        </row>
        <row r="43">
          <cell r="B43" t="str">
            <v>20.01.01.05.01.03</v>
          </cell>
          <cell r="D43" t="str">
            <v>Kapur Bening 8 mm</v>
          </cell>
          <cell r="E43" t="str">
            <v>m2</v>
          </cell>
          <cell r="F43">
            <v>160245</v>
          </cell>
        </row>
        <row r="44">
          <cell r="B44" t="str">
            <v>20.01.01.05.02</v>
          </cell>
          <cell r="D44" t="str">
            <v>Kaca Rayben</v>
          </cell>
          <cell r="F44">
            <v>0</v>
          </cell>
        </row>
        <row r="45">
          <cell r="B45" t="str">
            <v>20.01.01.05.02.01</v>
          </cell>
          <cell r="D45" t="str">
            <v>Kapur Rayben 3 mm</v>
          </cell>
          <cell r="E45" t="str">
            <v>m2</v>
          </cell>
          <cell r="F45">
            <v>69480</v>
          </cell>
        </row>
        <row r="46">
          <cell r="B46" t="str">
            <v>20.01.01.05.02.02</v>
          </cell>
          <cell r="D46" t="str">
            <v>Kapur Rayben 5 mm</v>
          </cell>
          <cell r="E46" t="str">
            <v>m2</v>
          </cell>
          <cell r="F46">
            <v>80145</v>
          </cell>
        </row>
        <row r="47">
          <cell r="B47" t="str">
            <v>20.01.01.05.03</v>
          </cell>
          <cell r="D47" t="str">
            <v>Kaca Cermin</v>
          </cell>
          <cell r="F47">
            <v>0</v>
          </cell>
        </row>
        <row r="48">
          <cell r="B48" t="str">
            <v>20.01.01.05.03.01</v>
          </cell>
          <cell r="D48" t="str">
            <v>Kaca Cermin 3 mm</v>
          </cell>
          <cell r="E48" t="str">
            <v>m2</v>
          </cell>
          <cell r="F48">
            <v>74835</v>
          </cell>
        </row>
        <row r="49">
          <cell r="B49" t="str">
            <v>20.01.01.05.03.02</v>
          </cell>
          <cell r="D49" t="str">
            <v>Kaca Cermin Arcylic Cembung 3 mm</v>
          </cell>
          <cell r="E49" t="str">
            <v>Unit</v>
          </cell>
          <cell r="F49">
            <v>3995145</v>
          </cell>
        </row>
        <row r="50">
          <cell r="B50" t="str">
            <v>20.01.01.05.03.03</v>
          </cell>
          <cell r="D50" t="str">
            <v>Kaca Cermin 5 mm</v>
          </cell>
          <cell r="E50" t="str">
            <v>m2</v>
          </cell>
          <cell r="F50">
            <v>144720</v>
          </cell>
        </row>
        <row r="51">
          <cell r="B51" t="str">
            <v>20.01.01.05.03.04</v>
          </cell>
          <cell r="D51" t="str">
            <v>Kaca Cermin 6 mm</v>
          </cell>
          <cell r="E51" t="str">
            <v>m2</v>
          </cell>
          <cell r="F51">
            <v>170955</v>
          </cell>
        </row>
        <row r="52">
          <cell r="B52" t="str">
            <v>20.01.01.05.03.05</v>
          </cell>
          <cell r="D52" t="str">
            <v>Kaca Cermin 8 mm</v>
          </cell>
          <cell r="E52" t="str">
            <v>m2</v>
          </cell>
          <cell r="F52">
            <v>213660</v>
          </cell>
        </row>
        <row r="53">
          <cell r="B53" t="str">
            <v>20.01.01.05.04</v>
          </cell>
          <cell r="D53" t="str">
            <v>Kaca Polos</v>
          </cell>
          <cell r="F53">
            <v>0</v>
          </cell>
        </row>
        <row r="54">
          <cell r="B54" t="str">
            <v>20.01.01.05.04.01</v>
          </cell>
          <cell r="D54" t="str">
            <v>Kaca Polos 3 mm</v>
          </cell>
          <cell r="E54" t="str">
            <v>m2</v>
          </cell>
          <cell r="F54">
            <v>45945</v>
          </cell>
        </row>
        <row r="55">
          <cell r="B55" t="str">
            <v>20.01.01.05.04.02</v>
          </cell>
          <cell r="D55" t="str">
            <v>Kaca Polos 5 mm</v>
          </cell>
          <cell r="E55" t="str">
            <v>m2</v>
          </cell>
          <cell r="F55">
            <v>64125</v>
          </cell>
        </row>
        <row r="56">
          <cell r="B56" t="str">
            <v>20.01.01.05.04.03</v>
          </cell>
          <cell r="D56" t="str">
            <v>Kaca Polos 8 mm</v>
          </cell>
          <cell r="E56" t="str">
            <v>m2</v>
          </cell>
          <cell r="F56">
            <v>154935</v>
          </cell>
        </row>
        <row r="57">
          <cell r="B57" t="str">
            <v>20.01.01.05.05</v>
          </cell>
          <cell r="D57" t="str">
            <v>Kaca Patri</v>
          </cell>
          <cell r="F57">
            <v>0</v>
          </cell>
        </row>
        <row r="58">
          <cell r="B58" t="str">
            <v>20.01.01.05.05.01</v>
          </cell>
          <cell r="D58" t="str">
            <v>Kaca Patri (Kuningan)</v>
          </cell>
          <cell r="E58" t="str">
            <v>m2</v>
          </cell>
          <cell r="F58">
            <v>2350080</v>
          </cell>
        </row>
        <row r="59">
          <cell r="B59" t="str">
            <v>20.01.01.05.05.02</v>
          </cell>
          <cell r="D59" t="str">
            <v>Kaca Patri (Timah)</v>
          </cell>
          <cell r="E59" t="str">
            <v>m2</v>
          </cell>
          <cell r="F59">
            <v>854595</v>
          </cell>
        </row>
        <row r="60">
          <cell r="B60" t="str">
            <v>20.01.01.05.05.03</v>
          </cell>
          <cell r="D60" t="str">
            <v>Kaca Patri (Putih)</v>
          </cell>
          <cell r="E60" t="str">
            <v>m2</v>
          </cell>
          <cell r="F60">
            <v>2205</v>
          </cell>
        </row>
        <row r="61">
          <cell r="B61" t="str">
            <v>20.01.01.05.06</v>
          </cell>
          <cell r="D61" t="str">
            <v>Kaca Lainnya</v>
          </cell>
          <cell r="F61">
            <v>0</v>
          </cell>
        </row>
        <row r="62">
          <cell r="B62" t="str">
            <v>20.01.01.05.06.01</v>
          </cell>
          <cell r="D62" t="str">
            <v>Kaca Es 3 mm</v>
          </cell>
          <cell r="E62" t="str">
            <v>m2</v>
          </cell>
          <cell r="F62">
            <v>81270</v>
          </cell>
        </row>
        <row r="63">
          <cell r="B63" t="str">
            <v>20.01.01.05.06.02</v>
          </cell>
          <cell r="D63" t="str">
            <v>Kaca Es 5 mm</v>
          </cell>
          <cell r="E63" t="str">
            <v>m2</v>
          </cell>
          <cell r="F63">
            <v>115425</v>
          </cell>
        </row>
        <row r="64">
          <cell r="B64" t="str">
            <v>20.01.01.05.06.03</v>
          </cell>
          <cell r="D64" t="str">
            <v>Kaca Fitrase</v>
          </cell>
          <cell r="E64" t="str">
            <v>m2</v>
          </cell>
          <cell r="F64">
            <v>36360</v>
          </cell>
        </row>
        <row r="65">
          <cell r="B65" t="str">
            <v>20.01.01.05.06.04</v>
          </cell>
          <cell r="D65" t="str">
            <v>Kaca Fiber glas 92 cm</v>
          </cell>
          <cell r="E65" t="str">
            <v>m2</v>
          </cell>
          <cell r="F65">
            <v>24120</v>
          </cell>
        </row>
        <row r="66">
          <cell r="B66" t="str">
            <v>20.01.01.05.06.05</v>
          </cell>
          <cell r="D66" t="str">
            <v>Kaca Glass Block</v>
          </cell>
          <cell r="E66" t="str">
            <v>Buah</v>
          </cell>
          <cell r="F66">
            <v>19260</v>
          </cell>
        </row>
        <row r="67">
          <cell r="B67" t="str">
            <v>20.01.01.05.06.06</v>
          </cell>
          <cell r="D67" t="str">
            <v>Kaca Espanyolet</v>
          </cell>
          <cell r="E67" t="str">
            <v>Buah</v>
          </cell>
          <cell r="F67">
            <v>97245</v>
          </cell>
        </row>
        <row r="68">
          <cell r="B68" t="str">
            <v>20.01.01.05.06.07</v>
          </cell>
          <cell r="D68" t="str">
            <v>Kaca Vertical Blind</v>
          </cell>
          <cell r="E68" t="str">
            <v>m2</v>
          </cell>
          <cell r="F68">
            <v>130050</v>
          </cell>
        </row>
        <row r="69">
          <cell r="B69" t="str">
            <v>20.01.01.05.06.08</v>
          </cell>
          <cell r="D69" t="str">
            <v>Kaca Karet Kusen Alumunium</v>
          </cell>
          <cell r="E69" t="str">
            <v>m</v>
          </cell>
          <cell r="F69">
            <v>3240</v>
          </cell>
        </row>
        <row r="70">
          <cell r="B70" t="str">
            <v>20.01.01.05.06.09</v>
          </cell>
          <cell r="D70" t="str">
            <v>Kaca Krepyak Nako</v>
          </cell>
          <cell r="E70" t="str">
            <v>Daun</v>
          </cell>
          <cell r="F70">
            <v>15525</v>
          </cell>
        </row>
        <row r="71">
          <cell r="B71" t="str">
            <v>20.01.01.05.06.10</v>
          </cell>
          <cell r="D71" t="str">
            <v>Kaca Krepyak nako+kerangka/50 cm</v>
          </cell>
          <cell r="E71" t="str">
            <v>Lembar</v>
          </cell>
          <cell r="F71">
            <v>23130</v>
          </cell>
        </row>
        <row r="72">
          <cell r="B72" t="str">
            <v>20.01.01.05.06.11</v>
          </cell>
          <cell r="D72" t="str">
            <v>Profil kaca</v>
          </cell>
          <cell r="E72" t="str">
            <v>m</v>
          </cell>
          <cell r="F72">
            <v>3780</v>
          </cell>
        </row>
        <row r="73">
          <cell r="B73" t="str">
            <v>20.01.01.05.06.12</v>
          </cell>
          <cell r="D73" t="str">
            <v>Kaca Buram</v>
          </cell>
          <cell r="E73" t="str">
            <v>m2</v>
          </cell>
          <cell r="F73">
            <v>90855</v>
          </cell>
        </row>
        <row r="74">
          <cell r="B74" t="str">
            <v>20.01.01.06</v>
          </cell>
          <cell r="D74" t="str">
            <v>Pasir</v>
          </cell>
          <cell r="F74">
            <v>0</v>
          </cell>
        </row>
        <row r="75">
          <cell r="B75" t="str">
            <v>20.01.01.06.01</v>
          </cell>
          <cell r="D75" t="str">
            <v>Pasir Pasang Lokal</v>
          </cell>
          <cell r="E75" t="str">
            <v>m3</v>
          </cell>
          <cell r="F75">
            <v>92340</v>
          </cell>
        </row>
        <row r="76">
          <cell r="B76" t="str">
            <v>20.01.01.06.02</v>
          </cell>
          <cell r="D76" t="str">
            <v>Pasir Pasang/Beton Hitam/Jawa</v>
          </cell>
          <cell r="E76" t="str">
            <v>m3</v>
          </cell>
          <cell r="F76">
            <v>230805</v>
          </cell>
        </row>
        <row r="77">
          <cell r="B77" t="str">
            <v>20.01.01.06.03</v>
          </cell>
          <cell r="D77" t="str">
            <v>Pasir Urug</v>
          </cell>
          <cell r="E77" t="str">
            <v>m3</v>
          </cell>
          <cell r="F77">
            <v>123975</v>
          </cell>
        </row>
        <row r="78">
          <cell r="B78" t="str">
            <v>20.01.01.06.04</v>
          </cell>
          <cell r="D78" t="str">
            <v>Pasir Urug Lokal</v>
          </cell>
          <cell r="E78" t="str">
            <v>m3</v>
          </cell>
          <cell r="F78">
            <v>86535</v>
          </cell>
        </row>
        <row r="79">
          <cell r="B79" t="str">
            <v>20.01.01.06.05</v>
          </cell>
          <cell r="D79" t="str">
            <v>Pasir Ayak untuk Beton</v>
          </cell>
          <cell r="E79" t="str">
            <v>m3</v>
          </cell>
          <cell r="F79">
            <v>265410</v>
          </cell>
        </row>
        <row r="80">
          <cell r="B80" t="str">
            <v>20.01.01.07</v>
          </cell>
          <cell r="D80" t="str">
            <v>Tanah</v>
          </cell>
          <cell r="F80">
            <v>0</v>
          </cell>
        </row>
        <row r="81">
          <cell r="B81" t="str">
            <v>20.01.01.07.01</v>
          </cell>
          <cell r="D81" t="str">
            <v>Tanah Urug</v>
          </cell>
          <cell r="E81" t="str">
            <v>m3</v>
          </cell>
          <cell r="F81">
            <v>38475</v>
          </cell>
        </row>
        <row r="82">
          <cell r="B82" t="str">
            <v>20.01.01.07.02</v>
          </cell>
          <cell r="D82" t="str">
            <v>Tanah Sirtu</v>
          </cell>
          <cell r="E82" t="str">
            <v>m3</v>
          </cell>
          <cell r="F82">
            <v>106830</v>
          </cell>
        </row>
        <row r="83">
          <cell r="B83" t="str">
            <v>20.01.01.07.03</v>
          </cell>
          <cell r="D83" t="str">
            <v>Tanah Liat</v>
          </cell>
          <cell r="E83" t="str">
            <v>m3</v>
          </cell>
          <cell r="F83">
            <v>38475</v>
          </cell>
        </row>
        <row r="84">
          <cell r="B84" t="str">
            <v>20.01.01.07.04</v>
          </cell>
          <cell r="D84" t="str">
            <v>Tanah Timbunan</v>
          </cell>
          <cell r="E84" t="str">
            <v>m3</v>
          </cell>
          <cell r="F84">
            <v>38475</v>
          </cell>
        </row>
        <row r="85">
          <cell r="B85" t="str">
            <v>20.01.01.07.05</v>
          </cell>
          <cell r="D85" t="str">
            <v>Tanah Taman</v>
          </cell>
          <cell r="E85" t="str">
            <v>Truk</v>
          </cell>
          <cell r="F85">
            <v>480735</v>
          </cell>
        </row>
        <row r="86">
          <cell r="B86" t="str">
            <v>20.01.01.08</v>
          </cell>
          <cell r="D86" t="str">
            <v>Batu</v>
          </cell>
          <cell r="F86">
            <v>0</v>
          </cell>
        </row>
        <row r="87">
          <cell r="B87" t="str">
            <v>20.01.01.08.01</v>
          </cell>
          <cell r="D87" t="str">
            <v>Batu Gilang</v>
          </cell>
          <cell r="F87">
            <v>0</v>
          </cell>
        </row>
        <row r="88">
          <cell r="B88" t="str">
            <v>20.01.01.08.01.01</v>
          </cell>
          <cell r="D88" t="str">
            <v>Batu Gilang (Cirebon) 10 x 20</v>
          </cell>
          <cell r="E88" t="str">
            <v>m2</v>
          </cell>
          <cell r="F88">
            <v>109620</v>
          </cell>
        </row>
        <row r="89">
          <cell r="B89" t="str">
            <v>20.01.01.08.01.02</v>
          </cell>
          <cell r="D89" t="str">
            <v>Batu Gilang (Cirebon) 20 x 20</v>
          </cell>
          <cell r="E89" t="str">
            <v>m2</v>
          </cell>
          <cell r="F89">
            <v>112545</v>
          </cell>
        </row>
        <row r="90">
          <cell r="B90" t="str">
            <v>20.01.01.08.01.03</v>
          </cell>
          <cell r="D90" t="str">
            <v>Batu Gilang Ex. Cirebon (Profil Beraturan)</v>
          </cell>
          <cell r="E90" t="str">
            <v>m2</v>
          </cell>
          <cell r="F90">
            <v>93690</v>
          </cell>
        </row>
        <row r="91">
          <cell r="B91" t="str">
            <v>20.01.01.08.01.04</v>
          </cell>
          <cell r="D91" t="str">
            <v>Batu Gilang Ex. Cirebon (Profil Tak Beraturan)</v>
          </cell>
          <cell r="E91" t="str">
            <v>m2</v>
          </cell>
          <cell r="F91">
            <v>65205</v>
          </cell>
        </row>
        <row r="92">
          <cell r="B92" t="str">
            <v>20.01.01.08.01.05</v>
          </cell>
          <cell r="D92" t="str">
            <v>Batu Gilang Ex. Jember (Profil Beraturan)</v>
          </cell>
          <cell r="E92" t="str">
            <v>m2</v>
          </cell>
          <cell r="F92">
            <v>68760</v>
          </cell>
        </row>
        <row r="93">
          <cell r="B93" t="str">
            <v>20.01.01.08.01.06</v>
          </cell>
          <cell r="D93" t="str">
            <v>Batu Gilang Ex. Jember (Profil Tak Beraturan)</v>
          </cell>
          <cell r="E93" t="str">
            <v>m2</v>
          </cell>
          <cell r="F93">
            <v>50715</v>
          </cell>
        </row>
        <row r="94">
          <cell r="B94" t="str">
            <v>20.01.01.08.01.07</v>
          </cell>
          <cell r="D94" t="str">
            <v>Batu Gilang Ex. Jember 20 x 20</v>
          </cell>
          <cell r="E94" t="str">
            <v>m2</v>
          </cell>
          <cell r="F94">
            <v>88200</v>
          </cell>
        </row>
        <row r="95">
          <cell r="B95" t="str">
            <v>20.01.01.08.03</v>
          </cell>
          <cell r="D95" t="str">
            <v>Batu Pecah</v>
          </cell>
          <cell r="F95">
            <v>0</v>
          </cell>
        </row>
        <row r="96">
          <cell r="B96" t="str">
            <v>20.01.01.08.03.01</v>
          </cell>
          <cell r="D96" t="str">
            <v>Batu Pecah 3/5</v>
          </cell>
          <cell r="E96" t="str">
            <v>m3</v>
          </cell>
          <cell r="F96">
            <v>154710</v>
          </cell>
        </row>
        <row r="97">
          <cell r="B97" t="str">
            <v>20.01.01.08.03.02</v>
          </cell>
          <cell r="D97" t="str">
            <v>Batu Pecah 2/3</v>
          </cell>
          <cell r="E97" t="str">
            <v>m3</v>
          </cell>
          <cell r="F97">
            <v>160470</v>
          </cell>
        </row>
        <row r="98">
          <cell r="B98" t="str">
            <v>20.01.01.08.03.03</v>
          </cell>
          <cell r="D98" t="str">
            <v>Batu Pecah 1/2 manual</v>
          </cell>
          <cell r="E98" t="str">
            <v>m3</v>
          </cell>
          <cell r="F98">
            <v>204030</v>
          </cell>
        </row>
        <row r="99">
          <cell r="B99" t="str">
            <v>20.01.01.08.03.04</v>
          </cell>
          <cell r="D99" t="str">
            <v>Batu Pecah 1/2 mesin</v>
          </cell>
          <cell r="E99" t="str">
            <v>m3</v>
          </cell>
          <cell r="F99">
            <v>265860</v>
          </cell>
        </row>
        <row r="100">
          <cell r="B100" t="str">
            <v>20.01.01.08.03.05</v>
          </cell>
          <cell r="D100" t="str">
            <v>Batu Pecah 5/7</v>
          </cell>
          <cell r="E100" t="str">
            <v>m3</v>
          </cell>
          <cell r="F100">
            <v>151290</v>
          </cell>
        </row>
        <row r="101">
          <cell r="B101" t="str">
            <v>20.01.01.08.03.06</v>
          </cell>
          <cell r="D101" t="str">
            <v>Batu Pecah 1/1</v>
          </cell>
          <cell r="E101" t="str">
            <v>m3</v>
          </cell>
          <cell r="F101">
            <v>286515</v>
          </cell>
        </row>
        <row r="102">
          <cell r="B102" t="str">
            <v>20.01.01.08.04</v>
          </cell>
          <cell r="D102" t="str">
            <v>Batu Kerikil</v>
          </cell>
          <cell r="F102">
            <v>0</v>
          </cell>
        </row>
        <row r="103">
          <cell r="B103" t="str">
            <v>20.01.01.08.04.01</v>
          </cell>
          <cell r="D103" t="str">
            <v>Batu Kerikil dari galian bukit</v>
          </cell>
          <cell r="E103" t="str">
            <v>m3</v>
          </cell>
          <cell r="F103">
            <v>103140</v>
          </cell>
        </row>
        <row r="104">
          <cell r="B104" t="str">
            <v>20.01.01.08.04.02</v>
          </cell>
          <cell r="D104" t="str">
            <v>Batu Kerikil Ayak Tanpa Pasir/ Jagungan</v>
          </cell>
          <cell r="E104" t="str">
            <v>m3</v>
          </cell>
          <cell r="F104">
            <v>144270</v>
          </cell>
        </row>
        <row r="105">
          <cell r="B105" t="str">
            <v>20.01.01.08.04.03</v>
          </cell>
          <cell r="D105" t="str">
            <v>Batu Kerikil Sungai Tak Disaring</v>
          </cell>
          <cell r="E105" t="str">
            <v>m3</v>
          </cell>
          <cell r="F105">
            <v>117540</v>
          </cell>
        </row>
        <row r="106">
          <cell r="B106" t="str">
            <v>20.01.01.08.04.04</v>
          </cell>
          <cell r="D106" t="str">
            <v>Batu Kerikil Sungai Tersaring</v>
          </cell>
          <cell r="E106" t="str">
            <v>m3</v>
          </cell>
          <cell r="F106">
            <v>122895</v>
          </cell>
        </row>
        <row r="107">
          <cell r="B107" t="str">
            <v>20.01.01.08.04.05</v>
          </cell>
          <cell r="D107" t="str">
            <v>Batu Kerikil Beton</v>
          </cell>
          <cell r="E107" t="str">
            <v>m3</v>
          </cell>
          <cell r="F107">
            <v>250560</v>
          </cell>
        </row>
        <row r="108">
          <cell r="B108" t="str">
            <v>20.01.01.08.04.06</v>
          </cell>
          <cell r="D108" t="str">
            <v>Batu Koral Beton</v>
          </cell>
          <cell r="E108" t="str">
            <v>m3</v>
          </cell>
          <cell r="F108">
            <v>151200</v>
          </cell>
        </row>
        <row r="109">
          <cell r="B109" t="str">
            <v>20.01.01.08.06</v>
          </cell>
          <cell r="D109" t="str">
            <v>Batu Agregat</v>
          </cell>
          <cell r="F109">
            <v>0</v>
          </cell>
        </row>
        <row r="110">
          <cell r="B110" t="str">
            <v>20.01.01.08.06.01</v>
          </cell>
          <cell r="D110" t="str">
            <v>Batu Agregat Halus</v>
          </cell>
          <cell r="E110" t="str">
            <v>m3</v>
          </cell>
          <cell r="F110">
            <v>189900</v>
          </cell>
        </row>
        <row r="111">
          <cell r="B111" t="str">
            <v>20.01.01.08.06.02</v>
          </cell>
          <cell r="D111" t="str">
            <v>Batu Agregat Kasar</v>
          </cell>
          <cell r="E111" t="str">
            <v>m3</v>
          </cell>
          <cell r="F111">
            <v>179415</v>
          </cell>
        </row>
        <row r="112">
          <cell r="B112" t="str">
            <v>20.01.01.08.06.03</v>
          </cell>
          <cell r="D112" t="str">
            <v>Batu Agregat A</v>
          </cell>
          <cell r="E112" t="str">
            <v>m3</v>
          </cell>
          <cell r="F112">
            <v>149625</v>
          </cell>
        </row>
        <row r="113">
          <cell r="B113" t="str">
            <v>20.01.01.08.06.04</v>
          </cell>
          <cell r="D113" t="str">
            <v>Batu Agregat B</v>
          </cell>
          <cell r="E113" t="str">
            <v>m3</v>
          </cell>
          <cell r="F113">
            <v>133560</v>
          </cell>
        </row>
        <row r="114">
          <cell r="B114" t="str">
            <v>20.01.01.08.08</v>
          </cell>
          <cell r="D114" t="str">
            <v>Batu Bata</v>
          </cell>
          <cell r="F114">
            <v>0</v>
          </cell>
        </row>
        <row r="115">
          <cell r="B115" t="str">
            <v>20.01.01.08.08.01</v>
          </cell>
          <cell r="D115" t="str">
            <v>Batu Bata Merah Kelas 1</v>
          </cell>
          <cell r="E115" t="str">
            <v>Buah</v>
          </cell>
          <cell r="F115">
            <v>765</v>
          </cell>
        </row>
        <row r="116">
          <cell r="B116" t="str">
            <v>20.01.01.08.08.02</v>
          </cell>
          <cell r="D116" t="str">
            <v>Batu bata Merah kelas 2</v>
          </cell>
          <cell r="E116" t="str">
            <v>Buah</v>
          </cell>
          <cell r="F116">
            <v>630</v>
          </cell>
        </row>
        <row r="117">
          <cell r="B117" t="str">
            <v>20.01.01.08.08.03</v>
          </cell>
          <cell r="D117" t="str">
            <v>Batu Bata Pelapis Klinker</v>
          </cell>
          <cell r="E117" t="str">
            <v>Buah</v>
          </cell>
          <cell r="F117">
            <v>1350</v>
          </cell>
        </row>
        <row r="118">
          <cell r="B118" t="str">
            <v>20.01.01.08.08.04</v>
          </cell>
          <cell r="D118" t="str">
            <v>Batu Bata Putih Lokal</v>
          </cell>
          <cell r="E118" t="str">
            <v>Buah</v>
          </cell>
          <cell r="F118">
            <v>585</v>
          </cell>
        </row>
        <row r="119">
          <cell r="B119" t="str">
            <v>20.01.01.08.11</v>
          </cell>
          <cell r="D119" t="str">
            <v>Batu Gunung</v>
          </cell>
          <cell r="F119">
            <v>0</v>
          </cell>
        </row>
        <row r="120">
          <cell r="B120" t="str">
            <v>20.01.01.08.11.01</v>
          </cell>
          <cell r="D120" t="str">
            <v>Batu Gunung 15/20</v>
          </cell>
          <cell r="E120" t="str">
            <v>m3</v>
          </cell>
          <cell r="F120">
            <v>91755</v>
          </cell>
        </row>
        <row r="121">
          <cell r="B121" t="str">
            <v>20.01.01.08.11.02</v>
          </cell>
          <cell r="D121" t="str">
            <v>Batu Gunung 10/15</v>
          </cell>
          <cell r="E121" t="str">
            <v>m3</v>
          </cell>
          <cell r="F121">
            <v>103140</v>
          </cell>
        </row>
        <row r="122">
          <cell r="B122" t="str">
            <v>20.01.01.08.13</v>
          </cell>
          <cell r="D122" t="str">
            <v>Loster</v>
          </cell>
          <cell r="F122">
            <v>0</v>
          </cell>
        </row>
        <row r="123">
          <cell r="B123" t="str">
            <v>20.01.01.08.13.01</v>
          </cell>
          <cell r="D123" t="str">
            <v>Loster Merah</v>
          </cell>
          <cell r="E123" t="str">
            <v>Buah</v>
          </cell>
          <cell r="F123">
            <v>3735</v>
          </cell>
        </row>
        <row r="124">
          <cell r="B124" t="str">
            <v>20.01.01.08.13.02</v>
          </cell>
          <cell r="D124" t="str">
            <v>Loster Abu-abu</v>
          </cell>
          <cell r="E124" t="str">
            <v>Buah</v>
          </cell>
          <cell r="F124">
            <v>3195</v>
          </cell>
        </row>
        <row r="125">
          <cell r="B125" t="str">
            <v>20.01.01.08.13.03</v>
          </cell>
          <cell r="D125" t="str">
            <v>Loster Batu Alam 30 x 30</v>
          </cell>
          <cell r="E125" t="str">
            <v>Buah</v>
          </cell>
          <cell r="F125">
            <v>20385</v>
          </cell>
        </row>
        <row r="126">
          <cell r="B126" t="str">
            <v>20.01.01.08.13.04</v>
          </cell>
          <cell r="D126" t="str">
            <v>Loster Tanah Liat</v>
          </cell>
          <cell r="E126" t="str">
            <v>Buah</v>
          </cell>
          <cell r="F126">
            <v>8100</v>
          </cell>
        </row>
        <row r="127">
          <cell r="B127" t="str">
            <v>20.01.01.08.15</v>
          </cell>
          <cell r="D127" t="str">
            <v>Batu Lainnya</v>
          </cell>
          <cell r="F127">
            <v>0</v>
          </cell>
        </row>
        <row r="128">
          <cell r="B128" t="str">
            <v>20.01.01.08.15.01</v>
          </cell>
          <cell r="D128" t="str">
            <v>Batu Ampyang</v>
          </cell>
          <cell r="E128" t="str">
            <v>m2</v>
          </cell>
          <cell r="F128">
            <v>30780</v>
          </cell>
        </row>
        <row r="129">
          <cell r="B129" t="str">
            <v>20.01.01.08.15.02</v>
          </cell>
          <cell r="D129" t="str">
            <v>Batu Andesit Bakar 10 x 20</v>
          </cell>
          <cell r="E129" t="str">
            <v>m2</v>
          </cell>
          <cell r="F129">
            <v>101565</v>
          </cell>
        </row>
        <row r="130">
          <cell r="B130" t="str">
            <v>20.01.01.08.15.03</v>
          </cell>
          <cell r="D130" t="str">
            <v>Batu Bobos Uk 10 x 20 x 1,5 cm</v>
          </cell>
          <cell r="E130" t="str">
            <v>m2</v>
          </cell>
          <cell r="F130">
            <v>101700</v>
          </cell>
        </row>
        <row r="131">
          <cell r="B131" t="str">
            <v>20.01.01.08.15.04</v>
          </cell>
          <cell r="D131" t="str">
            <v>Batu Candi  10 x 20</v>
          </cell>
          <cell r="E131" t="str">
            <v>m2</v>
          </cell>
          <cell r="F131">
            <v>85500</v>
          </cell>
        </row>
        <row r="132">
          <cell r="B132" t="str">
            <v>20.01.01.08.15.05</v>
          </cell>
          <cell r="D132" t="str">
            <v>Batu Klinker</v>
          </cell>
          <cell r="E132" t="str">
            <v>Buah</v>
          </cell>
          <cell r="F132">
            <v>3870</v>
          </cell>
        </row>
        <row r="133">
          <cell r="B133" t="str">
            <v>20.01.01.08.15.06</v>
          </cell>
          <cell r="D133" t="str">
            <v>batu Marmo Bakar</v>
          </cell>
          <cell r="E133" t="str">
            <v>m2</v>
          </cell>
          <cell r="F133">
            <v>76500</v>
          </cell>
        </row>
        <row r="134">
          <cell r="B134" t="str">
            <v>20.01.01.08.15.07</v>
          </cell>
          <cell r="D134" t="str">
            <v>Batu Kambang</v>
          </cell>
          <cell r="E134" t="str">
            <v>m2</v>
          </cell>
          <cell r="F134">
            <v>432630</v>
          </cell>
        </row>
        <row r="135">
          <cell r="B135" t="str">
            <v>20.01.01.08.15.08</v>
          </cell>
          <cell r="D135" t="str">
            <v>Batu Split (Serbuk Batu)</v>
          </cell>
          <cell r="E135" t="str">
            <v>m3</v>
          </cell>
          <cell r="F135">
            <v>127710</v>
          </cell>
        </row>
        <row r="136">
          <cell r="B136" t="str">
            <v>20.01.01.08.15.09</v>
          </cell>
          <cell r="D136" t="str">
            <v>Batu Beronggo Ekspose</v>
          </cell>
          <cell r="E136" t="str">
            <v>Buah</v>
          </cell>
          <cell r="F136">
            <v>4185</v>
          </cell>
        </row>
        <row r="137">
          <cell r="B137" t="str">
            <v>20.01.01.08.15.10</v>
          </cell>
          <cell r="D137" t="str">
            <v>Batu Batu Apung</v>
          </cell>
          <cell r="E137" t="str">
            <v>m3</v>
          </cell>
          <cell r="F137">
            <v>429750</v>
          </cell>
        </row>
        <row r="138">
          <cell r="B138" t="str">
            <v>20.01.01.08.15.11</v>
          </cell>
          <cell r="D138" t="str">
            <v>Batu Batu Taraso</v>
          </cell>
          <cell r="E138" t="str">
            <v>Kg</v>
          </cell>
          <cell r="F138">
            <v>2700</v>
          </cell>
        </row>
        <row r="139">
          <cell r="B139" t="str">
            <v>20.01.01.08.15.12</v>
          </cell>
          <cell r="D139" t="str">
            <v>Abu Batu (Batu Kali Jawa)</v>
          </cell>
          <cell r="E139" t="str">
            <v>m3</v>
          </cell>
          <cell r="F139">
            <v>133560</v>
          </cell>
        </row>
        <row r="140">
          <cell r="B140" t="str">
            <v>20.01.01.08.15.13</v>
          </cell>
          <cell r="D140" t="str">
            <v>Batu Muka  Uk.  15 x 20  cm</v>
          </cell>
          <cell r="E140" t="str">
            <v>Buah</v>
          </cell>
          <cell r="F140">
            <v>1260</v>
          </cell>
        </row>
        <row r="141">
          <cell r="B141" t="str">
            <v>20.01.01.08.15.14</v>
          </cell>
          <cell r="D141" t="str">
            <v>Batu  Palimanan  20 x 10</v>
          </cell>
          <cell r="E141" t="str">
            <v>m2</v>
          </cell>
          <cell r="F141">
            <v>111150</v>
          </cell>
        </row>
        <row r="142">
          <cell r="B142" t="str">
            <v>20.01.01.08.15.15</v>
          </cell>
          <cell r="D142" t="str">
            <v>Base Course</v>
          </cell>
          <cell r="E142" t="str">
            <v>m3</v>
          </cell>
          <cell r="F142">
            <v>160245</v>
          </cell>
        </row>
        <row r="143">
          <cell r="B143" t="str">
            <v>20.01.01.09</v>
          </cell>
          <cell r="D143" t="str">
            <v>Cat</v>
          </cell>
          <cell r="F143">
            <v>0</v>
          </cell>
        </row>
        <row r="144">
          <cell r="B144" t="str">
            <v>20.01.01.09.01</v>
          </cell>
          <cell r="D144" t="str">
            <v>Cat Besi</v>
          </cell>
          <cell r="F144">
            <v>0</v>
          </cell>
        </row>
        <row r="145">
          <cell r="B145" t="str">
            <v>20.01.01.09.01.01</v>
          </cell>
          <cell r="D145" t="str">
            <v>Cat Basi Besi Brown</v>
          </cell>
          <cell r="E145" t="str">
            <v>Kg</v>
          </cell>
          <cell r="F145">
            <v>62325</v>
          </cell>
        </row>
        <row r="146">
          <cell r="B146" t="str">
            <v>20.01.01.09.01.02</v>
          </cell>
          <cell r="D146" t="str">
            <v>Cat Besi Emco Warna Hitam</v>
          </cell>
          <cell r="E146" t="str">
            <v>Kg</v>
          </cell>
          <cell r="F146">
            <v>45450</v>
          </cell>
        </row>
        <row r="147">
          <cell r="B147" t="str">
            <v>20.01.01.09.01.03</v>
          </cell>
          <cell r="D147" t="str">
            <v>Cat Besi Emco Warna Bintang</v>
          </cell>
          <cell r="E147" t="str">
            <v>Kg</v>
          </cell>
          <cell r="F147">
            <v>57735</v>
          </cell>
        </row>
        <row r="148">
          <cell r="B148" t="str">
            <v>20.01.01.09.01.04</v>
          </cell>
          <cell r="D148" t="str">
            <v>Cat Besi Emco warna Segitiga</v>
          </cell>
          <cell r="E148" t="str">
            <v>Kg</v>
          </cell>
          <cell r="F148">
            <v>56115</v>
          </cell>
        </row>
        <row r="149">
          <cell r="B149" t="str">
            <v>20.01.01.09.01.05</v>
          </cell>
          <cell r="D149" t="str">
            <v>Cat Besi Emco Warna Kuning</v>
          </cell>
          <cell r="E149" t="str">
            <v>Kg</v>
          </cell>
          <cell r="F149">
            <v>45450</v>
          </cell>
        </row>
        <row r="150">
          <cell r="B150" t="str">
            <v>20.01.01.09.01.06</v>
          </cell>
          <cell r="D150" t="str">
            <v>Cat Besi/Kayu,Emco Besi /Kayu, Emco</v>
          </cell>
          <cell r="E150" t="str">
            <v>Kg</v>
          </cell>
          <cell r="F150">
            <v>48150</v>
          </cell>
        </row>
        <row r="151">
          <cell r="B151" t="str">
            <v>20.01.01.09.01.07</v>
          </cell>
          <cell r="D151" t="str">
            <v>Cat Meni Besi/kayu, Pedang</v>
          </cell>
          <cell r="E151" t="str">
            <v>Kg</v>
          </cell>
          <cell r="F151">
            <v>21420</v>
          </cell>
        </row>
        <row r="152">
          <cell r="B152" t="str">
            <v>20.01.01.09.01.08</v>
          </cell>
          <cell r="D152" t="str">
            <v>Cat Meni Zincromate, isi 5 Kg</v>
          </cell>
          <cell r="E152" t="str">
            <v>Galon</v>
          </cell>
          <cell r="F152">
            <v>98865</v>
          </cell>
        </row>
        <row r="153">
          <cell r="B153" t="str">
            <v>20.01.01.09.01.09</v>
          </cell>
          <cell r="D153" t="str">
            <v>Plamir Besi</v>
          </cell>
          <cell r="E153" t="str">
            <v>Kg</v>
          </cell>
          <cell r="F153">
            <v>21420</v>
          </cell>
        </row>
        <row r="154">
          <cell r="B154" t="str">
            <v>20.01.01.09.02</v>
          </cell>
          <cell r="D154" t="str">
            <v>Cat Kayu</v>
          </cell>
          <cell r="F154">
            <v>0</v>
          </cell>
        </row>
        <row r="155">
          <cell r="B155" t="str">
            <v>20.01.01.09.02.01</v>
          </cell>
          <cell r="D155" t="str">
            <v>Cat Kayu Wood Filler</v>
          </cell>
          <cell r="E155" t="str">
            <v>Kg</v>
          </cell>
          <cell r="F155">
            <v>135720</v>
          </cell>
        </row>
        <row r="156">
          <cell r="B156" t="str">
            <v>20.01.01.09.02.02</v>
          </cell>
          <cell r="D156" t="str">
            <v>Cat Kayu Clear Doof</v>
          </cell>
          <cell r="E156" t="str">
            <v>Kg</v>
          </cell>
          <cell r="F156">
            <v>130365</v>
          </cell>
        </row>
        <row r="157">
          <cell r="B157" t="str">
            <v>20.01.01.09.02.03</v>
          </cell>
          <cell r="D157" t="str">
            <v>Cat Kayu Cerlak</v>
          </cell>
          <cell r="E157" t="str">
            <v>Kg</v>
          </cell>
          <cell r="F157">
            <v>48150</v>
          </cell>
        </row>
        <row r="158">
          <cell r="B158" t="str">
            <v>20.01.01.09.02.04</v>
          </cell>
          <cell r="D158" t="str">
            <v>Cat Kayu Cerlak, India</v>
          </cell>
          <cell r="E158" t="str">
            <v>Kg</v>
          </cell>
          <cell r="F158">
            <v>39015</v>
          </cell>
        </row>
        <row r="159">
          <cell r="B159" t="str">
            <v>20.01.01.09.02.05</v>
          </cell>
          <cell r="D159" t="str">
            <v>Cat Kayu Teer</v>
          </cell>
          <cell r="E159" t="str">
            <v>Kg</v>
          </cell>
          <cell r="F159">
            <v>10710</v>
          </cell>
        </row>
        <row r="160">
          <cell r="B160" t="str">
            <v>20.01.01.09.02.06</v>
          </cell>
          <cell r="D160" t="str">
            <v>Cat Kayu Teer, isi  7  Kg</v>
          </cell>
          <cell r="E160" t="str">
            <v>Kaleng</v>
          </cell>
          <cell r="F160">
            <v>55080</v>
          </cell>
        </row>
        <row r="161">
          <cell r="B161" t="str">
            <v>20.01.01.09.02.07</v>
          </cell>
          <cell r="D161" t="str">
            <v>Cat Kayu Coumpond  isi  1  Kg</v>
          </cell>
          <cell r="E161" t="str">
            <v>Kaleng</v>
          </cell>
          <cell r="F161">
            <v>31005</v>
          </cell>
        </row>
        <row r="162">
          <cell r="B162" t="str">
            <v>20.01.01.09.02.08</v>
          </cell>
          <cell r="D162" t="str">
            <v>Cat Kayu Teer, Cakra isi  7  Kg</v>
          </cell>
          <cell r="E162" t="str">
            <v>Kaleng</v>
          </cell>
          <cell r="F162">
            <v>75375</v>
          </cell>
        </row>
        <row r="163">
          <cell r="B163" t="str">
            <v>20.01.01.09.02.09</v>
          </cell>
          <cell r="D163" t="str">
            <v>Cat Kayu Politur Jadi</v>
          </cell>
          <cell r="E163" t="str">
            <v>Liter</v>
          </cell>
          <cell r="F163">
            <v>16065</v>
          </cell>
        </row>
        <row r="164">
          <cell r="B164" t="str">
            <v>20.01.01.09.02.10</v>
          </cell>
          <cell r="D164" t="str">
            <v>Cat Kayu Vernis, Buaya</v>
          </cell>
          <cell r="E164" t="str">
            <v>Kg</v>
          </cell>
          <cell r="F164">
            <v>21420</v>
          </cell>
        </row>
        <row r="165">
          <cell r="B165" t="str">
            <v>20.01.01.09.02.11</v>
          </cell>
          <cell r="D165" t="str">
            <v>Cat Kayu Shanding</v>
          </cell>
          <cell r="E165" t="str">
            <v>Kg</v>
          </cell>
          <cell r="F165">
            <v>160245</v>
          </cell>
        </row>
        <row r="166">
          <cell r="B166" t="str">
            <v>20.01.01.09.02.12</v>
          </cell>
          <cell r="D166" t="str">
            <v>Plamur Kayu Cap Pedang</v>
          </cell>
          <cell r="E166" t="str">
            <v>Kg</v>
          </cell>
          <cell r="F166">
            <v>22995</v>
          </cell>
        </row>
        <row r="167">
          <cell r="B167" t="str">
            <v>20.01.01.09.03</v>
          </cell>
          <cell r="D167" t="str">
            <v>Cat Tembok</v>
          </cell>
          <cell r="F167">
            <v>0</v>
          </cell>
        </row>
        <row r="168">
          <cell r="B168" t="str">
            <v>20.01.01.09.03.01</v>
          </cell>
          <cell r="D168" t="str">
            <v>Cat Tembok Plamur Tembok</v>
          </cell>
          <cell r="E168" t="str">
            <v>Kg</v>
          </cell>
          <cell r="F168">
            <v>135720</v>
          </cell>
        </row>
        <row r="169">
          <cell r="B169" t="str">
            <v>20.01.01.09.03.02</v>
          </cell>
          <cell r="D169" t="str">
            <v>Cat Tembok Paragon (30  Kg)</v>
          </cell>
          <cell r="E169" t="str">
            <v>Kg</v>
          </cell>
          <cell r="F169">
            <v>130365</v>
          </cell>
        </row>
        <row r="170">
          <cell r="B170" t="str">
            <v>20.01.01.09.03.03</v>
          </cell>
          <cell r="D170" t="str">
            <v>Cat Tembok Paragon (20  Kg)</v>
          </cell>
          <cell r="E170" t="str">
            <v>Kg</v>
          </cell>
          <cell r="F170">
            <v>48150</v>
          </cell>
        </row>
        <row r="171">
          <cell r="B171" t="str">
            <v>20.01.01.09.03.04</v>
          </cell>
          <cell r="D171" t="str">
            <v>Cat Tembok Paragon (5 Kg)</v>
          </cell>
          <cell r="E171" t="str">
            <v>Galon</v>
          </cell>
          <cell r="F171">
            <v>65745</v>
          </cell>
        </row>
        <row r="172">
          <cell r="B172" t="str">
            <v>20.01.01.09.03.05</v>
          </cell>
          <cell r="D172" t="str">
            <v>Cat Tembok Decholite (5 Kg)</v>
          </cell>
          <cell r="E172" t="str">
            <v>Galon</v>
          </cell>
          <cell r="F172">
            <v>66780</v>
          </cell>
        </row>
        <row r="173">
          <cell r="B173" t="str">
            <v>20.01.01.09.03.06</v>
          </cell>
          <cell r="D173" t="str">
            <v>Cat Tembok Catylac</v>
          </cell>
          <cell r="E173" t="str">
            <v>Kg</v>
          </cell>
          <cell r="F173">
            <v>16065</v>
          </cell>
        </row>
        <row r="174">
          <cell r="B174" t="str">
            <v>20.01.01.09.03.07</v>
          </cell>
          <cell r="D174" t="str">
            <v>Cat Tembok Avian</v>
          </cell>
          <cell r="E174" t="str">
            <v>Kg</v>
          </cell>
          <cell r="F174">
            <v>21420</v>
          </cell>
        </row>
        <row r="175">
          <cell r="B175" t="str">
            <v>20.01.01.09.04</v>
          </cell>
          <cell r="D175" t="str">
            <v>Cat Lainnya</v>
          </cell>
          <cell r="F175">
            <v>0</v>
          </cell>
        </row>
        <row r="176">
          <cell r="B176" t="str">
            <v>20.01.01.09.04.01</v>
          </cell>
          <cell r="D176" t="str">
            <v>Cat Duco</v>
          </cell>
          <cell r="E176" t="str">
            <v>Gram</v>
          </cell>
          <cell r="F176">
            <v>3240</v>
          </cell>
        </row>
        <row r="177">
          <cell r="B177" t="str">
            <v>20.01.01.09.04.02</v>
          </cell>
          <cell r="D177" t="str">
            <v>Cat Bron</v>
          </cell>
          <cell r="E177" t="str">
            <v>Kg</v>
          </cell>
          <cell r="F177">
            <v>25650</v>
          </cell>
        </row>
        <row r="178">
          <cell r="B178" t="str">
            <v>20.01.01.09.04.03</v>
          </cell>
          <cell r="D178" t="str">
            <v>Cat Mobil</v>
          </cell>
          <cell r="E178" t="str">
            <v>Kg</v>
          </cell>
          <cell r="F178">
            <v>222525</v>
          </cell>
        </row>
        <row r="179">
          <cell r="B179" t="str">
            <v>20.01.01.09.04.04</v>
          </cell>
          <cell r="D179" t="str">
            <v>Cat Pernis Mobil</v>
          </cell>
          <cell r="E179" t="str">
            <v>Kg</v>
          </cell>
          <cell r="F179">
            <v>42795</v>
          </cell>
        </row>
        <row r="180">
          <cell r="B180" t="str">
            <v>20.01.01.09.04.05</v>
          </cell>
          <cell r="D180" t="str">
            <v>Cat Minyak Cat, Avian</v>
          </cell>
          <cell r="E180" t="str">
            <v>Liter</v>
          </cell>
          <cell r="F180">
            <v>7560</v>
          </cell>
        </row>
        <row r="181">
          <cell r="B181" t="str">
            <v>20.01.01.09.04.06</v>
          </cell>
          <cell r="D181" t="str">
            <v>Cat Minyak Cat, Biasa</v>
          </cell>
          <cell r="E181" t="str">
            <v>Liter</v>
          </cell>
          <cell r="F181">
            <v>7560</v>
          </cell>
        </row>
        <row r="182">
          <cell r="B182" t="str">
            <v>20.01.01.09.04.07</v>
          </cell>
          <cell r="D182" t="str">
            <v>Cat Spirtus</v>
          </cell>
          <cell r="E182" t="str">
            <v>Liter</v>
          </cell>
          <cell r="F182">
            <v>17145</v>
          </cell>
        </row>
        <row r="183">
          <cell r="B183" t="str">
            <v>20.01.01.09.04.08</v>
          </cell>
          <cell r="D183" t="str">
            <v>Cat Marka Jalan</v>
          </cell>
          <cell r="E183" t="str">
            <v>Liter</v>
          </cell>
          <cell r="F183">
            <v>57735</v>
          </cell>
        </row>
        <row r="184">
          <cell r="B184" t="str">
            <v>20.01.01.09.04.09</v>
          </cell>
          <cell r="D184" t="str">
            <v>Cat Politur</v>
          </cell>
          <cell r="E184" t="str">
            <v>Liter</v>
          </cell>
          <cell r="F184">
            <v>42030</v>
          </cell>
        </row>
        <row r="185">
          <cell r="B185" t="str">
            <v>20.01.01.09.04.10</v>
          </cell>
          <cell r="D185" t="str">
            <v>Thinner A Biasa</v>
          </cell>
          <cell r="E185" t="str">
            <v>Liter</v>
          </cell>
          <cell r="F185">
            <v>26730</v>
          </cell>
        </row>
        <row r="186">
          <cell r="B186" t="str">
            <v>20.01.01.09.04.11</v>
          </cell>
          <cell r="D186" t="str">
            <v>Thinner A Special (Aries)</v>
          </cell>
          <cell r="E186" t="str">
            <v>Liter</v>
          </cell>
          <cell r="F186">
            <v>21420</v>
          </cell>
        </row>
        <row r="187">
          <cell r="B187" t="str">
            <v>20.01.01.09.04.12</v>
          </cell>
          <cell r="D187" t="str">
            <v>Thinner B</v>
          </cell>
          <cell r="E187" t="str">
            <v>Liter</v>
          </cell>
          <cell r="F187">
            <v>10710</v>
          </cell>
        </row>
        <row r="188">
          <cell r="B188" t="str">
            <v>20.01.01.09.04.13</v>
          </cell>
          <cell r="D188" t="str">
            <v>Minyak Cat Afduner</v>
          </cell>
          <cell r="E188" t="str">
            <v>Liter</v>
          </cell>
          <cell r="F188">
            <v>12825</v>
          </cell>
        </row>
        <row r="189">
          <cell r="B189" t="str">
            <v>20.01.01.09.04.14</v>
          </cell>
          <cell r="D189" t="str">
            <v>Soda Api</v>
          </cell>
          <cell r="E189" t="str">
            <v>Bungkus</v>
          </cell>
          <cell r="F189">
            <v>8370</v>
          </cell>
        </row>
        <row r="190">
          <cell r="B190" t="str">
            <v>20.01.01.09.04.15</v>
          </cell>
          <cell r="D190" t="str">
            <v>Plinkut</v>
          </cell>
          <cell r="E190" t="str">
            <v>Kg</v>
          </cell>
          <cell r="F190">
            <v>18000</v>
          </cell>
        </row>
        <row r="191">
          <cell r="B191" t="str">
            <v>20.01.01.09.04.16</v>
          </cell>
          <cell r="D191" t="str">
            <v>Alang - Alang</v>
          </cell>
          <cell r="E191" t="str">
            <v>Ikat</v>
          </cell>
          <cell r="F191">
            <v>6435</v>
          </cell>
        </row>
        <row r="192">
          <cell r="B192" t="str">
            <v>20.01.01.10</v>
          </cell>
          <cell r="D192" t="str">
            <v>Dempul</v>
          </cell>
          <cell r="F192">
            <v>0</v>
          </cell>
        </row>
        <row r="193">
          <cell r="B193" t="str">
            <v>20.01.01.10.01</v>
          </cell>
          <cell r="D193" t="str">
            <v>Dempul</v>
          </cell>
          <cell r="E193" t="str">
            <v>Kg</v>
          </cell>
          <cell r="F193">
            <v>1125</v>
          </cell>
        </row>
        <row r="194">
          <cell r="B194" t="str">
            <v>20.01.01.10.02</v>
          </cell>
          <cell r="D194" t="str">
            <v>Dempul San Polac 1 Kg</v>
          </cell>
          <cell r="E194" t="str">
            <v>Kaleng</v>
          </cell>
          <cell r="F194">
            <v>36900</v>
          </cell>
        </row>
        <row r="195">
          <cell r="B195" t="str">
            <v>20.01.01.10.03</v>
          </cell>
          <cell r="D195" t="str">
            <v>Dempul San Polac 250 Gr</v>
          </cell>
          <cell r="E195" t="str">
            <v>Kaleng</v>
          </cell>
          <cell r="F195">
            <v>21420</v>
          </cell>
        </row>
        <row r="196">
          <cell r="B196" t="str">
            <v>20.01.01.10.04</v>
          </cell>
          <cell r="D196" t="str">
            <v>Dempul Kayu Pedang</v>
          </cell>
          <cell r="E196" t="str">
            <v>Kg</v>
          </cell>
          <cell r="F196">
            <v>17145</v>
          </cell>
        </row>
        <row r="197">
          <cell r="B197" t="str">
            <v>20.01.01.10.05</v>
          </cell>
          <cell r="D197" t="str">
            <v>Dempul Kayu Bakar</v>
          </cell>
          <cell r="E197" t="str">
            <v>Kaleng</v>
          </cell>
          <cell r="F197">
            <v>2205</v>
          </cell>
        </row>
        <row r="198">
          <cell r="B198" t="str">
            <v>20.01.01.10.06</v>
          </cell>
          <cell r="D198" t="str">
            <v>Dempul Mobil Isamo</v>
          </cell>
          <cell r="E198" t="str">
            <v>Kg</v>
          </cell>
          <cell r="F198">
            <v>27855</v>
          </cell>
        </row>
        <row r="199">
          <cell r="B199" t="str">
            <v>20.01.01.11</v>
          </cell>
          <cell r="D199" t="str">
            <v>Seng</v>
          </cell>
          <cell r="F199">
            <v>0</v>
          </cell>
        </row>
        <row r="200">
          <cell r="B200" t="str">
            <v>20.01.01.11.01</v>
          </cell>
          <cell r="D200" t="str">
            <v>Seng Gelombang</v>
          </cell>
          <cell r="F200">
            <v>0</v>
          </cell>
        </row>
        <row r="201">
          <cell r="B201" t="str">
            <v>20.01.01.11.01</v>
          </cell>
          <cell r="D201" t="str">
            <v>Seng Gelombang BKIS 28 (3"X6")</v>
          </cell>
          <cell r="E201" t="str">
            <v>Lembar</v>
          </cell>
          <cell r="F201">
            <v>69660</v>
          </cell>
        </row>
        <row r="202">
          <cell r="B202" t="str">
            <v>20.01.01.11.02</v>
          </cell>
          <cell r="D202" t="str">
            <v>Seng Gelombang BJLS (80X300) cm</v>
          </cell>
          <cell r="E202" t="str">
            <v>Lembar</v>
          </cell>
          <cell r="F202">
            <v>193410</v>
          </cell>
        </row>
        <row r="203">
          <cell r="B203" t="str">
            <v>20.01.01.11.03</v>
          </cell>
          <cell r="D203" t="str">
            <v>Seng Gelombang BJLS (80X240) cm</v>
          </cell>
          <cell r="E203" t="str">
            <v>Lembar</v>
          </cell>
          <cell r="F203">
            <v>265230</v>
          </cell>
        </row>
        <row r="204">
          <cell r="B204" t="str">
            <v>20.01.01.11.04</v>
          </cell>
          <cell r="D204" t="str">
            <v>Seng Gelombang BJLS (80X210) cm</v>
          </cell>
          <cell r="E204" t="str">
            <v>Lembar</v>
          </cell>
          <cell r="F204">
            <v>5580</v>
          </cell>
        </row>
        <row r="205">
          <cell r="B205" t="str">
            <v>20.01.01.11.05</v>
          </cell>
          <cell r="D205" t="str">
            <v>Seng Gelombang BJLS (80X180) cm</v>
          </cell>
          <cell r="E205" t="str">
            <v>Lembar</v>
          </cell>
          <cell r="F205">
            <v>7245</v>
          </cell>
        </row>
        <row r="206">
          <cell r="B206" t="str">
            <v>20.01.01.11.06</v>
          </cell>
          <cell r="D206" t="str">
            <v>Seng Gelombang BJLS (80X180) cm</v>
          </cell>
          <cell r="E206" t="str">
            <v>Lembar</v>
          </cell>
          <cell r="F206">
            <v>469665</v>
          </cell>
        </row>
        <row r="207">
          <cell r="B207" t="str">
            <v>20.01.01.11.07</v>
          </cell>
          <cell r="D207" t="str">
            <v>Seng Gelombang BJLS (80X300) cm</v>
          </cell>
          <cell r="E207" t="str">
            <v>Lembar</v>
          </cell>
          <cell r="F207">
            <v>663075</v>
          </cell>
        </row>
        <row r="208">
          <cell r="B208" t="str">
            <v>20.01.01.11.08</v>
          </cell>
          <cell r="D208" t="str">
            <v>Seng Gelombang BJLS (80X240) cm</v>
          </cell>
          <cell r="E208" t="str">
            <v>Lembar</v>
          </cell>
          <cell r="F208">
            <v>535995</v>
          </cell>
        </row>
        <row r="209">
          <cell r="B209" t="str">
            <v>20.01.01.11.09</v>
          </cell>
          <cell r="D209" t="str">
            <v xml:space="preserve">Seng Gelombang BJLS 20 3" - 5" </v>
          </cell>
          <cell r="E209" t="str">
            <v>Lembar</v>
          </cell>
          <cell r="F209">
            <v>762525</v>
          </cell>
        </row>
        <row r="210">
          <cell r="B210" t="str">
            <v>20.01.01.11.02</v>
          </cell>
          <cell r="D210" t="str">
            <v>Seng Plat</v>
          </cell>
          <cell r="F210">
            <v>0</v>
          </cell>
        </row>
        <row r="211">
          <cell r="B211" t="str">
            <v>20.01.01.11.02.01</v>
          </cell>
          <cell r="D211" t="str">
            <v>Seng Plat BJLS 30/90 cm</v>
          </cell>
          <cell r="E211" t="str">
            <v>Lembar</v>
          </cell>
          <cell r="F211">
            <v>8055</v>
          </cell>
        </row>
        <row r="212">
          <cell r="B212" t="str">
            <v>20.01.01.11.02.02</v>
          </cell>
          <cell r="D212" t="str">
            <v>Seng Plat BJLS 30/60 cm</v>
          </cell>
          <cell r="E212" t="str">
            <v>Lembar</v>
          </cell>
          <cell r="F212">
            <v>663075</v>
          </cell>
        </row>
        <row r="213">
          <cell r="B213" t="str">
            <v>20.01.01.11.02.03</v>
          </cell>
          <cell r="D213" t="str">
            <v>Seng Plat BJLS 30/50 cm</v>
          </cell>
          <cell r="E213" t="str">
            <v>Lembar</v>
          </cell>
          <cell r="F213">
            <v>442035</v>
          </cell>
        </row>
        <row r="214">
          <cell r="B214" t="str">
            <v>20.01.01.11.02.04</v>
          </cell>
          <cell r="D214" t="str">
            <v>Seng Plat BJLS 20/90 cm</v>
          </cell>
          <cell r="E214" t="str">
            <v>Lembar</v>
          </cell>
          <cell r="F214">
            <v>0</v>
          </cell>
        </row>
        <row r="215">
          <cell r="B215" t="str">
            <v>20.01.01.11.02.05</v>
          </cell>
          <cell r="D215" t="str">
            <v>Seng Plat BJLS 20/80 cm</v>
          </cell>
          <cell r="E215" t="str">
            <v>Lembar</v>
          </cell>
          <cell r="F215">
            <v>6660</v>
          </cell>
        </row>
        <row r="216">
          <cell r="B216" t="str">
            <v>20.01.01.11.02.06</v>
          </cell>
          <cell r="D216" t="str">
            <v>Seng Plat BJLS 20/60 cm</v>
          </cell>
          <cell r="E216" t="str">
            <v>Lembar</v>
          </cell>
          <cell r="F216">
            <v>8325</v>
          </cell>
        </row>
        <row r="217">
          <cell r="B217" t="str">
            <v>20.01.01.11.02.07</v>
          </cell>
          <cell r="D217" t="str">
            <v>Seng Plat BJLS 20/50 cm</v>
          </cell>
          <cell r="E217" t="str">
            <v>Lembar</v>
          </cell>
          <cell r="F217">
            <v>14130</v>
          </cell>
        </row>
        <row r="218">
          <cell r="B218" t="str">
            <v>20.01.01.11.02.08</v>
          </cell>
          <cell r="D218" t="str">
            <v>Seng Plat BJLS 20/45 cm</v>
          </cell>
          <cell r="E218" t="str">
            <v>Lembar</v>
          </cell>
          <cell r="F218">
            <v>17730</v>
          </cell>
        </row>
        <row r="219">
          <cell r="B219" t="str">
            <v>20.01.01.11.02.09</v>
          </cell>
          <cell r="D219" t="str">
            <v>Seng Plat 3" x 6" BJLS 28</v>
          </cell>
          <cell r="E219" t="str">
            <v>Lembar</v>
          </cell>
          <cell r="F219">
            <v>26550</v>
          </cell>
        </row>
        <row r="220">
          <cell r="B220" t="str">
            <v>20.01.01.11.03</v>
          </cell>
          <cell r="D220" t="str">
            <v>Seng Talang</v>
          </cell>
          <cell r="F220">
            <v>0</v>
          </cell>
        </row>
        <row r="221">
          <cell r="B221" t="str">
            <v>20.01.01.11.03.01</v>
          </cell>
          <cell r="D221" t="str">
            <v>Seng Talang 90cm x 30 BJLS</v>
          </cell>
          <cell r="E221" t="str">
            <v>m</v>
          </cell>
          <cell r="F221">
            <v>37440</v>
          </cell>
        </row>
        <row r="222">
          <cell r="B222" t="str">
            <v>20.01.01.11.03.02</v>
          </cell>
          <cell r="D222" t="str">
            <v>Seng Talang 60cm x 30 BJLS</v>
          </cell>
          <cell r="E222" t="str">
            <v>m</v>
          </cell>
          <cell r="F222">
            <v>25155</v>
          </cell>
        </row>
        <row r="223">
          <cell r="B223" t="str">
            <v>20.01.01.11.04</v>
          </cell>
          <cell r="D223" t="str">
            <v>Seng Datar</v>
          </cell>
          <cell r="F223">
            <v>0</v>
          </cell>
        </row>
        <row r="224">
          <cell r="B224" t="str">
            <v>20.01.01.11.04.01</v>
          </cell>
          <cell r="D224" t="str">
            <v>Seng Datar BJLS 02 L = 60 cm</v>
          </cell>
          <cell r="E224" t="str">
            <v>Lembar</v>
          </cell>
          <cell r="F224">
            <v>19080</v>
          </cell>
        </row>
        <row r="225">
          <cell r="B225" t="str">
            <v>20.01.01.11.04.02</v>
          </cell>
          <cell r="D225" t="str">
            <v>Seng Datar BJLS 02 L = 90 cm</v>
          </cell>
          <cell r="E225" t="str">
            <v>Lembar</v>
          </cell>
          <cell r="F225">
            <v>26100</v>
          </cell>
        </row>
        <row r="226">
          <cell r="B226" t="str">
            <v>20.01.01.12</v>
          </cell>
          <cell r="D226" t="str">
            <v>Baja</v>
          </cell>
          <cell r="F226">
            <v>0</v>
          </cell>
        </row>
        <row r="227">
          <cell r="B227" t="str">
            <v>20.01.01.12.01</v>
          </cell>
          <cell r="D227" t="str">
            <v>Baja Rangka Galvalume dan Accessories</v>
          </cell>
          <cell r="E227" t="str">
            <v>m2</v>
          </cell>
          <cell r="F227">
            <v>203040</v>
          </cell>
        </row>
        <row r="228">
          <cell r="B228" t="str">
            <v>20.01.01.12.02</v>
          </cell>
          <cell r="D228" t="str">
            <v>Baja Plat esser 0.3x120x240 cm</v>
          </cell>
          <cell r="E228" t="str">
            <v>m2</v>
          </cell>
          <cell r="F228">
            <v>93510</v>
          </cell>
        </row>
        <row r="229">
          <cell r="B229" t="str">
            <v>20.01.01.12.03</v>
          </cell>
          <cell r="D229" t="str">
            <v>Baja Plat esser 0.12x120x240 cm</v>
          </cell>
          <cell r="E229" t="str">
            <v>m2</v>
          </cell>
          <cell r="F229">
            <v>71100</v>
          </cell>
        </row>
        <row r="230">
          <cell r="B230" t="str">
            <v>20.01.01.12.04</v>
          </cell>
          <cell r="D230" t="str">
            <v>Baja Plat Bronze</v>
          </cell>
          <cell r="E230" t="str">
            <v>kg</v>
          </cell>
          <cell r="F230">
            <v>25920</v>
          </cell>
        </row>
        <row r="231">
          <cell r="B231" t="str">
            <v>20.01.01.12.05</v>
          </cell>
          <cell r="D231" t="str">
            <v>Baja Plat Strip</v>
          </cell>
          <cell r="E231" t="str">
            <v>kg</v>
          </cell>
          <cell r="F231">
            <v>22500</v>
          </cell>
        </row>
        <row r="232">
          <cell r="B232" t="str">
            <v>20.01.01.12.06</v>
          </cell>
          <cell r="D232" t="str">
            <v>Baja Plat Siku</v>
          </cell>
          <cell r="E232" t="str">
            <v>kg</v>
          </cell>
          <cell r="F232">
            <v>8595</v>
          </cell>
        </row>
        <row r="233">
          <cell r="B233" t="str">
            <v>20.01.01.12.07</v>
          </cell>
          <cell r="D233" t="str">
            <v>Baja Baja WF &lt;= 200 mm</v>
          </cell>
          <cell r="E233" t="str">
            <v>kg</v>
          </cell>
          <cell r="F233">
            <v>14688</v>
          </cell>
        </row>
        <row r="234">
          <cell r="B234" t="str">
            <v>20.01.01.12.08</v>
          </cell>
          <cell r="D234" t="str">
            <v>Baja Angker 30x30x3 mm</v>
          </cell>
          <cell r="E234" t="str">
            <v>Meter</v>
          </cell>
          <cell r="F234">
            <v>30060</v>
          </cell>
        </row>
        <row r="235">
          <cell r="B235" t="str">
            <v>20.01.01.12.09</v>
          </cell>
          <cell r="D235" t="str">
            <v>Baja Angker Siku 30x30x3 mm</v>
          </cell>
          <cell r="E235" t="str">
            <v>Meter</v>
          </cell>
          <cell r="F235">
            <v>26505</v>
          </cell>
        </row>
        <row r="236">
          <cell r="B236" t="str">
            <v>20.01.01.12.10</v>
          </cell>
          <cell r="D236" t="str">
            <v>Baja Angker Siku 50x50x4 mm</v>
          </cell>
          <cell r="E236" t="str">
            <v>Meter</v>
          </cell>
          <cell r="F236">
            <v>33525</v>
          </cell>
        </row>
        <row r="237">
          <cell r="B237" t="str">
            <v>20.01.01.12.11</v>
          </cell>
          <cell r="D237" t="str">
            <v xml:space="preserve">Plat Baja Tebal 5 mm </v>
          </cell>
          <cell r="E237" t="str">
            <v>Kg</v>
          </cell>
          <cell r="F237">
            <v>26640</v>
          </cell>
        </row>
        <row r="238">
          <cell r="B238" t="str">
            <v>20.01.01.12.12</v>
          </cell>
          <cell r="D238" t="str">
            <v xml:space="preserve">Plat Baja Tebal 3 mm </v>
          </cell>
          <cell r="E238" t="str">
            <v>Kg</v>
          </cell>
          <cell r="F238">
            <v>18045</v>
          </cell>
        </row>
        <row r="239">
          <cell r="B239" t="str">
            <v>20.01.01.12.13</v>
          </cell>
          <cell r="D239" t="str">
            <v>Plat Besi Tebal 1.5 cm, Uk. 30 x 30 cm</v>
          </cell>
          <cell r="E239" t="str">
            <v>Kg</v>
          </cell>
          <cell r="F239">
            <v>11655</v>
          </cell>
        </row>
        <row r="240">
          <cell r="B240" t="str">
            <v>20.01.01.12.14</v>
          </cell>
          <cell r="D240" t="str">
            <v>Besi Profil WF 200 mm s/d 400 mm</v>
          </cell>
          <cell r="E240" t="str">
            <v>Kg</v>
          </cell>
          <cell r="F240">
            <v>14688</v>
          </cell>
        </row>
        <row r="241">
          <cell r="B241" t="str">
            <v>20.01.01.12.15</v>
          </cell>
          <cell r="D241" t="str">
            <v>Besi Profil C 100 mm s/d 150 mm</v>
          </cell>
          <cell r="E241" t="str">
            <v>Kg</v>
          </cell>
          <cell r="F241">
            <v>14688</v>
          </cell>
        </row>
        <row r="242">
          <cell r="B242" t="str">
            <v>20.01.01.12.16</v>
          </cell>
          <cell r="D242" t="str">
            <v>Besi Baja Profil Bentuk : Lempengan Desain Galvanis</v>
          </cell>
          <cell r="E242" t="str">
            <v>Batang</v>
          </cell>
          <cell r="F242">
            <v>1100295</v>
          </cell>
        </row>
        <row r="243">
          <cell r="B243" t="str">
            <v>20.01.01.13</v>
          </cell>
          <cell r="D243" t="str">
            <v>Besi</v>
          </cell>
          <cell r="F243">
            <v>0</v>
          </cell>
        </row>
        <row r="244">
          <cell r="B244" t="str">
            <v>20.01.01.13.01</v>
          </cell>
          <cell r="D244" t="str">
            <v>Besi Beton</v>
          </cell>
          <cell r="F244">
            <v>0</v>
          </cell>
        </row>
        <row r="245">
          <cell r="B245" t="str">
            <v>20.01.01.13.01.01</v>
          </cell>
          <cell r="D245" t="str">
            <v>Besi Beton Dia 16 mm, 12 m</v>
          </cell>
          <cell r="E245" t="str">
            <v>Batang</v>
          </cell>
          <cell r="F245">
            <v>144270</v>
          </cell>
        </row>
        <row r="246">
          <cell r="B246" t="str">
            <v>20.01.01.13.01.02</v>
          </cell>
          <cell r="D246" t="str">
            <v>Besi Beton Dia 12 mm, 12 m</v>
          </cell>
          <cell r="E246" t="str">
            <v>Batang</v>
          </cell>
          <cell r="F246">
            <v>90855</v>
          </cell>
        </row>
        <row r="247">
          <cell r="B247" t="str">
            <v>20.01.01.13.01.03</v>
          </cell>
          <cell r="D247" t="str">
            <v>Besi Beton Dia 10 mm, 12 m</v>
          </cell>
          <cell r="E247" t="str">
            <v>Batang</v>
          </cell>
          <cell r="F247">
            <v>64125</v>
          </cell>
        </row>
        <row r="248">
          <cell r="B248" t="str">
            <v>20.01.01.13.01.04</v>
          </cell>
          <cell r="D248" t="str">
            <v>Besi Beton Dia 8 mm, 12 m</v>
          </cell>
          <cell r="E248" t="str">
            <v>Batang</v>
          </cell>
          <cell r="F248">
            <v>42795</v>
          </cell>
        </row>
        <row r="249">
          <cell r="B249" t="str">
            <v>20.01.01.13.01.05</v>
          </cell>
          <cell r="D249" t="str">
            <v>Besi Beton Dia 6 mm, 12 m</v>
          </cell>
          <cell r="E249" t="str">
            <v>Batang</v>
          </cell>
          <cell r="F249">
            <v>21960</v>
          </cell>
        </row>
        <row r="250">
          <cell r="B250" t="str">
            <v>20.01.01.13.01.06</v>
          </cell>
          <cell r="D250" t="str">
            <v>Besi Beton Dia 5 mm, 12 m</v>
          </cell>
          <cell r="E250" t="str">
            <v>Batang</v>
          </cell>
          <cell r="F250">
            <v>18720</v>
          </cell>
        </row>
        <row r="251">
          <cell r="B251" t="str">
            <v>20.01.01.13.01.07</v>
          </cell>
          <cell r="D251" t="str">
            <v>Besi Beton Dia 7 mm, 12 m</v>
          </cell>
          <cell r="E251" t="str">
            <v>Batang</v>
          </cell>
          <cell r="F251">
            <v>29970</v>
          </cell>
        </row>
        <row r="252">
          <cell r="B252" t="str">
            <v>20.01.01.13.01.08</v>
          </cell>
          <cell r="D252" t="str">
            <v>Besi Beton Dia 6 mm, 12 m</v>
          </cell>
          <cell r="E252" t="str">
            <v>Batang</v>
          </cell>
          <cell r="F252">
            <v>21420</v>
          </cell>
        </row>
        <row r="253">
          <cell r="B253" t="str">
            <v>20.01.01.13.01.09</v>
          </cell>
          <cell r="D253" t="str">
            <v>Besi Beton Polos</v>
          </cell>
          <cell r="E253" t="str">
            <v>kg</v>
          </cell>
          <cell r="F253">
            <v>11250</v>
          </cell>
        </row>
        <row r="254">
          <cell r="B254" t="str">
            <v>20.01.01.13.01.10</v>
          </cell>
          <cell r="D254" t="str">
            <v>Besi Beton Ulir</v>
          </cell>
          <cell r="E254" t="str">
            <v>kg</v>
          </cell>
          <cell r="F254">
            <v>11250</v>
          </cell>
        </row>
        <row r="255">
          <cell r="B255" t="str">
            <v>20.01.01.13.02</v>
          </cell>
          <cell r="D255" t="str">
            <v>Besi Siku</v>
          </cell>
          <cell r="F255">
            <v>0</v>
          </cell>
        </row>
        <row r="256">
          <cell r="B256" t="str">
            <v>20.01.01.13.02.01</v>
          </cell>
          <cell r="D256" t="str">
            <v>Besi Siku</v>
          </cell>
          <cell r="E256" t="str">
            <v>kg</v>
          </cell>
          <cell r="F256">
            <v>12735</v>
          </cell>
        </row>
        <row r="257">
          <cell r="B257" t="str">
            <v>20.01.01.13.02.02</v>
          </cell>
          <cell r="D257" t="str">
            <v>Besi Siku Uk. 60.60.6 panjang 6 m</v>
          </cell>
          <cell r="E257" t="str">
            <v>Batang</v>
          </cell>
          <cell r="F257">
            <v>245745</v>
          </cell>
        </row>
        <row r="258">
          <cell r="B258" t="str">
            <v>20.01.01.13.02.03</v>
          </cell>
          <cell r="D258" t="str">
            <v>Besi Siku Uk. 50.50.4 panjang 6 m</v>
          </cell>
          <cell r="E258" t="str">
            <v>Batang</v>
          </cell>
          <cell r="F258">
            <v>154935</v>
          </cell>
        </row>
        <row r="259">
          <cell r="B259" t="str">
            <v>20.01.01.13.02.04</v>
          </cell>
          <cell r="D259" t="str">
            <v>Besi Siku Uk. 40.40.3 panjang 6 m</v>
          </cell>
          <cell r="E259" t="str">
            <v>Batang</v>
          </cell>
          <cell r="F259">
            <v>112185</v>
          </cell>
        </row>
        <row r="260">
          <cell r="B260" t="str">
            <v>20.01.01.13.02.05</v>
          </cell>
          <cell r="D260" t="str">
            <v>Besi Siku Uk. 30.30.3 panjang 6 m</v>
          </cell>
          <cell r="E260" t="str">
            <v>Batang</v>
          </cell>
          <cell r="F260">
            <v>64125</v>
          </cell>
        </row>
        <row r="261">
          <cell r="B261" t="str">
            <v>20.01.01.13.02.06</v>
          </cell>
          <cell r="D261" t="str">
            <v>Besi Siku L Uk. 30.30.4</v>
          </cell>
          <cell r="E261" t="str">
            <v>Batang</v>
          </cell>
          <cell r="F261">
            <v>48150</v>
          </cell>
        </row>
        <row r="262">
          <cell r="B262" t="str">
            <v>20.01.01.13.02.07</v>
          </cell>
          <cell r="D262" t="str">
            <v>Besi Siku L Uk. 40.40.4</v>
          </cell>
          <cell r="E262" t="str">
            <v>Batang</v>
          </cell>
          <cell r="F262">
            <v>83385</v>
          </cell>
        </row>
        <row r="263">
          <cell r="B263" t="str">
            <v>20.01.01.13.02.08</v>
          </cell>
          <cell r="D263" t="str">
            <v>Besi Siku L Uk. 30.30.3</v>
          </cell>
          <cell r="E263" t="str">
            <v>Batang</v>
          </cell>
          <cell r="F263">
            <v>29970</v>
          </cell>
        </row>
        <row r="264">
          <cell r="B264" t="str">
            <v>20.01.01.13.02.09</v>
          </cell>
          <cell r="D264" t="str">
            <v>Besi Siku L Uk. 40.40.3</v>
          </cell>
          <cell r="E264" t="str">
            <v>Batang</v>
          </cell>
          <cell r="F264">
            <v>49185</v>
          </cell>
        </row>
        <row r="265">
          <cell r="B265" t="str">
            <v>20.01.01.13.03</v>
          </cell>
          <cell r="D265" t="str">
            <v>Besi WF</v>
          </cell>
          <cell r="F265">
            <v>0</v>
          </cell>
        </row>
        <row r="266">
          <cell r="B266" t="str">
            <v>20.01.01.13.03.01</v>
          </cell>
          <cell r="D266" t="str">
            <v>Besi WF Uk. 150x7x5x7 mm - 12 m</v>
          </cell>
          <cell r="E266" t="str">
            <v>Batang</v>
          </cell>
          <cell r="F266">
            <v>1606185</v>
          </cell>
        </row>
        <row r="267">
          <cell r="B267" t="str">
            <v>20.01.01.13.03.02</v>
          </cell>
          <cell r="D267" t="str">
            <v>Besi WF Uk. 200x100x5,5x8 mm - 12 m</v>
          </cell>
          <cell r="E267" t="str">
            <v>Batang</v>
          </cell>
          <cell r="F267">
            <v>2443680</v>
          </cell>
        </row>
        <row r="268">
          <cell r="B268" t="str">
            <v>20.01.01.13.03.03</v>
          </cell>
          <cell r="D268" t="str">
            <v>Besi WF Uk. 250x125x6x9 mm - 12 m</v>
          </cell>
          <cell r="E268" t="str">
            <v>Batang</v>
          </cell>
          <cell r="F268">
            <v>3395925</v>
          </cell>
        </row>
        <row r="269">
          <cell r="B269" t="str">
            <v>20.01.01.13.03.04</v>
          </cell>
          <cell r="D269" t="str">
            <v>Besi WF Uk. 300x150x6,5x9 mm - 12 m</v>
          </cell>
          <cell r="E269" t="str">
            <v>Batang</v>
          </cell>
          <cell r="F269">
            <v>4281030</v>
          </cell>
        </row>
        <row r="270">
          <cell r="B270" t="str">
            <v>20.01.01.13.03.05</v>
          </cell>
          <cell r="D270" t="str">
            <v>Besi WF Uk. 350x175x7x11 mm - 12 m</v>
          </cell>
          <cell r="E270" t="str">
            <v>Batang</v>
          </cell>
          <cell r="F270">
            <v>5785830</v>
          </cell>
        </row>
        <row r="271">
          <cell r="B271" t="str">
            <v>20.01.01.13.03.06</v>
          </cell>
          <cell r="D271" t="str">
            <v>Besi WF Uk. 400x200x8x13 mm - 12 m</v>
          </cell>
          <cell r="E271" t="str">
            <v>Batang</v>
          </cell>
          <cell r="F271">
            <v>7698870</v>
          </cell>
        </row>
        <row r="272">
          <cell r="B272" t="str">
            <v>20.01.01.13.04</v>
          </cell>
          <cell r="D272" t="str">
            <v>Besi Wiremesh</v>
          </cell>
          <cell r="F272">
            <v>0</v>
          </cell>
        </row>
        <row r="273">
          <cell r="B273" t="str">
            <v>20.01.01.13.04.01</v>
          </cell>
          <cell r="D273" t="str">
            <v>Besi Wiremesh M5; Uk. 2,1 x 54 m</v>
          </cell>
          <cell r="E273" t="str">
            <v>Roll</v>
          </cell>
          <cell r="F273">
            <v>2070720</v>
          </cell>
        </row>
        <row r="274">
          <cell r="B274" t="str">
            <v>20.01.01.13.04.02</v>
          </cell>
          <cell r="D274" t="str">
            <v>Besi Wiremesh M6; Uk. 2,1 x 54 m</v>
          </cell>
          <cell r="E274" t="str">
            <v>Roll</v>
          </cell>
          <cell r="F274">
            <v>2899980</v>
          </cell>
        </row>
        <row r="275">
          <cell r="B275" t="str">
            <v>20.01.01.13.04.03</v>
          </cell>
          <cell r="D275" t="str">
            <v>Besi Wiremesh M5; Uk. 2,1 x 54 m</v>
          </cell>
          <cell r="E275" t="str">
            <v>Lembar</v>
          </cell>
          <cell r="F275">
            <v>207135</v>
          </cell>
        </row>
        <row r="276">
          <cell r="B276" t="str">
            <v>20.01.01.13.04.04</v>
          </cell>
          <cell r="D276" t="str">
            <v>Besi Wiremesh M6; Uk. 2,1 x 54 m</v>
          </cell>
          <cell r="E276" t="str">
            <v>Lembar</v>
          </cell>
          <cell r="F276">
            <v>290025</v>
          </cell>
        </row>
        <row r="277">
          <cell r="B277" t="str">
            <v>20.01.01.13.04.05</v>
          </cell>
          <cell r="D277" t="str">
            <v>Besi Wiremesh M7; Uk. 2,1 x 54 m</v>
          </cell>
          <cell r="E277" t="str">
            <v>Lembar</v>
          </cell>
          <cell r="F277">
            <v>394740</v>
          </cell>
        </row>
        <row r="278">
          <cell r="B278" t="str">
            <v>20.01.01.13.04.06</v>
          </cell>
          <cell r="D278" t="str">
            <v>Besi Wiremesh M8; Uk. 2,1 x 54 m</v>
          </cell>
          <cell r="E278" t="str">
            <v>Lembar</v>
          </cell>
          <cell r="F278">
            <v>515565</v>
          </cell>
        </row>
        <row r="279">
          <cell r="B279" t="str">
            <v>20.01.01.13.04.07</v>
          </cell>
          <cell r="D279" t="str">
            <v>Besi Wiremesh M9; Uk. 2,1 x 54 m</v>
          </cell>
          <cell r="E279" t="str">
            <v>Lembar</v>
          </cell>
          <cell r="F279">
            <v>670905</v>
          </cell>
        </row>
        <row r="280">
          <cell r="B280" t="str">
            <v>20.01.01.13.04.08</v>
          </cell>
          <cell r="D280" t="str">
            <v>Besi Wiremesh M10; Uk. 2,1 x 54 m</v>
          </cell>
          <cell r="E280" t="str">
            <v>Lembar</v>
          </cell>
          <cell r="F280">
            <v>828225</v>
          </cell>
        </row>
        <row r="281">
          <cell r="B281" t="str">
            <v>20.01.01.13.04.09</v>
          </cell>
          <cell r="D281" t="str">
            <v>Besi Wiremesh</v>
          </cell>
          <cell r="E281" t="str">
            <v>kg</v>
          </cell>
          <cell r="F281">
            <v>11250</v>
          </cell>
        </row>
        <row r="282">
          <cell r="B282" t="str">
            <v>20.01.01.13.05</v>
          </cell>
          <cell r="D282" t="str">
            <v>Besi UNP</v>
          </cell>
          <cell r="F282">
            <v>0</v>
          </cell>
        </row>
        <row r="283">
          <cell r="B283" t="str">
            <v>20.01.01.13.05.01</v>
          </cell>
          <cell r="D283" t="str">
            <v>Besi UNP 65</v>
          </cell>
          <cell r="E283" t="str">
            <v>Batang</v>
          </cell>
          <cell r="F283">
            <v>208350</v>
          </cell>
        </row>
        <row r="284">
          <cell r="B284" t="str">
            <v>20.01.01.13.05.02</v>
          </cell>
          <cell r="D284" t="str">
            <v>Besi UNP 80</v>
          </cell>
          <cell r="E284" t="str">
            <v>Batang</v>
          </cell>
          <cell r="F284">
            <v>221175</v>
          </cell>
        </row>
        <row r="285">
          <cell r="B285" t="str">
            <v>20.01.01.13.05.03</v>
          </cell>
          <cell r="D285" t="str">
            <v>Besi UNP 100</v>
          </cell>
          <cell r="E285" t="str">
            <v>Batang</v>
          </cell>
          <cell r="F285">
            <v>285255</v>
          </cell>
        </row>
        <row r="286">
          <cell r="B286" t="str">
            <v>20.01.01.13.05.04</v>
          </cell>
          <cell r="D286" t="str">
            <v>Besi UNP 120</v>
          </cell>
          <cell r="E286" t="str">
            <v>Batang</v>
          </cell>
          <cell r="F286">
            <v>448695</v>
          </cell>
        </row>
        <row r="287">
          <cell r="B287" t="str">
            <v>20.01.01.13.05.05</v>
          </cell>
          <cell r="D287" t="str">
            <v>Besi UNP 200</v>
          </cell>
          <cell r="E287" t="str">
            <v>Batang</v>
          </cell>
          <cell r="F287">
            <v>2051010</v>
          </cell>
        </row>
        <row r="288">
          <cell r="B288" t="str">
            <v>20.01.01.13.05.06</v>
          </cell>
          <cell r="D288" t="str">
            <v>Besi UNP 250</v>
          </cell>
          <cell r="E288" t="str">
            <v>Batang</v>
          </cell>
          <cell r="F288">
            <v>2563740</v>
          </cell>
        </row>
        <row r="289">
          <cell r="B289" t="str">
            <v>20.01.01.13.07</v>
          </cell>
          <cell r="D289" t="str">
            <v>Besi Pipa BSB</v>
          </cell>
          <cell r="F289">
            <v>0</v>
          </cell>
        </row>
        <row r="290">
          <cell r="B290" t="str">
            <v>20.01.01.13.07.01</v>
          </cell>
          <cell r="D290" t="str">
            <v>Besi Pipa BSB Uk. 1/2, 6 m</v>
          </cell>
          <cell r="E290" t="str">
            <v>Lonjor</v>
          </cell>
          <cell r="F290">
            <v>102600</v>
          </cell>
        </row>
        <row r="291">
          <cell r="B291" t="str">
            <v>20.01.01.13.07.02</v>
          </cell>
          <cell r="D291" t="str">
            <v>Besi Pipa BSB Uk. 3/4, 6 m</v>
          </cell>
          <cell r="E291" t="str">
            <v>Lonjor</v>
          </cell>
          <cell r="F291">
            <v>131445</v>
          </cell>
        </row>
        <row r="292">
          <cell r="B292" t="str">
            <v>20.01.01.13.07.03</v>
          </cell>
          <cell r="D292" t="str">
            <v>Besi Pipa BSB Uk. 1,6 m</v>
          </cell>
          <cell r="E292" t="str">
            <v>Lonjor</v>
          </cell>
          <cell r="F292">
            <v>179505</v>
          </cell>
        </row>
        <row r="293">
          <cell r="B293" t="str">
            <v>20.01.01.13.07.04</v>
          </cell>
          <cell r="D293" t="str">
            <v>Besi Pipa BSB Uk. 1 1/4, 6 m</v>
          </cell>
          <cell r="E293" t="str">
            <v>Lonjor</v>
          </cell>
          <cell r="F293">
            <v>205155</v>
          </cell>
        </row>
        <row r="294">
          <cell r="B294" t="str">
            <v>20.01.01.13.07.05</v>
          </cell>
          <cell r="D294" t="str">
            <v>Besi Pipa BSB Uk. 1 1/2, 6 m</v>
          </cell>
          <cell r="E294" t="str">
            <v>Lonjor</v>
          </cell>
          <cell r="F294">
            <v>232740</v>
          </cell>
        </row>
        <row r="295">
          <cell r="B295" t="str">
            <v>20.01.01.13.07.06</v>
          </cell>
          <cell r="D295" t="str">
            <v>Besi Pipa BSB Uk. 2, 6 m</v>
          </cell>
          <cell r="E295" t="str">
            <v>Lonjor</v>
          </cell>
          <cell r="F295">
            <v>307710</v>
          </cell>
        </row>
        <row r="296">
          <cell r="B296" t="str">
            <v>20.01.01.13.07.07</v>
          </cell>
          <cell r="D296" t="str">
            <v>Besi Pipa BSB Uk. 2 1/2, 6 m</v>
          </cell>
          <cell r="E296" t="str">
            <v>Lonjor</v>
          </cell>
          <cell r="F296">
            <v>333315</v>
          </cell>
        </row>
        <row r="297">
          <cell r="B297" t="str">
            <v>20.01.01.13.07.08</v>
          </cell>
          <cell r="D297" t="str">
            <v>Besi Pipa BSB</v>
          </cell>
          <cell r="E297" t="str">
            <v>kg</v>
          </cell>
          <cell r="F297">
            <v>10395</v>
          </cell>
        </row>
        <row r="298">
          <cell r="B298" t="str">
            <v>20.01.01.13.08</v>
          </cell>
          <cell r="D298" t="str">
            <v>Besi Lainnya</v>
          </cell>
          <cell r="F298">
            <v>0</v>
          </cell>
        </row>
        <row r="299">
          <cell r="B299" t="str">
            <v>20.01.01.13.08.01</v>
          </cell>
          <cell r="D299" t="str">
            <v>Besi Mur buat kuda - kuda</v>
          </cell>
          <cell r="E299" t="str">
            <v>kg</v>
          </cell>
          <cell r="F299">
            <v>17685</v>
          </cell>
        </row>
        <row r="300">
          <cell r="B300" t="str">
            <v>20.01.01.13.08.02</v>
          </cell>
          <cell r="D300" t="str">
            <v>Besi Plat buat kuda - kuda</v>
          </cell>
          <cell r="E300" t="str">
            <v>kg</v>
          </cell>
          <cell r="F300">
            <v>17685</v>
          </cell>
        </row>
        <row r="301">
          <cell r="B301" t="str">
            <v>20.01.01.13.08.03</v>
          </cell>
          <cell r="D301" t="str">
            <v>Besi Strip Begel</v>
          </cell>
          <cell r="E301" t="str">
            <v>kg</v>
          </cell>
          <cell r="F301">
            <v>17685</v>
          </cell>
        </row>
        <row r="302">
          <cell r="B302" t="str">
            <v>20.01.01.13.08.04</v>
          </cell>
          <cell r="D302" t="str">
            <v>Besi Teralis Jendela</v>
          </cell>
          <cell r="E302" t="str">
            <v>m2</v>
          </cell>
          <cell r="F302">
            <v>373905</v>
          </cell>
        </row>
        <row r="303">
          <cell r="B303" t="str">
            <v>20.01.01.13.08.05</v>
          </cell>
          <cell r="D303" t="str">
            <v>Besi Pagar BRC</v>
          </cell>
          <cell r="E303" t="str">
            <v>m2</v>
          </cell>
          <cell r="F303">
            <v>89010</v>
          </cell>
        </row>
        <row r="304">
          <cell r="B304" t="str">
            <v>20.01.01.13.08.06</v>
          </cell>
          <cell r="D304" t="str">
            <v xml:space="preserve">Besi Bulat 1" </v>
          </cell>
          <cell r="E304" t="str">
            <v>Batang</v>
          </cell>
          <cell r="F304">
            <v>85005</v>
          </cell>
        </row>
        <row r="305">
          <cell r="B305" t="str">
            <v>20.01.01.13.08.07</v>
          </cell>
          <cell r="D305" t="str">
            <v>Besi Bulat 1,25 "</v>
          </cell>
          <cell r="E305" t="str">
            <v>Batang</v>
          </cell>
          <cell r="F305">
            <v>146925</v>
          </cell>
        </row>
        <row r="306">
          <cell r="B306" t="str">
            <v>20.01.01.13.08.08</v>
          </cell>
          <cell r="D306" t="str">
            <v>Besi Beugel/Baut</v>
          </cell>
          <cell r="E306" t="str">
            <v>kg</v>
          </cell>
          <cell r="F306">
            <v>14490</v>
          </cell>
        </row>
        <row r="307">
          <cell r="B307" t="str">
            <v>20.01.01.13.08.09</v>
          </cell>
          <cell r="D307" t="str">
            <v>Besi Beugel/Baut</v>
          </cell>
          <cell r="E307" t="str">
            <v>Pasang</v>
          </cell>
          <cell r="F307">
            <v>36900</v>
          </cell>
        </row>
        <row r="308">
          <cell r="B308" t="str">
            <v>20.01.01.13.08.10</v>
          </cell>
          <cell r="D308" t="str">
            <v>Besi Pengikat Galvanis</v>
          </cell>
          <cell r="E308" t="str">
            <v>Buah</v>
          </cell>
          <cell r="F308">
            <v>12825</v>
          </cell>
        </row>
        <row r="309">
          <cell r="B309" t="str">
            <v>20.01.01.13.08.11</v>
          </cell>
          <cell r="D309" t="str">
            <v>Besi Kanal 6,5</v>
          </cell>
          <cell r="E309" t="str">
            <v>kg</v>
          </cell>
          <cell r="F309">
            <v>12600</v>
          </cell>
        </row>
        <row r="310">
          <cell r="B310" t="str">
            <v>20.01.01.13.08.12</v>
          </cell>
          <cell r="D310" t="str">
            <v>Besi Strip Tebal 5 mm</v>
          </cell>
          <cell r="E310" t="str">
            <v>kg</v>
          </cell>
          <cell r="F310">
            <v>12735</v>
          </cell>
        </row>
        <row r="311">
          <cell r="B311" t="str">
            <v>20.01.01.13.08.13</v>
          </cell>
          <cell r="D311" t="str">
            <v>Besi Hollow 40/40</v>
          </cell>
          <cell r="E311" t="str">
            <v>m2</v>
          </cell>
          <cell r="F311">
            <v>12645</v>
          </cell>
        </row>
        <row r="312">
          <cell r="B312" t="str">
            <v>20.01.01.13.08.14</v>
          </cell>
          <cell r="D312" t="str">
            <v>Plat Besi Tebal 2mm</v>
          </cell>
          <cell r="E312" t="str">
            <v>kg</v>
          </cell>
          <cell r="F312">
            <v>11250</v>
          </cell>
        </row>
        <row r="313">
          <cell r="B313" t="str">
            <v>20.01.01.13.08.15</v>
          </cell>
          <cell r="D313" t="str">
            <v>Plat Besi Tebal 3mm</v>
          </cell>
          <cell r="E313" t="str">
            <v>kg</v>
          </cell>
          <cell r="F313">
            <v>11250</v>
          </cell>
        </row>
        <row r="314">
          <cell r="B314" t="str">
            <v>20.01.01.13.08.16</v>
          </cell>
          <cell r="D314" t="str">
            <v>Plat Besi Bordes 4" x 8" tebal 3mm</v>
          </cell>
          <cell r="E314" t="str">
            <v>kg</v>
          </cell>
          <cell r="F314">
            <v>22500</v>
          </cell>
        </row>
        <row r="315">
          <cell r="B315" t="str">
            <v>20.01.01.13.08.17</v>
          </cell>
          <cell r="D315" t="str">
            <v>Plat Besi t = 10 mm</v>
          </cell>
          <cell r="E315" t="str">
            <v>m2</v>
          </cell>
          <cell r="F315">
            <v>1815975</v>
          </cell>
        </row>
        <row r="316">
          <cell r="B316" t="str">
            <v>20.01.01.13.08.18</v>
          </cell>
          <cell r="D316" t="str">
            <v>Plat Hitam 2 mm, 5 mm 4'x8'</v>
          </cell>
          <cell r="E316" t="str">
            <v>kg</v>
          </cell>
          <cell r="F316">
            <v>9135</v>
          </cell>
        </row>
        <row r="317">
          <cell r="B317" t="str">
            <v>20.01.01.13.08.19</v>
          </cell>
          <cell r="D317" t="str">
            <v>Plat Hitam 6 mm, 20 mm 4'x8'</v>
          </cell>
          <cell r="E317" t="str">
            <v>kg</v>
          </cell>
          <cell r="F317">
            <v>11250</v>
          </cell>
        </row>
        <row r="318">
          <cell r="B318" t="str">
            <v>20.01.01.13.08.20</v>
          </cell>
          <cell r="D318" t="str">
            <v>Plat Aluminium tb 2 mm</v>
          </cell>
          <cell r="E318" t="str">
            <v>m2</v>
          </cell>
          <cell r="F318">
            <v>420390</v>
          </cell>
        </row>
        <row r="319">
          <cell r="B319" t="str">
            <v>20.01.01.13.08.21</v>
          </cell>
          <cell r="D319" t="str">
            <v>Angkur Besi Siku 30 x 30 x 3 mm</v>
          </cell>
          <cell r="E319" t="str">
            <v>m</v>
          </cell>
          <cell r="F319">
            <v>19260</v>
          </cell>
        </row>
        <row r="320">
          <cell r="B320" t="str">
            <v>20.01.01.13.08.22</v>
          </cell>
          <cell r="D320" t="str">
            <v>Angkur D 18 Dengan Mur Baut</v>
          </cell>
          <cell r="E320" t="str">
            <v>Buah</v>
          </cell>
          <cell r="F320">
            <v>2115</v>
          </cell>
        </row>
        <row r="321">
          <cell r="B321" t="str">
            <v>20.01.01.13.08.23</v>
          </cell>
          <cell r="D321" t="str">
            <v>Pagar Besi</v>
          </cell>
          <cell r="E321" t="str">
            <v>m2</v>
          </cell>
          <cell r="F321">
            <v>343350</v>
          </cell>
        </row>
        <row r="322">
          <cell r="B322" t="str">
            <v>20.01.01.14</v>
          </cell>
          <cell r="D322" t="str">
            <v>Genteng</v>
          </cell>
          <cell r="F322">
            <v>0</v>
          </cell>
        </row>
        <row r="323">
          <cell r="B323" t="str">
            <v>20.01.01.14.01</v>
          </cell>
          <cell r="D323" t="str">
            <v>Genteng Wuwung</v>
          </cell>
          <cell r="F323">
            <v>0</v>
          </cell>
        </row>
        <row r="324">
          <cell r="B324" t="str">
            <v>20.01.01.14.01.01</v>
          </cell>
          <cell r="D324" t="str">
            <v>Genteng Wuwung Kodok ex wisma</v>
          </cell>
          <cell r="E324" t="str">
            <v>Buah</v>
          </cell>
          <cell r="F324">
            <v>10710</v>
          </cell>
        </row>
        <row r="325">
          <cell r="B325" t="str">
            <v>20.01.01.14.01.02</v>
          </cell>
          <cell r="D325" t="str">
            <v>Genteng Wuwung ex bambe</v>
          </cell>
          <cell r="E325" t="str">
            <v>Buah</v>
          </cell>
          <cell r="F325">
            <v>9675</v>
          </cell>
        </row>
        <row r="326">
          <cell r="B326" t="str">
            <v>20.01.01.14.01.03</v>
          </cell>
          <cell r="D326" t="str">
            <v>Genteng Wuwung karang pilang ex Wisma</v>
          </cell>
          <cell r="E326" t="str">
            <v>Buah</v>
          </cell>
          <cell r="F326">
            <v>7920</v>
          </cell>
        </row>
        <row r="327">
          <cell r="B327" t="str">
            <v>20.01.01.14.01.04</v>
          </cell>
          <cell r="D327" t="str">
            <v>Genteng Wuwung Plentong</v>
          </cell>
          <cell r="E327" t="str">
            <v>Buah</v>
          </cell>
          <cell r="F327">
            <v>9675</v>
          </cell>
        </row>
        <row r="328">
          <cell r="B328" t="str">
            <v>20.01.01.14.01.05</v>
          </cell>
          <cell r="D328" t="str">
            <v>Genteng Wuwung Karang pilang ngalyur ex Trenggalek</v>
          </cell>
          <cell r="E328" t="str">
            <v>Buah</v>
          </cell>
          <cell r="F328">
            <v>3780</v>
          </cell>
        </row>
        <row r="329">
          <cell r="B329" t="str">
            <v>20.01.01.14.01.06</v>
          </cell>
          <cell r="D329" t="str">
            <v>Genteng Wuwung Galvalume</v>
          </cell>
          <cell r="E329" t="str">
            <v>Lembar</v>
          </cell>
          <cell r="F329">
            <v>67230</v>
          </cell>
        </row>
        <row r="330">
          <cell r="B330" t="str">
            <v>20.01.01.14.01.07</v>
          </cell>
          <cell r="D330" t="str">
            <v>Genteng Wuwung Beton Bulat</v>
          </cell>
          <cell r="E330" t="str">
            <v>Buah</v>
          </cell>
          <cell r="F330">
            <v>5175</v>
          </cell>
        </row>
        <row r="331">
          <cell r="B331" t="str">
            <v>20.01.01.14.01.08</v>
          </cell>
          <cell r="D331" t="str">
            <v>Genteng Wuwung Beton List Plank</v>
          </cell>
          <cell r="E331" t="str">
            <v>Buah</v>
          </cell>
          <cell r="F331">
            <v>3780</v>
          </cell>
        </row>
        <row r="332">
          <cell r="B332" t="str">
            <v>20.01.01.14.01.09</v>
          </cell>
          <cell r="D332" t="str">
            <v>Genteng Wuwung Asbes Gelombang Kecil</v>
          </cell>
          <cell r="E332" t="str">
            <v>m</v>
          </cell>
          <cell r="F332">
            <v>35055</v>
          </cell>
        </row>
        <row r="333">
          <cell r="B333" t="str">
            <v>20.01.01.14.01.10</v>
          </cell>
          <cell r="D333" t="str">
            <v>Genteng Wuwung Lokal</v>
          </cell>
          <cell r="E333" t="str">
            <v>Buah</v>
          </cell>
          <cell r="F333">
            <v>2700</v>
          </cell>
        </row>
        <row r="334">
          <cell r="B334" t="str">
            <v>20.01.01.14.01.11</v>
          </cell>
          <cell r="D334" t="str">
            <v>Genteng Wuwung Nok Bulat</v>
          </cell>
          <cell r="E334" t="str">
            <v>Buah</v>
          </cell>
          <cell r="F334">
            <v>5355</v>
          </cell>
        </row>
        <row r="335">
          <cell r="B335" t="str">
            <v>20.01.01.14.01.12</v>
          </cell>
          <cell r="D335" t="str">
            <v>Genteng Wuwung Jawa / Lokal</v>
          </cell>
          <cell r="E335" t="str">
            <v>Buah</v>
          </cell>
          <cell r="F335">
            <v>4320</v>
          </cell>
        </row>
        <row r="336">
          <cell r="B336" t="str">
            <v>20.01.01.14.01.13</v>
          </cell>
          <cell r="D336" t="str">
            <v>Genteng Wuwung Beton</v>
          </cell>
          <cell r="E336" t="str">
            <v>Buah</v>
          </cell>
          <cell r="F336">
            <v>26730</v>
          </cell>
        </row>
        <row r="337">
          <cell r="B337" t="str">
            <v>20.01.01.14.02</v>
          </cell>
          <cell r="D337" t="str">
            <v>Genteng Kaca</v>
          </cell>
          <cell r="F337">
            <v>0</v>
          </cell>
        </row>
        <row r="338">
          <cell r="B338" t="str">
            <v>20.01.01.14.02.01</v>
          </cell>
          <cell r="D338" t="str">
            <v>Genteng Kaca Beton</v>
          </cell>
          <cell r="E338" t="str">
            <v>Buah</v>
          </cell>
          <cell r="F338">
            <v>24165</v>
          </cell>
        </row>
        <row r="339">
          <cell r="B339" t="str">
            <v>20.01.01.14.02.02</v>
          </cell>
          <cell r="D339" t="str">
            <v>Genteng Kaca Karangpilang</v>
          </cell>
          <cell r="E339" t="str">
            <v>Buah</v>
          </cell>
          <cell r="F339">
            <v>10710</v>
          </cell>
        </row>
        <row r="340">
          <cell r="B340" t="str">
            <v>20.01.01.14.02.03</v>
          </cell>
          <cell r="D340" t="str">
            <v>Genteng Kaca Kodok</v>
          </cell>
          <cell r="E340" t="str">
            <v>Buah</v>
          </cell>
          <cell r="F340">
            <v>8055</v>
          </cell>
        </row>
        <row r="341">
          <cell r="B341" t="str">
            <v>20.01.01.14.02.04</v>
          </cell>
          <cell r="D341" t="str">
            <v>Genteng Kaca Plumpring</v>
          </cell>
          <cell r="E341" t="str">
            <v>Buah</v>
          </cell>
          <cell r="F341">
            <v>5715</v>
          </cell>
        </row>
        <row r="342">
          <cell r="B342" t="str">
            <v>20.01.01.14.03</v>
          </cell>
          <cell r="D342" t="str">
            <v>Genteng Karang Pilang</v>
          </cell>
          <cell r="F342">
            <v>0</v>
          </cell>
        </row>
        <row r="343">
          <cell r="B343" t="str">
            <v>20.01.01.14.03.01</v>
          </cell>
          <cell r="D343" t="str">
            <v>Genteng Karang Pilang KW-I, ex Wisma, Bisma, Goodyear</v>
          </cell>
          <cell r="E343" t="str">
            <v>Buah</v>
          </cell>
          <cell r="F343">
            <v>2655</v>
          </cell>
        </row>
        <row r="344">
          <cell r="B344" t="str">
            <v>20.01.01.14.03.02</v>
          </cell>
          <cell r="D344" t="str">
            <v>Genteng Karang Pilang KW-I, ex Nglayur</v>
          </cell>
          <cell r="E344" t="str">
            <v>Buah</v>
          </cell>
          <cell r="F344">
            <v>1890</v>
          </cell>
        </row>
        <row r="345">
          <cell r="B345" t="str">
            <v>20.01.01.14.03.03</v>
          </cell>
          <cell r="D345" t="str">
            <v>Genteng Karang Pilang Lokal</v>
          </cell>
          <cell r="E345" t="str">
            <v>Buah</v>
          </cell>
          <cell r="F345">
            <v>990</v>
          </cell>
        </row>
        <row r="346">
          <cell r="B346" t="str">
            <v>20.01.01.14.05</v>
          </cell>
          <cell r="D346" t="str">
            <v>Genteng Beton</v>
          </cell>
          <cell r="F346">
            <v>0</v>
          </cell>
        </row>
        <row r="347">
          <cell r="B347" t="str">
            <v>20.01.01.14.05.01</v>
          </cell>
          <cell r="D347" t="str">
            <v>Genteng Beton Royal</v>
          </cell>
          <cell r="E347" t="str">
            <v>Buah</v>
          </cell>
          <cell r="F347">
            <v>7020</v>
          </cell>
        </row>
        <row r="348">
          <cell r="B348" t="str">
            <v>20.01.01.14.05.02</v>
          </cell>
          <cell r="D348" t="str">
            <v>Genteng Beton Garuda</v>
          </cell>
          <cell r="E348" t="str">
            <v>Buah</v>
          </cell>
          <cell r="F348">
            <v>7020</v>
          </cell>
        </row>
        <row r="349">
          <cell r="B349" t="str">
            <v>20.01.01.14.05.03</v>
          </cell>
          <cell r="D349" t="str">
            <v>Genteng Beton Victory Plate</v>
          </cell>
          <cell r="E349" t="str">
            <v>Buah</v>
          </cell>
          <cell r="F349">
            <v>4320</v>
          </cell>
        </row>
        <row r="350">
          <cell r="B350" t="str">
            <v>20.01.01.14.06</v>
          </cell>
          <cell r="D350" t="str">
            <v>Genteng Kodok</v>
          </cell>
          <cell r="F350">
            <v>0</v>
          </cell>
        </row>
        <row r="351">
          <cell r="B351" t="str">
            <v>20.01.01.14.06.01</v>
          </cell>
          <cell r="D351" t="str">
            <v>Genteng Kodok ex bambe</v>
          </cell>
          <cell r="E351" t="str">
            <v>Buah</v>
          </cell>
          <cell r="F351">
            <v>3780</v>
          </cell>
        </row>
        <row r="352">
          <cell r="B352" t="str">
            <v>20.01.01.14.06.02</v>
          </cell>
          <cell r="D352" t="str">
            <v>Genteng Kodok ex Wisma</v>
          </cell>
          <cell r="E352" t="str">
            <v>Buah</v>
          </cell>
          <cell r="F352">
            <v>2700</v>
          </cell>
        </row>
        <row r="353">
          <cell r="B353" t="str">
            <v>20.01.01.14.06.03</v>
          </cell>
          <cell r="D353" t="str">
            <v>Genteng Kodok ex Trenggalek</v>
          </cell>
          <cell r="E353" t="str">
            <v>Buah</v>
          </cell>
          <cell r="F353">
            <v>3240</v>
          </cell>
        </row>
        <row r="354">
          <cell r="B354" t="str">
            <v>20.01.01.14.07</v>
          </cell>
          <cell r="D354" t="str">
            <v>Nok</v>
          </cell>
          <cell r="F354">
            <v>0</v>
          </cell>
        </row>
        <row r="355">
          <cell r="B355" t="str">
            <v>20.01.01.14.07.01</v>
          </cell>
          <cell r="D355" t="str">
            <v>Nok Genteng Beton</v>
          </cell>
          <cell r="E355" t="str">
            <v>Buah</v>
          </cell>
          <cell r="F355">
            <v>10980</v>
          </cell>
        </row>
        <row r="356">
          <cell r="B356" t="str">
            <v>20.01.01.14.07.02</v>
          </cell>
          <cell r="D356" t="str">
            <v>Nok Stel gelombang Seng</v>
          </cell>
          <cell r="E356" t="str">
            <v>Buah</v>
          </cell>
          <cell r="F356">
            <v>16065</v>
          </cell>
        </row>
        <row r="357">
          <cell r="B357" t="str">
            <v>20.01.01.14.08</v>
          </cell>
          <cell r="D357" t="str">
            <v>Accesosris Genteng</v>
          </cell>
          <cell r="F357">
            <v>0</v>
          </cell>
        </row>
        <row r="358">
          <cell r="B358" t="str">
            <v>20.01.01.14.08.01</v>
          </cell>
          <cell r="D358" t="str">
            <v>Accesosris Genteng P13 Nok 4 Arah</v>
          </cell>
          <cell r="E358" t="str">
            <v>Buah</v>
          </cell>
          <cell r="F358">
            <v>203040</v>
          </cell>
        </row>
        <row r="359">
          <cell r="B359" t="str">
            <v>20.01.01.14.08.02</v>
          </cell>
          <cell r="D359" t="str">
            <v>Accesosris Genteng P12 Hiasan Sudut</v>
          </cell>
          <cell r="E359" t="str">
            <v>Buah</v>
          </cell>
          <cell r="F359">
            <v>80145</v>
          </cell>
        </row>
        <row r="360">
          <cell r="B360" t="str">
            <v>20.01.01.14.08.03</v>
          </cell>
          <cell r="D360" t="str">
            <v>Accesosris Genteng P5 Nok Ending Bawah</v>
          </cell>
          <cell r="E360" t="str">
            <v>Buah</v>
          </cell>
          <cell r="F360">
            <v>59850</v>
          </cell>
        </row>
        <row r="361">
          <cell r="B361" t="str">
            <v>20.01.01.14.08.04</v>
          </cell>
          <cell r="D361" t="str">
            <v>Accesosris Genteng P8 Nok Ending Atas</v>
          </cell>
          <cell r="E361" t="str">
            <v>Buah</v>
          </cell>
          <cell r="F361">
            <v>46485</v>
          </cell>
        </row>
        <row r="362">
          <cell r="B362" t="str">
            <v>20.01.01.14.08.05</v>
          </cell>
          <cell r="D362" t="str">
            <v>Accesosris Genteng P10 Nok 2 Arah</v>
          </cell>
          <cell r="E362" t="str">
            <v>Buah</v>
          </cell>
          <cell r="F362">
            <v>42795</v>
          </cell>
        </row>
        <row r="363">
          <cell r="B363" t="str">
            <v>20.01.01.14.08.06</v>
          </cell>
          <cell r="D363" t="str">
            <v>Accesosris Genteng P3 Nok 3 Arah Kiri</v>
          </cell>
          <cell r="E363" t="str">
            <v>Buah</v>
          </cell>
          <cell r="F363">
            <v>32625</v>
          </cell>
        </row>
        <row r="364">
          <cell r="B364" t="str">
            <v>20.01.01.14.08.07</v>
          </cell>
          <cell r="D364" t="str">
            <v>Accesosris Genteng P3 Nok 3 Arah Kanan</v>
          </cell>
          <cell r="E364" t="str">
            <v>Buah</v>
          </cell>
          <cell r="F364">
            <v>32625</v>
          </cell>
        </row>
        <row r="365">
          <cell r="B365" t="str">
            <v>20.01.01.14.08.08</v>
          </cell>
          <cell r="D365" t="str">
            <v>Accesosris Genteng P6 Tepi Kiri</v>
          </cell>
          <cell r="E365" t="str">
            <v>Buah</v>
          </cell>
          <cell r="F365">
            <v>19260</v>
          </cell>
        </row>
        <row r="366">
          <cell r="B366" t="str">
            <v>20.01.01.14.08.09</v>
          </cell>
          <cell r="D366" t="str">
            <v>Accesosris Genteng P2 Wuwung / Nok Bulat</v>
          </cell>
          <cell r="E366" t="str">
            <v>Buah</v>
          </cell>
          <cell r="F366">
            <v>19260</v>
          </cell>
        </row>
        <row r="367">
          <cell r="B367" t="str">
            <v>20.01.01.14.08.10</v>
          </cell>
          <cell r="D367" t="str">
            <v>Accesosris Genteng P9 Penyambung</v>
          </cell>
          <cell r="E367" t="str">
            <v>Buah</v>
          </cell>
          <cell r="F367">
            <v>18720</v>
          </cell>
        </row>
        <row r="368">
          <cell r="B368" t="str">
            <v>20.01.01.14.08.11</v>
          </cell>
          <cell r="D368" t="str">
            <v>Accesosris Genteng P7 Tepi Kanan</v>
          </cell>
          <cell r="E368" t="str">
            <v>Buah</v>
          </cell>
          <cell r="F368">
            <v>18720</v>
          </cell>
        </row>
        <row r="369">
          <cell r="B369" t="str">
            <v>20.01.01.14.08.12</v>
          </cell>
          <cell r="D369" t="str">
            <v>Accesosris Genteng P14 Hiasan Bawah</v>
          </cell>
          <cell r="E369" t="str">
            <v>Buah</v>
          </cell>
          <cell r="F369">
            <v>15030</v>
          </cell>
        </row>
        <row r="370">
          <cell r="B370" t="str">
            <v>20.01.01.14.08.13</v>
          </cell>
          <cell r="D370" t="str">
            <v>Accesosris Genteng Flower/Bird Stop</v>
          </cell>
          <cell r="E370" t="str">
            <v>Buah</v>
          </cell>
          <cell r="F370">
            <v>6435</v>
          </cell>
        </row>
        <row r="371">
          <cell r="B371" t="str">
            <v>20.01.01.14.08.14</v>
          </cell>
          <cell r="D371" t="str">
            <v>Accesosris Genteng ACS Penyambung / Tepi</v>
          </cell>
          <cell r="E371" t="str">
            <v>Buah</v>
          </cell>
          <cell r="F371">
            <v>3780</v>
          </cell>
        </row>
        <row r="372">
          <cell r="B372" t="str">
            <v>20.01.01.14.09</v>
          </cell>
          <cell r="D372" t="str">
            <v>Genteng Lainnya</v>
          </cell>
          <cell r="F372">
            <v>0</v>
          </cell>
        </row>
        <row r="373">
          <cell r="B373" t="str">
            <v>20.01.01.14.09.01</v>
          </cell>
          <cell r="D373" t="str">
            <v>Genteng Galvalume, Uk. 80 x 160 cm</v>
          </cell>
          <cell r="E373" t="str">
            <v>Lembar</v>
          </cell>
          <cell r="F373">
            <v>96210</v>
          </cell>
        </row>
        <row r="374">
          <cell r="B374" t="str">
            <v>20.01.01.14.09.02</v>
          </cell>
          <cell r="D374" t="str">
            <v>Genteng Plentong</v>
          </cell>
          <cell r="E374" t="str">
            <v>Buah</v>
          </cell>
          <cell r="F374">
            <v>2700</v>
          </cell>
        </row>
        <row r="375">
          <cell r="B375" t="str">
            <v>20.01.01.14.09.03</v>
          </cell>
          <cell r="D375" t="str">
            <v>Genteng Beton, Menara</v>
          </cell>
          <cell r="E375" t="str">
            <v>Buah</v>
          </cell>
          <cell r="F375">
            <v>4680</v>
          </cell>
        </row>
        <row r="376">
          <cell r="B376" t="str">
            <v>20.01.01.14.09.04</v>
          </cell>
          <cell r="D376" t="str">
            <v>Genteng Glazur Kanmuri</v>
          </cell>
          <cell r="E376" t="str">
            <v>Buah</v>
          </cell>
          <cell r="F376">
            <v>5175</v>
          </cell>
        </row>
        <row r="377">
          <cell r="B377" t="str">
            <v>20.01.01.15</v>
          </cell>
          <cell r="D377" t="str">
            <v>Buis Beton</v>
          </cell>
          <cell r="F377">
            <v>0</v>
          </cell>
        </row>
        <row r="378">
          <cell r="B378" t="str">
            <v>20.01.01.15.01</v>
          </cell>
          <cell r="D378" t="str">
            <v>Buis Beton U - 20 cm, 1 m</v>
          </cell>
          <cell r="E378" t="str">
            <v>Buah</v>
          </cell>
          <cell r="F378">
            <v>16065</v>
          </cell>
        </row>
        <row r="379">
          <cell r="B379" t="str">
            <v>20.01.01.15.02</v>
          </cell>
          <cell r="D379" t="str">
            <v>Buis Beton U - 30 cm, 1 m</v>
          </cell>
          <cell r="E379" t="str">
            <v>Buah</v>
          </cell>
          <cell r="F379">
            <v>21420</v>
          </cell>
        </row>
        <row r="380">
          <cell r="B380" t="str">
            <v>20.01.01.15.03</v>
          </cell>
          <cell r="D380" t="str">
            <v>Buis Beton U - 40 cm, 1 m</v>
          </cell>
          <cell r="E380" t="str">
            <v>Buah</v>
          </cell>
          <cell r="F380">
            <v>26730</v>
          </cell>
        </row>
        <row r="381">
          <cell r="B381" t="str">
            <v>20.01.01.15.04</v>
          </cell>
          <cell r="D381" t="str">
            <v>Buis Beton Bulat 40/100 cm</v>
          </cell>
          <cell r="E381" t="str">
            <v>Buah</v>
          </cell>
          <cell r="F381">
            <v>86040</v>
          </cell>
        </row>
        <row r="382">
          <cell r="B382" t="str">
            <v>20.01.01.15.05</v>
          </cell>
          <cell r="D382" t="str">
            <v>Buis Beton Bulat 50/100 cm</v>
          </cell>
          <cell r="E382" t="str">
            <v>Buah</v>
          </cell>
          <cell r="F382">
            <v>106830</v>
          </cell>
        </row>
        <row r="383">
          <cell r="B383" t="str">
            <v>20.01.01.15.06</v>
          </cell>
          <cell r="D383" t="str">
            <v>Buis Beton Bulat 60/100 cm</v>
          </cell>
          <cell r="E383" t="str">
            <v>Buah</v>
          </cell>
          <cell r="F383">
            <v>128205</v>
          </cell>
        </row>
        <row r="384">
          <cell r="B384" t="str">
            <v>20.01.01.15.07</v>
          </cell>
          <cell r="D384" t="str">
            <v>Buis Beton Bulat 80/100 cm</v>
          </cell>
          <cell r="E384" t="str">
            <v>Buah</v>
          </cell>
          <cell r="F384">
            <v>170955</v>
          </cell>
        </row>
        <row r="385">
          <cell r="B385" t="str">
            <v>20.01.01.15.08</v>
          </cell>
          <cell r="D385" t="str">
            <v>Buis Beton Bulat 50/50 cm</v>
          </cell>
          <cell r="E385" t="str">
            <v>Buah</v>
          </cell>
          <cell r="F385">
            <v>53415</v>
          </cell>
        </row>
        <row r="386">
          <cell r="B386" t="str">
            <v>20.01.01.15.09</v>
          </cell>
          <cell r="D386" t="str">
            <v>Buis Beton Bulat 60/50 cm</v>
          </cell>
          <cell r="E386" t="str">
            <v>Buah</v>
          </cell>
          <cell r="F386">
            <v>64125</v>
          </cell>
        </row>
        <row r="387">
          <cell r="B387" t="str">
            <v>20.01.01.15.10</v>
          </cell>
          <cell r="D387" t="str">
            <v>Buis Beton Bulat 80/50 cm</v>
          </cell>
          <cell r="E387" t="str">
            <v>Buah</v>
          </cell>
          <cell r="F387">
            <v>85500</v>
          </cell>
        </row>
        <row r="388">
          <cell r="B388" t="str">
            <v>20.01.01.15.11</v>
          </cell>
          <cell r="D388" t="str">
            <v>Buis Beton Bulat 100/50 cm</v>
          </cell>
          <cell r="E388" t="str">
            <v>Buah</v>
          </cell>
          <cell r="F388">
            <v>117540</v>
          </cell>
        </row>
        <row r="389">
          <cell r="B389" t="str">
            <v>20.01.01.15.12</v>
          </cell>
          <cell r="D389" t="str">
            <v>Buis Beton Bulat diameter 20 cm</v>
          </cell>
          <cell r="E389" t="str">
            <v>Buah</v>
          </cell>
          <cell r="F389">
            <v>32085</v>
          </cell>
        </row>
        <row r="390">
          <cell r="B390" t="str">
            <v>20.01.01.15.13</v>
          </cell>
          <cell r="D390" t="str">
            <v>Buis Beton Bulat diameter 30 cm</v>
          </cell>
          <cell r="E390" t="str">
            <v>Buah</v>
          </cell>
          <cell r="F390">
            <v>48150</v>
          </cell>
        </row>
        <row r="391">
          <cell r="B391" t="str">
            <v>20.01.01.15.14</v>
          </cell>
          <cell r="D391" t="str">
            <v>Buis Beton Bulat diameter 40 cm</v>
          </cell>
          <cell r="E391" t="str">
            <v>Buah</v>
          </cell>
          <cell r="F391">
            <v>64125</v>
          </cell>
        </row>
        <row r="392">
          <cell r="B392" t="str">
            <v>20.01.01.15.15</v>
          </cell>
          <cell r="D392" t="str">
            <v>Buis Beton Bulat diameter 50 cm</v>
          </cell>
          <cell r="E392" t="str">
            <v>Buah</v>
          </cell>
          <cell r="F392">
            <v>80145</v>
          </cell>
        </row>
        <row r="393">
          <cell r="B393" t="str">
            <v>20.01.01.15.16</v>
          </cell>
          <cell r="D393" t="str">
            <v>Buis Beton Bulat diameter 60 cm</v>
          </cell>
          <cell r="E393" t="str">
            <v>Buah</v>
          </cell>
          <cell r="F393">
            <v>96210</v>
          </cell>
        </row>
        <row r="394">
          <cell r="B394" t="str">
            <v>20.01.01.15.17</v>
          </cell>
          <cell r="D394" t="str">
            <v>Buis Beton Bulat diameter 70 cm</v>
          </cell>
          <cell r="E394" t="str">
            <v>Buah</v>
          </cell>
          <cell r="F394">
            <v>112185</v>
          </cell>
        </row>
        <row r="395">
          <cell r="B395" t="str">
            <v>20.01.01.15.18</v>
          </cell>
          <cell r="D395" t="str">
            <v>Buis Beton Bulat diameter 80 cm</v>
          </cell>
          <cell r="E395" t="str">
            <v>Buah</v>
          </cell>
          <cell r="F395">
            <v>128205</v>
          </cell>
        </row>
        <row r="396">
          <cell r="B396" t="str">
            <v>20.01.01.15.19</v>
          </cell>
          <cell r="D396" t="str">
            <v>Buis Beton Bulat diameter 100 cm</v>
          </cell>
          <cell r="E396" t="str">
            <v>Buah</v>
          </cell>
          <cell r="F396">
            <v>144270</v>
          </cell>
        </row>
        <row r="397">
          <cell r="B397" t="str">
            <v>20.01.01.17</v>
          </cell>
          <cell r="D397" t="str">
            <v>Aluminium</v>
          </cell>
          <cell r="F397">
            <v>0</v>
          </cell>
        </row>
        <row r="398">
          <cell r="B398" t="str">
            <v>20.01.01.17.01</v>
          </cell>
          <cell r="D398" t="str">
            <v>Aluminium Profil 4" Coklat ( 4 x 10 )</v>
          </cell>
          <cell r="E398" t="str">
            <v>m2</v>
          </cell>
          <cell r="F398">
            <v>81405</v>
          </cell>
        </row>
        <row r="399">
          <cell r="B399" t="str">
            <v>20.01.01.17.02</v>
          </cell>
          <cell r="D399" t="str">
            <v>Aluminium Profil 4" Putih ( 4 x 10 )</v>
          </cell>
          <cell r="E399" t="str">
            <v>m2</v>
          </cell>
          <cell r="F399">
            <v>71955</v>
          </cell>
        </row>
        <row r="400">
          <cell r="B400" t="str">
            <v>20.01.01.17.03</v>
          </cell>
          <cell r="D400" t="str">
            <v>Aluminium Profil 3" Coklat ( 3 x 7.5 )</v>
          </cell>
          <cell r="E400" t="str">
            <v>m2</v>
          </cell>
          <cell r="F400">
            <v>48690</v>
          </cell>
        </row>
        <row r="401">
          <cell r="B401" t="str">
            <v>20.01.01.17.04</v>
          </cell>
          <cell r="D401" t="str">
            <v>Aluminium Profil 3" Putih ( 3 x 7.5 )</v>
          </cell>
          <cell r="E401" t="str">
            <v>m2</v>
          </cell>
          <cell r="F401">
            <v>37755</v>
          </cell>
        </row>
        <row r="402">
          <cell r="B402" t="str">
            <v>20.01.01.17.05</v>
          </cell>
          <cell r="D402" t="str">
            <v>Aluminium Slimar 3/8" Jendela</v>
          </cell>
          <cell r="E402" t="str">
            <v>m2</v>
          </cell>
          <cell r="F402">
            <v>18045</v>
          </cell>
        </row>
        <row r="403">
          <cell r="B403" t="str">
            <v>20.01.01.17.06</v>
          </cell>
          <cell r="D403" t="str">
            <v>Aluminium Braket</v>
          </cell>
          <cell r="E403" t="str">
            <v>m</v>
          </cell>
          <cell r="F403">
            <v>15705</v>
          </cell>
        </row>
        <row r="404">
          <cell r="B404" t="str">
            <v>20.01.01.17.07</v>
          </cell>
          <cell r="D404" t="str">
            <v>Aluminium Alloy 10 x 10 x 2 cm</v>
          </cell>
          <cell r="E404" t="str">
            <v>Buah</v>
          </cell>
          <cell r="F404">
            <v>71100</v>
          </cell>
        </row>
        <row r="405">
          <cell r="B405" t="str">
            <v>20.01.01.17.08</v>
          </cell>
          <cell r="D405" t="str">
            <v>Aluminium Alloy 10 x 10 x 2 cm</v>
          </cell>
          <cell r="E405" t="str">
            <v>Buah</v>
          </cell>
          <cell r="F405">
            <v>78030</v>
          </cell>
        </row>
        <row r="406">
          <cell r="B406" t="str">
            <v>20.01.01.18</v>
          </cell>
          <cell r="D406" t="str">
            <v>Amplas</v>
          </cell>
          <cell r="F406">
            <v>0</v>
          </cell>
        </row>
        <row r="407">
          <cell r="B407" t="str">
            <v>20.01.01.18.01</v>
          </cell>
          <cell r="D407" t="str">
            <v>Amplas Kertas Gosok No 280</v>
          </cell>
          <cell r="E407" t="str">
            <v>Lembar</v>
          </cell>
          <cell r="F407">
            <v>2700</v>
          </cell>
        </row>
        <row r="408">
          <cell r="B408" t="str">
            <v>20.01.01.18.02</v>
          </cell>
          <cell r="D408" t="str">
            <v>Amplas Kertas Gosok No 150</v>
          </cell>
          <cell r="E408" t="str">
            <v>Lembar</v>
          </cell>
          <cell r="F408">
            <v>2700</v>
          </cell>
        </row>
        <row r="409">
          <cell r="B409" t="str">
            <v>20.01.01.18.03</v>
          </cell>
          <cell r="D409" t="str">
            <v>Amplas Kasar Fujistar 0 s/d 1000</v>
          </cell>
          <cell r="E409" t="str">
            <v>Lembar</v>
          </cell>
          <cell r="F409">
            <v>3240</v>
          </cell>
        </row>
        <row r="410">
          <cell r="B410" t="str">
            <v>20.01.01.18.04</v>
          </cell>
          <cell r="D410" t="str">
            <v>Amplas Halus Feting 0 s/d 3</v>
          </cell>
          <cell r="E410" t="str">
            <v>Lembar</v>
          </cell>
          <cell r="F410">
            <v>3780</v>
          </cell>
        </row>
        <row r="411">
          <cell r="B411" t="str">
            <v>20.01.01.18.05</v>
          </cell>
          <cell r="D411" t="str">
            <v>Amplas Eagle 0 s/d 1000</v>
          </cell>
          <cell r="E411" t="str">
            <v>Lembar</v>
          </cell>
          <cell r="F411">
            <v>2700</v>
          </cell>
        </row>
        <row r="412">
          <cell r="B412" t="str">
            <v>20.01.01.19</v>
          </cell>
          <cell r="D412" t="str">
            <v>Asbes</v>
          </cell>
          <cell r="F412">
            <v>0</v>
          </cell>
        </row>
        <row r="413">
          <cell r="B413" t="str">
            <v>20.01.01.19.01</v>
          </cell>
          <cell r="D413" t="str">
            <v>Asbes Gelombang Besar</v>
          </cell>
          <cell r="F413">
            <v>0</v>
          </cell>
        </row>
        <row r="414">
          <cell r="B414" t="str">
            <v>20.01.01.19.01.01</v>
          </cell>
          <cell r="D414" t="str">
            <v>Asbes Gelombang Besar Uk. 300 cm x 110 cm x 5 mm</v>
          </cell>
          <cell r="E414" t="str">
            <v>Lembar</v>
          </cell>
          <cell r="F414">
            <v>67320</v>
          </cell>
        </row>
        <row r="415">
          <cell r="B415" t="str">
            <v>20.01.01.19.01.02</v>
          </cell>
          <cell r="D415" t="str">
            <v>Asbes Gelombang Besar Uk. 250 cm x 110 cm x 5 mm</v>
          </cell>
          <cell r="E415" t="str">
            <v>Lembar</v>
          </cell>
          <cell r="F415">
            <v>58770</v>
          </cell>
        </row>
        <row r="416">
          <cell r="B416" t="str">
            <v>20.01.01.19.01.03</v>
          </cell>
          <cell r="D416" t="str">
            <v>Asbes Gelombang Besar Uk. 225 cm x 110 cm x 5 mm</v>
          </cell>
          <cell r="E416" t="str">
            <v>Lembar</v>
          </cell>
          <cell r="F416">
            <v>48150</v>
          </cell>
        </row>
        <row r="417">
          <cell r="B417" t="str">
            <v>20.01.01.19.01.04</v>
          </cell>
          <cell r="D417" t="str">
            <v>Asbes Gelombang Besar Uk. 200 cm x 110 cm x 5 mm</v>
          </cell>
          <cell r="E417" t="str">
            <v>Lembar</v>
          </cell>
          <cell r="F417">
            <v>45450</v>
          </cell>
        </row>
        <row r="418">
          <cell r="B418" t="str">
            <v>20.01.01.19.01.05</v>
          </cell>
          <cell r="D418" t="str">
            <v>Asbes Gelombang Besar Uk. 180 cm x 110 cm x 5 mm</v>
          </cell>
          <cell r="E418" t="str">
            <v>Lembar</v>
          </cell>
          <cell r="F418">
            <v>42795</v>
          </cell>
        </row>
        <row r="419">
          <cell r="B419" t="str">
            <v>20.01.01.19.01.06</v>
          </cell>
          <cell r="D419" t="str">
            <v>Asbes Gelombang Besar Uk. 305 cm x 105 cm x 5 mm</v>
          </cell>
          <cell r="E419" t="str">
            <v>Lembar</v>
          </cell>
          <cell r="F419">
            <v>94050</v>
          </cell>
        </row>
        <row r="420">
          <cell r="B420" t="str">
            <v>20.01.01.19.02</v>
          </cell>
          <cell r="D420" t="str">
            <v>Asbes Gelombang Kecil</v>
          </cell>
          <cell r="F420">
            <v>0</v>
          </cell>
        </row>
        <row r="421">
          <cell r="B421" t="str">
            <v>20.01.01.19.02.01</v>
          </cell>
          <cell r="D421" t="str">
            <v>Asbes Gelombang Kecil Uk. 300 cm x 105 cm x 4 mm</v>
          </cell>
          <cell r="E421" t="str">
            <v>Lembar</v>
          </cell>
          <cell r="F421">
            <v>64125</v>
          </cell>
        </row>
        <row r="422">
          <cell r="B422" t="str">
            <v>20.01.01.19.02.02</v>
          </cell>
          <cell r="D422" t="str">
            <v>Asbes Gelombang Kecil Uk. 270 cm x 105 cm x 4 mm</v>
          </cell>
          <cell r="E422" t="str">
            <v>Lembar</v>
          </cell>
          <cell r="F422">
            <v>58770</v>
          </cell>
        </row>
        <row r="423">
          <cell r="B423" t="str">
            <v>20.01.01.19.02.03</v>
          </cell>
          <cell r="D423" t="str">
            <v>Asbes Gelombang Kecil Uk. 240 cm x 105 cm x 4 mm</v>
          </cell>
          <cell r="E423" t="str">
            <v>Lembar</v>
          </cell>
          <cell r="F423">
            <v>53415</v>
          </cell>
        </row>
        <row r="424">
          <cell r="B424" t="str">
            <v>20.01.01.19.02.04</v>
          </cell>
          <cell r="D424" t="str">
            <v>Asbes Gelombang Kecil Uk. 210 cm x 105 cm x 4 mm</v>
          </cell>
          <cell r="E424" t="str">
            <v>Lembar</v>
          </cell>
          <cell r="F424">
            <v>47025</v>
          </cell>
        </row>
        <row r="425">
          <cell r="B425" t="str">
            <v>20.01.01.19.02.05</v>
          </cell>
          <cell r="D425" t="str">
            <v>Asbes Gelombang Kecil Uk. 180 cm x 105 cm x 4 mm</v>
          </cell>
          <cell r="E425" t="str">
            <v>Lembar</v>
          </cell>
          <cell r="F425">
            <v>40680</v>
          </cell>
        </row>
        <row r="426">
          <cell r="B426" t="str">
            <v>20.01.01.19.02.06</v>
          </cell>
          <cell r="D426" t="str">
            <v>Asbes Gelombang Kecil Uk. 150 cm x 105 cm x 4 mm</v>
          </cell>
          <cell r="E426" t="str">
            <v>Lembar</v>
          </cell>
          <cell r="F426">
            <v>37440</v>
          </cell>
        </row>
        <row r="427">
          <cell r="B427" t="str">
            <v>20.01.01.19.02.07</v>
          </cell>
          <cell r="D427" t="str">
            <v>Asbes Gelombang Kecil Uk. 250 cm x 92 cm x 5 mm</v>
          </cell>
          <cell r="E427" t="str">
            <v>Lembar</v>
          </cell>
          <cell r="F427">
            <v>60975</v>
          </cell>
        </row>
        <row r="428">
          <cell r="B428" t="str">
            <v>20.01.01.19.02.08</v>
          </cell>
          <cell r="D428" t="str">
            <v>Asbes Gelombang Kecil Uk. 225 cm x 92 cm x 5 mm</v>
          </cell>
          <cell r="E428" t="str">
            <v>Lembar</v>
          </cell>
          <cell r="F428">
            <v>55620</v>
          </cell>
        </row>
        <row r="429">
          <cell r="B429" t="str">
            <v>20.01.01.19.02.09</v>
          </cell>
          <cell r="D429" t="str">
            <v>Asbes Gelombang Kecil Uk. 200 cm x 92 cm x 5 mm</v>
          </cell>
          <cell r="E429" t="str">
            <v>Lembar</v>
          </cell>
          <cell r="F429">
            <v>42795</v>
          </cell>
        </row>
        <row r="430">
          <cell r="B430" t="str">
            <v>20.01.01.19.02.10</v>
          </cell>
          <cell r="D430" t="str">
            <v>Asbes Gelombang Kecil Uk. 180 cm x 92 cm x 5 mm</v>
          </cell>
          <cell r="E430" t="str">
            <v>Lembar</v>
          </cell>
          <cell r="F430">
            <v>37440</v>
          </cell>
        </row>
        <row r="431">
          <cell r="B431" t="str">
            <v>20.01.01.19.02.11</v>
          </cell>
          <cell r="D431" t="str">
            <v>Asbes Gelombang Kecil Uk. 3.05 cm x 1.05 cm x 4 mm</v>
          </cell>
          <cell r="E431" t="str">
            <v>Lembar</v>
          </cell>
          <cell r="F431">
            <v>70695</v>
          </cell>
        </row>
        <row r="432">
          <cell r="B432" t="str">
            <v>20.01.01.19.02.12</v>
          </cell>
          <cell r="D432" t="str">
            <v>Asbes Gelombang Kecil Uk. 1.20 x 2.40</v>
          </cell>
          <cell r="E432" t="str">
            <v>Lembar</v>
          </cell>
          <cell r="F432">
            <v>46260</v>
          </cell>
        </row>
        <row r="433">
          <cell r="B433" t="str">
            <v>20.01.01.19.02.13</v>
          </cell>
          <cell r="D433" t="str">
            <v>Asbes Gelombang Kecil Uk. (300 x 108) 6 mm</v>
          </cell>
          <cell r="E433" t="str">
            <v>Lembar</v>
          </cell>
          <cell r="F433">
            <v>69480</v>
          </cell>
        </row>
        <row r="434">
          <cell r="B434" t="str">
            <v>20.01.01.19.02.14</v>
          </cell>
          <cell r="D434" t="str">
            <v>Asbes Gelombang Kecil Uk. (270 x 108) 6 mm</v>
          </cell>
          <cell r="E434" t="str">
            <v>Lembar</v>
          </cell>
          <cell r="F434">
            <v>64125</v>
          </cell>
        </row>
        <row r="435">
          <cell r="B435" t="str">
            <v>20.01.01.19.02.15</v>
          </cell>
          <cell r="D435" t="str">
            <v>Asbes Gelombang Kecil Uk. (240 x 108) 6 mm</v>
          </cell>
          <cell r="E435" t="str">
            <v>Lembar</v>
          </cell>
          <cell r="F435">
            <v>56655</v>
          </cell>
        </row>
        <row r="436">
          <cell r="B436" t="str">
            <v>20.01.01.19.02.16</v>
          </cell>
          <cell r="D436" t="str">
            <v>Asbes Gelombang Kecil Uk. (210 x 108) 6 mm</v>
          </cell>
          <cell r="E436" t="str">
            <v>Lembar</v>
          </cell>
          <cell r="F436">
            <v>52920</v>
          </cell>
        </row>
        <row r="437">
          <cell r="B437" t="str">
            <v>20.01.01.19.02.17</v>
          </cell>
          <cell r="D437" t="str">
            <v>Asbes Gelombang Kecil Uk. (180 x 108) 6 mm</v>
          </cell>
          <cell r="E437" t="str">
            <v>Lembar</v>
          </cell>
          <cell r="F437">
            <v>42795</v>
          </cell>
        </row>
        <row r="438">
          <cell r="B438" t="str">
            <v>20.01.01.19.03</v>
          </cell>
          <cell r="D438" t="str">
            <v>Asbes Datar</v>
          </cell>
          <cell r="F438">
            <v>0</v>
          </cell>
        </row>
        <row r="439">
          <cell r="B439" t="str">
            <v>20.01.01.19.03.01</v>
          </cell>
          <cell r="D439" t="str">
            <v>Asbes Datar Uk. 200 x 60 x 0.4 cm</v>
          </cell>
          <cell r="E439" t="str">
            <v>Lembar</v>
          </cell>
          <cell r="F439">
            <v>16065</v>
          </cell>
        </row>
        <row r="440">
          <cell r="B440" t="str">
            <v>20.01.01.19.03.02</v>
          </cell>
          <cell r="D440" t="str">
            <v>Asbes Datar Uk. 200 x 60 x 0.5 cm</v>
          </cell>
          <cell r="E440" t="str">
            <v>Lembar</v>
          </cell>
          <cell r="F440">
            <v>48150</v>
          </cell>
        </row>
        <row r="441">
          <cell r="B441" t="str">
            <v>20.01.01.19.03.03</v>
          </cell>
          <cell r="D441" t="str">
            <v>Asbes Datar Uk. 200 x 60 x 0.6 cm</v>
          </cell>
          <cell r="E441" t="str">
            <v>Lembar</v>
          </cell>
          <cell r="F441">
            <v>48150</v>
          </cell>
        </row>
        <row r="442">
          <cell r="B442" t="str">
            <v>20.01.01.19.03.04</v>
          </cell>
          <cell r="D442" t="str">
            <v>Asbes Datar Uk. 100 x 100 x 0.3 cm</v>
          </cell>
          <cell r="E442" t="str">
            <v>Lembar</v>
          </cell>
          <cell r="F442">
            <v>12825</v>
          </cell>
        </row>
        <row r="443">
          <cell r="B443" t="str">
            <v>20.01.01.19.03.05</v>
          </cell>
          <cell r="D443" t="str">
            <v>Asbes Datar Uk. (60 x 180) 4 mm</v>
          </cell>
          <cell r="E443" t="str">
            <v>Lembar</v>
          </cell>
          <cell r="F443">
            <v>17460</v>
          </cell>
        </row>
        <row r="444">
          <cell r="B444" t="str">
            <v>20.01.01.19.03.06</v>
          </cell>
          <cell r="D444" t="str">
            <v>Asbes Datar Uk. (60 x 180) 5 mm</v>
          </cell>
          <cell r="E444" t="str">
            <v>Lembar</v>
          </cell>
          <cell r="F444">
            <v>18630</v>
          </cell>
        </row>
        <row r="445">
          <cell r="B445" t="str">
            <v>20.01.01.19.03.07</v>
          </cell>
          <cell r="D445" t="str">
            <v>Asbes Datar Uk. (40 x 180) 6 mm</v>
          </cell>
          <cell r="E445" t="str">
            <v>Lembar</v>
          </cell>
          <cell r="F445">
            <v>19530</v>
          </cell>
        </row>
        <row r="446">
          <cell r="B446" t="str">
            <v>20.01.01.19.04</v>
          </cell>
          <cell r="D446" t="str">
            <v>Asbes Nok</v>
          </cell>
          <cell r="F446">
            <v>0</v>
          </cell>
        </row>
        <row r="447">
          <cell r="B447" t="str">
            <v>20.01.01.19.04.01</v>
          </cell>
          <cell r="D447" t="str">
            <v>Asbes Nok Uk. Tebal 5 mm</v>
          </cell>
          <cell r="E447" t="str">
            <v>Lembar</v>
          </cell>
          <cell r="F447">
            <v>29970</v>
          </cell>
        </row>
        <row r="448">
          <cell r="B448" t="str">
            <v>20.01.01.19.04.02</v>
          </cell>
          <cell r="D448" t="str">
            <v>Asbes Nok Uk. Tebal 4 mm</v>
          </cell>
          <cell r="E448" t="str">
            <v>Lembar</v>
          </cell>
          <cell r="F448">
            <v>26730</v>
          </cell>
        </row>
        <row r="449">
          <cell r="B449" t="str">
            <v>20.01.01.19.04.03</v>
          </cell>
          <cell r="D449" t="str">
            <v>Asbes Nok 0,92 mm</v>
          </cell>
          <cell r="E449" t="str">
            <v>Lembar</v>
          </cell>
          <cell r="F449">
            <v>26730</v>
          </cell>
        </row>
        <row r="450">
          <cell r="B450" t="str">
            <v>20.01.01.19.04.04</v>
          </cell>
          <cell r="D450" t="str">
            <v>Asbes Nok 1,05 mm</v>
          </cell>
          <cell r="E450" t="str">
            <v>Lembar</v>
          </cell>
          <cell r="F450">
            <v>32085</v>
          </cell>
        </row>
        <row r="451">
          <cell r="B451" t="str">
            <v>20.01.01.19.06</v>
          </cell>
          <cell r="D451" t="str">
            <v>Asbes Lainnya</v>
          </cell>
          <cell r="F451">
            <v>0</v>
          </cell>
        </row>
        <row r="452">
          <cell r="B452" t="str">
            <v>20.01.01.19.06.01</v>
          </cell>
          <cell r="D452" t="str">
            <v>Asbes Sirap</v>
          </cell>
          <cell r="E452" t="str">
            <v>Lembar</v>
          </cell>
          <cell r="F452">
            <v>13185</v>
          </cell>
        </row>
        <row r="453">
          <cell r="B453" t="str">
            <v>20.01.01.19.06.02</v>
          </cell>
          <cell r="D453" t="str">
            <v>Asbes Semen 100x100x0,5 cm</v>
          </cell>
          <cell r="E453" t="str">
            <v>Lembar</v>
          </cell>
          <cell r="F453">
            <v>26730</v>
          </cell>
        </row>
        <row r="454">
          <cell r="B454" t="str">
            <v>20.01.01.19.06.03</v>
          </cell>
          <cell r="D454" t="str">
            <v>Asbes Wuwung Gelombang Besar, Uk. Tebal 5 mm</v>
          </cell>
          <cell r="E454" t="str">
            <v>Lembar</v>
          </cell>
          <cell r="F454">
            <v>27180</v>
          </cell>
        </row>
        <row r="455">
          <cell r="B455" t="str">
            <v>20.01.01.19.06.04</v>
          </cell>
          <cell r="D455" t="str">
            <v>Asbes Wuwung Gelombang Kecil, Uk. Tebal 4 mm</v>
          </cell>
          <cell r="E455" t="str">
            <v>Lembar</v>
          </cell>
          <cell r="F455">
            <v>24525</v>
          </cell>
        </row>
        <row r="456">
          <cell r="B456" t="str">
            <v>20.01.01.19.06.05</v>
          </cell>
          <cell r="D456" t="str">
            <v>Asbes Wuwung stel Gelombang, Uk. Tebal 1.05 mm</v>
          </cell>
          <cell r="E456" t="str">
            <v>Lembar</v>
          </cell>
          <cell r="F456">
            <v>29430</v>
          </cell>
        </row>
        <row r="457">
          <cell r="B457" t="str">
            <v>20.01.01.20</v>
          </cell>
          <cell r="D457" t="str">
            <v>Bahan Las</v>
          </cell>
          <cell r="F457">
            <v>0</v>
          </cell>
        </row>
        <row r="458">
          <cell r="B458" t="str">
            <v>20.01.01.20.01</v>
          </cell>
          <cell r="D458" t="str">
            <v>Bahan Las Tembaga / Kuningan</v>
          </cell>
          <cell r="E458" t="str">
            <v>Batang</v>
          </cell>
          <cell r="F458">
            <v>470070</v>
          </cell>
        </row>
        <row r="459">
          <cell r="B459" t="str">
            <v>20.01.01.20.02</v>
          </cell>
          <cell r="D459" t="str">
            <v>Bahan Las Electrode Las Keni 1.5</v>
          </cell>
          <cell r="E459" t="str">
            <v>Pak</v>
          </cell>
          <cell r="F459">
            <v>320490</v>
          </cell>
        </row>
        <row r="460">
          <cell r="B460" t="str">
            <v>20.01.01.20.03</v>
          </cell>
          <cell r="D460" t="str">
            <v>Bahan Las Electrode Las</v>
          </cell>
          <cell r="E460" t="str">
            <v>Pak</v>
          </cell>
          <cell r="F460">
            <v>320490</v>
          </cell>
        </row>
        <row r="461">
          <cell r="B461" t="str">
            <v>20.01.01.20.04</v>
          </cell>
          <cell r="D461" t="str">
            <v>Bahan Las Electrode Baja</v>
          </cell>
          <cell r="E461" t="str">
            <v>kg</v>
          </cell>
          <cell r="F461">
            <v>85500</v>
          </cell>
        </row>
        <row r="462">
          <cell r="B462" t="str">
            <v>20.01.01.20.05</v>
          </cell>
          <cell r="D462" t="str">
            <v>Bahan Las 25, Timah Duestir</v>
          </cell>
          <cell r="E462" t="str">
            <v>kg</v>
          </cell>
          <cell r="F462">
            <v>40680</v>
          </cell>
        </row>
        <row r="463">
          <cell r="B463" t="str">
            <v>20.01.01.20.06</v>
          </cell>
          <cell r="D463" t="str">
            <v>Bahan Las 25, Timah Segel</v>
          </cell>
          <cell r="E463" t="str">
            <v>kg</v>
          </cell>
          <cell r="F463">
            <v>39555</v>
          </cell>
        </row>
        <row r="464">
          <cell r="B464" t="str">
            <v>20.01.01.20.07</v>
          </cell>
          <cell r="D464" t="str">
            <v>20, Kawat segel</v>
          </cell>
          <cell r="E464" t="str">
            <v>Kg</v>
          </cell>
          <cell r="F464">
            <v>36360</v>
          </cell>
        </row>
        <row r="465">
          <cell r="B465" t="str">
            <v>20.01.01.20.08</v>
          </cell>
          <cell r="D465" t="str">
            <v>Kawat Las 2,6 mm</v>
          </cell>
          <cell r="E465" t="str">
            <v>Kg</v>
          </cell>
          <cell r="F465">
            <v>23535</v>
          </cell>
        </row>
        <row r="466">
          <cell r="B466" t="str">
            <v>20.01.01.20.09</v>
          </cell>
          <cell r="D466" t="str">
            <v>Kawat Las 3,2 mm</v>
          </cell>
          <cell r="E466" t="str">
            <v>Kg</v>
          </cell>
          <cell r="F466">
            <v>22500</v>
          </cell>
        </row>
        <row r="467">
          <cell r="B467" t="str">
            <v>20.01.01.20.10</v>
          </cell>
          <cell r="D467" t="str">
            <v>Karbit (Asetelin)</v>
          </cell>
          <cell r="E467" t="str">
            <v>Kg</v>
          </cell>
          <cell r="F467">
            <v>18180</v>
          </cell>
        </row>
        <row r="468">
          <cell r="B468" t="str">
            <v>20.01.01.20.11</v>
          </cell>
          <cell r="D468" t="str">
            <v>Karbit, MDQ</v>
          </cell>
          <cell r="E468" t="str">
            <v>Kg</v>
          </cell>
          <cell r="F468">
            <v>17145</v>
          </cell>
        </row>
        <row r="469">
          <cell r="B469" t="str">
            <v>20.01.01.20.12</v>
          </cell>
          <cell r="D469" t="str">
            <v>Laminasi</v>
          </cell>
          <cell r="E469" t="str">
            <v>Kg</v>
          </cell>
          <cell r="F469">
            <v>10710</v>
          </cell>
        </row>
        <row r="470">
          <cell r="B470" t="str">
            <v>20.01.01.20.13</v>
          </cell>
          <cell r="D470" t="str">
            <v>Kawat Las, Nikko Steel RD-260, Uk. 3,2 x 350 mm</v>
          </cell>
          <cell r="E470" t="str">
            <v>Kg</v>
          </cell>
          <cell r="F470">
            <v>27315</v>
          </cell>
        </row>
        <row r="471">
          <cell r="B471" t="str">
            <v>20.01.01.20.14</v>
          </cell>
          <cell r="D471" t="str">
            <v>Kawat Las, Nikko Steel RD-260, Uk. 3,2 x 350 mm, isi 5 kg</v>
          </cell>
          <cell r="E471" t="str">
            <v>Kotak</v>
          </cell>
          <cell r="F471">
            <v>133560</v>
          </cell>
        </row>
        <row r="472">
          <cell r="B472" t="str">
            <v>20.01.01.21</v>
          </cell>
          <cell r="D472" t="str">
            <v>Baut</v>
          </cell>
          <cell r="F472">
            <v>0</v>
          </cell>
        </row>
        <row r="473">
          <cell r="B473" t="str">
            <v>20.01.01.21.01</v>
          </cell>
          <cell r="D473" t="str">
            <v>Baut 5/8</v>
          </cell>
          <cell r="E473" t="str">
            <v>Buah</v>
          </cell>
          <cell r="F473">
            <v>3870</v>
          </cell>
        </row>
        <row r="474">
          <cell r="B474" t="str">
            <v>20.01.01.21.02</v>
          </cell>
          <cell r="D474" t="str">
            <v>Baut MB-JES emas uk. 10*25 pj 2,5 cm</v>
          </cell>
          <cell r="E474" t="str">
            <v>Buah</v>
          </cell>
          <cell r="F474">
            <v>1305</v>
          </cell>
        </row>
        <row r="475">
          <cell r="B475" t="str">
            <v>20.01.01.21.03</v>
          </cell>
          <cell r="D475" t="str">
            <v>Baut MB-JES emas uk. 10*25 pj 2 cm</v>
          </cell>
          <cell r="E475" t="str">
            <v>Buah</v>
          </cell>
          <cell r="F475">
            <v>1305</v>
          </cell>
        </row>
        <row r="476">
          <cell r="B476" t="str">
            <v>20.01.01.21.04</v>
          </cell>
          <cell r="D476" t="str">
            <v>Baut MB-JES emas uk. 10*25 pj 1,5 cm</v>
          </cell>
          <cell r="E476" t="str">
            <v>Buah</v>
          </cell>
          <cell r="F476">
            <v>1305</v>
          </cell>
        </row>
        <row r="477">
          <cell r="B477" t="str">
            <v>20.01.01.21.05</v>
          </cell>
          <cell r="D477" t="str">
            <v>Baut MB Seng, 1/4" Uk. 1,5" s/d 5/8"</v>
          </cell>
          <cell r="E477" t="str">
            <v>Buah</v>
          </cell>
          <cell r="F477">
            <v>900</v>
          </cell>
        </row>
        <row r="478">
          <cell r="B478" t="str">
            <v>20.01.01.21.06</v>
          </cell>
          <cell r="D478" t="str">
            <v>Baut Blocking 12 x 25 mm</v>
          </cell>
          <cell r="E478" t="str">
            <v>Buah</v>
          </cell>
          <cell r="F478">
            <v>5895</v>
          </cell>
        </row>
        <row r="479">
          <cell r="B479" t="str">
            <v>20.01.01.21.07</v>
          </cell>
          <cell r="D479" t="str">
            <v>Baut Blocking 16 x 30 mm</v>
          </cell>
          <cell r="E479" t="str">
            <v>Buah</v>
          </cell>
          <cell r="F479">
            <v>7110</v>
          </cell>
        </row>
        <row r="480">
          <cell r="B480" t="str">
            <v>20.01.01.21.08</v>
          </cell>
          <cell r="D480" t="str">
            <v>Baut Post 16 x 48 mm</v>
          </cell>
          <cell r="E480" t="str">
            <v>Buah</v>
          </cell>
          <cell r="F480">
            <v>8865</v>
          </cell>
        </row>
        <row r="481">
          <cell r="B481" t="str">
            <v>20.01.01.21.09</v>
          </cell>
          <cell r="D481" t="str">
            <v>Baut Kuda, Uk, 1/2 Uk. 10 s/d 25</v>
          </cell>
          <cell r="E481" t="str">
            <v>Buah</v>
          </cell>
          <cell r="F481">
            <v>3780</v>
          </cell>
        </row>
        <row r="482">
          <cell r="B482" t="str">
            <v>20.01.01.21.10</v>
          </cell>
          <cell r="D482" t="str">
            <v>Baut 10 cm</v>
          </cell>
          <cell r="E482" t="str">
            <v>Buah</v>
          </cell>
          <cell r="F482">
            <v>2700</v>
          </cell>
        </row>
        <row r="483">
          <cell r="B483" t="str">
            <v>20.01.01.21.11</v>
          </cell>
          <cell r="D483" t="str">
            <v>Baut 12 cm</v>
          </cell>
          <cell r="E483" t="str">
            <v>Buah</v>
          </cell>
          <cell r="F483">
            <v>3780</v>
          </cell>
        </row>
        <row r="484">
          <cell r="B484" t="str">
            <v>20.01.01.21.12</v>
          </cell>
          <cell r="D484" t="str">
            <v>Baut 15 cm</v>
          </cell>
          <cell r="E484" t="str">
            <v>Buah</v>
          </cell>
          <cell r="F484">
            <v>3780</v>
          </cell>
        </row>
        <row r="485">
          <cell r="B485" t="str">
            <v>20.01.01.21.13</v>
          </cell>
          <cell r="D485" t="str">
            <v>Baut 20 cm</v>
          </cell>
          <cell r="E485" t="str">
            <v>Buah</v>
          </cell>
          <cell r="F485">
            <v>4860</v>
          </cell>
        </row>
        <row r="486">
          <cell r="B486" t="str">
            <v>20.01.01.21.14</v>
          </cell>
          <cell r="D486" t="str">
            <v>Baut Kodok</v>
          </cell>
          <cell r="E486" t="str">
            <v>Buah</v>
          </cell>
          <cell r="F486">
            <v>14355</v>
          </cell>
        </row>
        <row r="487">
          <cell r="B487" t="str">
            <v>20.01.01.22</v>
          </cell>
          <cell r="D487" t="str">
            <v>Closet Duduk</v>
          </cell>
          <cell r="F487">
            <v>0</v>
          </cell>
        </row>
        <row r="488">
          <cell r="B488" t="str">
            <v>20.01.01.22.01</v>
          </cell>
          <cell r="D488" t="str">
            <v>Closet Duduk Ina, Komplit</v>
          </cell>
          <cell r="E488" t="str">
            <v>Set</v>
          </cell>
          <cell r="F488">
            <v>801180</v>
          </cell>
        </row>
        <row r="489">
          <cell r="B489" t="str">
            <v>20.01.01.22.02</v>
          </cell>
          <cell r="D489" t="str">
            <v>Closet Duduk Ina, Model Siram</v>
          </cell>
          <cell r="E489" t="str">
            <v>Set</v>
          </cell>
          <cell r="F489">
            <v>379260</v>
          </cell>
        </row>
        <row r="490">
          <cell r="B490" t="str">
            <v>20.01.01.22.03</v>
          </cell>
          <cell r="D490" t="str">
            <v>Coset Duduk Ina, lengkap swict atas, warna terang</v>
          </cell>
          <cell r="E490" t="str">
            <v>Set</v>
          </cell>
          <cell r="F490">
            <v>1068210</v>
          </cell>
        </row>
        <row r="491">
          <cell r="B491" t="str">
            <v>20.01.01.22.04</v>
          </cell>
          <cell r="D491" t="str">
            <v>Coset Duduk Ina, lengkap swict atas, warna merah</v>
          </cell>
          <cell r="E491" t="str">
            <v>Set</v>
          </cell>
          <cell r="F491">
            <v>961425</v>
          </cell>
        </row>
        <row r="492">
          <cell r="B492" t="str">
            <v>20.01.01.22.05</v>
          </cell>
          <cell r="D492" t="str">
            <v>Closet Duduk Toto, lengkap swict atas</v>
          </cell>
          <cell r="E492" t="str">
            <v>Set</v>
          </cell>
          <cell r="F492">
            <v>1602315</v>
          </cell>
        </row>
        <row r="493">
          <cell r="B493" t="str">
            <v>20.01.01.22.06</v>
          </cell>
          <cell r="D493" t="str">
            <v>Coset Duduk Ina, lengkap swict samping, warna terang</v>
          </cell>
          <cell r="E493" t="str">
            <v>Set</v>
          </cell>
          <cell r="F493">
            <v>1014840</v>
          </cell>
        </row>
        <row r="494">
          <cell r="B494" t="str">
            <v>20.01.01.22.07</v>
          </cell>
          <cell r="D494" t="str">
            <v>Coset Duduk Ina, lengkap swict samping, warna merah</v>
          </cell>
          <cell r="E494" t="str">
            <v>Set</v>
          </cell>
          <cell r="F494">
            <v>908010</v>
          </cell>
        </row>
        <row r="495">
          <cell r="B495" t="str">
            <v>20.01.01.22.08</v>
          </cell>
          <cell r="D495" t="str">
            <v>Closet Duduk Putih Porselin Komplit</v>
          </cell>
          <cell r="E495" t="str">
            <v>Set</v>
          </cell>
          <cell r="F495">
            <v>694350</v>
          </cell>
        </row>
        <row r="496">
          <cell r="B496" t="str">
            <v>20.01.01.23</v>
          </cell>
          <cell r="D496" t="str">
            <v>Closet Jongkok</v>
          </cell>
          <cell r="F496">
            <v>0</v>
          </cell>
        </row>
        <row r="497">
          <cell r="B497" t="str">
            <v>20.01.01.23,01</v>
          </cell>
          <cell r="D497" t="str">
            <v>Closet Jongkok Toto, Standard</v>
          </cell>
          <cell r="E497" t="str">
            <v>Buah</v>
          </cell>
          <cell r="F497">
            <v>299160</v>
          </cell>
        </row>
        <row r="498">
          <cell r="B498" t="str">
            <v>20.01.01.23,02</v>
          </cell>
          <cell r="D498" t="str">
            <v>Closet Jongkok Ina, warna terang</v>
          </cell>
          <cell r="E498" t="str">
            <v>Buah</v>
          </cell>
          <cell r="F498">
            <v>133560</v>
          </cell>
        </row>
        <row r="499">
          <cell r="B499" t="str">
            <v>20.01.01.23,03</v>
          </cell>
          <cell r="D499" t="str">
            <v>Closet Jongkok Ina, warna merah</v>
          </cell>
          <cell r="E499" t="str">
            <v>Buah</v>
          </cell>
          <cell r="F499">
            <v>128205</v>
          </cell>
        </row>
        <row r="500">
          <cell r="B500" t="str">
            <v>20.01.01.23,04</v>
          </cell>
          <cell r="D500" t="str">
            <v>Closet Jongkok Porselin Warna Putih</v>
          </cell>
          <cell r="E500" t="str">
            <v>Buah</v>
          </cell>
          <cell r="F500">
            <v>80145</v>
          </cell>
        </row>
        <row r="501">
          <cell r="B501" t="str">
            <v>20.01.01.24</v>
          </cell>
          <cell r="D501" t="str">
            <v>Hand Shower</v>
          </cell>
          <cell r="F501">
            <v>0</v>
          </cell>
        </row>
        <row r="502">
          <cell r="B502" t="str">
            <v>20.01.01.24.01</v>
          </cell>
          <cell r="D502" t="str">
            <v>Hand Shower</v>
          </cell>
          <cell r="E502" t="str">
            <v>Buah</v>
          </cell>
          <cell r="F502">
            <v>82305</v>
          </cell>
        </row>
        <row r="503">
          <cell r="B503" t="str">
            <v>20.01.01.24.02</v>
          </cell>
          <cell r="D503" t="str">
            <v>Hand Shower KIG 4 posisi</v>
          </cell>
          <cell r="E503" t="str">
            <v>Buah</v>
          </cell>
          <cell r="F503">
            <v>55620</v>
          </cell>
        </row>
        <row r="504">
          <cell r="B504" t="str">
            <v>20.01.01.24.03</v>
          </cell>
          <cell r="D504" t="str">
            <v>Hand Shower KIG</v>
          </cell>
          <cell r="E504" t="str">
            <v>Buah</v>
          </cell>
          <cell r="F504">
            <v>42795</v>
          </cell>
        </row>
        <row r="505">
          <cell r="B505" t="str">
            <v>20.01.01.24.04</v>
          </cell>
          <cell r="D505" t="str">
            <v>Hand Shower KIG 6 posisi</v>
          </cell>
          <cell r="E505" t="str">
            <v>Buah</v>
          </cell>
          <cell r="F505">
            <v>75915</v>
          </cell>
        </row>
        <row r="506">
          <cell r="B506" t="str">
            <v>20.01.01.24.05</v>
          </cell>
          <cell r="D506" t="str">
            <v>Hand Shower ONDA</v>
          </cell>
          <cell r="E506" t="str">
            <v>Buah</v>
          </cell>
          <cell r="F506">
            <v>69480</v>
          </cell>
        </row>
        <row r="507">
          <cell r="B507" t="str">
            <v>20.01.01.24.06</v>
          </cell>
          <cell r="D507" t="str">
            <v>Hand Shower Dhupon</v>
          </cell>
          <cell r="E507" t="str">
            <v>Buah</v>
          </cell>
          <cell r="F507">
            <v>144270</v>
          </cell>
        </row>
        <row r="508">
          <cell r="B508" t="str">
            <v>20.01.01.25</v>
          </cell>
          <cell r="D508" t="str">
            <v>Tempat Sabun</v>
          </cell>
          <cell r="F508">
            <v>0</v>
          </cell>
        </row>
        <row r="509">
          <cell r="B509" t="str">
            <v>20.01.01.25.01</v>
          </cell>
          <cell r="D509" t="str">
            <v>Tempat Sabun Data kotak blue/green</v>
          </cell>
          <cell r="E509" t="str">
            <v>Buah</v>
          </cell>
          <cell r="F509">
            <v>17145</v>
          </cell>
        </row>
        <row r="510">
          <cell r="B510" t="str">
            <v>20.01.01.25.02</v>
          </cell>
          <cell r="D510" t="str">
            <v>Tempat Sabun Data oval blue/green</v>
          </cell>
          <cell r="E510" t="str">
            <v>Buah</v>
          </cell>
          <cell r="F510">
            <v>23535</v>
          </cell>
        </row>
        <row r="511">
          <cell r="B511" t="str">
            <v>20.01.01.26</v>
          </cell>
          <cell r="D511" t="str">
            <v>Wastafel</v>
          </cell>
          <cell r="F511">
            <v>0</v>
          </cell>
        </row>
        <row r="512">
          <cell r="B512" t="str">
            <v>20.01.01.26.01</v>
          </cell>
          <cell r="D512" t="str">
            <v>Wastafel Merk Toto, bahan Keramik</v>
          </cell>
          <cell r="E512" t="str">
            <v>Buah</v>
          </cell>
          <cell r="F512">
            <v>363240</v>
          </cell>
        </row>
        <row r="513">
          <cell r="B513" t="str">
            <v>20.01.01.26.02</v>
          </cell>
          <cell r="D513" t="str">
            <v>Wastafel Merk Ina, bahan Keramik</v>
          </cell>
          <cell r="E513" t="str">
            <v>Buah</v>
          </cell>
          <cell r="F513">
            <v>213660</v>
          </cell>
        </row>
        <row r="514">
          <cell r="B514" t="str">
            <v>20.01.01.26.03</v>
          </cell>
          <cell r="D514" t="str">
            <v>Wastafel Royal, Panjang</v>
          </cell>
          <cell r="E514" t="str">
            <v>Buah</v>
          </cell>
          <cell r="F514">
            <v>203040</v>
          </cell>
        </row>
        <row r="515">
          <cell r="B515" t="str">
            <v>20.01.01.26.04</v>
          </cell>
          <cell r="D515" t="str">
            <v>Wastafel Royal, Kotak</v>
          </cell>
          <cell r="E515" t="str">
            <v>Buah</v>
          </cell>
          <cell r="F515">
            <v>154935</v>
          </cell>
        </row>
        <row r="516">
          <cell r="B516" t="str">
            <v>20.01.01.27</v>
          </cell>
          <cell r="D516" t="str">
            <v>Bak Cuci Piring</v>
          </cell>
          <cell r="F516">
            <v>0</v>
          </cell>
        </row>
        <row r="517">
          <cell r="B517" t="str">
            <v>20.01.01.27.01</v>
          </cell>
          <cell r="D517" t="str">
            <v>Bak Cuci Piring Uk. 100 cm Afur Besar</v>
          </cell>
          <cell r="E517" t="str">
            <v>Buah</v>
          </cell>
          <cell r="F517">
            <v>504225</v>
          </cell>
        </row>
        <row r="518">
          <cell r="B518" t="str">
            <v>20.01.01.27.02</v>
          </cell>
          <cell r="D518" t="str">
            <v>Bak Cuci Piring Uk. 100 cm Afur Kecil</v>
          </cell>
          <cell r="E518" t="str">
            <v>Buah</v>
          </cell>
          <cell r="F518">
            <v>466875</v>
          </cell>
        </row>
        <row r="519">
          <cell r="B519" t="str">
            <v>20.01.01.27.03</v>
          </cell>
          <cell r="D519" t="str">
            <v>Bak Cuci Piring Uk. 80 cm Afur Besar</v>
          </cell>
          <cell r="E519" t="str">
            <v>Buah</v>
          </cell>
          <cell r="F519">
            <v>133560</v>
          </cell>
        </row>
        <row r="520">
          <cell r="B520" t="str">
            <v>20.01.01.27.04</v>
          </cell>
          <cell r="D520" t="str">
            <v>Bak Cuci Piring Bahan Satinless Steel</v>
          </cell>
          <cell r="E520" t="str">
            <v>Buah</v>
          </cell>
          <cell r="F520">
            <v>345465</v>
          </cell>
        </row>
        <row r="521">
          <cell r="B521" t="str">
            <v>20.01.01.28</v>
          </cell>
          <cell r="D521" t="str">
            <v>Kapi</v>
          </cell>
          <cell r="F521">
            <v>0</v>
          </cell>
        </row>
        <row r="522">
          <cell r="B522" t="str">
            <v>20.01.01.28.01</v>
          </cell>
          <cell r="D522" t="str">
            <v>Kapi cat rrt 1 1/2"</v>
          </cell>
          <cell r="E522" t="str">
            <v>Buah</v>
          </cell>
          <cell r="F522">
            <v>2700</v>
          </cell>
        </row>
        <row r="523">
          <cell r="B523" t="str">
            <v>20.01.01.28.02</v>
          </cell>
          <cell r="D523" t="str">
            <v>Kapi cat rrt 1 3/4"</v>
          </cell>
          <cell r="E523" t="str">
            <v>Buah</v>
          </cell>
          <cell r="F523">
            <v>2700</v>
          </cell>
        </row>
        <row r="524">
          <cell r="B524" t="str">
            <v>20.01.01.28.03</v>
          </cell>
          <cell r="D524" t="str">
            <v>Kapi cat rrt 2"</v>
          </cell>
          <cell r="E524" t="str">
            <v>Buah</v>
          </cell>
          <cell r="F524">
            <v>5895</v>
          </cell>
        </row>
        <row r="525">
          <cell r="B525" t="str">
            <v>20.01.01.28.04</v>
          </cell>
          <cell r="D525" t="str">
            <v>Kapi cat rrt 2 1/2"</v>
          </cell>
          <cell r="E525" t="str">
            <v>Buah</v>
          </cell>
          <cell r="F525">
            <v>6435</v>
          </cell>
        </row>
        <row r="526">
          <cell r="B526" t="str">
            <v>20.01.01.28.05</v>
          </cell>
          <cell r="D526" t="str">
            <v>Kapi cat rrt 3"</v>
          </cell>
          <cell r="E526" t="str">
            <v>Buah</v>
          </cell>
          <cell r="F526">
            <v>8595</v>
          </cell>
        </row>
        <row r="527">
          <cell r="B527" t="str">
            <v>20.01.01.28.06</v>
          </cell>
          <cell r="D527" t="str">
            <v>Kapi cat rrt 3 1/2"</v>
          </cell>
          <cell r="E527" t="str">
            <v>Buah</v>
          </cell>
          <cell r="F527">
            <v>9135</v>
          </cell>
        </row>
        <row r="528">
          <cell r="B528" t="str">
            <v>20.01.01.28.07</v>
          </cell>
          <cell r="D528" t="str">
            <v>Kapi cat rrt 4"</v>
          </cell>
          <cell r="E528" t="str">
            <v>Buah</v>
          </cell>
          <cell r="F528">
            <v>10710</v>
          </cell>
        </row>
        <row r="529">
          <cell r="B529" t="str">
            <v>20.01.01.28.08</v>
          </cell>
          <cell r="D529" t="str">
            <v>Swan, 3 Dim</v>
          </cell>
          <cell r="E529" t="str">
            <v>Buah</v>
          </cell>
          <cell r="F529">
            <v>3780</v>
          </cell>
        </row>
        <row r="530">
          <cell r="B530" t="str">
            <v>20.01.01.28.09</v>
          </cell>
          <cell r="D530" t="str">
            <v>Swan, 2,5 Dim</v>
          </cell>
          <cell r="E530" t="str">
            <v>Buah</v>
          </cell>
          <cell r="F530">
            <v>3240</v>
          </cell>
        </row>
        <row r="531">
          <cell r="B531" t="str">
            <v>20.01.01.28.10</v>
          </cell>
          <cell r="D531" t="str">
            <v>Swan, 2 Dim</v>
          </cell>
          <cell r="E531" t="str">
            <v>Buah</v>
          </cell>
          <cell r="F531">
            <v>2700</v>
          </cell>
        </row>
        <row r="532">
          <cell r="B532" t="str">
            <v>20.01.01.28.11</v>
          </cell>
          <cell r="D532" t="str">
            <v>Freder, 4 Dim</v>
          </cell>
          <cell r="E532" t="str">
            <v>Buah</v>
          </cell>
          <cell r="F532">
            <v>8055</v>
          </cell>
        </row>
        <row r="533">
          <cell r="B533" t="str">
            <v>20.01.01.28.12</v>
          </cell>
          <cell r="D533" t="str">
            <v>Lokal, Plastik 7"</v>
          </cell>
          <cell r="E533" t="str">
            <v>Buah</v>
          </cell>
          <cell r="F533">
            <v>4860</v>
          </cell>
        </row>
        <row r="534">
          <cell r="B534" t="str">
            <v>20.01.01.28.13</v>
          </cell>
          <cell r="D534" t="str">
            <v>Scraper, Plastik Korea, 5"</v>
          </cell>
          <cell r="E534" t="str">
            <v>Buah</v>
          </cell>
          <cell r="F534">
            <v>5355</v>
          </cell>
        </row>
        <row r="535">
          <cell r="B535" t="str">
            <v>20.01.01.28.14</v>
          </cell>
          <cell r="D535" t="str">
            <v>SGS 5", 8", 10", 12"</v>
          </cell>
          <cell r="E535" t="str">
            <v>Buah</v>
          </cell>
          <cell r="F535">
            <v>11790</v>
          </cell>
        </row>
        <row r="536">
          <cell r="B536" t="str">
            <v>20.01.01.28.15</v>
          </cell>
          <cell r="D536" t="str">
            <v>Japan Flachen, 5", 8", 10", 12"</v>
          </cell>
          <cell r="E536" t="str">
            <v>Set</v>
          </cell>
          <cell r="F536">
            <v>13950</v>
          </cell>
        </row>
        <row r="537">
          <cell r="B537" t="str">
            <v>20.01.01.28.16</v>
          </cell>
          <cell r="D537" t="str">
            <v>Flachenspachteln NUG, Germany 4 set</v>
          </cell>
          <cell r="E537" t="str">
            <v>Set</v>
          </cell>
          <cell r="F537">
            <v>18180</v>
          </cell>
        </row>
        <row r="538">
          <cell r="B538" t="str">
            <v>20.01.01.29</v>
          </cell>
          <cell r="D538" t="str">
            <v>Karpet</v>
          </cell>
          <cell r="F538">
            <v>0</v>
          </cell>
        </row>
        <row r="539">
          <cell r="B539" t="str">
            <v>20.01.01.29.01</v>
          </cell>
          <cell r="D539" t="str">
            <v>Karpet Talang Agung, lebar 90 cm</v>
          </cell>
          <cell r="E539" t="str">
            <v>m2</v>
          </cell>
          <cell r="F539">
            <v>13365</v>
          </cell>
        </row>
        <row r="540">
          <cell r="B540" t="str">
            <v>20.01.01.29.02</v>
          </cell>
          <cell r="D540" t="str">
            <v>Karpet Talang Agung, lebar 75 cm</v>
          </cell>
          <cell r="E540" t="str">
            <v>m2</v>
          </cell>
          <cell r="F540">
            <v>11790</v>
          </cell>
        </row>
        <row r="541">
          <cell r="B541" t="str">
            <v>20.01.01.29.03</v>
          </cell>
          <cell r="D541" t="str">
            <v>Karpet Talang Agung, lebar 65 cm</v>
          </cell>
          <cell r="E541" t="str">
            <v>m2</v>
          </cell>
          <cell r="F541">
            <v>10710</v>
          </cell>
        </row>
        <row r="542">
          <cell r="B542" t="str">
            <v>20.01.01.29.04</v>
          </cell>
          <cell r="D542" t="str">
            <v>Karpet Talang Agung, lebar 55 cm</v>
          </cell>
          <cell r="E542" t="str">
            <v>m2</v>
          </cell>
          <cell r="F542">
            <v>9135</v>
          </cell>
        </row>
        <row r="543">
          <cell r="B543" t="str">
            <v>20.01.01.29.05</v>
          </cell>
          <cell r="D543" t="str">
            <v>Karpet Buaya, lebar 90 cm</v>
          </cell>
          <cell r="E543" t="str">
            <v>m2</v>
          </cell>
          <cell r="F543">
            <v>16065</v>
          </cell>
        </row>
        <row r="544">
          <cell r="B544" t="str">
            <v>20.01.01.29.06</v>
          </cell>
          <cell r="D544" t="str">
            <v>Karpet Buaya, lebar 75 cm</v>
          </cell>
          <cell r="E544" t="str">
            <v>m2</v>
          </cell>
          <cell r="F544">
            <v>13950</v>
          </cell>
        </row>
        <row r="545">
          <cell r="B545" t="str">
            <v>20.01.01.29.07</v>
          </cell>
          <cell r="D545" t="str">
            <v>Karpet Buaya, lebar 65 cm</v>
          </cell>
          <cell r="E545" t="str">
            <v>m2</v>
          </cell>
          <cell r="F545">
            <v>10710</v>
          </cell>
        </row>
        <row r="546">
          <cell r="B546" t="str">
            <v>20.01.01.29.08</v>
          </cell>
          <cell r="D546" t="str">
            <v>Karpet Buaya, lebar 55 cm</v>
          </cell>
          <cell r="E546" t="str">
            <v>m2</v>
          </cell>
          <cell r="F546">
            <v>9675</v>
          </cell>
        </row>
        <row r="547">
          <cell r="B547" t="str">
            <v>20.01.01.29.09</v>
          </cell>
          <cell r="D547" t="str">
            <v>Karpet L= 2m, tebal = 5 mm</v>
          </cell>
          <cell r="E547" t="str">
            <v>m2</v>
          </cell>
          <cell r="F547">
            <v>101565</v>
          </cell>
        </row>
        <row r="548">
          <cell r="B548" t="str">
            <v>20.01.01.29.10</v>
          </cell>
          <cell r="D548" t="str">
            <v>Foam lapisan Karpet</v>
          </cell>
          <cell r="E548" t="str">
            <v>m2</v>
          </cell>
          <cell r="F548">
            <v>57870</v>
          </cell>
        </row>
        <row r="549">
          <cell r="B549" t="str">
            <v>20.01.01.29.11</v>
          </cell>
          <cell r="D549" t="str">
            <v>Wall Paper</v>
          </cell>
          <cell r="E549" t="str">
            <v>m'</v>
          </cell>
          <cell r="F549">
            <v>160245</v>
          </cell>
        </row>
        <row r="550">
          <cell r="B550" t="str">
            <v>20.01.01.30</v>
          </cell>
          <cell r="D550" t="str">
            <v>Granit</v>
          </cell>
          <cell r="F550">
            <v>0</v>
          </cell>
        </row>
        <row r="551">
          <cell r="B551" t="str">
            <v>20.01.01.30.01</v>
          </cell>
          <cell r="D551" t="str">
            <v>Granit Warna Terang Granito, Uk. 30x30 cm</v>
          </cell>
          <cell r="E551" t="str">
            <v>m2</v>
          </cell>
          <cell r="F551">
            <v>160245</v>
          </cell>
        </row>
        <row r="552">
          <cell r="B552" t="str">
            <v>20.01.01.30.02</v>
          </cell>
          <cell r="D552" t="str">
            <v>Granit Warna Terang Granito, Uk. 40x40 cm</v>
          </cell>
          <cell r="E552" t="str">
            <v>m2</v>
          </cell>
          <cell r="F552">
            <v>176310</v>
          </cell>
        </row>
        <row r="553">
          <cell r="B553" t="str">
            <v>20.01.01.30.03</v>
          </cell>
          <cell r="D553" t="str">
            <v>Granit Warna Terang Granito, Uk. 60x60 cm</v>
          </cell>
          <cell r="E553" t="str">
            <v>m2</v>
          </cell>
          <cell r="F553">
            <v>186975</v>
          </cell>
        </row>
        <row r="554">
          <cell r="B554" t="str">
            <v>20.01.01.30.04</v>
          </cell>
          <cell r="D554" t="str">
            <v>Granit Warna Terang Decogres, Uk. 60x60 cm</v>
          </cell>
          <cell r="E554" t="str">
            <v>m2</v>
          </cell>
          <cell r="F554">
            <v>133560</v>
          </cell>
        </row>
        <row r="555">
          <cell r="B555" t="str">
            <v>20.01.01.30.05</v>
          </cell>
          <cell r="D555" t="str">
            <v>Granit Warna Gelap Granito, Uk. 30x30 cm</v>
          </cell>
          <cell r="E555" t="str">
            <v>m2</v>
          </cell>
          <cell r="F555">
            <v>181620</v>
          </cell>
        </row>
        <row r="556">
          <cell r="B556" t="str">
            <v>20.01.01.30.06</v>
          </cell>
          <cell r="D556" t="str">
            <v>Granit Warna Gelap Granito, Uk. 40x40 cm</v>
          </cell>
          <cell r="E556" t="str">
            <v>m2</v>
          </cell>
          <cell r="F556">
            <v>192330</v>
          </cell>
        </row>
        <row r="557">
          <cell r="B557" t="str">
            <v>20.01.01.30.07</v>
          </cell>
          <cell r="D557" t="str">
            <v>Granit Warna Gelap Granito, Uk. 60x60 cm</v>
          </cell>
          <cell r="E557" t="str">
            <v>m2</v>
          </cell>
          <cell r="F557">
            <v>203040</v>
          </cell>
        </row>
        <row r="558">
          <cell r="B558" t="str">
            <v>20.01.01.30.08</v>
          </cell>
          <cell r="D558" t="str">
            <v>Granit Warna Gelap Esenza, Uk. 30x30 cm</v>
          </cell>
          <cell r="E558" t="str">
            <v>m2</v>
          </cell>
          <cell r="F558">
            <v>174150</v>
          </cell>
        </row>
        <row r="559">
          <cell r="B559" t="str">
            <v>20.01.01.30.09</v>
          </cell>
          <cell r="D559" t="str">
            <v>Granit Warna Gelap Esenza, Uk. 60x60 cm</v>
          </cell>
          <cell r="E559" t="str">
            <v>m2</v>
          </cell>
          <cell r="F559">
            <v>181620</v>
          </cell>
        </row>
        <row r="560">
          <cell r="B560" t="str">
            <v>20.01.01.30.10</v>
          </cell>
          <cell r="D560" t="str">
            <v>Granit Warna Gelap Decogres, Uk. 60x60 cm</v>
          </cell>
          <cell r="E560" t="str">
            <v>m2</v>
          </cell>
          <cell r="F560">
            <v>186975</v>
          </cell>
        </row>
        <row r="561">
          <cell r="B561" t="str">
            <v>20.01.01.30.11</v>
          </cell>
          <cell r="D561" t="str">
            <v>Granit Warna Kilap Esenza, Uk. 30x30 cm</v>
          </cell>
          <cell r="E561" t="str">
            <v>m2</v>
          </cell>
          <cell r="F561">
            <v>261765</v>
          </cell>
        </row>
        <row r="562">
          <cell r="B562" t="str">
            <v>20.01.01.30.12</v>
          </cell>
          <cell r="D562" t="str">
            <v>Granit Warna Kilap Esenza, Uk. 60x60 cm</v>
          </cell>
          <cell r="E562" t="str">
            <v>m2</v>
          </cell>
          <cell r="F562">
            <v>217440</v>
          </cell>
        </row>
        <row r="563">
          <cell r="B563" t="str">
            <v>20.01.01.30.13</v>
          </cell>
          <cell r="D563" t="str">
            <v>Granit Warna Kilap Decogres, Uk. 60x60 cm</v>
          </cell>
          <cell r="E563" t="str">
            <v>m2</v>
          </cell>
          <cell r="F563">
            <v>229680</v>
          </cell>
        </row>
        <row r="564">
          <cell r="B564" t="str">
            <v>20.01.01.30.14</v>
          </cell>
          <cell r="D564" t="str">
            <v>Ubin Granit (40x40) cm</v>
          </cell>
          <cell r="E564" t="str">
            <v>m2</v>
          </cell>
          <cell r="F564">
            <v>261810</v>
          </cell>
        </row>
        <row r="565">
          <cell r="B565" t="str">
            <v>20.01.01.30.15</v>
          </cell>
          <cell r="D565" t="str">
            <v>Ubin Granit (30x30) cm</v>
          </cell>
          <cell r="E565" t="str">
            <v>m2</v>
          </cell>
          <cell r="F565">
            <v>217485</v>
          </cell>
        </row>
        <row r="566">
          <cell r="B566" t="str">
            <v>20.01.01.30.16</v>
          </cell>
          <cell r="D566" t="str">
            <v>Tegel Trotoar Granito, Warna Terang, 60x60</v>
          </cell>
          <cell r="E566" t="str">
            <v>Buah</v>
          </cell>
          <cell r="F566">
            <v>185715</v>
          </cell>
        </row>
        <row r="567">
          <cell r="B567" t="str">
            <v>20.01.01.32</v>
          </cell>
          <cell r="D567" t="str">
            <v>Keramik</v>
          </cell>
          <cell r="F567">
            <v>0</v>
          </cell>
        </row>
        <row r="568">
          <cell r="B568" t="str">
            <v>20.01.01.32.01</v>
          </cell>
          <cell r="D568" t="str">
            <v>Keramik Motif</v>
          </cell>
          <cell r="F568">
            <v>0</v>
          </cell>
        </row>
        <row r="569">
          <cell r="B569" t="str">
            <v>20.01.01.32.01.01</v>
          </cell>
          <cell r="D569" t="str">
            <v>Keramik Motif Roman, 20 x 20 cm ( lantai KM/WC)</v>
          </cell>
          <cell r="E569" t="str">
            <v>Buah</v>
          </cell>
          <cell r="F569">
            <v>1553.7735849056603</v>
          </cell>
        </row>
        <row r="570">
          <cell r="B570" t="str">
            <v>20.01.01.32.01.02</v>
          </cell>
          <cell r="D570" t="str">
            <v>Keramik Motif Roman, 20 x 25 cm</v>
          </cell>
          <cell r="E570" t="str">
            <v>Buah</v>
          </cell>
          <cell r="F570">
            <v>1872</v>
          </cell>
        </row>
        <row r="571">
          <cell r="B571" t="str">
            <v>20.01.01.32.01.03</v>
          </cell>
          <cell r="D571" t="str">
            <v>Keramik Motif Roman, 33,3 x 25 cm</v>
          </cell>
          <cell r="E571" t="str">
            <v>m2</v>
          </cell>
          <cell r="F571">
            <v>37440</v>
          </cell>
        </row>
        <row r="572">
          <cell r="B572" t="str">
            <v>20.01.01.32.01.04</v>
          </cell>
          <cell r="D572" t="str">
            <v>Keramik Motif Roman, 30 x 30 cm</v>
          </cell>
          <cell r="E572" t="str">
            <v>m2</v>
          </cell>
          <cell r="F572">
            <v>37440</v>
          </cell>
        </row>
        <row r="573">
          <cell r="B573" t="str">
            <v>20.01.01.32.01.05</v>
          </cell>
          <cell r="D573" t="str">
            <v>Keramik Motif Roman, 33 x 33 cm</v>
          </cell>
          <cell r="E573" t="str">
            <v>m2</v>
          </cell>
          <cell r="F573">
            <v>40095</v>
          </cell>
        </row>
        <row r="574">
          <cell r="B574" t="str">
            <v>20.01.01.32.01.06</v>
          </cell>
          <cell r="D574" t="str">
            <v>Keramik Motif Roman, 40 x 40 cm</v>
          </cell>
          <cell r="E574" t="str">
            <v>m2</v>
          </cell>
          <cell r="F574">
            <v>42795</v>
          </cell>
        </row>
        <row r="575">
          <cell r="B575" t="str">
            <v>20.01.01.32.01.07</v>
          </cell>
          <cell r="D575" t="str">
            <v>Keramik Motif Imola, 30 x 30 cm</v>
          </cell>
          <cell r="E575" t="str">
            <v>m2</v>
          </cell>
          <cell r="F575">
            <v>32085</v>
          </cell>
        </row>
        <row r="576">
          <cell r="B576" t="str">
            <v>20.01.01.32.01.08</v>
          </cell>
          <cell r="D576" t="str">
            <v>Keramik Motif Imola, 40 x 40 cm</v>
          </cell>
          <cell r="E576" t="str">
            <v>m2</v>
          </cell>
          <cell r="F576">
            <v>41715</v>
          </cell>
        </row>
        <row r="577">
          <cell r="B577" t="str">
            <v>20.01.01.32.01.09</v>
          </cell>
          <cell r="D577" t="str">
            <v>Keramik Motif Imola, 40 x 40 cm</v>
          </cell>
          <cell r="E577" t="str">
            <v>m2</v>
          </cell>
          <cell r="F577">
            <v>35325</v>
          </cell>
        </row>
        <row r="578">
          <cell r="B578" t="str">
            <v>20.01.01.32.01.10</v>
          </cell>
          <cell r="D578" t="str">
            <v>Keramik Motif Masterina, 30 x 30 cm</v>
          </cell>
          <cell r="E578" t="str">
            <v>m2</v>
          </cell>
          <cell r="F578">
            <v>40680</v>
          </cell>
        </row>
        <row r="579">
          <cell r="B579" t="str">
            <v>20.01.01.32.01.11</v>
          </cell>
          <cell r="D579" t="str">
            <v>Keramik Motif Masterina, 40 x 40 cm</v>
          </cell>
          <cell r="E579" t="str">
            <v>m2</v>
          </cell>
          <cell r="F579">
            <v>48150</v>
          </cell>
        </row>
        <row r="580">
          <cell r="B580" t="str">
            <v>20.01.01.32.01.12</v>
          </cell>
          <cell r="D580" t="str">
            <v>Keramik Motif Asia, 30 x 30 cm</v>
          </cell>
          <cell r="E580" t="str">
            <v>m2</v>
          </cell>
          <cell r="F580">
            <v>29970</v>
          </cell>
        </row>
        <row r="581">
          <cell r="B581" t="str">
            <v>20.01.01.32.01.13</v>
          </cell>
          <cell r="D581" t="str">
            <v>Keramik Motif Asia, 40 x 40 cm</v>
          </cell>
          <cell r="E581" t="str">
            <v>m2</v>
          </cell>
          <cell r="F581">
            <v>39555</v>
          </cell>
        </row>
        <row r="582">
          <cell r="B582" t="str">
            <v>20.01.01.32.01.14</v>
          </cell>
          <cell r="D582" t="str">
            <v>Keramik Motif Asia, 20 x 20 cm</v>
          </cell>
          <cell r="E582" t="str">
            <v>m2</v>
          </cell>
          <cell r="F582">
            <v>34245</v>
          </cell>
        </row>
        <row r="583">
          <cell r="B583" t="str">
            <v>20.01.01.32.01.15</v>
          </cell>
          <cell r="D583" t="str">
            <v>Keramik Motif Arwana, 30 x 30 cm</v>
          </cell>
          <cell r="E583" t="str">
            <v>m2</v>
          </cell>
          <cell r="F583">
            <v>31545</v>
          </cell>
        </row>
        <row r="584">
          <cell r="B584" t="str">
            <v>20.01.01.32.01.16</v>
          </cell>
          <cell r="D584" t="str">
            <v>Keramik Motif Arwana, 40 x 40 cm</v>
          </cell>
          <cell r="E584" t="str">
            <v>m2</v>
          </cell>
          <cell r="F584">
            <v>35820</v>
          </cell>
        </row>
        <row r="585">
          <cell r="B585" t="str">
            <v>20.01.01.32.01.17</v>
          </cell>
          <cell r="D585" t="str">
            <v>Keramik Motif Kaisar, 30 x 30 cm</v>
          </cell>
          <cell r="E585" t="str">
            <v>m2</v>
          </cell>
          <cell r="F585">
            <v>37440</v>
          </cell>
        </row>
        <row r="586">
          <cell r="B586" t="str">
            <v>20.01.01.32.01.18</v>
          </cell>
          <cell r="D586" t="str">
            <v>Keramik Motif Rascot, 30 x 30 cm</v>
          </cell>
          <cell r="E586" t="str">
            <v>m2</v>
          </cell>
          <cell r="F586">
            <v>27855</v>
          </cell>
        </row>
        <row r="587">
          <cell r="B587" t="str">
            <v>20.01.01.32.01.19</v>
          </cell>
          <cell r="D587" t="str">
            <v>Keramik 20 x 20 cm</v>
          </cell>
          <cell r="E587" t="str">
            <v>Buah</v>
          </cell>
          <cell r="F587">
            <v>1470.566037735849</v>
          </cell>
        </row>
        <row r="588">
          <cell r="B588" t="str">
            <v>20.01.01.32.01.20</v>
          </cell>
          <cell r="D588" t="str">
            <v>Keramik 30 x 30 cm</v>
          </cell>
          <cell r="E588" t="str">
            <v>buah</v>
          </cell>
          <cell r="F588">
            <v>3154.170176916597</v>
          </cell>
        </row>
        <row r="589">
          <cell r="B589" t="str">
            <v>20.01.01.32.01.21</v>
          </cell>
          <cell r="D589" t="str">
            <v>Keramik 40 x 40 cm</v>
          </cell>
          <cell r="E589" t="str">
            <v>buah</v>
          </cell>
          <cell r="F589">
            <v>7262.4434389140279</v>
          </cell>
        </row>
        <row r="590">
          <cell r="B590" t="str">
            <v>20.01.01.32.02</v>
          </cell>
          <cell r="D590" t="str">
            <v>Keramik Polos</v>
          </cell>
          <cell r="F590">
            <v>0</v>
          </cell>
        </row>
        <row r="591">
          <cell r="B591" t="str">
            <v>20.01.01.32.02.01</v>
          </cell>
          <cell r="D591" t="str">
            <v>Keramik Polos Rascot, 30x30 cm</v>
          </cell>
          <cell r="E591" t="str">
            <v>m2</v>
          </cell>
          <cell r="F591">
            <v>37440</v>
          </cell>
        </row>
        <row r="592">
          <cell r="B592" t="str">
            <v>20.01.01.32.02.02</v>
          </cell>
          <cell r="D592" t="str">
            <v>Keramik Polos Imola, 20x20 cm (lantai kamar mandi)</v>
          </cell>
          <cell r="E592" t="str">
            <v>Buah</v>
          </cell>
          <cell r="F592">
            <v>1292.2641509433963</v>
          </cell>
        </row>
        <row r="593">
          <cell r="B593" t="str">
            <v>20.01.01.32.02.03</v>
          </cell>
          <cell r="D593" t="str">
            <v>Keramik Polos Imola, 20x25 cm</v>
          </cell>
          <cell r="E593" t="str">
            <v>Buah</v>
          </cell>
          <cell r="F593">
            <v>1592.7906976744187</v>
          </cell>
        </row>
        <row r="594">
          <cell r="B594" t="str">
            <v>20.01.01.32.02.04</v>
          </cell>
          <cell r="D594" t="str">
            <v>Keramik Polos Kobin 20 x 25 cm</v>
          </cell>
          <cell r="E594" t="str">
            <v>m2</v>
          </cell>
          <cell r="F594">
            <v>41715</v>
          </cell>
        </row>
        <row r="595">
          <cell r="B595" t="str">
            <v>20.01.01.32.02.05</v>
          </cell>
          <cell r="D595" t="str">
            <v>Keramik Polos Roman, 33 x 33 cm</v>
          </cell>
          <cell r="E595" t="str">
            <v>m2</v>
          </cell>
          <cell r="F595">
            <v>39555</v>
          </cell>
        </row>
        <row r="596">
          <cell r="B596" t="str">
            <v>20.01.01.32.02.06</v>
          </cell>
          <cell r="D596" t="str">
            <v>Keramik Polos 20 x 10 cm</v>
          </cell>
          <cell r="E596" t="str">
            <v>m2</v>
          </cell>
          <cell r="F596">
            <v>37440</v>
          </cell>
        </row>
        <row r="597">
          <cell r="B597" t="str">
            <v>20.01.01.32.02.07</v>
          </cell>
          <cell r="D597" t="str">
            <v>Keramik Polos 20 x 20 cm</v>
          </cell>
          <cell r="E597" t="str">
            <v>Buah</v>
          </cell>
          <cell r="F597">
            <v>1412.8301886792453</v>
          </cell>
        </row>
        <row r="598">
          <cell r="B598" t="str">
            <v>20.01.01.32.02.08</v>
          </cell>
          <cell r="D598" t="str">
            <v>Keramik Polos 30 x 30 cm</v>
          </cell>
          <cell r="E598" t="str">
            <v>Buah</v>
          </cell>
          <cell r="F598">
            <v>2703.0328559393433</v>
          </cell>
        </row>
        <row r="599">
          <cell r="B599" t="str">
            <v>20.01.01.32.02.09</v>
          </cell>
          <cell r="D599" t="str">
            <v>Keramik Polos 40 x 40 cm</v>
          </cell>
          <cell r="E599" t="str">
            <v>Buah</v>
          </cell>
          <cell r="F599">
            <v>5647.0588235294126</v>
          </cell>
        </row>
        <row r="600">
          <cell r="B600" t="str">
            <v>20.01.01.32.03</v>
          </cell>
          <cell r="D600" t="str">
            <v>Keramik Dinding</v>
          </cell>
          <cell r="F600">
            <v>0</v>
          </cell>
        </row>
        <row r="601">
          <cell r="B601" t="str">
            <v>20.01.01.32.03.01</v>
          </cell>
          <cell r="D601" t="str">
            <v>Keramik Dinding Asia, 20 x 25 cm</v>
          </cell>
          <cell r="E601" t="str">
            <v>m2</v>
          </cell>
          <cell r="F601">
            <v>41715</v>
          </cell>
        </row>
        <row r="602">
          <cell r="B602" t="str">
            <v>20.01.01.32.03.02</v>
          </cell>
          <cell r="D602" t="str">
            <v>Keramik Milan, 40 x 40 cm</v>
          </cell>
          <cell r="E602" t="str">
            <v>m2</v>
          </cell>
          <cell r="F602">
            <v>39555</v>
          </cell>
        </row>
        <row r="603">
          <cell r="B603" t="str">
            <v>20.01.01.32.03.03</v>
          </cell>
          <cell r="D603" t="str">
            <v>Keramik Mulia, 30 x 30 cm</v>
          </cell>
          <cell r="E603" t="str">
            <v>m2</v>
          </cell>
          <cell r="F603">
            <v>34245</v>
          </cell>
        </row>
        <row r="604">
          <cell r="B604" t="str">
            <v>20.01.01.32.03.04</v>
          </cell>
          <cell r="D604" t="str">
            <v>Keramik Garuda, 20 x 20 cm</v>
          </cell>
          <cell r="E604" t="str">
            <v>m2</v>
          </cell>
          <cell r="F604">
            <v>40680</v>
          </cell>
        </row>
        <row r="605">
          <cell r="B605" t="str">
            <v>20.01.01.32.03.05</v>
          </cell>
          <cell r="D605" t="str">
            <v>Keramik Garuda, 30 x 30 cm</v>
          </cell>
          <cell r="E605" t="str">
            <v>m2</v>
          </cell>
          <cell r="F605">
            <v>32085</v>
          </cell>
        </row>
        <row r="606">
          <cell r="B606" t="str">
            <v>20.01.01.32.03.06</v>
          </cell>
          <cell r="D606" t="str">
            <v>Keramik Mulia, 30 x 30 cm</v>
          </cell>
          <cell r="E606" t="str">
            <v>m2</v>
          </cell>
          <cell r="F606">
            <v>34245</v>
          </cell>
        </row>
        <row r="607">
          <cell r="B607" t="str">
            <v>20.01.01.32.04</v>
          </cell>
          <cell r="D607" t="str">
            <v>Keramik Lantai</v>
          </cell>
          <cell r="F607">
            <v>0</v>
          </cell>
        </row>
        <row r="608">
          <cell r="B608" t="str">
            <v>20.01.01.32.04.01</v>
          </cell>
          <cell r="D608" t="str">
            <v>Keramik Lantai Platinum, 40 x 40 cm</v>
          </cell>
          <cell r="E608" t="str">
            <v>m2</v>
          </cell>
          <cell r="F608">
            <v>48150</v>
          </cell>
        </row>
        <row r="609">
          <cell r="B609" t="str">
            <v>20.01.01.32.04.02</v>
          </cell>
          <cell r="D609" t="str">
            <v>Keramik Lantai Roman, 40 x 40 cm</v>
          </cell>
          <cell r="E609" t="str">
            <v>m2</v>
          </cell>
          <cell r="F609">
            <v>50265</v>
          </cell>
        </row>
        <row r="610">
          <cell r="B610" t="str">
            <v>20.01.01.32.04.03</v>
          </cell>
          <cell r="D610" t="str">
            <v>Keramik Lantai Roman, 50 x 50 cm</v>
          </cell>
          <cell r="E610" t="str">
            <v>m2</v>
          </cell>
          <cell r="F610">
            <v>64125</v>
          </cell>
        </row>
        <row r="611">
          <cell r="B611" t="str">
            <v>20.01.01.32.05</v>
          </cell>
          <cell r="D611" t="str">
            <v>Keramik Kamar Mandi</v>
          </cell>
          <cell r="F611">
            <v>0</v>
          </cell>
        </row>
        <row r="612">
          <cell r="B612" t="str">
            <v>20.01.01.32.05.01</v>
          </cell>
          <cell r="D612" t="str">
            <v>Keramik Kamar Mandi Platinum, 25 x 33 cm, 12 Buah</v>
          </cell>
          <cell r="E612" t="str">
            <v>m2</v>
          </cell>
          <cell r="F612">
            <v>51300</v>
          </cell>
        </row>
        <row r="613">
          <cell r="B613" t="str">
            <v>20.01.01.32.05.02</v>
          </cell>
          <cell r="D613" t="str">
            <v>Keramik Kamar Mandi Platinum, 25 x 33 cm, 15 Buah</v>
          </cell>
          <cell r="E613" t="str">
            <v>m2</v>
          </cell>
          <cell r="F613">
            <v>48150</v>
          </cell>
        </row>
        <row r="614">
          <cell r="B614" t="str">
            <v>20.01.01.32.05.03</v>
          </cell>
          <cell r="D614" t="str">
            <v>Keramik Kamar Mandi Roman, 40 x 40 cm</v>
          </cell>
          <cell r="E614" t="str">
            <v>m2</v>
          </cell>
          <cell r="F614">
            <v>50265</v>
          </cell>
        </row>
        <row r="615">
          <cell r="B615" t="str">
            <v>20.01.01.32.05.04</v>
          </cell>
          <cell r="D615" t="str">
            <v>Keramik Kamar Mandi Roman, 60 x 60 cm</v>
          </cell>
          <cell r="E615" t="str">
            <v>m2</v>
          </cell>
          <cell r="F615">
            <v>64125</v>
          </cell>
        </row>
        <row r="616">
          <cell r="B616" t="str">
            <v>20.01.01.32.06</v>
          </cell>
          <cell r="D616" t="str">
            <v>Plint/List Keramik</v>
          </cell>
          <cell r="F616">
            <v>0</v>
          </cell>
        </row>
        <row r="617">
          <cell r="B617" t="str">
            <v>20.01.01.32.06.01</v>
          </cell>
          <cell r="D617" t="str">
            <v>Plint Keramik 5 x 20 cm</v>
          </cell>
          <cell r="E617" t="str">
            <v>Buah</v>
          </cell>
          <cell r="F617">
            <v>7560</v>
          </cell>
        </row>
        <row r="618">
          <cell r="B618" t="str">
            <v>20.01.01.32.06.02</v>
          </cell>
          <cell r="D618" t="str">
            <v>Plint Keramik 10 x 20 cm</v>
          </cell>
          <cell r="E618" t="str">
            <v>Buah</v>
          </cell>
          <cell r="F618">
            <v>7560</v>
          </cell>
        </row>
        <row r="619">
          <cell r="B619" t="str">
            <v>20.01.01.32.06.03</v>
          </cell>
          <cell r="D619" t="str">
            <v>Plint Keramik Asia Tile, 10 x 10 cm</v>
          </cell>
          <cell r="E619" t="str">
            <v>Buah</v>
          </cell>
          <cell r="F619">
            <v>7470</v>
          </cell>
        </row>
        <row r="620">
          <cell r="B620" t="str">
            <v>20.01.01.32.06.04</v>
          </cell>
          <cell r="D620" t="str">
            <v>List Keramik Dinding Uk. 7 x 20 cm</v>
          </cell>
          <cell r="E620" t="str">
            <v>Buah</v>
          </cell>
          <cell r="F620">
            <v>2700</v>
          </cell>
        </row>
        <row r="621">
          <cell r="B621" t="str">
            <v>20.01.01.32.06.05</v>
          </cell>
          <cell r="D621" t="str">
            <v>List Keramik Dinding Uk. 8 x 25 cm</v>
          </cell>
          <cell r="E621" t="str">
            <v>Buah</v>
          </cell>
          <cell r="F621">
            <v>4860</v>
          </cell>
        </row>
        <row r="622">
          <cell r="B622" t="str">
            <v>20.01.01.32.06.06</v>
          </cell>
          <cell r="D622" t="str">
            <v>List Keramik Lantai Uk. 10 x 40 cm</v>
          </cell>
          <cell r="E622" t="str">
            <v>Buah</v>
          </cell>
          <cell r="F622">
            <v>10710</v>
          </cell>
        </row>
        <row r="623">
          <cell r="B623" t="str">
            <v>20.01.01.32.06.07</v>
          </cell>
          <cell r="D623" t="str">
            <v>List Keramik Lantai Uk. 8 x 30 cm</v>
          </cell>
          <cell r="E623" t="str">
            <v>Buah</v>
          </cell>
          <cell r="F623">
            <v>8595</v>
          </cell>
        </row>
        <row r="624">
          <cell r="B624" t="str">
            <v>20.01.01.33</v>
          </cell>
          <cell r="D624" t="str">
            <v>Kuas</v>
          </cell>
          <cell r="F624">
            <v>0</v>
          </cell>
        </row>
        <row r="625">
          <cell r="B625" t="str">
            <v>20.01.01.33.01</v>
          </cell>
          <cell r="D625" t="str">
            <v>Kuas Roll</v>
          </cell>
          <cell r="F625">
            <v>0</v>
          </cell>
        </row>
        <row r="626">
          <cell r="B626" t="str">
            <v>20.01.01.33.01.01</v>
          </cell>
          <cell r="D626" t="str">
            <v>Kuas Roll Super Imundex Uk. 4"</v>
          </cell>
          <cell r="E626" t="str">
            <v>Doz</v>
          </cell>
          <cell r="F626">
            <v>10710</v>
          </cell>
        </row>
        <row r="627">
          <cell r="B627" t="str">
            <v>20.01.01.33.01.02</v>
          </cell>
          <cell r="D627" t="str">
            <v>Kuas Roll Super Imundex Uk. 10"</v>
          </cell>
          <cell r="E627" t="str">
            <v>Doz</v>
          </cell>
          <cell r="F627">
            <v>16605</v>
          </cell>
        </row>
        <row r="628">
          <cell r="B628" t="str">
            <v>20.01.01.33.01.03</v>
          </cell>
          <cell r="D628" t="str">
            <v>Kuas Roll Imundex, besar</v>
          </cell>
          <cell r="E628" t="str">
            <v>Buah</v>
          </cell>
          <cell r="F628">
            <v>19260</v>
          </cell>
        </row>
        <row r="629">
          <cell r="B629" t="str">
            <v>20.01.01.33.01.04</v>
          </cell>
          <cell r="D629" t="str">
            <v>Kuas Roll Imundex, kecil</v>
          </cell>
          <cell r="E629" t="str">
            <v>Buah</v>
          </cell>
          <cell r="F629">
            <v>10710</v>
          </cell>
        </row>
        <row r="630">
          <cell r="B630" t="str">
            <v>20.01.01.33.01.05</v>
          </cell>
          <cell r="D630" t="str">
            <v>Kuas Roll Kapal Biasa Uk.4</v>
          </cell>
          <cell r="E630" t="str">
            <v>Buah</v>
          </cell>
          <cell r="F630">
            <v>10710</v>
          </cell>
        </row>
        <row r="631">
          <cell r="B631" t="str">
            <v>20.01.01.33.01.06</v>
          </cell>
          <cell r="D631" t="str">
            <v>Kuas Roll Standart Latex,30 x 25 cm</v>
          </cell>
          <cell r="E631" t="str">
            <v>Buah</v>
          </cell>
          <cell r="F631">
            <v>16065</v>
          </cell>
        </row>
        <row r="632">
          <cell r="B632" t="str">
            <v>20.01.01.33.01.07</v>
          </cell>
          <cell r="D632" t="str">
            <v>Kuas Roll Panjang 60 cm,Rollset 4</v>
          </cell>
          <cell r="E632" t="str">
            <v>Buah</v>
          </cell>
          <cell r="F632">
            <v>21420</v>
          </cell>
        </row>
        <row r="633">
          <cell r="B633" t="str">
            <v>20.01.01.33.01.08</v>
          </cell>
          <cell r="D633" t="str">
            <v>Kuas Roll Kecil Panjang 30 x 12 cm,Rollset</v>
          </cell>
          <cell r="E633" t="str">
            <v>Buah</v>
          </cell>
          <cell r="F633">
            <v>16065</v>
          </cell>
        </row>
        <row r="634">
          <cell r="B634" t="str">
            <v>20.01.01.33.02</v>
          </cell>
          <cell r="D634" t="str">
            <v>Kuas Cat</v>
          </cell>
          <cell r="F634">
            <v>0</v>
          </cell>
        </row>
        <row r="635">
          <cell r="B635" t="str">
            <v>20.01.01.33.02.01</v>
          </cell>
          <cell r="D635" t="str">
            <v>Kuas Cat MDN,4"</v>
          </cell>
          <cell r="E635" t="str">
            <v>Buah</v>
          </cell>
          <cell r="F635">
            <v>13950</v>
          </cell>
        </row>
        <row r="636">
          <cell r="B636" t="str">
            <v>20.01.01.33.02.02</v>
          </cell>
          <cell r="D636" t="str">
            <v>Kuas Cat MDN,3"</v>
          </cell>
          <cell r="E636" t="str">
            <v>Buah</v>
          </cell>
          <cell r="F636">
            <v>9675</v>
          </cell>
        </row>
        <row r="637">
          <cell r="B637" t="str">
            <v>20.01.01.33.02.03</v>
          </cell>
          <cell r="D637" t="str">
            <v>Kuas Cat MDN,2 1/2</v>
          </cell>
          <cell r="E637" t="str">
            <v>Buah</v>
          </cell>
          <cell r="F637">
            <v>7020</v>
          </cell>
        </row>
        <row r="638">
          <cell r="B638" t="str">
            <v>20.01.01.33.02.04</v>
          </cell>
          <cell r="D638" t="str">
            <v>Kuas Cat MDN,2"</v>
          </cell>
          <cell r="E638" t="str">
            <v>Buah</v>
          </cell>
          <cell r="F638">
            <v>6435</v>
          </cell>
        </row>
        <row r="639">
          <cell r="B639" t="str">
            <v>20.01.01.33.02.05</v>
          </cell>
          <cell r="D639" t="str">
            <v>Kuas Cat MDN,1"</v>
          </cell>
          <cell r="E639" t="str">
            <v>Buah</v>
          </cell>
          <cell r="F639">
            <v>5355</v>
          </cell>
        </row>
        <row r="640">
          <cell r="B640" t="str">
            <v>20.01.01.33.02.06</v>
          </cell>
          <cell r="D640" t="str">
            <v>Kuas Cat Sterna,5"</v>
          </cell>
          <cell r="E640" t="str">
            <v>Buah</v>
          </cell>
          <cell r="F640">
            <v>19260</v>
          </cell>
        </row>
        <row r="641">
          <cell r="B641" t="str">
            <v>20.01.01.33.02.07</v>
          </cell>
          <cell r="D641" t="str">
            <v>Kuas Cat Sterna,4"</v>
          </cell>
          <cell r="E641" t="str">
            <v>Buah</v>
          </cell>
          <cell r="F641">
            <v>16605</v>
          </cell>
        </row>
        <row r="642">
          <cell r="B642" t="str">
            <v>20.01.01.33.02.08</v>
          </cell>
          <cell r="D642" t="str">
            <v>Kuas Cat Sterna,3"</v>
          </cell>
          <cell r="E642" t="str">
            <v>Buah</v>
          </cell>
          <cell r="F642">
            <v>9135</v>
          </cell>
        </row>
        <row r="643">
          <cell r="B643" t="str">
            <v>20.01.01.33.02.09</v>
          </cell>
          <cell r="D643" t="str">
            <v>Kuas Cat Sterna,2 1/2</v>
          </cell>
          <cell r="E643" t="str">
            <v>Buah</v>
          </cell>
          <cell r="F643">
            <v>7020</v>
          </cell>
        </row>
        <row r="644">
          <cell r="B644" t="str">
            <v>20.01.01.33.02.10</v>
          </cell>
          <cell r="D644" t="str">
            <v>Kuas Cat Sterna,2"</v>
          </cell>
          <cell r="E644" t="str">
            <v>Buah</v>
          </cell>
          <cell r="F644">
            <v>5355</v>
          </cell>
        </row>
        <row r="645">
          <cell r="B645" t="str">
            <v>20.01.01.33.02.11</v>
          </cell>
          <cell r="D645" t="str">
            <v>Kuas Cat Sterna,1 1/2"</v>
          </cell>
          <cell r="E645" t="str">
            <v>Buah</v>
          </cell>
          <cell r="F645">
            <v>4860</v>
          </cell>
        </row>
        <row r="646">
          <cell r="B646" t="str">
            <v>20.01.01.33.02.12</v>
          </cell>
          <cell r="D646" t="str">
            <v>Kuas Cat Sterna,1"</v>
          </cell>
          <cell r="E646" t="str">
            <v>Buah</v>
          </cell>
          <cell r="F646">
            <v>3780</v>
          </cell>
        </row>
        <row r="647">
          <cell r="B647" t="str">
            <v>20.01.01.34</v>
          </cell>
          <cell r="D647" t="str">
            <v>Lem</v>
          </cell>
          <cell r="F647">
            <v>0</v>
          </cell>
        </row>
        <row r="648">
          <cell r="B648" t="str">
            <v>20.01.01.34.01</v>
          </cell>
          <cell r="D648" t="str">
            <v>Lem Sealent dextone B</v>
          </cell>
          <cell r="E648" t="str">
            <v>Ktg</v>
          </cell>
          <cell r="F648">
            <v>8595</v>
          </cell>
        </row>
        <row r="649">
          <cell r="B649" t="str">
            <v>20.01.01.34.02</v>
          </cell>
          <cell r="D649" t="str">
            <v>Lem Sealent dextone K</v>
          </cell>
          <cell r="E649" t="str">
            <v>Ktg</v>
          </cell>
          <cell r="F649">
            <v>8595</v>
          </cell>
        </row>
        <row r="650">
          <cell r="B650" t="str">
            <v>20.01.01.34.03</v>
          </cell>
          <cell r="D650" t="str">
            <v xml:space="preserve">Lem Sealent Botol </v>
          </cell>
          <cell r="E650" t="str">
            <v>Botol</v>
          </cell>
          <cell r="F650">
            <v>32085</v>
          </cell>
        </row>
        <row r="651">
          <cell r="B651" t="str">
            <v>20.01.01.34.04</v>
          </cell>
          <cell r="D651" t="str">
            <v>Lem Lem mixed Epoxy Adhesive</v>
          </cell>
          <cell r="E651" t="str">
            <v>Ktg</v>
          </cell>
          <cell r="F651">
            <v>144270</v>
          </cell>
        </row>
        <row r="652">
          <cell r="B652" t="str">
            <v>20.01.01.34.05</v>
          </cell>
          <cell r="D652" t="str">
            <v>Lem Kayu ,Fox Uk.3 Kg</v>
          </cell>
          <cell r="E652" t="str">
            <v>Kaleng</v>
          </cell>
          <cell r="F652">
            <v>101565</v>
          </cell>
        </row>
        <row r="653">
          <cell r="B653" t="str">
            <v>20.01.01.34.06</v>
          </cell>
          <cell r="D653" t="str">
            <v>Lem Kayu,Fox Uk. 1 Kg</v>
          </cell>
          <cell r="E653" t="str">
            <v>Kaleng</v>
          </cell>
          <cell r="F653">
            <v>32085</v>
          </cell>
        </row>
        <row r="654">
          <cell r="B654" t="str">
            <v>20.01.01.34.07</v>
          </cell>
          <cell r="D654" t="str">
            <v>Lem Kayu ,1/2 Kg,Fox</v>
          </cell>
          <cell r="E654" t="str">
            <v>Kaleng</v>
          </cell>
          <cell r="F654">
            <v>19260</v>
          </cell>
        </row>
        <row r="655">
          <cell r="B655" t="str">
            <v>20.01.01.34.08</v>
          </cell>
          <cell r="D655" t="str">
            <v>Lem Kayu,Fox Uk.1/4 Kg</v>
          </cell>
          <cell r="E655" t="str">
            <v>Kaleng</v>
          </cell>
          <cell r="F655">
            <v>12825</v>
          </cell>
        </row>
        <row r="656">
          <cell r="B656" t="str">
            <v>20.01.01.34.09</v>
          </cell>
          <cell r="D656" t="str">
            <v>Lem Kayu,Fox Uk. 5/8 Kg</v>
          </cell>
          <cell r="E656" t="str">
            <v>Kaleng</v>
          </cell>
          <cell r="F656">
            <v>7560</v>
          </cell>
        </row>
        <row r="657">
          <cell r="B657" t="str">
            <v>20.01.01.34.10</v>
          </cell>
          <cell r="D657" t="str">
            <v>Lem Kayu,Fox Kuning 1 Kg</v>
          </cell>
          <cell r="E657" t="str">
            <v>Kaleng</v>
          </cell>
          <cell r="F657">
            <v>32085</v>
          </cell>
        </row>
        <row r="658">
          <cell r="B658" t="str">
            <v>20.01.01.34.11</v>
          </cell>
          <cell r="D658" t="str">
            <v>Lem Kayu,Fox Kuning 100 Gr</v>
          </cell>
          <cell r="E658" t="str">
            <v>Kaleng</v>
          </cell>
          <cell r="F658">
            <v>7560</v>
          </cell>
        </row>
        <row r="659">
          <cell r="B659" t="str">
            <v>20.01.01.34.12</v>
          </cell>
          <cell r="D659" t="str">
            <v>Lem Kayu,Rajawali Uk.1 Kg</v>
          </cell>
          <cell r="E659" t="str">
            <v>Kaleng</v>
          </cell>
          <cell r="F659">
            <v>10710</v>
          </cell>
        </row>
        <row r="660">
          <cell r="B660" t="str">
            <v>20.01.01.34.13</v>
          </cell>
          <cell r="D660" t="str">
            <v>Lem Kayu, Puma 1 Kg</v>
          </cell>
          <cell r="E660" t="str">
            <v>Kaleng</v>
          </cell>
          <cell r="F660">
            <v>26730</v>
          </cell>
        </row>
        <row r="661">
          <cell r="B661" t="str">
            <v>20.01.01.34.14</v>
          </cell>
          <cell r="D661" t="str">
            <v>Lem Dextone 5 menit</v>
          </cell>
          <cell r="E661" t="str">
            <v>Ktg</v>
          </cell>
          <cell r="F661">
            <v>8595</v>
          </cell>
        </row>
        <row r="662">
          <cell r="B662" t="str">
            <v>20.01.01.34.15</v>
          </cell>
          <cell r="D662" t="str">
            <v>Lem Dextone Sealant,70 Gr</v>
          </cell>
          <cell r="E662" t="str">
            <v>Buah</v>
          </cell>
          <cell r="F662">
            <v>12825</v>
          </cell>
        </row>
        <row r="663">
          <cell r="B663" t="str">
            <v>20.01.01.34.16</v>
          </cell>
          <cell r="D663" t="str">
            <v>Lem Dextone Instant G'ue</v>
          </cell>
          <cell r="E663" t="str">
            <v>Buah</v>
          </cell>
          <cell r="F663">
            <v>7560</v>
          </cell>
        </row>
        <row r="664">
          <cell r="B664" t="str">
            <v>20.01.01.34.17</v>
          </cell>
          <cell r="D664" t="str">
            <v>Lem Dextone Silicone Rubber Sealant</v>
          </cell>
          <cell r="E664" t="str">
            <v>Buah</v>
          </cell>
          <cell r="F664">
            <v>12915</v>
          </cell>
        </row>
        <row r="665">
          <cell r="B665" t="str">
            <v>20.01.01.34.18</v>
          </cell>
          <cell r="D665" t="str">
            <v>Lem Karpet/Talang,Fiber Frog</v>
          </cell>
          <cell r="E665" t="str">
            <v>Buah</v>
          </cell>
          <cell r="F665">
            <v>13365</v>
          </cell>
        </row>
        <row r="666">
          <cell r="B666" t="str">
            <v>20.01.01.34.19</v>
          </cell>
          <cell r="D666" t="str">
            <v>Lem Fiber Glass,Nuri</v>
          </cell>
          <cell r="E666" t="str">
            <v>Buah</v>
          </cell>
          <cell r="F666">
            <v>13950</v>
          </cell>
        </row>
        <row r="667">
          <cell r="B667" t="str">
            <v>20.01.01.34.20</v>
          </cell>
          <cell r="D667" t="str">
            <v>Lem Plywood/Plastik,Aica Aibon 100 ml</v>
          </cell>
          <cell r="E667" t="str">
            <v>Kaleng</v>
          </cell>
          <cell r="F667">
            <v>9675</v>
          </cell>
        </row>
        <row r="668">
          <cell r="B668" t="str">
            <v>20.01.01.34.21</v>
          </cell>
          <cell r="D668" t="str">
            <v>Lem Keramik,Merta Adhesive 1 Kg</v>
          </cell>
          <cell r="E668" t="str">
            <v>Kaleng</v>
          </cell>
          <cell r="F668">
            <v>53235</v>
          </cell>
        </row>
        <row r="669">
          <cell r="B669" t="str">
            <v>20.01.01.34.22</v>
          </cell>
          <cell r="D669" t="str">
            <v>Lem Isarplas,300 Gr</v>
          </cell>
          <cell r="E669" t="str">
            <v>Kaleng</v>
          </cell>
          <cell r="F669">
            <v>37440</v>
          </cell>
        </row>
        <row r="670">
          <cell r="B670" t="str">
            <v>20.01.01.34.23</v>
          </cell>
          <cell r="D670" t="str">
            <v>Lem PVC</v>
          </cell>
          <cell r="E670" t="str">
            <v>Buah</v>
          </cell>
          <cell r="F670">
            <v>7560</v>
          </cell>
        </row>
        <row r="671">
          <cell r="B671" t="str">
            <v>20.01.01.35</v>
          </cell>
          <cell r="D671" t="str">
            <v>Marmer</v>
          </cell>
          <cell r="F671">
            <v>0</v>
          </cell>
        </row>
        <row r="672">
          <cell r="B672" t="str">
            <v>20.01.01.35.01</v>
          </cell>
          <cell r="D672" t="str">
            <v>Marmer ex.Tulungagung; 30 x 60 cm</v>
          </cell>
          <cell r="E672" t="str">
            <v>m2</v>
          </cell>
          <cell r="F672">
            <v>71100</v>
          </cell>
        </row>
        <row r="673">
          <cell r="B673" t="str">
            <v>20.01.01.35.02</v>
          </cell>
          <cell r="D673" t="str">
            <v>Marmer ex.Lampung; 30 x 60 cm (A)</v>
          </cell>
          <cell r="E673" t="str">
            <v>m2</v>
          </cell>
          <cell r="F673">
            <v>398745</v>
          </cell>
        </row>
        <row r="674">
          <cell r="B674" t="str">
            <v>20.01.01.35.03</v>
          </cell>
          <cell r="D674" t="str">
            <v>Plint Marmer</v>
          </cell>
          <cell r="E674" t="str">
            <v>m2</v>
          </cell>
          <cell r="F674">
            <v>18900</v>
          </cell>
        </row>
        <row r="675">
          <cell r="B675" t="str">
            <v>20.01.01.39</v>
          </cell>
          <cell r="D675" t="str">
            <v>Mur Baut</v>
          </cell>
          <cell r="F675">
            <v>0</v>
          </cell>
        </row>
        <row r="676">
          <cell r="B676" t="str">
            <v>20.01.01.39.01</v>
          </cell>
          <cell r="D676" t="str">
            <v>Mur Baut Uk. 8 x 1 cm Baja/Ring Per</v>
          </cell>
          <cell r="E676" t="str">
            <v>Buah</v>
          </cell>
          <cell r="F676">
            <v>9765</v>
          </cell>
        </row>
        <row r="677">
          <cell r="B677" t="str">
            <v>20.01.01.39.02</v>
          </cell>
          <cell r="D677" t="str">
            <v>Mur Baut Uk.3/8 x 1 cm Baja/Ring Per</v>
          </cell>
          <cell r="E677" t="str">
            <v>Buah</v>
          </cell>
          <cell r="F677">
            <v>9765</v>
          </cell>
        </row>
        <row r="678">
          <cell r="B678" t="str">
            <v>20.01.01.39.03</v>
          </cell>
          <cell r="D678" t="str">
            <v>Mur Baut Uk.3/8 x 1.5 cm Baja/Ring Per</v>
          </cell>
          <cell r="E678" t="str">
            <v>Buah</v>
          </cell>
          <cell r="F678">
            <v>5940</v>
          </cell>
        </row>
        <row r="679">
          <cell r="B679" t="str">
            <v>20.01.01.39.04</v>
          </cell>
          <cell r="D679" t="str">
            <v>Mur Baut Kuda-Kuda</v>
          </cell>
          <cell r="E679" t="str">
            <v>Buah</v>
          </cell>
          <cell r="F679">
            <v>6345</v>
          </cell>
        </row>
        <row r="680">
          <cell r="B680" t="str">
            <v>20.01.01.39.05</v>
          </cell>
          <cell r="D680" t="str">
            <v>Mur Baut Biasa</v>
          </cell>
          <cell r="E680" t="str">
            <v>Buah</v>
          </cell>
          <cell r="F680">
            <v>3420</v>
          </cell>
        </row>
        <row r="681">
          <cell r="B681" t="str">
            <v>20.01.01.39.06</v>
          </cell>
          <cell r="D681" t="str">
            <v>Mur Baut Beam, 12 x 25 cm</v>
          </cell>
          <cell r="E681" t="str">
            <v>Buah</v>
          </cell>
          <cell r="F681">
            <v>7020</v>
          </cell>
        </row>
        <row r="682">
          <cell r="B682" t="str">
            <v>20.01.01.39.07</v>
          </cell>
          <cell r="D682" t="str">
            <v>Mur Baut Blocking, 16 x 30 mm</v>
          </cell>
          <cell r="E682" t="str">
            <v>Buah</v>
          </cell>
          <cell r="F682">
            <v>7560</v>
          </cell>
        </row>
        <row r="683">
          <cell r="B683" t="str">
            <v>20.01.01.39.08</v>
          </cell>
          <cell r="D683" t="str">
            <v>Mur Bau tPost, 16 x 48 mm</v>
          </cell>
          <cell r="E683" t="str">
            <v>Buah</v>
          </cell>
          <cell r="F683">
            <v>9135</v>
          </cell>
        </row>
        <row r="684">
          <cell r="B684" t="str">
            <v>20.01.01.39.09</v>
          </cell>
          <cell r="D684" t="str">
            <v>Mur Baut 10 cm</v>
          </cell>
          <cell r="E684" t="str">
            <v>Buah</v>
          </cell>
          <cell r="F684">
            <v>4320</v>
          </cell>
        </row>
        <row r="685">
          <cell r="B685" t="str">
            <v>20.01.01.39.10</v>
          </cell>
          <cell r="D685" t="str">
            <v>Mur Baut Pengaman</v>
          </cell>
          <cell r="E685" t="str">
            <v>Buah</v>
          </cell>
          <cell r="F685">
            <v>3375</v>
          </cell>
        </row>
        <row r="686">
          <cell r="B686" t="str">
            <v>20.01.01.40</v>
          </cell>
          <cell r="D686" t="str">
            <v>Paku</v>
          </cell>
          <cell r="F686">
            <v>0</v>
          </cell>
        </row>
        <row r="687">
          <cell r="B687" t="str">
            <v>20.01.01.40.01</v>
          </cell>
          <cell r="D687" t="str">
            <v>Paku Asbes</v>
          </cell>
          <cell r="E687" t="str">
            <v>Buah</v>
          </cell>
          <cell r="F687">
            <v>450</v>
          </cell>
        </row>
        <row r="688">
          <cell r="B688" t="str">
            <v>20.01.01.40.02</v>
          </cell>
          <cell r="D688" t="str">
            <v>Paku Asbes</v>
          </cell>
          <cell r="E688" t="str">
            <v>Kg</v>
          </cell>
          <cell r="F688">
            <v>24075</v>
          </cell>
        </row>
        <row r="689">
          <cell r="B689" t="str">
            <v>20.01.01.40.03</v>
          </cell>
          <cell r="D689" t="str">
            <v>Paku Beton Hitam</v>
          </cell>
          <cell r="E689" t="str">
            <v>Kg</v>
          </cell>
          <cell r="F689">
            <v>22500</v>
          </cell>
        </row>
        <row r="690">
          <cell r="B690" t="str">
            <v>20.01.01.40.04</v>
          </cell>
          <cell r="D690" t="str">
            <v>Paku Beton Putih Imundex</v>
          </cell>
          <cell r="E690" t="str">
            <v>Kg</v>
          </cell>
          <cell r="F690">
            <v>12825</v>
          </cell>
        </row>
        <row r="691">
          <cell r="B691" t="str">
            <v>20.01.01.40.05</v>
          </cell>
          <cell r="D691" t="str">
            <v>Paku Eternit 1/2 x 2</v>
          </cell>
          <cell r="E691" t="str">
            <v>Kg</v>
          </cell>
          <cell r="F691">
            <v>17145</v>
          </cell>
        </row>
        <row r="692">
          <cell r="B692" t="str">
            <v>20.01.01.40.06</v>
          </cell>
          <cell r="D692" t="str">
            <v>Paku Eternit 1 x 1</v>
          </cell>
          <cell r="E692" t="str">
            <v>Kg</v>
          </cell>
          <cell r="F692">
            <v>17145</v>
          </cell>
        </row>
        <row r="693">
          <cell r="B693" t="str">
            <v>20.01.01.40.07</v>
          </cell>
          <cell r="D693" t="str">
            <v>Paku Payung, 7 cm</v>
          </cell>
          <cell r="E693" t="str">
            <v>Kg</v>
          </cell>
          <cell r="F693">
            <v>24075</v>
          </cell>
        </row>
        <row r="694">
          <cell r="B694" t="str">
            <v>20.01.01.40.08</v>
          </cell>
          <cell r="D694" t="str">
            <v>Paku Payung,10 cm</v>
          </cell>
          <cell r="E694" t="str">
            <v>Kg</v>
          </cell>
          <cell r="F694">
            <v>24615</v>
          </cell>
        </row>
        <row r="695">
          <cell r="B695" t="str">
            <v>20.01.01.40.09</v>
          </cell>
          <cell r="D695" t="str">
            <v>Paku Payung Ulir</v>
          </cell>
          <cell r="E695" t="str">
            <v>Kg</v>
          </cell>
          <cell r="F695">
            <v>28890</v>
          </cell>
        </row>
        <row r="696">
          <cell r="B696" t="str">
            <v>20.01.01.40.10</v>
          </cell>
          <cell r="D696" t="str">
            <v>Paku Sekrup,Besar</v>
          </cell>
          <cell r="E696" t="str">
            <v>Buah</v>
          </cell>
          <cell r="F696">
            <v>900</v>
          </cell>
        </row>
        <row r="697">
          <cell r="B697" t="str">
            <v>20.01.01.40.11</v>
          </cell>
          <cell r="D697" t="str">
            <v>Paku Sekrup,Kecil</v>
          </cell>
          <cell r="E697" t="str">
            <v>Buah</v>
          </cell>
          <cell r="F697">
            <v>675</v>
          </cell>
        </row>
        <row r="698">
          <cell r="B698" t="str">
            <v>20.01.01.40.12</v>
          </cell>
          <cell r="D698" t="str">
            <v>Paku Sekrup</v>
          </cell>
          <cell r="E698" t="str">
            <v>Kg</v>
          </cell>
          <cell r="F698">
            <v>7560</v>
          </cell>
        </row>
        <row r="699">
          <cell r="B699" t="str">
            <v>20.01.01.40.13</v>
          </cell>
          <cell r="D699" t="str">
            <v>Paku Sumbat</v>
          </cell>
          <cell r="E699" t="str">
            <v>Kg</v>
          </cell>
          <cell r="F699">
            <v>36360</v>
          </cell>
        </row>
        <row r="700">
          <cell r="B700" t="str">
            <v>20.01.01.40.14</v>
          </cell>
          <cell r="D700" t="str">
            <v>Paku Triplek</v>
          </cell>
          <cell r="E700" t="str">
            <v>Kg</v>
          </cell>
          <cell r="F700">
            <v>18180</v>
          </cell>
        </row>
        <row r="701">
          <cell r="B701" t="str">
            <v>20.01.01.40.15</v>
          </cell>
          <cell r="D701" t="str">
            <v>Paku Usuk</v>
          </cell>
          <cell r="E701" t="str">
            <v>Kg</v>
          </cell>
          <cell r="F701">
            <v>16065</v>
          </cell>
        </row>
        <row r="702">
          <cell r="B702" t="str">
            <v>20.01.01.40.16</v>
          </cell>
          <cell r="D702" t="str">
            <v>Paku Pancing</v>
          </cell>
          <cell r="E702" t="str">
            <v>Kg</v>
          </cell>
          <cell r="F702">
            <v>1250</v>
          </cell>
        </row>
        <row r="703">
          <cell r="B703" t="str">
            <v>20.01.01.40.17</v>
          </cell>
          <cell r="D703" t="str">
            <v>Paku Reng</v>
          </cell>
          <cell r="E703" t="str">
            <v>Kg</v>
          </cell>
          <cell r="F703">
            <v>17850</v>
          </cell>
        </row>
        <row r="704">
          <cell r="B704" t="str">
            <v>20.01.01.41</v>
          </cell>
          <cell r="D704" t="str">
            <v>Pintu &amp; Pagar</v>
          </cell>
        </row>
        <row r="705">
          <cell r="B705" t="str">
            <v>20.01.01.41.01</v>
          </cell>
          <cell r="D705" t="str">
            <v>Pintu Tunggal Type SG30T1EP, Bukaan 0,9 m, tinggi 0,92 m</v>
          </cell>
          <cell r="E705" t="str">
            <v>Unit</v>
          </cell>
          <cell r="F705">
            <v>524650</v>
          </cell>
        </row>
        <row r="706">
          <cell r="B706" t="str">
            <v>20.01.01.41.02</v>
          </cell>
          <cell r="D706" t="str">
            <v>Pintu Tunggal Type SG30T2EP, Bukaan 0,9 m, tinggi 1,07 m</v>
          </cell>
          <cell r="E706" t="str">
            <v>Unit</v>
          </cell>
          <cell r="F706">
            <v>525800</v>
          </cell>
        </row>
        <row r="707">
          <cell r="B707" t="str">
            <v>20.01.01.41.03</v>
          </cell>
          <cell r="D707" t="str">
            <v>Pintu Tunggal Type SG120T1EP, Bukaan 0,9 m, tinggi 1,22 m</v>
          </cell>
          <cell r="E707" t="str">
            <v>Unit</v>
          </cell>
          <cell r="F707">
            <v>565500</v>
          </cell>
        </row>
        <row r="708">
          <cell r="B708" t="str">
            <v>20.01.01.41.04</v>
          </cell>
          <cell r="D708" t="str">
            <v>Pintu Tunggal Type SG120T2EP, Bukaan 0,9 m, tinggi 1,37 m</v>
          </cell>
          <cell r="E708" t="str">
            <v>Unit</v>
          </cell>
          <cell r="F708">
            <v>589950</v>
          </cell>
        </row>
        <row r="709">
          <cell r="B709" t="str">
            <v>20.01.01.41.05</v>
          </cell>
          <cell r="D709" t="str">
            <v>Pintu Tunggal Type SG150T1EP, Bukaan 1 m, tinggi 1,52 m</v>
          </cell>
          <cell r="E709" t="str">
            <v>Unit</v>
          </cell>
          <cell r="F709">
            <v>716950</v>
          </cell>
        </row>
        <row r="710">
          <cell r="B710" t="str">
            <v>20.01.01.41.06</v>
          </cell>
          <cell r="D710" t="str">
            <v>Pintu Tunggal Type SG150T2EP, Bukaan 1 m, tinggi 1,67 m</v>
          </cell>
          <cell r="E710" t="str">
            <v>Unit</v>
          </cell>
          <cell r="F710">
            <v>863500</v>
          </cell>
        </row>
        <row r="711">
          <cell r="B711" t="str">
            <v>20.01.01.41.07</v>
          </cell>
          <cell r="D711" t="str">
            <v>Pintu Tunggal Type SG175T1EP, Bukaan 1 m, tinggi 1,77 m</v>
          </cell>
          <cell r="E711" t="str">
            <v>Unit</v>
          </cell>
          <cell r="F711">
            <v>880150</v>
          </cell>
        </row>
        <row r="712">
          <cell r="B712" t="str">
            <v>20.01.01.41.08</v>
          </cell>
          <cell r="D712" t="str">
            <v>Pintu Tunggal Type SG175T2EP, Bukaan 1 m, tinggi 1,92 m</v>
          </cell>
          <cell r="E712" t="str">
            <v>Unit</v>
          </cell>
          <cell r="F712">
            <v>905050</v>
          </cell>
        </row>
        <row r="713">
          <cell r="B713" t="str">
            <v>20.01.01.41.09</v>
          </cell>
          <cell r="D713" t="str">
            <v>Pintu Tunggal Type SG190T1EP, Bukaan 1,1 m, tinggi 1,92 m</v>
          </cell>
          <cell r="E713" t="str">
            <v>Unit</v>
          </cell>
          <cell r="F713">
            <v>960250</v>
          </cell>
        </row>
        <row r="714">
          <cell r="B714" t="str">
            <v>20.01.01.41.10</v>
          </cell>
          <cell r="D714" t="str">
            <v>Pintu Tunggal Type SG190T2EP, Bukaan 1,1 m, tinggi 2,07 m</v>
          </cell>
          <cell r="E714" t="str">
            <v>Unit</v>
          </cell>
          <cell r="F714">
            <v>1031500</v>
          </cell>
        </row>
        <row r="715">
          <cell r="B715" t="str">
            <v>20.01.01.41.11</v>
          </cell>
          <cell r="D715" t="str">
            <v>Pintu Ganda Type DG90T1EP, Bukaan 3 m, tinggi 0,92 m</v>
          </cell>
          <cell r="E715" t="str">
            <v>Unit</v>
          </cell>
          <cell r="F715">
            <v>1272400</v>
          </cell>
        </row>
        <row r="716">
          <cell r="B716" t="str">
            <v>20.01.01.41.12</v>
          </cell>
          <cell r="D716" t="str">
            <v>Pintu Ganda Type DG90T2EP, Bukaan 3 m, tinggi 1,07 m</v>
          </cell>
          <cell r="E716" t="str">
            <v>Unit</v>
          </cell>
          <cell r="F716">
            <v>1325800</v>
          </cell>
        </row>
        <row r="717">
          <cell r="B717" t="str">
            <v>20.01.01.41.13</v>
          </cell>
          <cell r="D717" t="str">
            <v>Pintu Ganda Type DG120T1EP, Bukaan 3 m, tinggi 1,22 m</v>
          </cell>
          <cell r="E717" t="str">
            <v>Unit</v>
          </cell>
          <cell r="F717">
            <v>1436200</v>
          </cell>
        </row>
        <row r="718">
          <cell r="B718" t="str">
            <v>20.01.01.41.14</v>
          </cell>
          <cell r="D718" t="str">
            <v>Pintu Ganda Type DG120T2EP, Bukaan 3 m, tinggi 1,37 m</v>
          </cell>
          <cell r="E718" t="str">
            <v>Unit</v>
          </cell>
          <cell r="F718">
            <v>1486050</v>
          </cell>
        </row>
        <row r="719">
          <cell r="B719" t="str">
            <v>20.01.01.41.15</v>
          </cell>
          <cell r="D719" t="str">
            <v>Pintu Ganda Type DG150T1EP, Bukaan 3 m, tinggi 1,52 m</v>
          </cell>
          <cell r="E719" t="str">
            <v>Unit</v>
          </cell>
          <cell r="F719">
            <v>1798200</v>
          </cell>
        </row>
        <row r="720">
          <cell r="B720" t="str">
            <v>20.01.01.41.16</v>
          </cell>
          <cell r="D720" t="str">
            <v>Pintu Ganda Type DG150T2EP, Bukaan 3 m, tinggi 1,67 m</v>
          </cell>
          <cell r="E720" t="str">
            <v>Unit</v>
          </cell>
          <cell r="F720">
            <v>2144800</v>
          </cell>
        </row>
        <row r="721">
          <cell r="B721" t="str">
            <v>20.01.01.41.17</v>
          </cell>
          <cell r="D721" t="str">
            <v>Pintu Ganda Type DG175T1EP, Bukaan 3,3 m, tinggi 1,77 m</v>
          </cell>
          <cell r="E721" t="str">
            <v>Unit</v>
          </cell>
          <cell r="F721">
            <v>2252200</v>
          </cell>
        </row>
        <row r="722">
          <cell r="B722" t="str">
            <v>20.01.01.41.18</v>
          </cell>
          <cell r="D722" t="str">
            <v>Pintu Ganda Type DG175T2EP, Bukaan 3,3 m, tinggi 1,92 m</v>
          </cell>
          <cell r="E722" t="str">
            <v>Unit</v>
          </cell>
          <cell r="F722">
            <v>2302050</v>
          </cell>
        </row>
        <row r="723">
          <cell r="B723" t="str">
            <v>20.01.01.41.19</v>
          </cell>
          <cell r="D723" t="str">
            <v>Pintu Ganda Type DG190T1EP, Bukaan 3,3 m, tinggi 1,92 m</v>
          </cell>
          <cell r="E723" t="str">
            <v>Unit</v>
          </cell>
          <cell r="F723">
            <v>2327550</v>
          </cell>
        </row>
        <row r="724">
          <cell r="B724" t="str">
            <v>20.01.01.41.20</v>
          </cell>
          <cell r="D724" t="str">
            <v>Pintu Ganda Type DG190T2EP, Bukaan 3,3 m, tinggi 2,07 m</v>
          </cell>
          <cell r="E724" t="str">
            <v>Unit</v>
          </cell>
          <cell r="F724">
            <v>2383350</v>
          </cell>
        </row>
        <row r="725">
          <cell r="B725" t="str">
            <v>20.01.01.41.21</v>
          </cell>
          <cell r="D725" t="str">
            <v>Pintu Ganda PVC, tinggi 175 cm, lebar 80 cm</v>
          </cell>
          <cell r="E725" t="str">
            <v>Unit</v>
          </cell>
          <cell r="F725">
            <v>207750</v>
          </cell>
        </row>
        <row r="726">
          <cell r="B726" t="str">
            <v>20.01.01.41.22</v>
          </cell>
          <cell r="D726" t="str">
            <v>Pintu Ganda PVC, tinggi 175 cm, lebar 80 cm dengan kaca</v>
          </cell>
          <cell r="E726" t="str">
            <v>Unit</v>
          </cell>
          <cell r="F726">
            <v>225600</v>
          </cell>
        </row>
        <row r="727">
          <cell r="B727" t="str">
            <v>20.01.01.41.23</v>
          </cell>
          <cell r="D727" t="str">
            <v>Pintu Ganda Kaca</v>
          </cell>
          <cell r="E727" t="str">
            <v>Unit</v>
          </cell>
          <cell r="F727">
            <v>830850</v>
          </cell>
        </row>
        <row r="728">
          <cell r="B728" t="str">
            <v>20.01.01.41.24</v>
          </cell>
          <cell r="D728" t="str">
            <v>Pintu Rolling Door Besi</v>
          </cell>
          <cell r="E728" t="str">
            <v>m2</v>
          </cell>
          <cell r="F728">
            <v>300000</v>
          </cell>
        </row>
        <row r="729">
          <cell r="B729" t="str">
            <v>20.01.01.41.25</v>
          </cell>
          <cell r="D729" t="str">
            <v>Pintu Rolling Door Alumunium</v>
          </cell>
          <cell r="E729" t="str">
            <v>m2</v>
          </cell>
          <cell r="F729">
            <v>250000</v>
          </cell>
        </row>
        <row r="730">
          <cell r="B730" t="str">
            <v>20.01.01.41.26</v>
          </cell>
          <cell r="D730" t="str">
            <v>Pintu Swing Ganda BRC/PMG Uk. 1.2x3.00 m2</v>
          </cell>
          <cell r="E730" t="str">
            <v>Unit</v>
          </cell>
          <cell r="F730">
            <v>1362450</v>
          </cell>
        </row>
        <row r="731">
          <cell r="B731" t="str">
            <v>20.01.01.41.27</v>
          </cell>
          <cell r="D731" t="str">
            <v>Pintu Besi Lipat</v>
          </cell>
          <cell r="E731" t="str">
            <v>m2</v>
          </cell>
          <cell r="F731">
            <v>277550</v>
          </cell>
        </row>
        <row r="732">
          <cell r="B732" t="str">
            <v>20.01.01.41.28</v>
          </cell>
          <cell r="D732" t="str">
            <v>Pintu Alumunium</v>
          </cell>
          <cell r="E732" t="str">
            <v>m2</v>
          </cell>
          <cell r="F732">
            <v>207750</v>
          </cell>
        </row>
        <row r="733">
          <cell r="B733" t="str">
            <v>20.01.01.41.29</v>
          </cell>
          <cell r="D733" t="str">
            <v>Pagar BRC 120.240 cm</v>
          </cell>
          <cell r="E733" t="str">
            <v>Unit</v>
          </cell>
          <cell r="F733">
            <v>512950</v>
          </cell>
        </row>
        <row r="734">
          <cell r="B734" t="str">
            <v>20.01.01.45</v>
          </cell>
          <cell r="D734" t="str">
            <v>Saringan Got</v>
          </cell>
        </row>
        <row r="735">
          <cell r="B735" t="str">
            <v>20.01.01.45.01</v>
          </cell>
          <cell r="D735" t="str">
            <v>Saringan Got Plastik Kotak</v>
          </cell>
          <cell r="E735" t="str">
            <v>Buah</v>
          </cell>
          <cell r="F735">
            <v>13100</v>
          </cell>
        </row>
        <row r="736">
          <cell r="B736" t="str">
            <v>20.01.01.45.02</v>
          </cell>
          <cell r="D736" t="str">
            <v>Saringan Got Plastik Bulat</v>
          </cell>
          <cell r="E736" t="str">
            <v>Buah</v>
          </cell>
          <cell r="F736">
            <v>11900</v>
          </cell>
        </row>
        <row r="737">
          <cell r="B737" t="str">
            <v>20.01.01.45.03</v>
          </cell>
          <cell r="D737" t="str">
            <v>Saringan Got Plastik mangkok plat</v>
          </cell>
          <cell r="E737" t="str">
            <v>Buah</v>
          </cell>
          <cell r="F737">
            <v>6300</v>
          </cell>
        </row>
        <row r="738">
          <cell r="B738" t="str">
            <v>20.01.01.45.04</v>
          </cell>
          <cell r="D738" t="str">
            <v>Saringan Got Plastik Pendek anti tikus</v>
          </cell>
          <cell r="E738" t="str">
            <v>Buah</v>
          </cell>
          <cell r="F738">
            <v>23800</v>
          </cell>
        </row>
        <row r="739">
          <cell r="B739" t="str">
            <v>20.01.01.45.05</v>
          </cell>
          <cell r="D739" t="str">
            <v>Saringan Got Plastik kotak anti tikus</v>
          </cell>
          <cell r="E739" t="str">
            <v>Buah</v>
          </cell>
          <cell r="F739">
            <v>11900</v>
          </cell>
        </row>
        <row r="740">
          <cell r="B740" t="str">
            <v>20.01.01.45.06</v>
          </cell>
          <cell r="D740" t="str">
            <v>Saringan Got Stainless Panjang anti tikus</v>
          </cell>
          <cell r="E740" t="str">
            <v>Buah</v>
          </cell>
          <cell r="F740">
            <v>33300</v>
          </cell>
        </row>
        <row r="741">
          <cell r="B741" t="str">
            <v>20.01.01.45.07</v>
          </cell>
          <cell r="D741" t="str">
            <v>Saringan Got Stainless, kotak</v>
          </cell>
          <cell r="E741" t="str">
            <v>Buah</v>
          </cell>
          <cell r="F741">
            <v>17850</v>
          </cell>
        </row>
        <row r="742">
          <cell r="B742" t="str">
            <v>20.01.01.45.08</v>
          </cell>
          <cell r="D742" t="str">
            <v>Saringan Got Stainless, bulat</v>
          </cell>
          <cell r="E742" t="str">
            <v>Buah</v>
          </cell>
          <cell r="F742">
            <v>17850</v>
          </cell>
        </row>
        <row r="743">
          <cell r="B743" t="str">
            <v>20.01.01.45.09</v>
          </cell>
          <cell r="D743" t="str">
            <v>Saringan Got Kuningan I mangkok</v>
          </cell>
          <cell r="E743" t="str">
            <v>Buah</v>
          </cell>
          <cell r="F743">
            <v>15500</v>
          </cell>
        </row>
        <row r="744">
          <cell r="B744" t="str">
            <v>20.01.01.46</v>
          </cell>
          <cell r="D744" t="str">
            <v>Sarung Tangan</v>
          </cell>
        </row>
        <row r="745">
          <cell r="B745" t="str">
            <v>20.01.01.46.01</v>
          </cell>
          <cell r="D745" t="str">
            <v>Sarung Tangan Latex MHTM Golden Hand</v>
          </cell>
          <cell r="E745" t="str">
            <v>Pasang</v>
          </cell>
          <cell r="F745">
            <v>9150</v>
          </cell>
        </row>
        <row r="746">
          <cell r="B746" t="str">
            <v>20.01.01.46.02</v>
          </cell>
          <cell r="D746" t="str">
            <v>Sarung Tangan Latex Sataka, RTK Large</v>
          </cell>
          <cell r="E746" t="str">
            <v>Pasang</v>
          </cell>
          <cell r="F746">
            <v>8000</v>
          </cell>
        </row>
        <row r="747">
          <cell r="B747" t="str">
            <v>20.01.01.46.03</v>
          </cell>
          <cell r="D747" t="str">
            <v>Sarung Tangan Latex Sataka STP</v>
          </cell>
          <cell r="E747" t="str">
            <v>Pasang</v>
          </cell>
          <cell r="F747">
            <v>10750</v>
          </cell>
        </row>
        <row r="748">
          <cell r="B748" t="str">
            <v>20.01.01.46.04</v>
          </cell>
          <cell r="D748" t="str">
            <v>Sarung Tangan Latex Sataka, STK Hitam</v>
          </cell>
          <cell r="E748" t="str">
            <v>Pasang</v>
          </cell>
          <cell r="F748">
            <v>6900</v>
          </cell>
        </row>
        <row r="749">
          <cell r="B749" t="str">
            <v>20.01.01.46.05</v>
          </cell>
          <cell r="D749" t="str">
            <v>Sarung Tangan RTK Kuning Latex Sataka</v>
          </cell>
          <cell r="E749" t="str">
            <v>Pasang</v>
          </cell>
          <cell r="F749">
            <v>3000</v>
          </cell>
        </row>
        <row r="750">
          <cell r="B750" t="str">
            <v>20.01.01.46.06</v>
          </cell>
          <cell r="D750" t="str">
            <v>Sarung Tangan Latex Sataka, RTK Tosca</v>
          </cell>
          <cell r="E750" t="str">
            <v>Pasang</v>
          </cell>
          <cell r="F750">
            <v>6800</v>
          </cell>
        </row>
        <row r="751">
          <cell r="B751" t="str">
            <v>20.01.01.46.07</v>
          </cell>
          <cell r="D751" t="str">
            <v>Sarung Tangan Latex LHTM</v>
          </cell>
          <cell r="E751" t="str">
            <v>Pasang</v>
          </cell>
          <cell r="F751">
            <v>2550</v>
          </cell>
        </row>
        <row r="752">
          <cell r="B752" t="str">
            <v>20.01.01.46.08</v>
          </cell>
          <cell r="D752" t="str">
            <v>Sarung Tangan Lokal, Bintik-bintik Karet</v>
          </cell>
          <cell r="E752" t="str">
            <v>Pasang</v>
          </cell>
          <cell r="F752">
            <v>9550</v>
          </cell>
        </row>
        <row r="753">
          <cell r="B753" t="str">
            <v>20.01.01.46.09</v>
          </cell>
          <cell r="D753" t="str">
            <v>Sarung Tangan Lokal, Benang Putih</v>
          </cell>
          <cell r="E753" t="str">
            <v>Pasang</v>
          </cell>
          <cell r="F753">
            <v>5950</v>
          </cell>
        </row>
        <row r="754">
          <cell r="B754" t="str">
            <v>20.01.01.46.10</v>
          </cell>
          <cell r="D754" t="str">
            <v>Sarung Tangan Industrial Latex Gloves</v>
          </cell>
          <cell r="E754" t="str">
            <v>Pasang</v>
          </cell>
          <cell r="F754">
            <v>14850</v>
          </cell>
        </row>
        <row r="755">
          <cell r="B755" t="str">
            <v>20.01.01.47</v>
          </cell>
          <cell r="D755" t="str">
            <v>Sekrup</v>
          </cell>
        </row>
        <row r="756">
          <cell r="B756" t="str">
            <v>20.01.01.47.01</v>
          </cell>
          <cell r="D756" t="str">
            <v>Sekrup mata tutup rrt uk. 1/2</v>
          </cell>
          <cell r="E756" t="str">
            <v>Kotak</v>
          </cell>
          <cell r="F756">
            <v>5950</v>
          </cell>
        </row>
        <row r="757">
          <cell r="B757" t="str">
            <v>20.01.01.47.02</v>
          </cell>
          <cell r="D757" t="str">
            <v>Sekrup mata tutup rrt uk. 3/4</v>
          </cell>
          <cell r="E757" t="str">
            <v>Kotak</v>
          </cell>
          <cell r="F757">
            <v>7150</v>
          </cell>
        </row>
        <row r="758">
          <cell r="B758" t="str">
            <v>20.01.01.47.03</v>
          </cell>
          <cell r="D758" t="str">
            <v>Sekrup mata tutup rrt uk. 1</v>
          </cell>
          <cell r="E758" t="str">
            <v>Kotak</v>
          </cell>
          <cell r="F758">
            <v>7150</v>
          </cell>
        </row>
        <row r="759">
          <cell r="B759" t="str">
            <v>20.01.01.47.04</v>
          </cell>
          <cell r="D759" t="str">
            <v>Sekrup mata tutup rrt uk. 2</v>
          </cell>
          <cell r="E759" t="str">
            <v>Kotak</v>
          </cell>
          <cell r="F759">
            <v>8950</v>
          </cell>
        </row>
        <row r="760">
          <cell r="B760" t="str">
            <v>20.01.01.47.05</v>
          </cell>
          <cell r="D760" t="str">
            <v>Sekrup mata tutup rrt uk. 3</v>
          </cell>
          <cell r="E760" t="str">
            <v>Kotak</v>
          </cell>
          <cell r="F760">
            <v>15250</v>
          </cell>
        </row>
        <row r="761">
          <cell r="B761" t="str">
            <v>20.01.01.47.06</v>
          </cell>
          <cell r="D761" t="str">
            <v>Sekrup mata tutup rrt uk. 4</v>
          </cell>
          <cell r="E761" t="str">
            <v>Kotak</v>
          </cell>
          <cell r="F761">
            <v>14850</v>
          </cell>
        </row>
        <row r="762">
          <cell r="B762" t="str">
            <v>20.01.01.47.07</v>
          </cell>
          <cell r="D762" t="str">
            <v>Sekrup mata tutup rrt uk. 5</v>
          </cell>
          <cell r="E762" t="str">
            <v>Kotak</v>
          </cell>
          <cell r="F762">
            <v>19450</v>
          </cell>
        </row>
        <row r="763">
          <cell r="B763" t="str">
            <v>20.01.01.47.08</v>
          </cell>
          <cell r="D763" t="str">
            <v>Sekrup mata tutup rrt uk. 6</v>
          </cell>
          <cell r="E763" t="str">
            <v>Kotak</v>
          </cell>
          <cell r="F763">
            <v>23850</v>
          </cell>
        </row>
        <row r="764">
          <cell r="B764" t="str">
            <v>20.01.01.47.09</v>
          </cell>
          <cell r="D764" t="str">
            <v>Sekrup mata tutup rrt uk. 8</v>
          </cell>
          <cell r="E764" t="str">
            <v>Kotak</v>
          </cell>
          <cell r="F764">
            <v>35650</v>
          </cell>
        </row>
        <row r="765">
          <cell r="B765" t="str">
            <v>20.01.01.47.10</v>
          </cell>
          <cell r="D765" t="str">
            <v>Sekrup mata tutup rrt uk. 10</v>
          </cell>
          <cell r="E765" t="str">
            <v>Kotak</v>
          </cell>
          <cell r="F765">
            <v>57950</v>
          </cell>
        </row>
        <row r="766">
          <cell r="B766" t="str">
            <v>20.01.01.47.11</v>
          </cell>
          <cell r="D766" t="str">
            <v>Sekrup mata tutup rrt uk. 12</v>
          </cell>
          <cell r="E766" t="str">
            <v>Kotak</v>
          </cell>
          <cell r="F766">
            <v>74200</v>
          </cell>
        </row>
        <row r="767">
          <cell r="B767" t="str">
            <v>20.01.01.47.12</v>
          </cell>
          <cell r="D767" t="str">
            <v>Sekrup mata tutup rrt uk. 14</v>
          </cell>
          <cell r="E767" t="str">
            <v>Kotak</v>
          </cell>
          <cell r="F767">
            <v>98900</v>
          </cell>
        </row>
        <row r="768">
          <cell r="B768" t="str">
            <v>20.01.01.47.13</v>
          </cell>
          <cell r="D768" t="str">
            <v>Sekrup Fixer Ripet, Besar</v>
          </cell>
          <cell r="E768" t="str">
            <v>Buah</v>
          </cell>
          <cell r="F768">
            <v>200</v>
          </cell>
        </row>
        <row r="769">
          <cell r="B769" t="str">
            <v>20.01.01.47.14</v>
          </cell>
          <cell r="D769" t="str">
            <v>Sekrup Fixer Ripet, Kecil</v>
          </cell>
          <cell r="E769" t="str">
            <v>Buah</v>
          </cell>
          <cell r="F769">
            <v>150</v>
          </cell>
        </row>
        <row r="770">
          <cell r="B770" t="str">
            <v>20.01.01.47.15</v>
          </cell>
          <cell r="D770" t="str">
            <v>Sekrup Gypsum 5 cm</v>
          </cell>
          <cell r="E770" t="str">
            <v>Bungkus</v>
          </cell>
          <cell r="F770">
            <v>17850</v>
          </cell>
        </row>
        <row r="771">
          <cell r="B771" t="str">
            <v>20.01.01.47.16</v>
          </cell>
          <cell r="D771" t="str">
            <v>Sekrup Gypsum 3 cm</v>
          </cell>
          <cell r="E771" t="str">
            <v>Bungkus</v>
          </cell>
          <cell r="F771">
            <v>11900</v>
          </cell>
        </row>
        <row r="772">
          <cell r="B772" t="str">
            <v>20.01.01.47.17</v>
          </cell>
          <cell r="D772" t="str">
            <v>Sekrup Gypsum 2 cm</v>
          </cell>
          <cell r="E772" t="str">
            <v>Bungkus</v>
          </cell>
          <cell r="F772">
            <v>8950</v>
          </cell>
        </row>
        <row r="773">
          <cell r="B773" t="str">
            <v>20.01.01.47.18</v>
          </cell>
          <cell r="D773" t="str">
            <v>Sekrup Gypsum Baja</v>
          </cell>
          <cell r="E773" t="str">
            <v>Buah</v>
          </cell>
          <cell r="F773">
            <v>250</v>
          </cell>
        </row>
        <row r="774">
          <cell r="B774" t="str">
            <v>20.01.01.47.19</v>
          </cell>
          <cell r="D774" t="str">
            <v>Sekrup Biasa, 1 Dim</v>
          </cell>
          <cell r="E774" t="str">
            <v>Bungkus</v>
          </cell>
          <cell r="F774">
            <v>7150</v>
          </cell>
        </row>
        <row r="775">
          <cell r="B775" t="str">
            <v>20.01.01.47.20</v>
          </cell>
          <cell r="D775" t="str">
            <v>Sekrup Biasa, 1,5 Dim</v>
          </cell>
          <cell r="E775" t="str">
            <v>Bungkus</v>
          </cell>
          <cell r="F775">
            <v>10750</v>
          </cell>
        </row>
        <row r="776">
          <cell r="B776" t="str">
            <v>20.01.01.47.21</v>
          </cell>
          <cell r="D776" t="str">
            <v>Sekrup Biasa, 2 Dim</v>
          </cell>
          <cell r="E776" t="str">
            <v>Bungkus</v>
          </cell>
          <cell r="F776">
            <v>14250</v>
          </cell>
        </row>
        <row r="777">
          <cell r="B777" t="str">
            <v>20.01.01.47.22</v>
          </cell>
          <cell r="D777" t="str">
            <v>Sekrup Super</v>
          </cell>
          <cell r="E777" t="str">
            <v>Kotak</v>
          </cell>
          <cell r="F777">
            <v>10750</v>
          </cell>
        </row>
        <row r="778">
          <cell r="B778" t="str">
            <v>20.01.01.48</v>
          </cell>
          <cell r="D778" t="str">
            <v>Selang</v>
          </cell>
        </row>
        <row r="779">
          <cell r="B779" t="str">
            <v>20.01.01.48.01</v>
          </cell>
          <cell r="D779" t="str">
            <v>Selang Dof Warna 3/4"</v>
          </cell>
          <cell r="E779" t="str">
            <v>Meter</v>
          </cell>
          <cell r="F779">
            <v>13100</v>
          </cell>
        </row>
        <row r="780">
          <cell r="B780" t="str">
            <v>20.01.01.48.02</v>
          </cell>
          <cell r="D780" t="str">
            <v>Selang Dof Warna 5/8"</v>
          </cell>
          <cell r="E780" t="str">
            <v>Meter</v>
          </cell>
          <cell r="F780">
            <v>14850</v>
          </cell>
        </row>
        <row r="781">
          <cell r="B781" t="str">
            <v>20.01.01.48.03</v>
          </cell>
          <cell r="D781" t="str">
            <v>Selang Dop, 1" Milliard</v>
          </cell>
          <cell r="E781" t="str">
            <v>Meter</v>
          </cell>
          <cell r="F781">
            <v>13100</v>
          </cell>
        </row>
        <row r="782">
          <cell r="B782" t="str">
            <v>20.01.01.48.04</v>
          </cell>
          <cell r="D782" t="str">
            <v>Selang Dop, 3/4" Milliard</v>
          </cell>
          <cell r="E782" t="str">
            <v>Meter</v>
          </cell>
          <cell r="F782">
            <v>14850</v>
          </cell>
        </row>
        <row r="783">
          <cell r="B783" t="str">
            <v>20.01.01.48.05</v>
          </cell>
          <cell r="D783" t="str">
            <v>Selang Dop, 5/8" Milliard</v>
          </cell>
          <cell r="E783" t="str">
            <v>Meter</v>
          </cell>
          <cell r="F783">
            <v>14850</v>
          </cell>
        </row>
        <row r="784">
          <cell r="B784" t="str">
            <v>20.01.01.48.06</v>
          </cell>
          <cell r="D784" t="str">
            <v>Selang Dop, 1/2" Milliard</v>
          </cell>
          <cell r="E784" t="str">
            <v>Meter</v>
          </cell>
          <cell r="F784">
            <v>9550</v>
          </cell>
        </row>
        <row r="785">
          <cell r="B785" t="str">
            <v>20.01.01.48.07</v>
          </cell>
          <cell r="D785" t="str">
            <v>Selang Metalex, 5/8" Milliard</v>
          </cell>
          <cell r="E785" t="str">
            <v>Meter</v>
          </cell>
          <cell r="F785">
            <v>8950</v>
          </cell>
        </row>
        <row r="786">
          <cell r="B786" t="str">
            <v>20.01.01.48.08</v>
          </cell>
          <cell r="D786" t="str">
            <v>Selang Metalex, 1/4" Milliard</v>
          </cell>
          <cell r="E786" t="str">
            <v>Meter</v>
          </cell>
          <cell r="F786">
            <v>8400</v>
          </cell>
        </row>
        <row r="787">
          <cell r="B787" t="str">
            <v>20.01.01.48.09</v>
          </cell>
          <cell r="D787" t="str">
            <v>Selang Royal, 1" Milliard</v>
          </cell>
          <cell r="E787" t="str">
            <v>Meter</v>
          </cell>
          <cell r="F787">
            <v>11900</v>
          </cell>
        </row>
        <row r="788">
          <cell r="B788" t="str">
            <v>20.01.01.48.10</v>
          </cell>
          <cell r="D788" t="str">
            <v>Selang Royal, 3/4" Milliard</v>
          </cell>
          <cell r="E788" t="str">
            <v>Meter</v>
          </cell>
          <cell r="F788">
            <v>11900</v>
          </cell>
        </row>
        <row r="789">
          <cell r="B789" t="str">
            <v>20.01.01.48.11</v>
          </cell>
          <cell r="D789" t="str">
            <v>Selang Royal, 1/2" Milliard</v>
          </cell>
          <cell r="E789" t="str">
            <v>Meter</v>
          </cell>
          <cell r="F789">
            <v>9550</v>
          </cell>
        </row>
        <row r="790">
          <cell r="B790" t="str">
            <v>20.01.01.48.12</v>
          </cell>
          <cell r="D790" t="str">
            <v>Selang Dop puso 50 mt uk. 1"</v>
          </cell>
          <cell r="E790" t="str">
            <v>Roll</v>
          </cell>
          <cell r="F790">
            <v>593450</v>
          </cell>
        </row>
        <row r="791">
          <cell r="B791" t="str">
            <v>20.01.01.48.13</v>
          </cell>
          <cell r="D791" t="str">
            <v>Selang Dop puso 50 mt uk. 1/2"</v>
          </cell>
          <cell r="E791" t="str">
            <v>Roll</v>
          </cell>
          <cell r="F791">
            <v>415450</v>
          </cell>
        </row>
        <row r="792">
          <cell r="B792" t="str">
            <v>20.01.01.48.14</v>
          </cell>
          <cell r="D792" t="str">
            <v>Selang Dop puso 50 mt uk. 3/4"</v>
          </cell>
          <cell r="E792" t="str">
            <v>Roll</v>
          </cell>
          <cell r="F792">
            <v>356100</v>
          </cell>
        </row>
        <row r="793">
          <cell r="B793" t="str">
            <v>20.01.01.48.15</v>
          </cell>
          <cell r="D793" t="str">
            <v>Selang Dop puso 50 mt uk. 5/8"</v>
          </cell>
          <cell r="E793" t="str">
            <v>Roll</v>
          </cell>
          <cell r="F793">
            <v>296750</v>
          </cell>
        </row>
        <row r="794">
          <cell r="B794" t="str">
            <v>20.01.01.48.16</v>
          </cell>
          <cell r="D794" t="str">
            <v>Selang Dop, Maspion, 100 m, 3/8"</v>
          </cell>
          <cell r="E794" t="str">
            <v>Roll</v>
          </cell>
          <cell r="F794">
            <v>148400</v>
          </cell>
        </row>
        <row r="795">
          <cell r="B795" t="str">
            <v>20.01.01.48.17</v>
          </cell>
          <cell r="D795" t="str">
            <v>Selang Dop, Maspion, 50 m, 1/2"</v>
          </cell>
          <cell r="E795" t="str">
            <v>Roll</v>
          </cell>
          <cell r="F795">
            <v>123500</v>
          </cell>
        </row>
        <row r="796">
          <cell r="B796" t="str">
            <v>20.01.01.48.18</v>
          </cell>
          <cell r="D796" t="str">
            <v>Selang Dop, Maspion, 50 m, 5/8"</v>
          </cell>
          <cell r="E796" t="str">
            <v>Roll</v>
          </cell>
          <cell r="F796">
            <v>172150</v>
          </cell>
        </row>
        <row r="797">
          <cell r="B797" t="str">
            <v>20.01.01.48.19</v>
          </cell>
          <cell r="D797" t="str">
            <v>Selang Dop, Maspion, 50 m, 3/4"</v>
          </cell>
          <cell r="E797" t="str">
            <v>Roll</v>
          </cell>
          <cell r="F797">
            <v>254050</v>
          </cell>
        </row>
        <row r="798">
          <cell r="B798" t="str">
            <v>20.01.01.48.20</v>
          </cell>
          <cell r="D798" t="str">
            <v>Selang Dop, Maspion, 50 m, 1"</v>
          </cell>
          <cell r="E798" t="str">
            <v>Roll</v>
          </cell>
          <cell r="F798">
            <v>420850</v>
          </cell>
        </row>
        <row r="799">
          <cell r="B799" t="str">
            <v>20.01.01.48.21</v>
          </cell>
          <cell r="D799" t="str">
            <v>Selang Dop, Maspion, 50 m, 1 1/4"</v>
          </cell>
          <cell r="E799" t="str">
            <v>Roll</v>
          </cell>
          <cell r="F799">
            <v>582200</v>
          </cell>
        </row>
        <row r="800">
          <cell r="B800" t="str">
            <v>20.01.01.48.22</v>
          </cell>
          <cell r="D800" t="str">
            <v>Selang Dop, Maspion, 50 m, 1 1/2"</v>
          </cell>
          <cell r="E800" t="str">
            <v>Roll</v>
          </cell>
          <cell r="F800">
            <v>775700</v>
          </cell>
        </row>
        <row r="801">
          <cell r="B801" t="str">
            <v>20.01.01.48.23</v>
          </cell>
          <cell r="D801" t="str">
            <v>Selang Dop, Maspion, 50 m, 1 3/4"</v>
          </cell>
          <cell r="E801" t="str">
            <v>Roll</v>
          </cell>
          <cell r="F801">
            <v>985800</v>
          </cell>
        </row>
        <row r="802">
          <cell r="B802" t="str">
            <v>20.01.01.48.24</v>
          </cell>
          <cell r="D802" t="str">
            <v>Selang Dop, Maspion, 50 m, 2"</v>
          </cell>
          <cell r="E802" t="str">
            <v>Roll</v>
          </cell>
          <cell r="F802">
            <v>1165600</v>
          </cell>
        </row>
        <row r="803">
          <cell r="B803" t="str">
            <v>20.01.01.48.25</v>
          </cell>
          <cell r="D803" t="str">
            <v>Selang Elastis Garis Warna 3/4"</v>
          </cell>
          <cell r="E803" t="str">
            <v>Meter</v>
          </cell>
          <cell r="F803">
            <v>16700</v>
          </cell>
        </row>
        <row r="804">
          <cell r="B804" t="str">
            <v>20.01.01.48.26</v>
          </cell>
          <cell r="D804" t="str">
            <v>Selang Elastis Garis Warna 5/8"</v>
          </cell>
          <cell r="E804" t="str">
            <v>Meter</v>
          </cell>
          <cell r="F804">
            <v>17250</v>
          </cell>
        </row>
        <row r="805">
          <cell r="B805" t="str">
            <v>20.01.01.48.27</v>
          </cell>
          <cell r="D805" t="str">
            <v>Selang Elastis Garis Warna 1/2"</v>
          </cell>
          <cell r="E805" t="str">
            <v>Meter</v>
          </cell>
          <cell r="F805">
            <v>15500</v>
          </cell>
        </row>
        <row r="806">
          <cell r="B806" t="str">
            <v>20.01.01.48.28</v>
          </cell>
          <cell r="D806" t="str">
            <v>Selang Benang, 3/4"</v>
          </cell>
          <cell r="E806" t="str">
            <v>Meter</v>
          </cell>
          <cell r="F806">
            <v>16700</v>
          </cell>
        </row>
        <row r="807">
          <cell r="B807" t="str">
            <v>20.01.01.48.29</v>
          </cell>
          <cell r="D807" t="str">
            <v>Selang Benang, 5/8"</v>
          </cell>
          <cell r="E807" t="str">
            <v>Meter</v>
          </cell>
          <cell r="F807">
            <v>14850</v>
          </cell>
        </row>
        <row r="808">
          <cell r="B808" t="str">
            <v>20.01.01.50</v>
          </cell>
          <cell r="D808" t="str">
            <v>Tampar</v>
          </cell>
        </row>
        <row r="809">
          <cell r="B809" t="str">
            <v>20.01.01.50.01</v>
          </cell>
          <cell r="D809" t="str">
            <v>Tampar Swallow uk. 10 mm</v>
          </cell>
          <cell r="E809" t="str">
            <v>Roll</v>
          </cell>
          <cell r="F809">
            <v>46950</v>
          </cell>
        </row>
        <row r="810">
          <cell r="B810" t="str">
            <v>20.01.01.50.02</v>
          </cell>
          <cell r="D810" t="str">
            <v>Tampar Swallow uk. 3 mm</v>
          </cell>
          <cell r="E810" t="str">
            <v>Meter</v>
          </cell>
          <cell r="F810">
            <v>4200</v>
          </cell>
        </row>
        <row r="811">
          <cell r="B811" t="str">
            <v>20.01.01.50.03</v>
          </cell>
          <cell r="D811" t="str">
            <v>Tampar Swallow uk. 2 mm</v>
          </cell>
          <cell r="E811" t="str">
            <v>Meter</v>
          </cell>
          <cell r="F811">
            <v>2450</v>
          </cell>
        </row>
        <row r="812">
          <cell r="B812" t="str">
            <v>20.01.01.50.04</v>
          </cell>
          <cell r="D812" t="str">
            <v>Tampar Swallow uk. 1 mm</v>
          </cell>
          <cell r="E812" t="str">
            <v>Meter</v>
          </cell>
          <cell r="F812">
            <v>1850</v>
          </cell>
        </row>
        <row r="813">
          <cell r="B813" t="str">
            <v>20.01.01.50.05</v>
          </cell>
          <cell r="D813" t="str">
            <v>Tampar Milliard Uk. 12 ml</v>
          </cell>
          <cell r="E813" t="str">
            <v>Meter</v>
          </cell>
          <cell r="F813">
            <v>4200</v>
          </cell>
        </row>
        <row r="814">
          <cell r="B814" t="str">
            <v>20.01.01.50.06</v>
          </cell>
          <cell r="D814" t="str">
            <v>Tampar Milliard Uk. 10ml</v>
          </cell>
          <cell r="E814" t="str">
            <v>Meter</v>
          </cell>
          <cell r="F814">
            <v>3600</v>
          </cell>
        </row>
        <row r="815">
          <cell r="B815" t="str">
            <v>20.01.01.50.07</v>
          </cell>
          <cell r="D815" t="str">
            <v>Tampar Milliard Uk. 8 ml</v>
          </cell>
          <cell r="E815" t="str">
            <v>Meter</v>
          </cell>
          <cell r="F815">
            <v>2450</v>
          </cell>
        </row>
        <row r="816">
          <cell r="B816" t="str">
            <v>20.01.01.50.08</v>
          </cell>
          <cell r="D816" t="str">
            <v>Tampar Milliard Uk. 6 ml</v>
          </cell>
          <cell r="E816" t="str">
            <v>Meter</v>
          </cell>
          <cell r="F816">
            <v>1850</v>
          </cell>
        </row>
        <row r="817">
          <cell r="B817" t="str">
            <v>20.01.01.50.09</v>
          </cell>
          <cell r="D817" t="str">
            <v>Tampar Sea Gule Uk. 8 ml</v>
          </cell>
          <cell r="E817" t="str">
            <v>Roll</v>
          </cell>
          <cell r="F817">
            <v>35650</v>
          </cell>
        </row>
        <row r="818">
          <cell r="B818" t="str">
            <v>20.01.01.51</v>
          </cell>
          <cell r="D818" t="str">
            <v>Tegel</v>
          </cell>
        </row>
        <row r="819">
          <cell r="B819" t="str">
            <v>20.01.01.51.01</v>
          </cell>
          <cell r="D819" t="str">
            <v>Tegel Warna, 20x20 cm</v>
          </cell>
          <cell r="E819" t="str">
            <v>m2</v>
          </cell>
          <cell r="F819">
            <v>35650</v>
          </cell>
        </row>
        <row r="820">
          <cell r="B820" t="str">
            <v>20.01.01.51.02</v>
          </cell>
          <cell r="D820" t="str">
            <v>Tegel Warna, 30x30 cm</v>
          </cell>
          <cell r="E820" t="str">
            <v>m2</v>
          </cell>
          <cell r="F820">
            <v>47550</v>
          </cell>
        </row>
        <row r="821">
          <cell r="B821" t="str">
            <v>20.01.01.51.03</v>
          </cell>
          <cell r="D821" t="str">
            <v>Tegel Warna, 40x40 cm</v>
          </cell>
          <cell r="E821" t="str">
            <v>m2</v>
          </cell>
          <cell r="F821">
            <v>61200</v>
          </cell>
        </row>
        <row r="822">
          <cell r="B822" t="str">
            <v>20.01.01.51.04</v>
          </cell>
          <cell r="D822" t="str">
            <v>Tegel Abu-abu, 20x20 cm</v>
          </cell>
          <cell r="E822" t="str">
            <v>m2</v>
          </cell>
          <cell r="F822">
            <v>35650</v>
          </cell>
        </row>
        <row r="823">
          <cell r="B823" t="str">
            <v>20.01.01.51.05</v>
          </cell>
          <cell r="D823" t="str">
            <v>Tegel Abu-abu, 30x30 cm</v>
          </cell>
          <cell r="E823" t="str">
            <v>m2</v>
          </cell>
          <cell r="F823">
            <v>35650</v>
          </cell>
        </row>
        <row r="824">
          <cell r="B824" t="str">
            <v>20.01.01.51.06</v>
          </cell>
          <cell r="D824" t="str">
            <v>Tegel Abu-abu, 40x40 cm</v>
          </cell>
          <cell r="E824" t="str">
            <v>m2</v>
          </cell>
          <cell r="F824">
            <v>57600</v>
          </cell>
        </row>
        <row r="825">
          <cell r="B825" t="str">
            <v>20.01.01.51.07</v>
          </cell>
          <cell r="D825" t="str">
            <v>Tegel Gelar, 30 x 30 cm</v>
          </cell>
          <cell r="E825" t="str">
            <v>m2</v>
          </cell>
          <cell r="F825">
            <v>31350</v>
          </cell>
        </row>
        <row r="826">
          <cell r="B826" t="str">
            <v>20.01.01.51.08</v>
          </cell>
          <cell r="D826" t="str">
            <v>Tegel Trotoar</v>
          </cell>
          <cell r="E826" t="str">
            <v>m2</v>
          </cell>
          <cell r="F826">
            <v>28250</v>
          </cell>
        </row>
        <row r="827">
          <cell r="B827" t="str">
            <v>20.01.01.51.09</v>
          </cell>
          <cell r="D827" t="str">
            <v>Ubin Warna, 20 x 20 cm</v>
          </cell>
          <cell r="E827" t="str">
            <v>m2</v>
          </cell>
          <cell r="F827">
            <v>34250</v>
          </cell>
        </row>
        <row r="828">
          <cell r="B828" t="str">
            <v>20.01.01.51.10</v>
          </cell>
          <cell r="D828" t="str">
            <v>Ubin Warna, 30 x 30 cm</v>
          </cell>
          <cell r="E828" t="str">
            <v>m2</v>
          </cell>
          <cell r="F828">
            <v>40400</v>
          </cell>
        </row>
        <row r="829">
          <cell r="B829" t="str">
            <v>20.01.01.51.11</v>
          </cell>
          <cell r="D829" t="str">
            <v>Ubin Warna, 40 x 40 cm</v>
          </cell>
          <cell r="E829" t="str">
            <v>m2</v>
          </cell>
          <cell r="F829">
            <v>54650</v>
          </cell>
        </row>
        <row r="830">
          <cell r="B830" t="str">
            <v>20.01.01.52</v>
          </cell>
          <cell r="D830" t="str">
            <v>Terpal</v>
          </cell>
        </row>
        <row r="831">
          <cell r="B831" t="str">
            <v>20.01.01.52.01</v>
          </cell>
          <cell r="D831" t="str">
            <v>Terpal Gajah A3 a2 uk. 4*6</v>
          </cell>
          <cell r="E831" t="str">
            <v>Buah</v>
          </cell>
          <cell r="F831">
            <v>114000</v>
          </cell>
        </row>
        <row r="832">
          <cell r="B832" t="str">
            <v>20.01.01.52.02</v>
          </cell>
          <cell r="D832" t="str">
            <v>Terpal Gajah A3 a2 uk. 4*5</v>
          </cell>
          <cell r="E832" t="str">
            <v>Buah</v>
          </cell>
          <cell r="F832">
            <v>95000</v>
          </cell>
        </row>
        <row r="833">
          <cell r="B833" t="str">
            <v>20.01.01.52.03</v>
          </cell>
          <cell r="D833" t="str">
            <v>Terpal Gajah A3 a2 uk. 3*6</v>
          </cell>
          <cell r="E833" t="str">
            <v>Buah</v>
          </cell>
          <cell r="F833">
            <v>85500</v>
          </cell>
        </row>
        <row r="834">
          <cell r="B834" t="str">
            <v>20.01.01.52.04</v>
          </cell>
          <cell r="D834" t="str">
            <v>Terpal Gajah A3 a2 uk. 3*5</v>
          </cell>
          <cell r="E834" t="str">
            <v>Buah</v>
          </cell>
          <cell r="F834">
            <v>71250</v>
          </cell>
        </row>
        <row r="835">
          <cell r="B835" t="str">
            <v>20.01.01.52.05</v>
          </cell>
          <cell r="D835" t="str">
            <v>Terpal Gajah A3 a2 uk. 3*4</v>
          </cell>
          <cell r="E835" t="str">
            <v>Buah</v>
          </cell>
          <cell r="F835">
            <v>59350</v>
          </cell>
        </row>
        <row r="836">
          <cell r="B836" t="str">
            <v>20.01.01.52.06</v>
          </cell>
          <cell r="D836" t="str">
            <v>Terpal Gajah A3 a2 uk. 2*3</v>
          </cell>
          <cell r="E836" t="str">
            <v>Buah</v>
          </cell>
          <cell r="F836">
            <v>35650</v>
          </cell>
        </row>
        <row r="837">
          <cell r="B837" t="str">
            <v>20.01.01.53</v>
          </cell>
          <cell r="D837" t="str">
            <v>Timba u/ Bangunan</v>
          </cell>
        </row>
        <row r="838">
          <cell r="B838" t="str">
            <v>20.01.01.53.01</v>
          </cell>
          <cell r="D838" t="str">
            <v>Timba Warna hitam T18</v>
          </cell>
          <cell r="E838" t="str">
            <v>Buah</v>
          </cell>
          <cell r="F838">
            <v>8400</v>
          </cell>
        </row>
        <row r="839">
          <cell r="B839" t="str">
            <v>20.01.01.53.02</v>
          </cell>
          <cell r="D839" t="str">
            <v>Timba Warna hitam T20</v>
          </cell>
          <cell r="E839" t="str">
            <v>Buah</v>
          </cell>
          <cell r="F839">
            <v>11900</v>
          </cell>
        </row>
        <row r="840">
          <cell r="B840" t="str">
            <v>20.01.01.53.03</v>
          </cell>
          <cell r="D840" t="str">
            <v>Timba Becak biru</v>
          </cell>
          <cell r="E840" t="str">
            <v>Buah</v>
          </cell>
          <cell r="F840">
            <v>10750</v>
          </cell>
        </row>
        <row r="841">
          <cell r="B841" t="str">
            <v>20.01.01.55</v>
          </cell>
          <cell r="D841" t="str">
            <v>Eternit</v>
          </cell>
        </row>
        <row r="842">
          <cell r="B842" t="str">
            <v>20.01.01.55.01</v>
          </cell>
          <cell r="D842" t="str">
            <v>Eternit asbes 1x1 m</v>
          </cell>
          <cell r="E842" t="str">
            <v>Lembar</v>
          </cell>
          <cell r="F842">
            <v>65300</v>
          </cell>
        </row>
        <row r="843">
          <cell r="B843" t="str">
            <v>20.01.01.55.02</v>
          </cell>
          <cell r="D843" t="str">
            <v>Eternit Harplek 1x1 m</v>
          </cell>
          <cell r="E843" t="str">
            <v>Lembar</v>
          </cell>
          <cell r="F843">
            <v>65300</v>
          </cell>
        </row>
        <row r="844">
          <cell r="B844" t="str">
            <v>20.01.01.55.03</v>
          </cell>
          <cell r="D844" t="str">
            <v>Eternit Gresik</v>
          </cell>
          <cell r="E844" t="str">
            <v>Lembar</v>
          </cell>
          <cell r="F844">
            <v>15700</v>
          </cell>
        </row>
        <row r="845">
          <cell r="B845" t="str">
            <v>20.01.01.56</v>
          </cell>
          <cell r="D845" t="str">
            <v>PolyCarbonate</v>
          </cell>
        </row>
        <row r="846">
          <cell r="B846" t="str">
            <v>20.01.01.56.01</v>
          </cell>
          <cell r="D846" t="str">
            <v>PolyCarbonate L. 2,5m P. 11,8m T. 6mm</v>
          </cell>
          <cell r="E846" t="str">
            <v>m2</v>
          </cell>
          <cell r="F846">
            <v>90850</v>
          </cell>
        </row>
        <row r="847">
          <cell r="B847" t="str">
            <v>20.01.01.56.02</v>
          </cell>
          <cell r="D847" t="str">
            <v>PolyCarbonate L. 2,1m P. 11,8m T. 6mm</v>
          </cell>
          <cell r="E847" t="str">
            <v>m2</v>
          </cell>
          <cell r="F847">
            <v>76900</v>
          </cell>
        </row>
        <row r="848">
          <cell r="B848" t="str">
            <v>20.01.01.56.03</v>
          </cell>
          <cell r="D848" t="str">
            <v>PolyCarbonate L. 2,1m P. 11,8m T. 5mm</v>
          </cell>
          <cell r="E848" t="str">
            <v>m2</v>
          </cell>
          <cell r="F848">
            <v>75600</v>
          </cell>
        </row>
        <row r="849">
          <cell r="B849" t="str">
            <v>20.01.01.56.04</v>
          </cell>
          <cell r="D849" t="str">
            <v>PolyCarbonate L. 2,1m P. 11,8m T. 4mm</v>
          </cell>
          <cell r="E849" t="str">
            <v>m2</v>
          </cell>
          <cell r="F849">
            <v>72300</v>
          </cell>
        </row>
        <row r="850">
          <cell r="B850" t="str">
            <v>20.01.01.57</v>
          </cell>
          <cell r="D850" t="str">
            <v>Gypsum Board</v>
          </cell>
        </row>
        <row r="851">
          <cell r="B851" t="str">
            <v>20.01.01.57.01</v>
          </cell>
          <cell r="D851" t="str">
            <v>Gypsum Board Tebal 12 mm</v>
          </cell>
          <cell r="E851" t="str">
            <v>Lembar</v>
          </cell>
          <cell r="F851">
            <v>77200</v>
          </cell>
        </row>
        <row r="852">
          <cell r="B852" t="str">
            <v>20.01.01.57.02</v>
          </cell>
          <cell r="D852" t="str">
            <v>Gypsum Board 120/240/9 mm</v>
          </cell>
          <cell r="E852" t="str">
            <v>Lembar</v>
          </cell>
          <cell r="F852">
            <v>66500</v>
          </cell>
        </row>
        <row r="853">
          <cell r="B853" t="str">
            <v>20.01.01.57.03</v>
          </cell>
          <cell r="D853" t="str">
            <v>Gypsum Board 120/240/12 mm</v>
          </cell>
          <cell r="E853" t="str">
            <v>Lembar</v>
          </cell>
          <cell r="F853">
            <v>57000</v>
          </cell>
        </row>
        <row r="854">
          <cell r="B854" t="str">
            <v>20.01.01.57.04</v>
          </cell>
          <cell r="D854" t="str">
            <v>Gypsum Board Tebal 9 mm</v>
          </cell>
          <cell r="E854" t="str">
            <v>Lembar</v>
          </cell>
          <cell r="F854">
            <v>66500</v>
          </cell>
        </row>
        <row r="855">
          <cell r="B855" t="str">
            <v>20.01.01.57.05</v>
          </cell>
          <cell r="D855" t="str">
            <v>Gypsum Board List Uk. 1 X 10 cm</v>
          </cell>
          <cell r="E855" t="str">
            <v>m</v>
          </cell>
          <cell r="F855">
            <v>23800</v>
          </cell>
        </row>
        <row r="856">
          <cell r="B856" t="str">
            <v>20.01.01.57.06</v>
          </cell>
          <cell r="D856" t="str">
            <v>Fiber Glass lbr 95 cm</v>
          </cell>
          <cell r="E856" t="str">
            <v>m</v>
          </cell>
          <cell r="F856">
            <v>71250</v>
          </cell>
        </row>
        <row r="857">
          <cell r="B857" t="str">
            <v>20.01.01.57.07</v>
          </cell>
          <cell r="D857" t="str">
            <v>Atap Alumunium Gelombang tebal 0.55</v>
          </cell>
          <cell r="E857" t="str">
            <v>m2</v>
          </cell>
          <cell r="F857">
            <v>53500</v>
          </cell>
        </row>
        <row r="858">
          <cell r="B858" t="str">
            <v>20.01.01.57.08</v>
          </cell>
          <cell r="D858" t="str">
            <v>List Gypsum Profil</v>
          </cell>
          <cell r="E858" t="str">
            <v>m</v>
          </cell>
          <cell r="F858">
            <v>10750</v>
          </cell>
        </row>
        <row r="859">
          <cell r="B859" t="str">
            <v>20.01.01.58</v>
          </cell>
          <cell r="D859" t="str">
            <v>Kalsiboard</v>
          </cell>
        </row>
        <row r="860">
          <cell r="B860" t="str">
            <v>20.01.01.58.01</v>
          </cell>
          <cell r="D860" t="str">
            <v>Kalsiboard Uk. 244 x 122 x 12 mm</v>
          </cell>
          <cell r="E860" t="str">
            <v>Lembar</v>
          </cell>
          <cell r="F860">
            <v>223750</v>
          </cell>
        </row>
        <row r="861">
          <cell r="B861" t="str">
            <v>20.01.01.58.02</v>
          </cell>
          <cell r="D861" t="str">
            <v>Kalsiboard Uk. 244 x 122 x 9 mm</v>
          </cell>
          <cell r="E861" t="str">
            <v>Lembar</v>
          </cell>
          <cell r="F861">
            <v>168000</v>
          </cell>
        </row>
        <row r="862">
          <cell r="B862" t="str">
            <v>20.01.01.58.03</v>
          </cell>
          <cell r="D862" t="str">
            <v>Kalsiboard Uk. 244 x 122 x 6 mm</v>
          </cell>
          <cell r="E862" t="str">
            <v>Lembar</v>
          </cell>
          <cell r="F862">
            <v>111950</v>
          </cell>
        </row>
        <row r="863">
          <cell r="B863" t="str">
            <v>20.01.01.58.04</v>
          </cell>
          <cell r="D863" t="str">
            <v>Kalsiboard Uk. 244 x 122 x 4,5 mm</v>
          </cell>
          <cell r="E863" t="str">
            <v>Lembar</v>
          </cell>
          <cell r="F863">
            <v>83950</v>
          </cell>
        </row>
        <row r="864">
          <cell r="B864" t="str">
            <v>20.01.01.58.05</v>
          </cell>
          <cell r="D864" t="str">
            <v>Kalsiboard Uk. 244 x 122 x 3,5 mm</v>
          </cell>
          <cell r="E864" t="str">
            <v>Lembar</v>
          </cell>
          <cell r="F864">
            <v>65300</v>
          </cell>
        </row>
        <row r="865">
          <cell r="B865" t="str">
            <v>20.01.01.59</v>
          </cell>
          <cell r="D865" t="str">
            <v>Got Talang</v>
          </cell>
        </row>
        <row r="866">
          <cell r="B866" t="str">
            <v>20.01.01.59.01</v>
          </cell>
          <cell r="D866" t="str">
            <v>Got Talang R.10 (1/2 lingkaran)</v>
          </cell>
          <cell r="E866" t="str">
            <v>Buah</v>
          </cell>
          <cell r="F866">
            <v>26150</v>
          </cell>
        </row>
        <row r="867">
          <cell r="B867" t="str">
            <v>20.01.01.59.02</v>
          </cell>
          <cell r="D867" t="str">
            <v>Got Talang R.25 (segmen)</v>
          </cell>
          <cell r="E867" t="str">
            <v>Buah</v>
          </cell>
          <cell r="F867">
            <v>25700</v>
          </cell>
        </row>
        <row r="868">
          <cell r="B868" t="str">
            <v>20.01.01.59.03</v>
          </cell>
          <cell r="D868" t="str">
            <v>Got Talang R.25 (1/2 lingkaran)</v>
          </cell>
          <cell r="E868" t="str">
            <v>Buah</v>
          </cell>
          <cell r="F868">
            <v>24600</v>
          </cell>
        </row>
        <row r="869">
          <cell r="B869" t="str">
            <v>20.01.01.59.04</v>
          </cell>
          <cell r="D869" t="str">
            <v>Got Talang R.15 (1/2 lingkaran)</v>
          </cell>
          <cell r="E869" t="str">
            <v>Buah</v>
          </cell>
          <cell r="F869">
            <v>19250</v>
          </cell>
        </row>
        <row r="870">
          <cell r="B870" t="str">
            <v>20.01.01.59.05</v>
          </cell>
          <cell r="D870" t="str">
            <v>Got Talang R.15 (segmen)</v>
          </cell>
          <cell r="E870" t="str">
            <v>Buah</v>
          </cell>
          <cell r="F870">
            <v>19250</v>
          </cell>
        </row>
        <row r="871">
          <cell r="B871" t="str">
            <v>20.01.01.59.06</v>
          </cell>
          <cell r="D871" t="str">
            <v>Got Talang R.10 (segmen)</v>
          </cell>
          <cell r="E871" t="str">
            <v>Buah</v>
          </cell>
          <cell r="F871">
            <v>17600</v>
          </cell>
        </row>
        <row r="872">
          <cell r="B872" t="str">
            <v>20.01.01.60</v>
          </cell>
          <cell r="D872" t="str">
            <v>Paving Stone</v>
          </cell>
        </row>
        <row r="876">
          <cell r="B876">
            <v>2</v>
          </cell>
          <cell r="D876">
            <v>3</v>
          </cell>
          <cell r="E876">
            <v>4</v>
          </cell>
          <cell r="F876">
            <v>5</v>
          </cell>
        </row>
        <row r="877">
          <cell r="B877" t="str">
            <v>20.01.01.60.01</v>
          </cell>
          <cell r="D877" t="str">
            <v>Paving Stone Abu abu tebal 6 cm K-300 Persegi Panjang</v>
          </cell>
          <cell r="E877" t="str">
            <v>Buah</v>
          </cell>
          <cell r="F877">
            <v>945</v>
          </cell>
        </row>
        <row r="878">
          <cell r="B878" t="str">
            <v>20.01.01.60.02</v>
          </cell>
          <cell r="D878" t="str">
            <v>Paving Stone Berwarna Tebal 6 cm K-300 Persegi Panjang</v>
          </cell>
          <cell r="E878" t="str">
            <v>Buah</v>
          </cell>
          <cell r="F878">
            <v>1350</v>
          </cell>
        </row>
        <row r="879">
          <cell r="B879" t="str">
            <v>20.01.01.60.03</v>
          </cell>
          <cell r="D879" t="str">
            <v>Paving Stone Abu abu Tebal 6 cm K-300 Segi Enam</v>
          </cell>
          <cell r="E879" t="str">
            <v>Buah</v>
          </cell>
          <cell r="F879">
            <v>1575</v>
          </cell>
        </row>
        <row r="880">
          <cell r="B880" t="str">
            <v>20.01.01.60.04</v>
          </cell>
          <cell r="D880" t="str">
            <v>Paving Stone Warna Tebal 6 cm K-300 Segi Enam</v>
          </cell>
          <cell r="E880" t="str">
            <v>Buah</v>
          </cell>
          <cell r="F880">
            <v>1800</v>
          </cell>
        </row>
        <row r="881">
          <cell r="B881" t="str">
            <v>20.01.01.60.05</v>
          </cell>
          <cell r="D881" t="str">
            <v>Paving Stone Abu abu tebal 8 cm K-300 Persegi Panjang</v>
          </cell>
          <cell r="E881" t="str">
            <v>Buah</v>
          </cell>
          <cell r="F881">
            <v>1260</v>
          </cell>
        </row>
        <row r="882">
          <cell r="B882" t="str">
            <v>20.01.01.60.06</v>
          </cell>
          <cell r="D882" t="str">
            <v>Paving Stone Berwarna Tebal 8 cm K-300 Persegi Panjang</v>
          </cell>
          <cell r="E882" t="str">
            <v>Buah</v>
          </cell>
          <cell r="F882">
            <v>1575</v>
          </cell>
        </row>
        <row r="883">
          <cell r="B883" t="str">
            <v>20.01.01.60.07</v>
          </cell>
          <cell r="D883" t="str">
            <v>Paving Stone Abu abu Tebal 8 cm K-300 Segi Enam</v>
          </cell>
          <cell r="E883" t="str">
            <v>Buah</v>
          </cell>
          <cell r="F883">
            <v>1710</v>
          </cell>
        </row>
        <row r="884">
          <cell r="B884" t="str">
            <v>20.01.01.60.08</v>
          </cell>
          <cell r="D884" t="str">
            <v>Paving Stone Berwarna Tebal 8 cm K-300 Segi Enam</v>
          </cell>
          <cell r="E884" t="str">
            <v>Buah</v>
          </cell>
          <cell r="F884">
            <v>1890</v>
          </cell>
        </row>
        <row r="885">
          <cell r="B885" t="str">
            <v>20.01.01.60.09</v>
          </cell>
          <cell r="D885" t="str">
            <v>Paving Stone Abu abu tebal 6 cm K-200 Persegi Panjang</v>
          </cell>
          <cell r="E885" t="str">
            <v>Buah</v>
          </cell>
          <cell r="F885">
            <v>855</v>
          </cell>
        </row>
        <row r="886">
          <cell r="B886" t="str">
            <v>20.01.01.60.10</v>
          </cell>
          <cell r="D886" t="str">
            <v>Kanstin panjang = 50, tebal 0.2 uk. 50 x 25 x 20</v>
          </cell>
          <cell r="E886" t="str">
            <v>m'</v>
          </cell>
          <cell r="F886">
            <v>80820</v>
          </cell>
        </row>
        <row r="887">
          <cell r="B887" t="str">
            <v>20.01.01.60.11</v>
          </cell>
          <cell r="D887" t="str">
            <v>Kanstin panjang = 50, tebal 0.15 uk. 50 x 25 x 15</v>
          </cell>
          <cell r="E887" t="str">
            <v>m'</v>
          </cell>
          <cell r="F887">
            <v>69255</v>
          </cell>
        </row>
        <row r="888">
          <cell r="B888" t="str">
            <v>20.01.01.60.12</v>
          </cell>
          <cell r="D888" t="str">
            <v>Kanstin (15 x 25 x 40)</v>
          </cell>
          <cell r="E888" t="str">
            <v>Buah</v>
          </cell>
          <cell r="F888">
            <v>3780</v>
          </cell>
        </row>
        <row r="889">
          <cell r="B889" t="str">
            <v>20.01.01.60.13</v>
          </cell>
          <cell r="D889" t="str">
            <v>Kanstin (25 x 40 x 60)</v>
          </cell>
          <cell r="E889" t="str">
            <v>Buah</v>
          </cell>
          <cell r="F889">
            <v>5355</v>
          </cell>
        </row>
        <row r="890">
          <cell r="B890" t="str">
            <v>20.01.01.60.14</v>
          </cell>
          <cell r="D890" t="str">
            <v>Kanstin BD cm 21,5 m</v>
          </cell>
          <cell r="E890" t="str">
            <v>Buah</v>
          </cell>
          <cell r="F890">
            <v>5355</v>
          </cell>
        </row>
        <row r="891">
          <cell r="B891" t="str">
            <v>20.01.01.60.15</v>
          </cell>
          <cell r="D891" t="str">
            <v>Mini Kansteen panjang = 40, tebal 0.15 uk. 40 x 20 x 10</v>
          </cell>
          <cell r="E891" t="str">
            <v>m'</v>
          </cell>
          <cell r="F891">
            <v>43200</v>
          </cell>
        </row>
        <row r="892">
          <cell r="B892" t="str">
            <v>20.01.01.60.16</v>
          </cell>
          <cell r="D892" t="str">
            <v>Uskup paving tepi abu-abu tebal 6 cm</v>
          </cell>
          <cell r="E892" t="str">
            <v>Buah</v>
          </cell>
          <cell r="F892">
            <v>3780</v>
          </cell>
        </row>
        <row r="893">
          <cell r="B893" t="str">
            <v>20.01.01.60.17</v>
          </cell>
          <cell r="D893" t="str">
            <v>Uskup paving tepi warna tebal 6 cm</v>
          </cell>
          <cell r="E893" t="str">
            <v>Buah</v>
          </cell>
          <cell r="F893">
            <v>4158</v>
          </cell>
        </row>
        <row r="894">
          <cell r="B894" t="str">
            <v>20.01.01.60.18</v>
          </cell>
          <cell r="D894" t="str">
            <v>Uskup paving tepi abu-abu tebal 8 cm</v>
          </cell>
          <cell r="E894" t="str">
            <v>Buah</v>
          </cell>
          <cell r="F894">
            <v>4860</v>
          </cell>
        </row>
        <row r="895">
          <cell r="B895" t="str">
            <v>20.01.01.60.19</v>
          </cell>
          <cell r="D895" t="str">
            <v>Uskup paving tepi warna tebal 8 cm</v>
          </cell>
          <cell r="E895" t="str">
            <v>Buah</v>
          </cell>
          <cell r="F895">
            <v>5238</v>
          </cell>
        </row>
        <row r="896">
          <cell r="B896" t="str">
            <v>20.01.01.60.20</v>
          </cell>
          <cell r="D896" t="str">
            <v>Paving Stone Persegi Abu-abu tbl 6 cm halus</v>
          </cell>
          <cell r="E896" t="str">
            <v>Buah</v>
          </cell>
          <cell r="F896">
            <v>55215</v>
          </cell>
        </row>
        <row r="897">
          <cell r="B897" t="str">
            <v>20.01.01.60.21</v>
          </cell>
          <cell r="D897" t="str">
            <v>Paving Stone Persegi Abu-abu tbl 8 cm halus</v>
          </cell>
          <cell r="E897" t="str">
            <v>Buah</v>
          </cell>
          <cell r="F897">
            <v>69570</v>
          </cell>
        </row>
        <row r="898">
          <cell r="B898" t="str">
            <v>20.01.01.61</v>
          </cell>
          <cell r="D898" t="str">
            <v>Klem Selang</v>
          </cell>
          <cell r="F898">
            <v>0</v>
          </cell>
        </row>
        <row r="899">
          <cell r="B899" t="str">
            <v>20.01.01.61.01</v>
          </cell>
          <cell r="D899" t="str">
            <v>Klem Selang Stainless 5/8" - 1 1/4"</v>
          </cell>
          <cell r="E899" t="str">
            <v>Buah</v>
          </cell>
          <cell r="F899">
            <v>4725</v>
          </cell>
        </row>
        <row r="900">
          <cell r="B900" t="str">
            <v>20.01.01.61.02</v>
          </cell>
          <cell r="D900" t="str">
            <v>Klem Selang Satainless 3/4"</v>
          </cell>
          <cell r="E900" t="str">
            <v>Buah</v>
          </cell>
          <cell r="F900">
            <v>3600</v>
          </cell>
        </row>
        <row r="901">
          <cell r="B901" t="str">
            <v>20.01.01.61.03</v>
          </cell>
          <cell r="D901" t="str">
            <v>Klem Selang Satainless 1/2"</v>
          </cell>
          <cell r="E901" t="str">
            <v>Buah</v>
          </cell>
          <cell r="F901">
            <v>2385</v>
          </cell>
        </row>
        <row r="902">
          <cell r="B902" t="str">
            <v>20.01.01.61.04</v>
          </cell>
          <cell r="D902" t="str">
            <v>Klem Selang Satainless 1" - 1 1/2"</v>
          </cell>
          <cell r="E902" t="str">
            <v>Buah</v>
          </cell>
          <cell r="F902">
            <v>5895</v>
          </cell>
        </row>
        <row r="903">
          <cell r="B903" t="str">
            <v>20.01.01.62</v>
          </cell>
          <cell r="D903" t="str">
            <v>Avour</v>
          </cell>
          <cell r="F903">
            <v>0</v>
          </cell>
        </row>
        <row r="904">
          <cell r="B904" t="str">
            <v>20.01.01.62.01</v>
          </cell>
          <cell r="D904" t="str">
            <v>Avour PVC</v>
          </cell>
          <cell r="E904" t="str">
            <v>Buah</v>
          </cell>
          <cell r="F904">
            <v>4860</v>
          </cell>
        </row>
        <row r="905">
          <cell r="B905" t="str">
            <v>20.01.01.62.02</v>
          </cell>
          <cell r="D905" t="str">
            <v>Avour Stainless</v>
          </cell>
          <cell r="E905" t="str">
            <v>Buah</v>
          </cell>
          <cell r="F905">
            <v>18180</v>
          </cell>
        </row>
        <row r="906">
          <cell r="B906" t="str">
            <v>20.01.01.63</v>
          </cell>
          <cell r="D906" t="str">
            <v>Gate Valve</v>
          </cell>
          <cell r="F906">
            <v>0</v>
          </cell>
        </row>
        <row r="907">
          <cell r="B907" t="str">
            <v>20.01.01.63.01</v>
          </cell>
          <cell r="D907" t="str">
            <v>Gate Valve 2"</v>
          </cell>
          <cell r="E907" t="str">
            <v>Buah</v>
          </cell>
          <cell r="F907">
            <v>600885</v>
          </cell>
        </row>
        <row r="908">
          <cell r="B908" t="str">
            <v>20.01.01.63.02</v>
          </cell>
          <cell r="D908" t="str">
            <v>Gate Valve 3"</v>
          </cell>
          <cell r="E908" t="str">
            <v>Buah</v>
          </cell>
          <cell r="F908">
            <v>734445</v>
          </cell>
        </row>
        <row r="909">
          <cell r="B909" t="str">
            <v>20.01.01.64</v>
          </cell>
          <cell r="D909" t="str">
            <v xml:space="preserve">Karet Talang </v>
          </cell>
          <cell r="F909">
            <v>0</v>
          </cell>
        </row>
        <row r="910">
          <cell r="B910" t="str">
            <v>20.01.01.64.01</v>
          </cell>
          <cell r="D910" t="str">
            <v>Karet Talang Uk. 60 cm/m'</v>
          </cell>
          <cell r="E910" t="str">
            <v>m'</v>
          </cell>
          <cell r="F910">
            <v>6435</v>
          </cell>
        </row>
        <row r="911">
          <cell r="B911" t="str">
            <v>20.01.01.64.02</v>
          </cell>
          <cell r="D911" t="str">
            <v>Karet Talang Uk. 70 cm/m'</v>
          </cell>
          <cell r="E911" t="str">
            <v>m'</v>
          </cell>
          <cell r="F911">
            <v>21195</v>
          </cell>
        </row>
        <row r="912">
          <cell r="B912" t="str">
            <v>20.01.01.65</v>
          </cell>
          <cell r="D912" t="str">
            <v>Seal Tape</v>
          </cell>
          <cell r="F912">
            <v>0</v>
          </cell>
        </row>
        <row r="913">
          <cell r="B913" t="str">
            <v>20.01.01.65.01</v>
          </cell>
          <cell r="D913" t="str">
            <v>Seal Tape INS</v>
          </cell>
          <cell r="E913" t="str">
            <v>Biji</v>
          </cell>
          <cell r="F913">
            <v>12825</v>
          </cell>
        </row>
        <row r="914">
          <cell r="B914" t="str">
            <v>20.01.01.65.02</v>
          </cell>
          <cell r="D914" t="str">
            <v>Seal Tape Pelapis Pemasang Kran, Besar</v>
          </cell>
          <cell r="E914" t="str">
            <v>Biji</v>
          </cell>
          <cell r="F914">
            <v>1125</v>
          </cell>
        </row>
        <row r="915">
          <cell r="B915" t="str">
            <v>20.01.01.65.03</v>
          </cell>
          <cell r="D915" t="str">
            <v>Seal Tape Pelapis Pemasang Kran, Kecil</v>
          </cell>
          <cell r="E915" t="str">
            <v>Biji</v>
          </cell>
          <cell r="F915">
            <v>1665</v>
          </cell>
        </row>
        <row r="916">
          <cell r="B916" t="str">
            <v>20.01.01.66</v>
          </cell>
          <cell r="D916" t="str">
            <v>Bahan Bangunan Lainnya</v>
          </cell>
          <cell r="F916">
            <v>0</v>
          </cell>
        </row>
        <row r="917">
          <cell r="B917" t="str">
            <v>20.01.01.66.01</v>
          </cell>
          <cell r="D917" t="str">
            <v>Air Tawar</v>
          </cell>
          <cell r="E917" t="str">
            <v>Liter</v>
          </cell>
          <cell r="F917">
            <v>90</v>
          </cell>
        </row>
        <row r="918">
          <cell r="B918" t="str">
            <v>20.01.01.66.02</v>
          </cell>
          <cell r="D918" t="str">
            <v>Bak Teraso</v>
          </cell>
          <cell r="E918" t="str">
            <v>Buah</v>
          </cell>
          <cell r="F918">
            <v>320490</v>
          </cell>
        </row>
        <row r="919">
          <cell r="B919" t="str">
            <v>20.01.01.66.03</v>
          </cell>
          <cell r="D919" t="str">
            <v>Barite</v>
          </cell>
          <cell r="E919" t="str">
            <v>Kg</v>
          </cell>
          <cell r="F919">
            <v>501705</v>
          </cell>
        </row>
        <row r="920">
          <cell r="B920" t="str">
            <v>20.01.01.66.04</v>
          </cell>
          <cell r="D920" t="str">
            <v>Bearing Pad (timah hitam, t : 2 mm)</v>
          </cell>
          <cell r="E920" t="str">
            <v>Kg</v>
          </cell>
          <cell r="F920">
            <v>86535</v>
          </cell>
        </row>
        <row r="921">
          <cell r="B921" t="str">
            <v>20.01.01.66.05</v>
          </cell>
          <cell r="D921" t="str">
            <v>Benang Rol Lokal</v>
          </cell>
          <cell r="E921" t="str">
            <v>m'</v>
          </cell>
          <cell r="F921">
            <v>1395</v>
          </cell>
        </row>
        <row r="922">
          <cell r="B922" t="str">
            <v>20.01.01.66.06</v>
          </cell>
          <cell r="D922" t="str">
            <v>Bentonit</v>
          </cell>
          <cell r="E922" t="str">
            <v>Kg</v>
          </cell>
          <cell r="F922">
            <v>6390</v>
          </cell>
        </row>
        <row r="923">
          <cell r="B923" t="str">
            <v>20.01.01.66.07</v>
          </cell>
          <cell r="D923" t="str">
            <v>Biopolimer</v>
          </cell>
          <cell r="E923" t="str">
            <v>Kg</v>
          </cell>
          <cell r="F923">
            <v>183915</v>
          </cell>
        </row>
        <row r="924">
          <cell r="B924" t="str">
            <v>20.01.01.66.08</v>
          </cell>
          <cell r="D924" t="str">
            <v>Bottom Plug</v>
          </cell>
          <cell r="E924" t="str">
            <v>Buah</v>
          </cell>
          <cell r="F924">
            <v>84465</v>
          </cell>
        </row>
        <row r="925">
          <cell r="B925" t="str">
            <v>20.01.01.66.09</v>
          </cell>
          <cell r="D925" t="str">
            <v>Catok 8"</v>
          </cell>
          <cell r="E925" t="str">
            <v>Buah</v>
          </cell>
          <cell r="F925">
            <v>1583010</v>
          </cell>
        </row>
        <row r="926">
          <cell r="B926" t="str">
            <v>20.01.01.66.10</v>
          </cell>
          <cell r="D926" t="str">
            <v>Chain Block 5T x 5 m</v>
          </cell>
          <cell r="E926" t="str">
            <v>Buah</v>
          </cell>
          <cell r="F926">
            <v>11725695</v>
          </cell>
        </row>
        <row r="927">
          <cell r="B927" t="str">
            <v>20.01.01.66.11</v>
          </cell>
          <cell r="D927" t="str">
            <v>Check Valve Pintu Air dia. 100 mm</v>
          </cell>
          <cell r="E927" t="str">
            <v>Buah</v>
          </cell>
          <cell r="F927">
            <v>42795</v>
          </cell>
        </row>
        <row r="928">
          <cell r="B928" t="str">
            <v>20.01.01.66.12</v>
          </cell>
          <cell r="D928" t="str">
            <v>Clamp Sadle dia. 2"</v>
          </cell>
          <cell r="E928" t="str">
            <v>Buah</v>
          </cell>
          <cell r="F928">
            <v>40095</v>
          </cell>
        </row>
        <row r="929">
          <cell r="B929" t="str">
            <v>20.01.01.66.13</v>
          </cell>
          <cell r="D929" t="str">
            <v>Condet</v>
          </cell>
          <cell r="E929" t="str">
            <v>Kg</v>
          </cell>
          <cell r="F929">
            <v>147150</v>
          </cell>
        </row>
        <row r="930">
          <cell r="B930" t="str">
            <v>20.01.01.66.14</v>
          </cell>
          <cell r="D930" t="str">
            <v>Daun Jendela Panil</v>
          </cell>
          <cell r="E930" t="str">
            <v>Buah</v>
          </cell>
          <cell r="F930">
            <v>267075</v>
          </cell>
        </row>
        <row r="931">
          <cell r="B931" t="str">
            <v>20.01.01.66.15</v>
          </cell>
          <cell r="D931" t="str">
            <v>Daun Pintu Panil</v>
          </cell>
          <cell r="E931" t="str">
            <v>Buah</v>
          </cell>
          <cell r="F931">
            <v>600885</v>
          </cell>
        </row>
        <row r="932">
          <cell r="B932" t="str">
            <v>20.01.01.66.16</v>
          </cell>
          <cell r="D932" t="str">
            <v>Elastomer</v>
          </cell>
          <cell r="E932" t="str">
            <v>cm³</v>
          </cell>
          <cell r="F932">
            <v>135</v>
          </cell>
        </row>
        <row r="933">
          <cell r="B933" t="str">
            <v>20.01.01.66.17</v>
          </cell>
          <cell r="D933" t="str">
            <v>Floor Drain</v>
          </cell>
          <cell r="E933" t="str">
            <v>Buah</v>
          </cell>
          <cell r="F933">
            <v>19260</v>
          </cell>
        </row>
        <row r="934">
          <cell r="B934" t="str">
            <v>20.01.01.66.18</v>
          </cell>
          <cell r="D934" t="str">
            <v>Formika</v>
          </cell>
          <cell r="E934" t="str">
            <v>m'</v>
          </cell>
          <cell r="F934">
            <v>82800</v>
          </cell>
        </row>
        <row r="935">
          <cell r="B935" t="str">
            <v>20.01.01.66.19</v>
          </cell>
          <cell r="D935" t="str">
            <v>Gebalan Rumput</v>
          </cell>
          <cell r="E935" t="str">
            <v>m²</v>
          </cell>
          <cell r="F935">
            <v>2700</v>
          </cell>
        </row>
        <row r="936">
          <cell r="B936" t="str">
            <v>20.01.01.66.20</v>
          </cell>
          <cell r="D936" t="str">
            <v>Gergaji Kayu 18"</v>
          </cell>
          <cell r="E936" t="str">
            <v>Buah</v>
          </cell>
          <cell r="F936">
            <v>21420</v>
          </cell>
        </row>
        <row r="937">
          <cell r="B937" t="str">
            <v>20.01.01.66.21</v>
          </cell>
          <cell r="D937" t="str">
            <v>Ijuk</v>
          </cell>
          <cell r="E937" t="str">
            <v>Kg</v>
          </cell>
          <cell r="F937">
            <v>3240</v>
          </cell>
        </row>
        <row r="938">
          <cell r="B938" t="str">
            <v>20.01.01.66.22</v>
          </cell>
          <cell r="D938" t="str">
            <v>Jendela Nako Rangka + Kaca 5 mm</v>
          </cell>
          <cell r="E938" t="str">
            <v>m'</v>
          </cell>
          <cell r="F938">
            <v>64125</v>
          </cell>
        </row>
        <row r="939">
          <cell r="B939" t="str">
            <v>20.01.01.66.23</v>
          </cell>
          <cell r="D939" t="str">
            <v>Kabel sling</v>
          </cell>
          <cell r="E939" t="str">
            <v>m'</v>
          </cell>
          <cell r="F939">
            <v>28890</v>
          </cell>
        </row>
        <row r="940">
          <cell r="B940" t="str">
            <v>20.01.01.66.24</v>
          </cell>
          <cell r="D940" t="str">
            <v>Kaki Tiga</v>
          </cell>
          <cell r="E940" t="str">
            <v>Buah</v>
          </cell>
          <cell r="F940">
            <v>5085720</v>
          </cell>
        </row>
        <row r="941">
          <cell r="B941" t="str">
            <v>20.01.01.66.25</v>
          </cell>
          <cell r="D941" t="str">
            <v>Karung Plastik / Glangsing</v>
          </cell>
          <cell r="E941" t="str">
            <v>Buah</v>
          </cell>
          <cell r="F941">
            <v>3780</v>
          </cell>
        </row>
        <row r="942">
          <cell r="B942" t="str">
            <v>20.01.01.66.26</v>
          </cell>
          <cell r="D942" t="str">
            <v>Kran PVC</v>
          </cell>
          <cell r="E942" t="str">
            <v>Buah</v>
          </cell>
          <cell r="F942">
            <v>13365</v>
          </cell>
        </row>
        <row r="943">
          <cell r="B943" t="str">
            <v>20.01.01.66.27</v>
          </cell>
          <cell r="D943" t="str">
            <v>Lem PVC 3/4 Kg</v>
          </cell>
          <cell r="E943" t="str">
            <v>Buah</v>
          </cell>
          <cell r="F943">
            <v>8595</v>
          </cell>
        </row>
        <row r="944">
          <cell r="B944" t="str">
            <v>20.01.01.66.28</v>
          </cell>
          <cell r="D944" t="str">
            <v>Manometer</v>
          </cell>
          <cell r="E944" t="str">
            <v>Kotak</v>
          </cell>
          <cell r="F944">
            <v>257850</v>
          </cell>
        </row>
        <row r="945">
          <cell r="B945" t="str">
            <v>20.01.01.66.29</v>
          </cell>
          <cell r="D945" t="str">
            <v>Nipple</v>
          </cell>
          <cell r="E945" t="str">
            <v>Kg</v>
          </cell>
          <cell r="F945">
            <v>5040</v>
          </cell>
        </row>
        <row r="946">
          <cell r="B946" t="str">
            <v>20.01.01.66.30</v>
          </cell>
          <cell r="D946" t="str">
            <v>Otomatis Pompa</v>
          </cell>
          <cell r="E946" t="str">
            <v>Buah</v>
          </cell>
          <cell r="F946">
            <v>39555</v>
          </cell>
        </row>
        <row r="947">
          <cell r="B947" t="str">
            <v>20.01.01.66.31</v>
          </cell>
          <cell r="D947" t="str">
            <v>Patok Tanda Sumur</v>
          </cell>
          <cell r="E947" t="str">
            <v>Buah</v>
          </cell>
          <cell r="F947">
            <v>18180</v>
          </cell>
        </row>
        <row r="948">
          <cell r="B948" t="str">
            <v>20.01.01.66.32</v>
          </cell>
          <cell r="D948" t="str">
            <v>Pipa / Slang Spiral Saluran</v>
          </cell>
          <cell r="E948" t="str">
            <v>Set</v>
          </cell>
          <cell r="F948">
            <v>19260</v>
          </cell>
        </row>
        <row r="949">
          <cell r="B949" t="str">
            <v>20.01.01.66.33</v>
          </cell>
          <cell r="D949" t="str">
            <v>Rel Pintu Dorong</v>
          </cell>
          <cell r="E949" t="str">
            <v>m²</v>
          </cell>
          <cell r="F949">
            <v>128205</v>
          </cell>
        </row>
        <row r="950">
          <cell r="B950" t="str">
            <v>20.01.01.66.34</v>
          </cell>
          <cell r="D950" t="str">
            <v>Roster Tanah Liat</v>
          </cell>
          <cell r="E950" t="str">
            <v>Buah</v>
          </cell>
          <cell r="F950">
            <v>9675</v>
          </cell>
        </row>
        <row r="951">
          <cell r="B951" t="str">
            <v>20.01.01.66.35</v>
          </cell>
          <cell r="D951" t="str">
            <v>Rubber Sheet</v>
          </cell>
          <cell r="E951" t="str">
            <v>m'</v>
          </cell>
          <cell r="F951">
            <v>28890</v>
          </cell>
        </row>
        <row r="952">
          <cell r="B952" t="str">
            <v>20.01.01.66.36</v>
          </cell>
          <cell r="D952" t="str">
            <v>Saringan Pipa GI dia. 3"</v>
          </cell>
          <cell r="E952" t="str">
            <v>Buah</v>
          </cell>
          <cell r="F952">
            <v>263340</v>
          </cell>
        </row>
        <row r="953">
          <cell r="B953" t="str">
            <v>20.01.01.66.37</v>
          </cell>
          <cell r="D953" t="str">
            <v>Single Bracket</v>
          </cell>
          <cell r="E953" t="str">
            <v>Buah</v>
          </cell>
          <cell r="F953">
            <v>945</v>
          </cell>
        </row>
        <row r="954">
          <cell r="B954" t="str">
            <v>20.01.01.66.38</v>
          </cell>
          <cell r="D954" t="str">
            <v>Sketmatz kotak kayu rrt 6"</v>
          </cell>
          <cell r="E954" t="str">
            <v>Set</v>
          </cell>
          <cell r="F954">
            <v>79020</v>
          </cell>
        </row>
        <row r="955">
          <cell r="B955" t="str">
            <v>20.01.01.66.39</v>
          </cell>
          <cell r="D955" t="str">
            <v>Soda Api (HCl)</v>
          </cell>
          <cell r="E955" t="str">
            <v>Kg</v>
          </cell>
          <cell r="F955">
            <v>15030</v>
          </cell>
        </row>
        <row r="956">
          <cell r="B956" t="str">
            <v>20.01.01.66.40</v>
          </cell>
          <cell r="D956" t="str">
            <v>Straatpot</v>
          </cell>
          <cell r="E956" t="str">
            <v>Buah</v>
          </cell>
          <cell r="F956">
            <v>79965</v>
          </cell>
        </row>
        <row r="957">
          <cell r="B957" t="str">
            <v>20.01.01.66.41</v>
          </cell>
          <cell r="D957" t="str">
            <v>Talang PVC Triliur, uk. 90 cm</v>
          </cell>
          <cell r="E957" t="str">
            <v>m'</v>
          </cell>
          <cell r="F957">
            <v>48150</v>
          </cell>
        </row>
        <row r="958">
          <cell r="B958" t="str">
            <v>20.01.01.66.42</v>
          </cell>
          <cell r="D958" t="str">
            <v>Talang U Maspion 4 m</v>
          </cell>
          <cell r="E958" t="str">
            <v>Lonjor</v>
          </cell>
          <cell r="F958">
            <v>66240</v>
          </cell>
        </row>
        <row r="959">
          <cell r="B959" t="str">
            <v>20.01.01.66.43</v>
          </cell>
          <cell r="D959" t="str">
            <v>Talang - Karpet 60 cm x 50 m</v>
          </cell>
          <cell r="E959" t="str">
            <v>m'</v>
          </cell>
          <cell r="F959">
            <v>6705</v>
          </cell>
        </row>
        <row r="960">
          <cell r="B960" t="str">
            <v>20.01.01.66.44</v>
          </cell>
          <cell r="D960" t="str">
            <v>Talang - Karpet 60 cm x 50 m</v>
          </cell>
          <cell r="E960" t="str">
            <v>Roll</v>
          </cell>
          <cell r="F960">
            <v>332820</v>
          </cell>
        </row>
        <row r="961">
          <cell r="B961" t="str">
            <v>20.01.01.66.45</v>
          </cell>
          <cell r="D961" t="str">
            <v>Tali sling 1.5" x 1 m</v>
          </cell>
          <cell r="E961" t="str">
            <v>m'</v>
          </cell>
          <cell r="F961">
            <v>552420</v>
          </cell>
        </row>
        <row r="962">
          <cell r="B962" t="str">
            <v>20.01.01.66.46</v>
          </cell>
          <cell r="D962" t="str">
            <v>Tandon Air Fiber Glass 650 L</v>
          </cell>
          <cell r="E962" t="str">
            <v>Buah</v>
          </cell>
          <cell r="F962">
            <v>560835</v>
          </cell>
        </row>
        <row r="963">
          <cell r="B963" t="str">
            <v>20.01.01.66.47</v>
          </cell>
          <cell r="D963" t="str">
            <v>Tangga Besi 8 m</v>
          </cell>
          <cell r="E963" t="str">
            <v>Buah</v>
          </cell>
          <cell r="F963">
            <v>1669095</v>
          </cell>
        </row>
        <row r="964">
          <cell r="B964" t="str">
            <v>20.01.01.66.48</v>
          </cell>
          <cell r="D964" t="str">
            <v>Tusuk Bambu</v>
          </cell>
          <cell r="E964" t="str">
            <v>Buah</v>
          </cell>
          <cell r="F964">
            <v>1170</v>
          </cell>
        </row>
        <row r="965">
          <cell r="B965" t="str">
            <v>20.01.01.66.49</v>
          </cell>
          <cell r="D965" t="str">
            <v>Tutup Bak Mandi</v>
          </cell>
          <cell r="E965" t="str">
            <v>Buah</v>
          </cell>
          <cell r="F965">
            <v>9135</v>
          </cell>
        </row>
        <row r="966">
          <cell r="B966" t="str">
            <v>20.01.01.66.50</v>
          </cell>
          <cell r="D966" t="str">
            <v>Tutup Box Valve 60x60</v>
          </cell>
          <cell r="E966" t="str">
            <v>Buah</v>
          </cell>
          <cell r="F966">
            <v>367245</v>
          </cell>
        </row>
        <row r="967">
          <cell r="B967" t="str">
            <v>20.01.01.66.51</v>
          </cell>
          <cell r="D967" t="str">
            <v>Tututp Plat Sumur</v>
          </cell>
          <cell r="E967" t="str">
            <v>Buah</v>
          </cell>
          <cell r="F967">
            <v>343350</v>
          </cell>
        </row>
        <row r="968">
          <cell r="B968" t="str">
            <v>20.01.01.66.52</v>
          </cell>
          <cell r="D968" t="str">
            <v>Tutup Sumur (termasuk kunci)</v>
          </cell>
          <cell r="E968" t="str">
            <v>Buah</v>
          </cell>
          <cell r="F968">
            <v>113535</v>
          </cell>
        </row>
        <row r="969">
          <cell r="B969" t="str">
            <v>20.01.01.66.53</v>
          </cell>
          <cell r="D969" t="str">
            <v>Tutup Tandon 60x60</v>
          </cell>
          <cell r="E969" t="str">
            <v>Buah</v>
          </cell>
          <cell r="F969">
            <v>367245</v>
          </cell>
        </row>
        <row r="970">
          <cell r="B970" t="str">
            <v>20.01.01.66.54</v>
          </cell>
          <cell r="D970" t="str">
            <v>TY 2" PVC</v>
          </cell>
          <cell r="E970" t="str">
            <v>Buah</v>
          </cell>
          <cell r="F970">
            <v>131130</v>
          </cell>
        </row>
        <row r="971">
          <cell r="B971" t="str">
            <v>20.01.01.66.55</v>
          </cell>
          <cell r="D971" t="str">
            <v>TY 3" PVC</v>
          </cell>
          <cell r="E971" t="str">
            <v>Buah</v>
          </cell>
          <cell r="F971">
            <v>167760</v>
          </cell>
        </row>
        <row r="972">
          <cell r="B972" t="str">
            <v>20.01.01.66.56</v>
          </cell>
          <cell r="D972" t="str">
            <v>Urinoir</v>
          </cell>
          <cell r="E972" t="str">
            <v>Buah</v>
          </cell>
          <cell r="F972">
            <v>227025</v>
          </cell>
        </row>
        <row r="973">
          <cell r="B973" t="str">
            <v>20.01.01.66.57</v>
          </cell>
          <cell r="D973" t="str">
            <v>Water Drain + Accessories</v>
          </cell>
          <cell r="E973" t="str">
            <v>Set</v>
          </cell>
          <cell r="F973">
            <v>19260</v>
          </cell>
        </row>
        <row r="974">
          <cell r="B974" t="str">
            <v>20.01.01.70</v>
          </cell>
          <cell r="D974" t="str">
            <v>Kawat</v>
          </cell>
          <cell r="F974">
            <v>0</v>
          </cell>
        </row>
        <row r="975">
          <cell r="B975" t="str">
            <v>20.01.01.70.01</v>
          </cell>
          <cell r="D975" t="str">
            <v>Kawat Pasir</v>
          </cell>
          <cell r="F975">
            <v>0</v>
          </cell>
        </row>
        <row r="976">
          <cell r="B976" t="str">
            <v>20.01.01.70.01.01</v>
          </cell>
          <cell r="D976" t="str">
            <v>Kawat Pasir rrt 0,4 x 0,4</v>
          </cell>
          <cell r="E976" t="str">
            <v>Roll</v>
          </cell>
          <cell r="F976">
            <v>363240</v>
          </cell>
        </row>
        <row r="977">
          <cell r="B977" t="str">
            <v>20.01.01.70.01.02</v>
          </cell>
          <cell r="D977" t="str">
            <v>Kawat Pasir rrt 0,5 x 0,5</v>
          </cell>
          <cell r="E977" t="str">
            <v>Roll</v>
          </cell>
          <cell r="F977">
            <v>363240</v>
          </cell>
        </row>
        <row r="978">
          <cell r="B978" t="str">
            <v>20.01.01.70.01.03</v>
          </cell>
          <cell r="D978" t="str">
            <v>Kawat Pasir rrt 0,6 x 0,6</v>
          </cell>
          <cell r="E978" t="str">
            <v>Roll</v>
          </cell>
          <cell r="F978">
            <v>363240</v>
          </cell>
        </row>
        <row r="979">
          <cell r="B979" t="str">
            <v>20.01.01.70.01.04</v>
          </cell>
          <cell r="D979" t="str">
            <v>Kawat Pasir rrt 0,8 x 0,8</v>
          </cell>
          <cell r="E979" t="str">
            <v>Roll</v>
          </cell>
          <cell r="F979">
            <v>363240</v>
          </cell>
        </row>
        <row r="980">
          <cell r="B980" t="str">
            <v>20.01.01.70.01.05</v>
          </cell>
          <cell r="D980" t="str">
            <v>Kawat Pasir rrt 10 x 10</v>
          </cell>
          <cell r="E980" t="str">
            <v>Roll</v>
          </cell>
          <cell r="F980">
            <v>363240</v>
          </cell>
        </row>
        <row r="981">
          <cell r="B981" t="str">
            <v>20.01.01.70.01.06</v>
          </cell>
          <cell r="D981" t="str">
            <v>Kawat Pasir rrt 12 x 12</v>
          </cell>
          <cell r="E981" t="str">
            <v>Roll</v>
          </cell>
          <cell r="F981">
            <v>363240</v>
          </cell>
        </row>
        <row r="982">
          <cell r="B982" t="str">
            <v>20.01.01.70.02</v>
          </cell>
          <cell r="D982" t="str">
            <v>Kawat Loket</v>
          </cell>
          <cell r="F982">
            <v>0</v>
          </cell>
        </row>
        <row r="983">
          <cell r="B983" t="str">
            <v>20.01.01.70.02.01</v>
          </cell>
          <cell r="D983" t="str">
            <v>Kawat Loket 1" Fukuda (4,5 kg)</v>
          </cell>
          <cell r="E983" t="str">
            <v>Roll</v>
          </cell>
          <cell r="F983">
            <v>169920</v>
          </cell>
        </row>
        <row r="984">
          <cell r="B984" t="str">
            <v>20.01.01.70.02.02</v>
          </cell>
          <cell r="D984" t="str">
            <v>Kawat Loket 1/2" RRT 15 m (5 kg)</v>
          </cell>
          <cell r="E984" t="str">
            <v>Roll</v>
          </cell>
          <cell r="F984">
            <v>106830</v>
          </cell>
        </row>
        <row r="985">
          <cell r="B985" t="str">
            <v>20.01.01.70.02.03</v>
          </cell>
          <cell r="D985" t="str">
            <v>Kawat Loket 1/2" x 1" Super 25 (16 kg)</v>
          </cell>
          <cell r="E985" t="str">
            <v>Roll</v>
          </cell>
          <cell r="F985">
            <v>267075</v>
          </cell>
        </row>
        <row r="986">
          <cell r="B986" t="str">
            <v>20.01.01.70.02.04</v>
          </cell>
          <cell r="D986" t="str">
            <v>Kawat Loket 1/4" x 1/4" (6 kg)</v>
          </cell>
          <cell r="E986" t="str">
            <v>Roll</v>
          </cell>
          <cell r="F986">
            <v>144270</v>
          </cell>
        </row>
        <row r="987">
          <cell r="B987" t="str">
            <v>20.01.01.70.02.05</v>
          </cell>
          <cell r="D987" t="str">
            <v>Kawat Loket 3/4" RRT (4,5 kg)</v>
          </cell>
          <cell r="E987" t="str">
            <v>Roll</v>
          </cell>
          <cell r="F987">
            <v>177615</v>
          </cell>
        </row>
        <row r="988">
          <cell r="B988" t="str">
            <v>20.01.01.70.02.06</v>
          </cell>
          <cell r="D988" t="str">
            <v>Kawat Loket Lapis Plastik 1" x 20 Yard PVC</v>
          </cell>
          <cell r="E988" t="str">
            <v>Roll</v>
          </cell>
          <cell r="F988">
            <v>401580</v>
          </cell>
        </row>
        <row r="989">
          <cell r="B989" t="str">
            <v>20.01.01.70.02.07</v>
          </cell>
          <cell r="D989" t="str">
            <v>Kawat Loket Lapis Plastik 1/2 PVC</v>
          </cell>
          <cell r="E989" t="str">
            <v>Roll</v>
          </cell>
          <cell r="F989">
            <v>432360</v>
          </cell>
        </row>
        <row r="990">
          <cell r="B990" t="str">
            <v>20.01.01.70.02.08</v>
          </cell>
          <cell r="D990" t="str">
            <v>Kawat Loket Lapis Plastik 1/4" x 1/4" Ijo 19 cm x 18 m (11 kg)</v>
          </cell>
          <cell r="E990" t="str">
            <v>Roll</v>
          </cell>
          <cell r="F990">
            <v>224370</v>
          </cell>
        </row>
        <row r="991">
          <cell r="B991" t="str">
            <v>20.01.01.70.03</v>
          </cell>
          <cell r="D991" t="str">
            <v>Kawat Nyamuk</v>
          </cell>
          <cell r="F991">
            <v>0</v>
          </cell>
        </row>
        <row r="992">
          <cell r="B992" t="str">
            <v>20.01.01.70.03.01</v>
          </cell>
          <cell r="D992" t="str">
            <v>Kawat Nyamuk Hijau 90 x 15 m</v>
          </cell>
          <cell r="E992" t="str">
            <v>Roll</v>
          </cell>
          <cell r="F992">
            <v>213660</v>
          </cell>
        </row>
        <row r="993">
          <cell r="B993" t="str">
            <v>20.01.01.70.03.02</v>
          </cell>
          <cell r="D993" t="str">
            <v>Kawat Nyamuk Hijau 90 x 20 m</v>
          </cell>
          <cell r="E993" t="str">
            <v>Roll</v>
          </cell>
          <cell r="F993">
            <v>240390</v>
          </cell>
        </row>
        <row r="994">
          <cell r="B994" t="str">
            <v>20.01.01.70.03.03</v>
          </cell>
          <cell r="D994" t="str">
            <v>Kawat Nyamuk Hijau 100 x 30 m</v>
          </cell>
          <cell r="E994" t="str">
            <v>Roll</v>
          </cell>
          <cell r="F994">
            <v>320490</v>
          </cell>
        </row>
        <row r="995">
          <cell r="B995" t="str">
            <v>20.01.01.70.03.04</v>
          </cell>
          <cell r="D995" t="str">
            <v>Kawat Nyamuk Putih 100 x 20 m</v>
          </cell>
          <cell r="E995" t="str">
            <v>Roll</v>
          </cell>
          <cell r="F995">
            <v>352575</v>
          </cell>
        </row>
        <row r="996">
          <cell r="B996" t="str">
            <v>20.01.01.70.03.05</v>
          </cell>
          <cell r="D996" t="str">
            <v>Kawat Nyamuk Putih 90 x 20 m</v>
          </cell>
          <cell r="E996" t="str">
            <v>Roll</v>
          </cell>
          <cell r="F996">
            <v>267075</v>
          </cell>
        </row>
        <row r="997">
          <cell r="B997" t="str">
            <v>20.01.01.70.03.06</v>
          </cell>
          <cell r="D997" t="str">
            <v>Kawat Nyamuk Putih 90 x 30 m</v>
          </cell>
          <cell r="E997" t="str">
            <v>Roll</v>
          </cell>
          <cell r="F997">
            <v>320490</v>
          </cell>
        </row>
        <row r="998">
          <cell r="B998" t="str">
            <v>20.01.01.70.03.07</v>
          </cell>
          <cell r="D998" t="str">
            <v>Kawat Nyamuk Hijau</v>
          </cell>
          <cell r="E998" t="str">
            <v>m²</v>
          </cell>
          <cell r="F998">
            <v>21420</v>
          </cell>
        </row>
        <row r="999">
          <cell r="B999" t="str">
            <v>20.01.01.70.03.08</v>
          </cell>
          <cell r="D999" t="str">
            <v>Kawat Nyamuk Kasa Aluminium</v>
          </cell>
          <cell r="E999" t="str">
            <v>m²</v>
          </cell>
          <cell r="F999">
            <v>26190</v>
          </cell>
        </row>
        <row r="1000">
          <cell r="B1000" t="str">
            <v>20.01.01.70.04</v>
          </cell>
          <cell r="D1000" t="str">
            <v>Kawat Lainnya</v>
          </cell>
          <cell r="F1000">
            <v>0</v>
          </cell>
        </row>
        <row r="1001">
          <cell r="B1001" t="str">
            <v>20.01.01.70.04.01</v>
          </cell>
          <cell r="D1001" t="str">
            <v>Kawat Gorden</v>
          </cell>
          <cell r="E1001" t="str">
            <v>Buah</v>
          </cell>
          <cell r="F1001">
            <v>315</v>
          </cell>
        </row>
        <row r="1002">
          <cell r="B1002" t="str">
            <v>20.01.01.70.04.02</v>
          </cell>
          <cell r="D1002" t="str">
            <v>Kawat Berduri 50 m</v>
          </cell>
          <cell r="E1002" t="str">
            <v>Roll</v>
          </cell>
          <cell r="F1002">
            <v>69480</v>
          </cell>
        </row>
        <row r="1003">
          <cell r="B1003" t="str">
            <v>20.01.01.70.04.03</v>
          </cell>
          <cell r="D1003" t="str">
            <v>Kawat Beton</v>
          </cell>
          <cell r="E1003" t="str">
            <v>Kg</v>
          </cell>
          <cell r="F1003">
            <v>19260</v>
          </cell>
        </row>
        <row r="1004">
          <cell r="B1004" t="str">
            <v>20.01.01.70.04.04</v>
          </cell>
          <cell r="D1004" t="str">
            <v>Kawat Parabola</v>
          </cell>
          <cell r="E1004" t="str">
            <v>m'</v>
          </cell>
          <cell r="F1004">
            <v>24075</v>
          </cell>
        </row>
        <row r="1005">
          <cell r="B1005" t="str">
            <v>20.01.01.70.04.05</v>
          </cell>
          <cell r="D1005" t="str">
            <v>Kawat Harmonika</v>
          </cell>
          <cell r="E1005" t="str">
            <v>m²</v>
          </cell>
          <cell r="F1005">
            <v>35325</v>
          </cell>
        </row>
        <row r="1006">
          <cell r="B1006" t="str">
            <v>20.01.01.70.04.06</v>
          </cell>
          <cell r="D1006" t="str">
            <v>Kawat Ikat (Bendrat) Besi 0,1 cm x 25 kg</v>
          </cell>
          <cell r="E1006" t="str">
            <v>Roll</v>
          </cell>
          <cell r="F1006">
            <v>534105</v>
          </cell>
        </row>
        <row r="1007">
          <cell r="B1007" t="str">
            <v>20.01.01.70.04.07</v>
          </cell>
          <cell r="D1007" t="str">
            <v>Kawat Strimin Warna</v>
          </cell>
          <cell r="E1007" t="str">
            <v>Roll</v>
          </cell>
          <cell r="F1007">
            <v>126450</v>
          </cell>
        </row>
        <row r="1008">
          <cell r="B1008" t="str">
            <v>20.01.01.70.04.08</v>
          </cell>
          <cell r="D1008" t="str">
            <v>Kawat Bronjong Dia 3 mm</v>
          </cell>
          <cell r="E1008" t="str">
            <v>Kg</v>
          </cell>
          <cell r="F1008">
            <v>15705</v>
          </cell>
        </row>
        <row r="1009">
          <cell r="B1009" t="str">
            <v>20.01.01.70.04.09</v>
          </cell>
          <cell r="D1009" t="str">
            <v>Kawat Ikat Beton</v>
          </cell>
          <cell r="E1009" t="str">
            <v>Kg</v>
          </cell>
          <cell r="F1009">
            <v>13950</v>
          </cell>
        </row>
        <row r="1010">
          <cell r="B1010" t="str">
            <v>20.01.01.71</v>
          </cell>
          <cell r="D1010" t="str">
            <v>Kayu</v>
          </cell>
          <cell r="F1010">
            <v>0</v>
          </cell>
        </row>
        <row r="1011">
          <cell r="B1011" t="str">
            <v>20.01.01.71.01</v>
          </cell>
          <cell r="D1011" t="str">
            <v>Kayu Jati Papan 2 x 20 x 400 cm</v>
          </cell>
          <cell r="E1011" t="str">
            <v>m³</v>
          </cell>
          <cell r="F1011">
            <v>11750310</v>
          </cell>
        </row>
        <row r="1012">
          <cell r="B1012" t="str">
            <v>20.01.01.71.02</v>
          </cell>
          <cell r="D1012" t="str">
            <v>Kayu Jati Papan 2/20 x 2 cm</v>
          </cell>
          <cell r="E1012" t="str">
            <v>m³</v>
          </cell>
          <cell r="F1012">
            <v>11750310</v>
          </cell>
        </row>
        <row r="1013">
          <cell r="B1013" t="str">
            <v>20.01.01.71.03</v>
          </cell>
          <cell r="D1013" t="str">
            <v>Kayu Jati Balok 8 x 12 x 400 cm</v>
          </cell>
          <cell r="E1013" t="str">
            <v>m³</v>
          </cell>
          <cell r="F1013">
            <v>10682100</v>
          </cell>
        </row>
        <row r="1014">
          <cell r="B1014" t="str">
            <v>20.01.01.71.04</v>
          </cell>
          <cell r="D1014" t="str">
            <v>Kayu Jati Balok 6 x 12 x 400 cm</v>
          </cell>
          <cell r="E1014" t="str">
            <v>m³</v>
          </cell>
          <cell r="F1014">
            <v>10682100</v>
          </cell>
        </row>
        <row r="1015">
          <cell r="B1015" t="str">
            <v>20.01.01.71.05</v>
          </cell>
          <cell r="D1015" t="str">
            <v>Kayu Jati Usuk 5/7, 4/5, 3/5</v>
          </cell>
          <cell r="E1015" t="str">
            <v>m³</v>
          </cell>
          <cell r="F1015">
            <v>8011575</v>
          </cell>
        </row>
        <row r="1016">
          <cell r="B1016" t="str">
            <v>20.01.01.71.06</v>
          </cell>
          <cell r="D1016" t="str">
            <v>Kayu Jati Reng 2 x 3 x 400 cm</v>
          </cell>
          <cell r="E1016" t="str">
            <v>m³</v>
          </cell>
          <cell r="F1016">
            <v>8011575</v>
          </cell>
        </row>
        <row r="1017">
          <cell r="B1017" t="str">
            <v>20.01.01.71.07</v>
          </cell>
          <cell r="D1017" t="str">
            <v>Kayu Jati Reng 3 x 5 x 400 cm</v>
          </cell>
          <cell r="E1017" t="str">
            <v>m³</v>
          </cell>
          <cell r="F1017">
            <v>7210440</v>
          </cell>
        </row>
        <row r="1018">
          <cell r="B1018" t="str">
            <v>20.01.01.71.08</v>
          </cell>
          <cell r="D1018" t="str">
            <v>Kayu Jati Kaso 5 x 7 x 400 cm</v>
          </cell>
          <cell r="E1018" t="str">
            <v>m³</v>
          </cell>
          <cell r="F1018">
            <v>7477470</v>
          </cell>
        </row>
        <row r="1019">
          <cell r="B1019" t="str">
            <v>20.01.01.71.09</v>
          </cell>
          <cell r="D1019" t="str">
            <v>Kayu Jati Kaso 4 x 6 x 400 cm</v>
          </cell>
          <cell r="E1019" t="str">
            <v>m³</v>
          </cell>
          <cell r="F1019">
            <v>7477470</v>
          </cell>
        </row>
        <row r="1020">
          <cell r="B1020" t="str">
            <v>20.01.01.71.10</v>
          </cell>
          <cell r="D1020" t="str">
            <v>Kayu Jati Kaso 3 x 5 x 400 cm</v>
          </cell>
          <cell r="E1020" t="str">
            <v>m³</v>
          </cell>
          <cell r="F1020">
            <v>7210440</v>
          </cell>
        </row>
        <row r="1021">
          <cell r="B1021" t="str">
            <v>20.01.01.71.11</v>
          </cell>
          <cell r="D1021" t="str">
            <v>Kayu Bengkirai Papan</v>
          </cell>
          <cell r="E1021" t="str">
            <v>m³</v>
          </cell>
          <cell r="F1021">
            <v>9079785</v>
          </cell>
        </row>
        <row r="1022">
          <cell r="B1022" t="str">
            <v>20.01.01.71.12</v>
          </cell>
          <cell r="D1022" t="str">
            <v>Kayu Bengkirai Balok</v>
          </cell>
          <cell r="E1022" t="str">
            <v>m³</v>
          </cell>
          <cell r="F1022">
            <v>8545680</v>
          </cell>
        </row>
        <row r="1023">
          <cell r="B1023" t="str">
            <v>20.01.01.71.13</v>
          </cell>
          <cell r="D1023" t="str">
            <v>Kayu Bengkirai Usuk</v>
          </cell>
          <cell r="E1023" t="str">
            <v>m³</v>
          </cell>
          <cell r="F1023">
            <v>5875155</v>
          </cell>
        </row>
        <row r="1024">
          <cell r="B1024" t="str">
            <v>20.01.01.71.14</v>
          </cell>
          <cell r="D1024" t="str">
            <v>Kayu Kamper Usuk</v>
          </cell>
          <cell r="E1024" t="str">
            <v>m³</v>
          </cell>
          <cell r="F1024">
            <v>5875155</v>
          </cell>
        </row>
        <row r="1025">
          <cell r="B1025" t="str">
            <v>20.01.01.71.15</v>
          </cell>
          <cell r="D1025" t="str">
            <v xml:space="preserve">Kayu Kamper Papan </v>
          </cell>
          <cell r="E1025" t="str">
            <v>m³</v>
          </cell>
          <cell r="F1025">
            <v>9079785</v>
          </cell>
        </row>
        <row r="1026">
          <cell r="B1026" t="str">
            <v>20.01.01.71.16</v>
          </cell>
          <cell r="D1026" t="str">
            <v>Kayu Kamper Kaso 8 x 12 x 400 cm</v>
          </cell>
          <cell r="E1026" t="str">
            <v>m³</v>
          </cell>
          <cell r="F1026">
            <v>5687550</v>
          </cell>
        </row>
        <row r="1027">
          <cell r="B1027" t="str">
            <v>20.01.01.71.17</v>
          </cell>
          <cell r="D1027" t="str">
            <v>Kayu Kamper Reng 2 x 3 x 400 cm</v>
          </cell>
          <cell r="E1027" t="str">
            <v>m³</v>
          </cell>
          <cell r="F1027">
            <v>6943365</v>
          </cell>
        </row>
        <row r="1028">
          <cell r="B1028" t="str">
            <v>20.01.01.71.18</v>
          </cell>
          <cell r="D1028" t="str">
            <v>Kayu Kamper Balok 6 x 12 x 400 cm</v>
          </cell>
          <cell r="E1028" t="str">
            <v>m³</v>
          </cell>
          <cell r="F1028">
            <v>8545680</v>
          </cell>
        </row>
        <row r="1029">
          <cell r="B1029" t="str">
            <v>20.01.01.71.19</v>
          </cell>
          <cell r="D1029" t="str">
            <v>Kayu Kruing Usuk</v>
          </cell>
          <cell r="E1029" t="str">
            <v>m³</v>
          </cell>
          <cell r="F1029">
            <v>4806945</v>
          </cell>
        </row>
        <row r="1030">
          <cell r="B1030" t="str">
            <v>20.01.01.71.20</v>
          </cell>
          <cell r="D1030" t="str">
            <v>Kayu Kruing Balok 6 x 12 x 400 cm</v>
          </cell>
          <cell r="E1030" t="str">
            <v>m³</v>
          </cell>
          <cell r="F1030">
            <v>5341050</v>
          </cell>
        </row>
        <row r="1031">
          <cell r="B1031" t="str">
            <v>20.01.01.71.21</v>
          </cell>
          <cell r="D1031" t="str">
            <v>Kayu Kruing Papan 2 x 20 x 400 cm</v>
          </cell>
          <cell r="E1031" t="str">
            <v>m³</v>
          </cell>
          <cell r="F1031">
            <v>5875155</v>
          </cell>
        </row>
        <row r="1032">
          <cell r="B1032" t="str">
            <v>20.01.01.71.22</v>
          </cell>
          <cell r="D1032" t="str">
            <v>Kayu Kruing Kaso 5 x 7 x 400 cm</v>
          </cell>
          <cell r="E1032" t="str">
            <v>m³</v>
          </cell>
          <cell r="F1032">
            <v>4806945</v>
          </cell>
        </row>
        <row r="1033">
          <cell r="B1033" t="str">
            <v>20.01.01.71.23</v>
          </cell>
          <cell r="D1033" t="str">
            <v>Kayu Kruing Reng 2 x 3 x 400 cm</v>
          </cell>
          <cell r="E1033" t="str">
            <v>m³</v>
          </cell>
          <cell r="F1033">
            <v>4272840</v>
          </cell>
        </row>
        <row r="1034">
          <cell r="B1034" t="str">
            <v>20.01.01.71.24</v>
          </cell>
          <cell r="D1034" t="str">
            <v>Kayu Meranti Papan 2 x 20 x 400 cm</v>
          </cell>
          <cell r="E1034" t="str">
            <v>m³</v>
          </cell>
          <cell r="F1034">
            <v>5074020</v>
          </cell>
        </row>
        <row r="1035">
          <cell r="B1035" t="str">
            <v>20.01.01.71.25</v>
          </cell>
          <cell r="D1035" t="str">
            <v>Kayu Meranti Papan (2/20/400)</v>
          </cell>
          <cell r="E1035" t="str">
            <v>Batang</v>
          </cell>
          <cell r="F1035">
            <v>85500</v>
          </cell>
        </row>
        <row r="1036">
          <cell r="B1036" t="str">
            <v>20.01.01.71.26</v>
          </cell>
          <cell r="D1036" t="str">
            <v>Kayu Meranti Usuk (4/6)</v>
          </cell>
          <cell r="E1036" t="str">
            <v>Batang</v>
          </cell>
          <cell r="F1036">
            <v>34785</v>
          </cell>
        </row>
        <row r="1037">
          <cell r="B1037" t="str">
            <v>20.01.01.71.27</v>
          </cell>
          <cell r="D1037" t="str">
            <v>Kayu Meranti Usuk</v>
          </cell>
          <cell r="E1037" t="str">
            <v>Batang</v>
          </cell>
          <cell r="F1037">
            <v>4059225</v>
          </cell>
        </row>
        <row r="1038">
          <cell r="B1038" t="str">
            <v>20.01.01.71.28</v>
          </cell>
          <cell r="D1038" t="str">
            <v>Kayu Meranti Balok 6 x 12 x 400 cm</v>
          </cell>
          <cell r="E1038" t="str">
            <v>m³</v>
          </cell>
          <cell r="F1038">
            <v>4700160</v>
          </cell>
        </row>
        <row r="1039">
          <cell r="B1039" t="str">
            <v>20.01.01.71.29</v>
          </cell>
          <cell r="D1039" t="str">
            <v>Kayu Meranti Reng 2 x 3 x 400 cm</v>
          </cell>
          <cell r="E1039" t="str">
            <v>m³</v>
          </cell>
          <cell r="F1039">
            <v>4112640</v>
          </cell>
        </row>
        <row r="1040">
          <cell r="B1040" t="str">
            <v>20.01.01.71.30</v>
          </cell>
          <cell r="D1040" t="str">
            <v>Kayu Meranti Kaso 5 x 7 x 400 cm</v>
          </cell>
          <cell r="E1040" t="str">
            <v>m³</v>
          </cell>
          <cell r="F1040">
            <v>4272840</v>
          </cell>
        </row>
        <row r="1041">
          <cell r="B1041" t="str">
            <v>20.01.01.71.31</v>
          </cell>
          <cell r="D1041" t="str">
            <v>Kayu Borneo Papan 2 x 20 x 400 cm</v>
          </cell>
          <cell r="E1041" t="str">
            <v>m³</v>
          </cell>
          <cell r="F1041">
            <v>6409260</v>
          </cell>
        </row>
        <row r="1042">
          <cell r="B1042" t="str">
            <v>20.01.01.71.32</v>
          </cell>
          <cell r="D1042" t="str">
            <v>Kayu Borneo Kaso 5 x 7 x 400 cm</v>
          </cell>
          <cell r="E1042" t="str">
            <v>m³</v>
          </cell>
          <cell r="F1042">
            <v>7477470</v>
          </cell>
        </row>
        <row r="1043">
          <cell r="B1043" t="str">
            <v>20.01.01.71.33</v>
          </cell>
          <cell r="D1043" t="str">
            <v>Kayu Borneo Balok 6 x 12 x 400 cm</v>
          </cell>
          <cell r="E1043" t="str">
            <v>m³</v>
          </cell>
          <cell r="F1043">
            <v>4272840</v>
          </cell>
        </row>
        <row r="1044">
          <cell r="B1044" t="str">
            <v>20.01.01.71.34</v>
          </cell>
          <cell r="D1044" t="str">
            <v>Kayu Borneo Reng 2 x 3 x 400 cm</v>
          </cell>
          <cell r="E1044" t="str">
            <v>m³</v>
          </cell>
          <cell r="F1044">
            <v>3738735</v>
          </cell>
        </row>
        <row r="1045">
          <cell r="B1045" t="str">
            <v>20.01.01.71.35</v>
          </cell>
          <cell r="D1045" t="str">
            <v>Kayu Bakesting (Meranti)</v>
          </cell>
          <cell r="E1045" t="str">
            <v>m³</v>
          </cell>
          <cell r="F1045">
            <v>4806945</v>
          </cell>
        </row>
        <row r="1046">
          <cell r="B1046" t="str">
            <v>20.01.01.71.36</v>
          </cell>
          <cell r="D1046" t="str">
            <v>Kayu Bakesting (Sengon), 2/20 x 400</v>
          </cell>
          <cell r="E1046" t="str">
            <v>m³</v>
          </cell>
          <cell r="F1046">
            <v>2510325</v>
          </cell>
        </row>
        <row r="1047">
          <cell r="B1047" t="str">
            <v>20.01.01.71.37</v>
          </cell>
          <cell r="D1047" t="str">
            <v>Kayu Bakesting (Meranti Campur), Perancah</v>
          </cell>
          <cell r="E1047" t="str">
            <v>m³</v>
          </cell>
          <cell r="F1047">
            <v>4806945</v>
          </cell>
        </row>
        <row r="1048">
          <cell r="B1048" t="str">
            <v>20.01.01.71.38</v>
          </cell>
          <cell r="D1048" t="str">
            <v>Kayu Dolken Jati dia. 10 cm - 300 cm</v>
          </cell>
          <cell r="E1048" t="str">
            <v>Batang</v>
          </cell>
          <cell r="F1048">
            <v>85500</v>
          </cell>
        </row>
        <row r="1049">
          <cell r="B1049" t="str">
            <v>20.01.01.71.39</v>
          </cell>
          <cell r="D1049" t="str">
            <v>Kayu Dolken Gelam 10 cm - 300 cm</v>
          </cell>
          <cell r="E1049" t="str">
            <v>Batang</v>
          </cell>
          <cell r="F1049">
            <v>8595</v>
          </cell>
        </row>
        <row r="1050">
          <cell r="B1050" t="str">
            <v>20.01.01.71.40</v>
          </cell>
          <cell r="D1050" t="str">
            <v>Kayu Dolken Gelam, dia 8 - 10/400 cm</v>
          </cell>
          <cell r="E1050" t="str">
            <v>Batang</v>
          </cell>
          <cell r="F1050">
            <v>85500</v>
          </cell>
        </row>
        <row r="1051">
          <cell r="B1051" t="str">
            <v>20.01.01.71.41</v>
          </cell>
          <cell r="D1051" t="str">
            <v>Kayu Gelam Balok</v>
          </cell>
          <cell r="E1051" t="str">
            <v>m³</v>
          </cell>
          <cell r="F1051">
            <v>3845565</v>
          </cell>
        </row>
        <row r="1052">
          <cell r="B1052" t="str">
            <v>20.01.01.71.42</v>
          </cell>
          <cell r="D1052" t="str">
            <v>Kayu Gelam Kaso (5 x 7)</v>
          </cell>
          <cell r="E1052" t="str">
            <v>m³</v>
          </cell>
          <cell r="F1052">
            <v>3845565</v>
          </cell>
        </row>
        <row r="1053">
          <cell r="B1053" t="str">
            <v>20.01.01.71.43</v>
          </cell>
          <cell r="D1053" t="str">
            <v>Kayu Gelam Reng (2 x 3)</v>
          </cell>
          <cell r="E1053" t="str">
            <v>m³</v>
          </cell>
          <cell r="F1053">
            <v>3845565</v>
          </cell>
        </row>
        <row r="1054">
          <cell r="B1054" t="str">
            <v>20.01.01.71.44</v>
          </cell>
          <cell r="D1054" t="str">
            <v>Kayu Mabang</v>
          </cell>
          <cell r="E1054" t="str">
            <v>m³</v>
          </cell>
          <cell r="F1054">
            <v>5341050</v>
          </cell>
        </row>
        <row r="1055">
          <cell r="B1055" t="str">
            <v>20.01.01.71.45</v>
          </cell>
          <cell r="D1055" t="str">
            <v>Kayu papan Mabang</v>
          </cell>
          <cell r="E1055" t="str">
            <v>m³</v>
          </cell>
          <cell r="F1055">
            <v>6943365</v>
          </cell>
        </row>
        <row r="1056">
          <cell r="B1056" t="str">
            <v>20.01.01.71.46</v>
          </cell>
          <cell r="D1056" t="str">
            <v>Kayu Perancah</v>
          </cell>
          <cell r="E1056" t="str">
            <v>m³</v>
          </cell>
          <cell r="F1056">
            <v>2002950</v>
          </cell>
        </row>
        <row r="1057">
          <cell r="B1057" t="str">
            <v>20.01.01.71.47</v>
          </cell>
          <cell r="D1057" t="str">
            <v>Kayu Bakar</v>
          </cell>
          <cell r="E1057" t="str">
            <v>m³</v>
          </cell>
          <cell r="F1057">
            <v>247095</v>
          </cell>
        </row>
        <row r="1058">
          <cell r="B1058" t="str">
            <v>20.01.01.71.48</v>
          </cell>
          <cell r="D1058" t="str">
            <v>Kayu Glugu / Pohon Kelapa</v>
          </cell>
          <cell r="E1058" t="str">
            <v>Batang</v>
          </cell>
          <cell r="F1058">
            <v>42795</v>
          </cell>
        </row>
        <row r="1059">
          <cell r="B1059" t="str">
            <v>20.01.01.71.49</v>
          </cell>
          <cell r="D1059" t="str">
            <v>Kayu List Plafond</v>
          </cell>
          <cell r="E1059" t="str">
            <v>Lonjor</v>
          </cell>
          <cell r="F1059">
            <v>10710</v>
          </cell>
        </row>
        <row r="1060">
          <cell r="B1060" t="str">
            <v>20.01.01.71.50</v>
          </cell>
          <cell r="D1060" t="str">
            <v>Kayu List Plafond Profil</v>
          </cell>
          <cell r="E1060" t="str">
            <v>m²</v>
          </cell>
          <cell r="F1060">
            <v>18720</v>
          </cell>
        </row>
        <row r="1061">
          <cell r="B1061" t="str">
            <v>20.01.01.71.51</v>
          </cell>
          <cell r="D1061" t="str">
            <v>Kayu Parquety jati</v>
          </cell>
          <cell r="E1061" t="str">
            <v>m²</v>
          </cell>
          <cell r="F1061">
            <v>46980</v>
          </cell>
        </row>
        <row r="1062">
          <cell r="B1062" t="str">
            <v>20.01.01.73</v>
          </cell>
          <cell r="D1062" t="str">
            <v>Kayu Lapis</v>
          </cell>
          <cell r="F1062">
            <v>0</v>
          </cell>
        </row>
        <row r="1063">
          <cell r="B1063" t="str">
            <v>20.01.01.73.01</v>
          </cell>
          <cell r="D1063" t="str">
            <v>Triplek</v>
          </cell>
          <cell r="F1063">
            <v>0</v>
          </cell>
        </row>
        <row r="1064">
          <cell r="B1064" t="str">
            <v>20.01.01.73.01.01</v>
          </cell>
          <cell r="D1064" t="str">
            <v>Triplek Uk. 122 x 244 x 15 mm</v>
          </cell>
          <cell r="E1064" t="str">
            <v>Lembar</v>
          </cell>
          <cell r="F1064">
            <v>186975</v>
          </cell>
        </row>
        <row r="1065">
          <cell r="B1065" t="str">
            <v>20.01.01.73.01.02</v>
          </cell>
          <cell r="D1065" t="str">
            <v>Triplek Uk. 122 x 244 x 12 mm</v>
          </cell>
          <cell r="E1065" t="str">
            <v>Lembar</v>
          </cell>
          <cell r="F1065">
            <v>144270</v>
          </cell>
        </row>
        <row r="1066">
          <cell r="B1066" t="str">
            <v>20.01.01.73.01.03</v>
          </cell>
          <cell r="D1066" t="str">
            <v>Triplek Uk. 122 x 244 x 9 mm</v>
          </cell>
          <cell r="E1066" t="str">
            <v>Lembar</v>
          </cell>
          <cell r="F1066">
            <v>106830</v>
          </cell>
        </row>
        <row r="1067">
          <cell r="B1067" t="str">
            <v>20.01.01.73.01.04</v>
          </cell>
          <cell r="D1067" t="str">
            <v>Triplek Uk. 122 x 244 x 6 mm</v>
          </cell>
          <cell r="E1067" t="str">
            <v>Lembar</v>
          </cell>
          <cell r="F1067">
            <v>74835</v>
          </cell>
        </row>
        <row r="1068">
          <cell r="B1068" t="str">
            <v>20.01.01.73.01.05</v>
          </cell>
          <cell r="D1068" t="str">
            <v>Triplek Uk. 122 x 244 x 4 mm</v>
          </cell>
          <cell r="E1068" t="str">
            <v>Lembar</v>
          </cell>
          <cell r="F1068">
            <v>58770</v>
          </cell>
        </row>
        <row r="1069">
          <cell r="B1069" t="str">
            <v>20.01.01.73.01.06</v>
          </cell>
          <cell r="D1069" t="str">
            <v>Triplek Uk. 122 x 244 x 3 mm</v>
          </cell>
          <cell r="E1069" t="str">
            <v>Lembar</v>
          </cell>
          <cell r="F1069">
            <v>53415</v>
          </cell>
        </row>
        <row r="1070">
          <cell r="B1070" t="str">
            <v>20.01.01.73.01.07</v>
          </cell>
          <cell r="D1070" t="str">
            <v>Triplek Uk. 122 x 244 x 2 mm</v>
          </cell>
          <cell r="E1070" t="str">
            <v>Lembar</v>
          </cell>
          <cell r="F1070">
            <v>42795</v>
          </cell>
        </row>
        <row r="1071">
          <cell r="B1071" t="str">
            <v>20.01.01.73.01.08</v>
          </cell>
          <cell r="D1071" t="str">
            <v>Triplek Uk. (0,3 x 90 x 210) cm + Aluminium</v>
          </cell>
          <cell r="E1071" t="str">
            <v>Lembar</v>
          </cell>
          <cell r="F1071">
            <v>88200</v>
          </cell>
        </row>
        <row r="1072">
          <cell r="B1072" t="str">
            <v>20.01.01.73.01.09</v>
          </cell>
          <cell r="D1072" t="str">
            <v>Triplek Uk. 90 x 210 x 3 mm</v>
          </cell>
          <cell r="E1072" t="str">
            <v>Lembar</v>
          </cell>
          <cell r="F1072">
            <v>31005</v>
          </cell>
        </row>
        <row r="1073">
          <cell r="B1073" t="str">
            <v>20.01.01.73.01.10</v>
          </cell>
          <cell r="D1073" t="str">
            <v>Triplek Uk. 90 x 200 x 4 mm</v>
          </cell>
          <cell r="E1073" t="str">
            <v>Lembar</v>
          </cell>
          <cell r="F1073">
            <v>34650</v>
          </cell>
        </row>
        <row r="1074">
          <cell r="B1074" t="str">
            <v>20.01.01.73.01.11</v>
          </cell>
          <cell r="D1074" t="str">
            <v>Triplek Uk. 110 x 210 x 4 mm</v>
          </cell>
          <cell r="E1074" t="str">
            <v>Lembar</v>
          </cell>
          <cell r="F1074">
            <v>47295</v>
          </cell>
        </row>
        <row r="1075">
          <cell r="B1075" t="str">
            <v>20.01.01.73.01.12</v>
          </cell>
          <cell r="D1075" t="str">
            <v>Triplek Uk. 122 x 244 x 8 mm</v>
          </cell>
          <cell r="E1075" t="str">
            <v>Lembar</v>
          </cell>
          <cell r="F1075">
            <v>116235</v>
          </cell>
        </row>
        <row r="1076">
          <cell r="B1076" t="str">
            <v>20.01.01.73.01.13</v>
          </cell>
          <cell r="D1076" t="str">
            <v>Triplek Uk. 122 x 244 x 18 mm</v>
          </cell>
          <cell r="E1076" t="str">
            <v>Lembar</v>
          </cell>
          <cell r="F1076">
            <v>229680</v>
          </cell>
        </row>
        <row r="1077">
          <cell r="B1077" t="str">
            <v>20.01.01.73.01.14</v>
          </cell>
          <cell r="D1077" t="str">
            <v>Triplek Aluminium, 3 mm</v>
          </cell>
          <cell r="E1077" t="str">
            <v>Lembar</v>
          </cell>
          <cell r="F1077">
            <v>37440</v>
          </cell>
        </row>
        <row r="1078">
          <cell r="B1078" t="str">
            <v>20.01.01.73.01.15</v>
          </cell>
          <cell r="D1078" t="str">
            <v>Triplek Aluminium, 4 mm</v>
          </cell>
          <cell r="E1078" t="str">
            <v>Lembar</v>
          </cell>
          <cell r="F1078">
            <v>44910</v>
          </cell>
        </row>
        <row r="1079">
          <cell r="B1079" t="str">
            <v>20.01.01.73.02</v>
          </cell>
          <cell r="D1079" t="str">
            <v>Plywood</v>
          </cell>
          <cell r="F1079">
            <v>0</v>
          </cell>
        </row>
        <row r="1080">
          <cell r="B1080" t="str">
            <v>20.01.01.73.02.01</v>
          </cell>
          <cell r="D1080" t="str">
            <v>Plywood Uk. 122 x 244 x 4 mm</v>
          </cell>
          <cell r="E1080" t="str">
            <v>Lembar</v>
          </cell>
          <cell r="F1080">
            <v>99900</v>
          </cell>
        </row>
        <row r="1081">
          <cell r="B1081" t="str">
            <v>20.01.01.73.02.02</v>
          </cell>
          <cell r="D1081" t="str">
            <v>Plywood Uk. 122 x 244 x 6 mm</v>
          </cell>
          <cell r="E1081" t="str">
            <v>Lembar</v>
          </cell>
          <cell r="F1081">
            <v>117540</v>
          </cell>
        </row>
        <row r="1082">
          <cell r="B1082" t="str">
            <v>20.01.01.73.02.03</v>
          </cell>
          <cell r="D1082" t="str">
            <v>Plywood Uk. 122 x 244 x 8 mm</v>
          </cell>
          <cell r="E1082" t="str">
            <v>Lembar</v>
          </cell>
          <cell r="F1082">
            <v>154935</v>
          </cell>
        </row>
        <row r="1083">
          <cell r="B1083" t="str">
            <v>20.01.01.73.02.04</v>
          </cell>
          <cell r="D1083" t="str">
            <v>Plywood Uk. 110 x 210 x 4 mm</v>
          </cell>
          <cell r="E1083" t="str">
            <v>Lembar</v>
          </cell>
          <cell r="F1083">
            <v>76950</v>
          </cell>
        </row>
        <row r="1084">
          <cell r="B1084" t="str">
            <v>20.01.01.73.02.05</v>
          </cell>
          <cell r="D1084" t="str">
            <v>Plywood Uk. 110 x 210 x 6 mm</v>
          </cell>
          <cell r="E1084" t="str">
            <v>Lembar</v>
          </cell>
          <cell r="F1084">
            <v>85500</v>
          </cell>
        </row>
        <row r="1085">
          <cell r="B1085" t="str">
            <v>20.01.01.73.03</v>
          </cell>
          <cell r="D1085" t="str">
            <v>Teakwood</v>
          </cell>
          <cell r="F1085">
            <v>0</v>
          </cell>
        </row>
        <row r="1086">
          <cell r="B1086" t="str">
            <v>20.01.01.73.03.01</v>
          </cell>
          <cell r="D1086" t="str">
            <v>Teakwood Uk (0,4 x 122 x 210) cm</v>
          </cell>
          <cell r="E1086" t="str">
            <v>Lembar</v>
          </cell>
          <cell r="F1086">
            <v>85500</v>
          </cell>
        </row>
        <row r="1087">
          <cell r="B1087" t="str">
            <v>20.01.01.73.03.02</v>
          </cell>
          <cell r="D1087" t="str">
            <v>Teakwood Uk (0,4 x 110 x 210) cm</v>
          </cell>
          <cell r="E1087" t="str">
            <v>Lembar</v>
          </cell>
          <cell r="F1087">
            <v>74835</v>
          </cell>
        </row>
        <row r="1088">
          <cell r="B1088" t="str">
            <v>20.01.01.73.03.03</v>
          </cell>
          <cell r="D1088" t="str">
            <v>Teakwood Uk (0,4 x 90 x 210) cm</v>
          </cell>
          <cell r="E1088" t="str">
            <v>Lembar</v>
          </cell>
          <cell r="F1088">
            <v>74835</v>
          </cell>
        </row>
        <row r="1089">
          <cell r="B1089" t="str">
            <v>20.01.01.73.03.04</v>
          </cell>
          <cell r="D1089" t="str">
            <v>Teakwood Uk (0,4 x 122 x 244) cm</v>
          </cell>
          <cell r="E1089" t="str">
            <v>Lembar</v>
          </cell>
          <cell r="F1089">
            <v>90855</v>
          </cell>
        </row>
        <row r="1090">
          <cell r="B1090" t="str">
            <v>20.01.01.73.03.05</v>
          </cell>
          <cell r="D1090" t="str">
            <v>Teakwood Uk (0,4 x 120 x 240) cm</v>
          </cell>
          <cell r="E1090" t="str">
            <v>Lembar</v>
          </cell>
          <cell r="F1090">
            <v>88740</v>
          </cell>
        </row>
        <row r="1091">
          <cell r="B1091" t="str">
            <v>20.01.01.73.04</v>
          </cell>
          <cell r="D1091" t="str">
            <v>Multipleks</v>
          </cell>
          <cell r="F1091">
            <v>0</v>
          </cell>
        </row>
        <row r="1092">
          <cell r="B1092" t="str">
            <v>20.01.01.73.04.01</v>
          </cell>
          <cell r="D1092" t="str">
            <v>Multipleks Uk. (0,9 x 122 x 244) cm</v>
          </cell>
          <cell r="E1092" t="str">
            <v>Lembar</v>
          </cell>
          <cell r="F1092">
            <v>106830</v>
          </cell>
        </row>
        <row r="1093">
          <cell r="B1093" t="str">
            <v>20.01.01.73.04.02</v>
          </cell>
          <cell r="D1093" t="str">
            <v>Multipleks Uk. (1,2 x 122 x 244) cm</v>
          </cell>
          <cell r="E1093" t="str">
            <v>Lembar</v>
          </cell>
          <cell r="F1093">
            <v>144270</v>
          </cell>
        </row>
        <row r="1094">
          <cell r="B1094" t="str">
            <v>20.01.01.73.05</v>
          </cell>
          <cell r="D1094" t="str">
            <v>Kayu Lapis Lainnya</v>
          </cell>
          <cell r="F1094">
            <v>0</v>
          </cell>
        </row>
        <row r="1095">
          <cell r="B1095" t="str">
            <v>20.01.01.73.05.01</v>
          </cell>
          <cell r="D1095" t="str">
            <v>Dolken Kayu D 8 - 10/400 cm</v>
          </cell>
          <cell r="E1095" t="str">
            <v>m³</v>
          </cell>
          <cell r="F1095">
            <v>12818520</v>
          </cell>
        </row>
        <row r="1096">
          <cell r="B1096" t="str">
            <v>20.01.01.73.05.02</v>
          </cell>
          <cell r="D1096" t="str">
            <v>2/4</v>
          </cell>
          <cell r="E1096" t="str">
            <v>m</v>
          </cell>
          <cell r="F1096">
            <v>7560</v>
          </cell>
        </row>
        <row r="1097">
          <cell r="B1097" t="str">
            <v>20.01.01.73.05.03</v>
          </cell>
          <cell r="D1097" t="str">
            <v>Terentang</v>
          </cell>
          <cell r="E1097" t="str">
            <v>m³</v>
          </cell>
          <cell r="F1097">
            <v>3738735</v>
          </cell>
        </row>
        <row r="1098">
          <cell r="B1098" t="str">
            <v>20.01.01.74</v>
          </cell>
          <cell r="D1098" t="str">
            <v>Bambu</v>
          </cell>
          <cell r="F1098">
            <v>0</v>
          </cell>
        </row>
        <row r="1099">
          <cell r="B1099" t="str">
            <v>20.01.01.74.01</v>
          </cell>
          <cell r="D1099" t="str">
            <v>Bambu Bilik Bambu</v>
          </cell>
          <cell r="E1099" t="str">
            <v>m²</v>
          </cell>
          <cell r="F1099">
            <v>53415</v>
          </cell>
        </row>
        <row r="1100">
          <cell r="B1100" t="str">
            <v>20.01.01.74.02</v>
          </cell>
          <cell r="D1100" t="str">
            <v>Bambu Gedeg Guling (200 x 100 cm)</v>
          </cell>
          <cell r="E1100" t="str">
            <v>Lembar</v>
          </cell>
          <cell r="F1100">
            <v>22770</v>
          </cell>
        </row>
        <row r="1101">
          <cell r="B1101" t="str">
            <v>20.01.01.74.03</v>
          </cell>
          <cell r="D1101" t="str">
            <v>Bambu Pring</v>
          </cell>
          <cell r="E1101" t="str">
            <v>Batang</v>
          </cell>
          <cell r="F1101">
            <v>13725</v>
          </cell>
        </row>
        <row r="1102">
          <cell r="B1102" t="str">
            <v>20.01.01.74.04</v>
          </cell>
          <cell r="D1102" t="str">
            <v>Bambu Ori D = 10-12/600 cm</v>
          </cell>
          <cell r="E1102" t="str">
            <v>Batang</v>
          </cell>
          <cell r="F1102">
            <v>13365</v>
          </cell>
        </row>
        <row r="1103">
          <cell r="B1103" t="str">
            <v>20.01.01.74.05</v>
          </cell>
          <cell r="D1103" t="str">
            <v>Bambu Bongkotan</v>
          </cell>
          <cell r="E1103" t="str">
            <v>Batang</v>
          </cell>
          <cell r="F1103">
            <v>17325</v>
          </cell>
        </row>
        <row r="1104">
          <cell r="B1104" t="str">
            <v>20.01.01.74.06</v>
          </cell>
          <cell r="D1104" t="str">
            <v>Bambu Keranjang</v>
          </cell>
          <cell r="E1104" t="str">
            <v>Buah</v>
          </cell>
          <cell r="F1104">
            <v>7830</v>
          </cell>
        </row>
        <row r="1105">
          <cell r="B1105" t="str">
            <v>20.01.01.74.07</v>
          </cell>
          <cell r="D1105" t="str">
            <v>Bambu Gedeg Guling</v>
          </cell>
          <cell r="E1105" t="str">
            <v>m²</v>
          </cell>
          <cell r="F1105">
            <v>6435</v>
          </cell>
        </row>
        <row r="1106">
          <cell r="B1106" t="str">
            <v>20.01.01.75</v>
          </cell>
          <cell r="D1106" t="str">
            <v>Engsel</v>
          </cell>
          <cell r="F1106">
            <v>0</v>
          </cell>
        </row>
        <row r="1107">
          <cell r="B1107" t="str">
            <v>20.01.01.75.01</v>
          </cell>
          <cell r="D1107" t="str">
            <v>Engsel Dior 3 Kuning</v>
          </cell>
          <cell r="E1107" t="str">
            <v>Set</v>
          </cell>
          <cell r="F1107">
            <v>16065</v>
          </cell>
        </row>
        <row r="1108">
          <cell r="B1108" t="str">
            <v>20.01.01.75.02</v>
          </cell>
          <cell r="D1108" t="str">
            <v>Engsel Dior 4 Kuning</v>
          </cell>
          <cell r="E1108" t="str">
            <v>Set</v>
          </cell>
          <cell r="F1108">
            <v>26730</v>
          </cell>
        </row>
        <row r="1109">
          <cell r="B1109" t="str">
            <v>20.01.01.75.03</v>
          </cell>
          <cell r="D1109" t="str">
            <v>Engsel Dior 5 Kuning</v>
          </cell>
          <cell r="E1109" t="str">
            <v>Set</v>
          </cell>
          <cell r="F1109">
            <v>32085</v>
          </cell>
        </row>
        <row r="1110">
          <cell r="B1110" t="str">
            <v>20.01.01.75.04</v>
          </cell>
          <cell r="D1110" t="str">
            <v>Engsel Foot Klep 1"</v>
          </cell>
          <cell r="E1110" t="str">
            <v>Pasang</v>
          </cell>
          <cell r="F1110">
            <v>16065</v>
          </cell>
        </row>
        <row r="1111">
          <cell r="B1111" t="str">
            <v>20.01.01.75.05</v>
          </cell>
          <cell r="D1111" t="str">
            <v>Engsel Foot Klep 1/2" Tussen</v>
          </cell>
          <cell r="E1111" t="str">
            <v>Pasang</v>
          </cell>
          <cell r="F1111">
            <v>15030</v>
          </cell>
        </row>
        <row r="1112">
          <cell r="B1112" t="str">
            <v>20.01.01.75.06</v>
          </cell>
          <cell r="D1112" t="str">
            <v>Engsel Foot Klep 3/4" Kuningan</v>
          </cell>
          <cell r="E1112" t="str">
            <v>Pasang</v>
          </cell>
          <cell r="F1112">
            <v>27855</v>
          </cell>
        </row>
        <row r="1113">
          <cell r="B1113" t="str">
            <v>20.01.01.75.07</v>
          </cell>
          <cell r="D1113" t="str">
            <v>Engsel Foot Klep 3/4" Tussen</v>
          </cell>
          <cell r="E1113" t="str">
            <v>Pasang</v>
          </cell>
          <cell r="F1113">
            <v>9135</v>
          </cell>
        </row>
        <row r="1114">
          <cell r="B1114" t="str">
            <v>20.01.01.75.08</v>
          </cell>
          <cell r="D1114" t="str">
            <v>Engsel Kuningan 2" (Pintu Kayu)</v>
          </cell>
          <cell r="E1114" t="str">
            <v>Pasang</v>
          </cell>
          <cell r="F1114">
            <v>8595</v>
          </cell>
        </row>
        <row r="1115">
          <cell r="B1115" t="str">
            <v>20.01.01.75.09</v>
          </cell>
          <cell r="D1115" t="str">
            <v>Engsel Kuningan 2 1/2" (Pintu Kayu)</v>
          </cell>
          <cell r="E1115" t="str">
            <v>Pasang</v>
          </cell>
          <cell r="F1115">
            <v>26730</v>
          </cell>
        </row>
        <row r="1116">
          <cell r="B1116" t="str">
            <v>20.01.01.75.10</v>
          </cell>
          <cell r="D1116" t="str">
            <v>Engsel Kuningan 3" (Pintu Kayu)</v>
          </cell>
          <cell r="E1116" t="str">
            <v>Pasang</v>
          </cell>
          <cell r="F1116">
            <v>35910</v>
          </cell>
        </row>
        <row r="1117">
          <cell r="B1117" t="str">
            <v>20.01.01.75.11</v>
          </cell>
          <cell r="D1117" t="str">
            <v>Engsel Muller Kuning 3" (Pintu Alm.)</v>
          </cell>
          <cell r="E1117" t="str">
            <v>Pasang</v>
          </cell>
          <cell r="F1117">
            <v>26730</v>
          </cell>
        </row>
        <row r="1118">
          <cell r="B1118" t="str">
            <v>20.01.01.75.12</v>
          </cell>
          <cell r="D1118" t="str">
            <v>Engsel Muller Kuning 4" (Pintu Alm.)</v>
          </cell>
          <cell r="E1118" t="str">
            <v>Pasang</v>
          </cell>
          <cell r="F1118">
            <v>29430</v>
          </cell>
        </row>
        <row r="1119">
          <cell r="B1119" t="str">
            <v>20.01.01.75.13</v>
          </cell>
          <cell r="D1119" t="str">
            <v>Engsel Muller Kuning 5" (Pintu Alm.)</v>
          </cell>
          <cell r="E1119" t="str">
            <v>Pasang</v>
          </cell>
          <cell r="F1119">
            <v>48960</v>
          </cell>
        </row>
        <row r="1120">
          <cell r="B1120" t="str">
            <v>20.01.01.75.14</v>
          </cell>
          <cell r="D1120" t="str">
            <v>Engsel Sakura Kuning 9"</v>
          </cell>
          <cell r="E1120" t="str">
            <v>Pasang</v>
          </cell>
          <cell r="F1120">
            <v>29970</v>
          </cell>
        </row>
        <row r="1121">
          <cell r="B1121" t="str">
            <v>20.01.01.75.15</v>
          </cell>
          <cell r="D1121" t="str">
            <v>Engsel Jendela Kuningan</v>
          </cell>
          <cell r="E1121" t="str">
            <v>Pasang</v>
          </cell>
          <cell r="F1121">
            <v>12825</v>
          </cell>
        </row>
        <row r="1122">
          <cell r="B1122" t="str">
            <v>20.01.01.75.16</v>
          </cell>
          <cell r="D1122" t="str">
            <v>Engsel Gomeo 4" Kuningan</v>
          </cell>
          <cell r="E1122" t="str">
            <v>Set</v>
          </cell>
          <cell r="F1122">
            <v>18720</v>
          </cell>
        </row>
        <row r="1123">
          <cell r="B1123" t="str">
            <v>20.01.01.75.17</v>
          </cell>
          <cell r="D1123" t="str">
            <v>Engsel Hings, 5" Kuningan Jendela</v>
          </cell>
          <cell r="E1123" t="str">
            <v>Set</v>
          </cell>
          <cell r="F1123">
            <v>25650</v>
          </cell>
        </row>
        <row r="1124">
          <cell r="B1124" t="str">
            <v>20.01.01.75.18</v>
          </cell>
          <cell r="D1124" t="str">
            <v>Engsel Akses</v>
          </cell>
          <cell r="E1124" t="str">
            <v>Set</v>
          </cell>
          <cell r="F1124">
            <v>8055</v>
          </cell>
        </row>
        <row r="1125">
          <cell r="B1125" t="str">
            <v>20.01.01.75.19</v>
          </cell>
          <cell r="D1125" t="str">
            <v>Engsel Hidrolis Pintu Alluminium</v>
          </cell>
          <cell r="E1125" t="str">
            <v>Set</v>
          </cell>
          <cell r="F1125">
            <v>210510</v>
          </cell>
        </row>
        <row r="1126">
          <cell r="B1126" t="str">
            <v>20.01.01.75.20</v>
          </cell>
          <cell r="D1126" t="str">
            <v>Engsel H</v>
          </cell>
          <cell r="E1126" t="str">
            <v>Set</v>
          </cell>
          <cell r="F1126">
            <v>8595</v>
          </cell>
        </row>
        <row r="1127">
          <cell r="B1127" t="str">
            <v>20.01.01.75.21</v>
          </cell>
          <cell r="D1127" t="str">
            <v>Engsel Kuningan Arch Asli</v>
          </cell>
          <cell r="E1127" t="str">
            <v>Set</v>
          </cell>
          <cell r="F1127">
            <v>8055</v>
          </cell>
        </row>
        <row r="1128">
          <cell r="B1128" t="str">
            <v>20.01.01.75.22</v>
          </cell>
          <cell r="D1128" t="str">
            <v>Engsel Pintu</v>
          </cell>
          <cell r="E1128" t="str">
            <v>Set</v>
          </cell>
          <cell r="F1128">
            <v>16065</v>
          </cell>
        </row>
        <row r="1129">
          <cell r="B1129" t="str">
            <v>20.01.01.75.23</v>
          </cell>
          <cell r="D1129" t="str">
            <v>Engsel Jendela Kupu-kupu Kuningan 2,5"</v>
          </cell>
          <cell r="E1129" t="str">
            <v>Set</v>
          </cell>
          <cell r="F1129">
            <v>14490</v>
          </cell>
        </row>
        <row r="1130">
          <cell r="B1130" t="str">
            <v>20.01.01.76</v>
          </cell>
          <cell r="D1130" t="str">
            <v>Gembok</v>
          </cell>
          <cell r="F1130">
            <v>0</v>
          </cell>
        </row>
        <row r="1131">
          <cell r="B1131" t="str">
            <v>20.01.01.76.01</v>
          </cell>
          <cell r="D1131" t="str">
            <v>Gembok Globe 20 mm</v>
          </cell>
          <cell r="E1131" t="str">
            <v>Buah</v>
          </cell>
          <cell r="F1131">
            <v>5355</v>
          </cell>
        </row>
        <row r="1132">
          <cell r="B1132" t="str">
            <v>20.01.01.76.02</v>
          </cell>
          <cell r="D1132" t="str">
            <v>Gembok Globe 25 mm</v>
          </cell>
          <cell r="E1132" t="str">
            <v>Buah</v>
          </cell>
          <cell r="F1132">
            <v>6435</v>
          </cell>
        </row>
        <row r="1133">
          <cell r="B1133" t="str">
            <v>20.01.01.76.03</v>
          </cell>
          <cell r="D1133" t="str">
            <v>Gembok Globe 30 mm</v>
          </cell>
          <cell r="E1133" t="str">
            <v>Buah</v>
          </cell>
          <cell r="F1133">
            <v>13365</v>
          </cell>
        </row>
        <row r="1134">
          <cell r="B1134" t="str">
            <v>20.01.01.76.04</v>
          </cell>
          <cell r="D1134" t="str">
            <v>Gembok Globe 40 mm</v>
          </cell>
          <cell r="E1134" t="str">
            <v>Buah</v>
          </cell>
          <cell r="F1134">
            <v>16065</v>
          </cell>
        </row>
        <row r="1135">
          <cell r="B1135" t="str">
            <v>20.01.01.76.05</v>
          </cell>
          <cell r="D1135" t="str">
            <v>Gembok Globe 50 mm</v>
          </cell>
          <cell r="E1135" t="str">
            <v>Buah</v>
          </cell>
          <cell r="F1135">
            <v>21420</v>
          </cell>
        </row>
        <row r="1136">
          <cell r="B1136" t="str">
            <v>20.01.01.76.06</v>
          </cell>
          <cell r="D1136" t="str">
            <v>Gembok Globe 60 mm</v>
          </cell>
          <cell r="E1136" t="str">
            <v>Buah</v>
          </cell>
          <cell r="F1136">
            <v>26730</v>
          </cell>
        </row>
        <row r="1137">
          <cell r="B1137" t="str">
            <v>20.01.01.76.07</v>
          </cell>
          <cell r="D1137" t="str">
            <v>Gembok Globe 75 mm/loen</v>
          </cell>
          <cell r="E1137" t="str">
            <v>Buah</v>
          </cell>
          <cell r="F1137">
            <v>22500</v>
          </cell>
        </row>
        <row r="1138">
          <cell r="B1138" t="str">
            <v>20.01.01.76.08</v>
          </cell>
          <cell r="D1138" t="str">
            <v>Gembok Kuning Cooper 20 mm</v>
          </cell>
          <cell r="E1138" t="str">
            <v>Buah</v>
          </cell>
          <cell r="F1138">
            <v>8595</v>
          </cell>
        </row>
        <row r="1139">
          <cell r="B1139" t="str">
            <v>20.01.01.76.09</v>
          </cell>
          <cell r="D1139" t="str">
            <v>Gembok Kuning Cooper 25 mm</v>
          </cell>
          <cell r="E1139" t="str">
            <v>Buah</v>
          </cell>
          <cell r="F1139">
            <v>9675</v>
          </cell>
        </row>
        <row r="1140">
          <cell r="B1140" t="str">
            <v>20.01.01.76.10</v>
          </cell>
          <cell r="D1140" t="str">
            <v>Gembok kuning cooper 30 mm</v>
          </cell>
          <cell r="E1140" t="str">
            <v>Buah</v>
          </cell>
          <cell r="F1140">
            <v>10710</v>
          </cell>
        </row>
        <row r="1141">
          <cell r="B1141" t="str">
            <v>20.01.01.76.11</v>
          </cell>
          <cell r="D1141" t="str">
            <v>Gembok kuning cooper 40 mm</v>
          </cell>
          <cell r="E1141" t="str">
            <v>Buah</v>
          </cell>
          <cell r="F1141">
            <v>12825</v>
          </cell>
        </row>
        <row r="1142">
          <cell r="B1142" t="str">
            <v>20.01.01.76.12</v>
          </cell>
          <cell r="D1142" t="str">
            <v>Gembok kuning cooper 50 mm</v>
          </cell>
          <cell r="E1142" t="str">
            <v>Buah</v>
          </cell>
          <cell r="F1142">
            <v>16065</v>
          </cell>
        </row>
        <row r="1143">
          <cell r="B1143" t="str">
            <v>20.01.01.76.13</v>
          </cell>
          <cell r="D1143" t="str">
            <v>Gembok kuning cooper 60 mm</v>
          </cell>
          <cell r="E1143" t="str">
            <v>Buah</v>
          </cell>
          <cell r="F1143">
            <v>19800</v>
          </cell>
        </row>
        <row r="1144">
          <cell r="B1144" t="str">
            <v>20.01.01.76.14</v>
          </cell>
          <cell r="D1144" t="str">
            <v>Gembok Sakuran, 30 mm</v>
          </cell>
          <cell r="E1144" t="str">
            <v>Buah</v>
          </cell>
          <cell r="F1144">
            <v>16065</v>
          </cell>
        </row>
        <row r="1145">
          <cell r="B1145" t="str">
            <v>20.01.01.76.15</v>
          </cell>
          <cell r="D1145" t="str">
            <v>Gembok Brass, 30 mm</v>
          </cell>
          <cell r="E1145" t="str">
            <v>Buah</v>
          </cell>
          <cell r="F1145">
            <v>8055</v>
          </cell>
        </row>
        <row r="1146">
          <cell r="B1146" t="str">
            <v>20.01.01.76.16</v>
          </cell>
          <cell r="D1146" t="str">
            <v>Gembok Dior, 30 mm</v>
          </cell>
          <cell r="E1146" t="str">
            <v>Buah</v>
          </cell>
          <cell r="F1146">
            <v>8595</v>
          </cell>
        </row>
        <row r="1147">
          <cell r="B1147" t="str">
            <v>20.01.01.77</v>
          </cell>
          <cell r="D1147" t="str">
            <v>Grendel</v>
          </cell>
          <cell r="F1147">
            <v>0</v>
          </cell>
        </row>
        <row r="1148">
          <cell r="B1148" t="str">
            <v>20.01.01.77.01</v>
          </cell>
          <cell r="D1148" t="str">
            <v>Grendel Besar</v>
          </cell>
          <cell r="E1148" t="str">
            <v>Buah</v>
          </cell>
          <cell r="F1148">
            <v>10710</v>
          </cell>
        </row>
        <row r="1149">
          <cell r="B1149" t="str">
            <v>20.01.01.77.02</v>
          </cell>
          <cell r="D1149" t="str">
            <v>Grendel Kecil</v>
          </cell>
          <cell r="E1149" t="str">
            <v>Buah</v>
          </cell>
          <cell r="F1149">
            <v>5355</v>
          </cell>
        </row>
        <row r="1150">
          <cell r="B1150" t="str">
            <v>20.01.01.77.03</v>
          </cell>
          <cell r="D1150" t="str">
            <v>Grendel Kuningan/crom ( kuning)</v>
          </cell>
          <cell r="E1150" t="str">
            <v>Buah</v>
          </cell>
          <cell r="F1150">
            <v>7560</v>
          </cell>
        </row>
        <row r="1151">
          <cell r="B1151" t="str">
            <v>20.01.01.77.04</v>
          </cell>
          <cell r="D1151" t="str">
            <v>Grendel kupu kunci 2"</v>
          </cell>
          <cell r="E1151" t="str">
            <v>Buah</v>
          </cell>
          <cell r="F1151">
            <v>5355</v>
          </cell>
        </row>
        <row r="1152">
          <cell r="B1152" t="str">
            <v>20.01.01.77.05</v>
          </cell>
          <cell r="D1152" t="str">
            <v>Grendel kupu rrt 1 1/2"</v>
          </cell>
          <cell r="E1152" t="str">
            <v>Buah</v>
          </cell>
          <cell r="F1152">
            <v>6435</v>
          </cell>
        </row>
        <row r="1153">
          <cell r="B1153" t="str">
            <v>20.01.01.77.06</v>
          </cell>
          <cell r="D1153" t="str">
            <v>Grendel kupu rrt 2"</v>
          </cell>
          <cell r="E1153" t="str">
            <v>Buah</v>
          </cell>
          <cell r="F1153">
            <v>5355</v>
          </cell>
        </row>
        <row r="1154">
          <cell r="B1154" t="str">
            <v>20.01.01.77.07</v>
          </cell>
          <cell r="D1154" t="str">
            <v>Grendel Tanam Jendela</v>
          </cell>
          <cell r="E1154" t="str">
            <v>Buah</v>
          </cell>
          <cell r="F1154">
            <v>21420</v>
          </cell>
        </row>
        <row r="1155">
          <cell r="B1155" t="str">
            <v>20.01.01.77.08</v>
          </cell>
          <cell r="D1155" t="str">
            <v>Grendel Tanam Pintu</v>
          </cell>
          <cell r="E1155" t="str">
            <v>Buah</v>
          </cell>
          <cell r="F1155">
            <v>6435</v>
          </cell>
        </row>
        <row r="1156">
          <cell r="B1156" t="str">
            <v>20.01.01.77.09</v>
          </cell>
          <cell r="D1156" t="str">
            <v>Grendel tarikan laci rrt 5"</v>
          </cell>
          <cell r="E1156" t="str">
            <v>Buah</v>
          </cell>
          <cell r="F1156">
            <v>3870</v>
          </cell>
        </row>
        <row r="1157">
          <cell r="B1157" t="str">
            <v>20.01.01.77.10</v>
          </cell>
          <cell r="D1157" t="str">
            <v>Grendel 2 mm</v>
          </cell>
          <cell r="E1157" t="str">
            <v>Buah</v>
          </cell>
          <cell r="F1157">
            <v>16065</v>
          </cell>
        </row>
        <row r="1158">
          <cell r="B1158" t="str">
            <v>20.01.01.77.11</v>
          </cell>
          <cell r="D1158" t="str">
            <v>Grendel 2,5 mm</v>
          </cell>
          <cell r="E1158" t="str">
            <v>Buah</v>
          </cell>
          <cell r="F1158">
            <v>2205</v>
          </cell>
        </row>
        <row r="1159">
          <cell r="B1159" t="str">
            <v>20.01.01.77.12</v>
          </cell>
          <cell r="D1159" t="str">
            <v>Grendel 3 mm</v>
          </cell>
          <cell r="E1159" t="str">
            <v>Buah</v>
          </cell>
          <cell r="F1159">
            <v>2700</v>
          </cell>
        </row>
        <row r="1160">
          <cell r="B1160" t="str">
            <v>20.01.01.78</v>
          </cell>
          <cell r="D1160" t="str">
            <v>Kran</v>
          </cell>
          <cell r="F1160">
            <v>0</v>
          </cell>
        </row>
        <row r="1161">
          <cell r="B1161" t="str">
            <v>20.01.01.78.01</v>
          </cell>
          <cell r="D1161" t="str">
            <v>Kran Air "AMICO 1/2"</v>
          </cell>
          <cell r="E1161" t="str">
            <v>Buah</v>
          </cell>
          <cell r="F1161">
            <v>13365</v>
          </cell>
        </row>
        <row r="1162">
          <cell r="B1162" t="str">
            <v>20.01.01.78.02</v>
          </cell>
          <cell r="D1162" t="str">
            <v>Kran Air "AMICO 3/4"</v>
          </cell>
          <cell r="E1162" t="str">
            <v>Buah</v>
          </cell>
          <cell r="F1162">
            <v>17145</v>
          </cell>
        </row>
        <row r="1163">
          <cell r="B1163" t="str">
            <v>20.01.01.79</v>
          </cell>
          <cell r="D1163" t="str">
            <v>Kunci</v>
          </cell>
          <cell r="F1163">
            <v>0</v>
          </cell>
        </row>
        <row r="1164">
          <cell r="B1164" t="str">
            <v>20.01.01.79.01</v>
          </cell>
          <cell r="D1164" t="str">
            <v>Kunci Pintu</v>
          </cell>
          <cell r="F1164">
            <v>0</v>
          </cell>
        </row>
        <row r="1165">
          <cell r="B1165" t="str">
            <v>20.01.01.79.01.01</v>
          </cell>
          <cell r="D1165" t="str">
            <v>Kunci Pintu Union, Besar</v>
          </cell>
          <cell r="E1165" t="str">
            <v>Doz</v>
          </cell>
          <cell r="F1165">
            <v>106830</v>
          </cell>
        </row>
        <row r="1166">
          <cell r="B1166" t="str">
            <v>20.01.01.79.01.02</v>
          </cell>
          <cell r="D1166" t="str">
            <v>Kunci Pintu Union, Kecil</v>
          </cell>
          <cell r="E1166" t="str">
            <v>Doz</v>
          </cell>
          <cell r="F1166">
            <v>58770</v>
          </cell>
        </row>
        <row r="1167">
          <cell r="B1167" t="str">
            <v>20.01.01.79.01.03</v>
          </cell>
          <cell r="D1167" t="str">
            <v>Kunci Pintu Fukuda</v>
          </cell>
          <cell r="E1167" t="str">
            <v>Doz</v>
          </cell>
          <cell r="F1167">
            <v>48150</v>
          </cell>
        </row>
        <row r="1168">
          <cell r="B1168" t="str">
            <v>20.01.01.79.01.04</v>
          </cell>
          <cell r="D1168" t="str">
            <v>Kunci Pintu Kudabalap</v>
          </cell>
          <cell r="E1168" t="str">
            <v>Doz</v>
          </cell>
          <cell r="F1168">
            <v>55620</v>
          </cell>
        </row>
        <row r="1169">
          <cell r="B1169" t="str">
            <v>20.01.01.79.01.05</v>
          </cell>
          <cell r="D1169" t="str">
            <v>Kunci Pintu Kudabalap</v>
          </cell>
          <cell r="E1169" t="str">
            <v>Doz</v>
          </cell>
          <cell r="F1169">
            <v>49185</v>
          </cell>
        </row>
        <row r="1170">
          <cell r="B1170" t="str">
            <v>20.01.01.79.01.06</v>
          </cell>
          <cell r="D1170" t="str">
            <v>Kunci Pintu Gold, Bulat</v>
          </cell>
          <cell r="E1170" t="str">
            <v>Set</v>
          </cell>
          <cell r="F1170">
            <v>48150</v>
          </cell>
        </row>
        <row r="1171">
          <cell r="B1171" t="str">
            <v>20.01.01.79.01.07</v>
          </cell>
          <cell r="D1171" t="str">
            <v>Kunci Pintu Muller, Dorong</v>
          </cell>
          <cell r="E1171" t="str">
            <v>Set</v>
          </cell>
          <cell r="F1171">
            <v>203040</v>
          </cell>
        </row>
        <row r="1172">
          <cell r="B1172" t="str">
            <v>20.01.01.79.02</v>
          </cell>
          <cell r="D1172" t="str">
            <v>Kunci Tanam</v>
          </cell>
          <cell r="F1172">
            <v>0</v>
          </cell>
        </row>
        <row r="1173">
          <cell r="B1173" t="str">
            <v>20.01.01.79.02.01</v>
          </cell>
          <cell r="D1173" t="str">
            <v>Kunci Tanam Kamar Mandi</v>
          </cell>
          <cell r="E1173" t="str">
            <v>Buah</v>
          </cell>
          <cell r="F1173">
            <v>42795</v>
          </cell>
        </row>
        <row r="1174">
          <cell r="B1174" t="str">
            <v>20.01.01.79.02.02</v>
          </cell>
          <cell r="D1174" t="str">
            <v>Kunci Tanam Kuda terbang, Uk. Besar, 2 x Putar</v>
          </cell>
          <cell r="E1174" t="str">
            <v>Buah</v>
          </cell>
          <cell r="F1174">
            <v>76950</v>
          </cell>
        </row>
        <row r="1175">
          <cell r="B1175" t="str">
            <v>20.01.01.79.02.03</v>
          </cell>
          <cell r="D1175" t="str">
            <v xml:space="preserve">Kunci Tanam </v>
          </cell>
          <cell r="E1175" t="str">
            <v>Buah</v>
          </cell>
          <cell r="F1175">
            <v>96210</v>
          </cell>
        </row>
        <row r="1176">
          <cell r="B1176" t="str">
            <v>20.01.01.79.02.04</v>
          </cell>
          <cell r="D1176" t="str">
            <v>Kunci Tanam 808</v>
          </cell>
          <cell r="E1176" t="str">
            <v>Buah</v>
          </cell>
          <cell r="F1176">
            <v>10710</v>
          </cell>
        </row>
        <row r="1177">
          <cell r="B1177" t="str">
            <v>20.01.01.79.02.05</v>
          </cell>
          <cell r="D1177" t="str">
            <v>Kunci Tanam Besar Kuningan</v>
          </cell>
          <cell r="E1177" t="str">
            <v>Buah</v>
          </cell>
          <cell r="F1177">
            <v>63135</v>
          </cell>
        </row>
        <row r="1178">
          <cell r="B1178" t="str">
            <v>20.01.01.79.03</v>
          </cell>
          <cell r="D1178" t="str">
            <v>Kunci Lainnya</v>
          </cell>
          <cell r="F1178">
            <v>0</v>
          </cell>
        </row>
        <row r="1179">
          <cell r="B1179" t="str">
            <v>20.01.01.79.03.01</v>
          </cell>
          <cell r="D1179" t="str">
            <v>Kunci bago rrt uk. 12"</v>
          </cell>
          <cell r="E1179" t="str">
            <v>Doz</v>
          </cell>
          <cell r="F1179">
            <v>29430</v>
          </cell>
        </row>
        <row r="1180">
          <cell r="B1180" t="str">
            <v>20.01.01.79.03.02</v>
          </cell>
          <cell r="D1180" t="str">
            <v>Kunci bago rrt uk. 8"</v>
          </cell>
          <cell r="E1180" t="str">
            <v>Buah</v>
          </cell>
          <cell r="F1180">
            <v>18180</v>
          </cell>
        </row>
        <row r="1181">
          <cell r="B1181" t="str">
            <v>20.01.01.79.03.03</v>
          </cell>
          <cell r="D1181" t="str">
            <v>Kunci laci rrt 808 kecil</v>
          </cell>
          <cell r="E1181" t="str">
            <v>Buah</v>
          </cell>
          <cell r="F1181">
            <v>11790</v>
          </cell>
        </row>
        <row r="1182">
          <cell r="B1182" t="str">
            <v>20.01.01.79.03.04</v>
          </cell>
          <cell r="D1182" t="str">
            <v>Kunci Vipro, aluminium</v>
          </cell>
          <cell r="E1182" t="str">
            <v>Buah</v>
          </cell>
          <cell r="F1182">
            <v>90855</v>
          </cell>
        </row>
        <row r="1183">
          <cell r="B1183" t="str">
            <v>20.01.01.79.03.05</v>
          </cell>
          <cell r="D1183" t="str">
            <v>Kunci HHP, aluminium</v>
          </cell>
          <cell r="E1183" t="str">
            <v>Buah</v>
          </cell>
          <cell r="F1183">
            <v>26730</v>
          </cell>
        </row>
        <row r="1184">
          <cell r="B1184" t="str">
            <v>20.01.01.79.03.06</v>
          </cell>
          <cell r="D1184" t="str">
            <v>Kunci Cavell, pintu bulat gold</v>
          </cell>
          <cell r="E1184" t="str">
            <v>Buah</v>
          </cell>
          <cell r="F1184">
            <v>89775</v>
          </cell>
        </row>
        <row r="1185">
          <cell r="B1185" t="str">
            <v>20.01.01.79.03.07</v>
          </cell>
          <cell r="D1185" t="str">
            <v>Kunci Silinder</v>
          </cell>
          <cell r="E1185" t="str">
            <v>Buah</v>
          </cell>
          <cell r="F1185">
            <v>31005</v>
          </cell>
        </row>
        <row r="1186">
          <cell r="B1186" t="str">
            <v>20.01.01.79.03.08</v>
          </cell>
          <cell r="D1186" t="str">
            <v>Kunci Selot</v>
          </cell>
          <cell r="E1186" t="str">
            <v>Buah</v>
          </cell>
          <cell r="F1186">
            <v>7740</v>
          </cell>
        </row>
        <row r="1187">
          <cell r="B1187" t="str">
            <v>20.01.01.79.03.09</v>
          </cell>
          <cell r="D1187" t="str">
            <v>Kunci Lemari</v>
          </cell>
          <cell r="E1187" t="str">
            <v>Buah</v>
          </cell>
          <cell r="F1187">
            <v>10305</v>
          </cell>
        </row>
        <row r="1188">
          <cell r="B1188" t="str">
            <v>20.01.01.80</v>
          </cell>
          <cell r="D1188" t="str">
            <v>Pelampung</v>
          </cell>
          <cell r="F1188">
            <v>0</v>
          </cell>
        </row>
        <row r="1189">
          <cell r="B1189" t="str">
            <v>20.01.01.80.01</v>
          </cell>
          <cell r="D1189" t="str">
            <v>Pelampung Dolphin Babby Boat 6 pcs</v>
          </cell>
          <cell r="E1189" t="str">
            <v>Buah</v>
          </cell>
          <cell r="F1189">
            <v>131445</v>
          </cell>
        </row>
        <row r="1190">
          <cell r="B1190" t="str">
            <v>20.01.01.80.02</v>
          </cell>
          <cell r="D1190" t="str">
            <v>Pelampung Poll Boat, 6 pcs</v>
          </cell>
          <cell r="E1190" t="str">
            <v>Buah</v>
          </cell>
          <cell r="F1190">
            <v>149085</v>
          </cell>
        </row>
        <row r="1191">
          <cell r="B1191" t="str">
            <v>20.01.01.80.03</v>
          </cell>
          <cell r="D1191" t="str">
            <v>Pelampung Poll Rider</v>
          </cell>
          <cell r="E1191" t="str">
            <v>Buah</v>
          </cell>
          <cell r="F1191">
            <v>125010</v>
          </cell>
        </row>
        <row r="1192">
          <cell r="B1192" t="str">
            <v>20.01.01.81</v>
          </cell>
          <cell r="D1192" t="str">
            <v>Bahan Penggantung dan Pengunci</v>
          </cell>
          <cell r="F1192">
            <v>0</v>
          </cell>
        </row>
        <row r="1193">
          <cell r="B1193" t="str">
            <v>20.01.01.81.01</v>
          </cell>
          <cell r="D1193" t="str">
            <v>Hak Angin</v>
          </cell>
          <cell r="F1193">
            <v>0</v>
          </cell>
        </row>
        <row r="1194">
          <cell r="B1194" t="str">
            <v>20.01.01.81.01.01</v>
          </cell>
          <cell r="D1194" t="str">
            <v>Hak Angin Kuningan</v>
          </cell>
          <cell r="E1194" t="str">
            <v>Set</v>
          </cell>
          <cell r="F1194">
            <v>21420</v>
          </cell>
        </row>
        <row r="1195">
          <cell r="B1195" t="str">
            <v>20.01.01.81.01.02</v>
          </cell>
          <cell r="D1195" t="str">
            <v>Hak Angin Lurus (distel maju mundur), uk. 4 mm</v>
          </cell>
          <cell r="E1195" t="str">
            <v>Buah</v>
          </cell>
          <cell r="F1195">
            <v>18720</v>
          </cell>
        </row>
        <row r="1196">
          <cell r="B1196" t="str">
            <v>20.01.01.81.01.03</v>
          </cell>
          <cell r="D1196" t="str">
            <v>Hak Angin Biasa</v>
          </cell>
          <cell r="E1196" t="str">
            <v>Set</v>
          </cell>
          <cell r="F1196">
            <v>7020</v>
          </cell>
        </row>
        <row r="1197">
          <cell r="B1197" t="str">
            <v>20.01.01.81.02</v>
          </cell>
          <cell r="D1197" t="str">
            <v>Bahan Penggantung dan Pengunci Lainnya</v>
          </cell>
          <cell r="F1197">
            <v>0</v>
          </cell>
        </row>
        <row r="1198">
          <cell r="B1198" t="str">
            <v>20.01.01.81.02.01</v>
          </cell>
          <cell r="D1198" t="str">
            <v>Door Kloser</v>
          </cell>
          <cell r="E1198" t="str">
            <v>Buah</v>
          </cell>
          <cell r="F1198">
            <v>141030</v>
          </cell>
        </row>
        <row r="1199">
          <cell r="B1199" t="str">
            <v>20.01.01.81.02.02</v>
          </cell>
          <cell r="D1199" t="str">
            <v>Door Stop</v>
          </cell>
          <cell r="E1199" t="str">
            <v>Buah</v>
          </cell>
          <cell r="F1199">
            <v>33120</v>
          </cell>
        </row>
        <row r="1200">
          <cell r="B1200" t="str">
            <v>20.01.01.81.02.03</v>
          </cell>
          <cell r="D1200" t="str">
            <v>Door Holder</v>
          </cell>
          <cell r="E1200" t="str">
            <v>Buah</v>
          </cell>
          <cell r="F1200">
            <v>12240</v>
          </cell>
        </row>
        <row r="1201">
          <cell r="B1201" t="str">
            <v>20.01.01.81.02.04</v>
          </cell>
          <cell r="D1201" t="str">
            <v>Spring Knip</v>
          </cell>
          <cell r="E1201" t="str">
            <v>Buah</v>
          </cell>
          <cell r="F1201">
            <v>9045</v>
          </cell>
        </row>
        <row r="1202">
          <cell r="B1202" t="str">
            <v>20.01.01.81.02.05</v>
          </cell>
          <cell r="D1202" t="str">
            <v>Penyangga Jendela Biasa</v>
          </cell>
          <cell r="E1202" t="str">
            <v>Buah</v>
          </cell>
          <cell r="F1202">
            <v>6435</v>
          </cell>
        </row>
        <row r="1203">
          <cell r="B1203" t="str">
            <v>20.01.01.81.02.06</v>
          </cell>
          <cell r="D1203" t="str">
            <v>Pegangan Pintu</v>
          </cell>
          <cell r="E1203" t="str">
            <v>Buah</v>
          </cell>
          <cell r="F1203">
            <v>128205</v>
          </cell>
        </row>
        <row r="1204">
          <cell r="B1204" t="str">
            <v>20.01.01.82</v>
          </cell>
          <cell r="D1204" t="str">
            <v>U-Gutter</v>
          </cell>
          <cell r="F1204">
            <v>0</v>
          </cell>
        </row>
        <row r="1205">
          <cell r="B1205" t="str">
            <v>20.01.01.82.01</v>
          </cell>
          <cell r="D1205" t="str">
            <v>U-Gutter Beban kerja Max 5 ton</v>
          </cell>
          <cell r="F1205">
            <v>0</v>
          </cell>
        </row>
        <row r="1206">
          <cell r="B1206" t="str">
            <v>20.01.01.82.01.01</v>
          </cell>
          <cell r="D1206" t="str">
            <v>U-Gutter Max 5 ton U 400.400.1200.60 mm</v>
          </cell>
          <cell r="E1206" t="str">
            <v>Buah</v>
          </cell>
          <cell r="F1206">
            <v>267975</v>
          </cell>
        </row>
        <row r="1207">
          <cell r="B1207" t="str">
            <v>20.01.01.82.01.02</v>
          </cell>
          <cell r="D1207" t="str">
            <v>U-Gutter Max 5 ton U 400.500.1200.60 mm</v>
          </cell>
          <cell r="E1207" t="str">
            <v>Buah</v>
          </cell>
          <cell r="F1207">
            <v>316125</v>
          </cell>
        </row>
        <row r="1208">
          <cell r="B1208" t="str">
            <v>20.01.01.82.01.03</v>
          </cell>
          <cell r="D1208" t="str">
            <v>U-Gutter Max 5 ton U 400.600.1200.60 mm</v>
          </cell>
          <cell r="E1208" t="str">
            <v>Buah</v>
          </cell>
          <cell r="F1208">
            <v>376065</v>
          </cell>
        </row>
        <row r="1209">
          <cell r="B1209" t="str">
            <v>20.01.01.82.01.04</v>
          </cell>
          <cell r="D1209" t="str">
            <v>U-Gutter Max 5 ton U 500.500.1200.60 mm</v>
          </cell>
          <cell r="E1209" t="str">
            <v>Buah</v>
          </cell>
          <cell r="F1209">
            <v>334935</v>
          </cell>
        </row>
        <row r="1210">
          <cell r="B1210" t="str">
            <v>20.01.01.82.01.05</v>
          </cell>
          <cell r="D1210" t="str">
            <v>U-Gutter Max 5 ton U 500.600.1200.60 mm</v>
          </cell>
          <cell r="E1210" t="str">
            <v>Buah</v>
          </cell>
          <cell r="F1210">
            <v>405405</v>
          </cell>
        </row>
        <row r="1211">
          <cell r="B1211" t="str">
            <v>20.01.01.82.01.06</v>
          </cell>
          <cell r="D1211" t="str">
            <v>U-Gutter Max 5 ton U 500.700.1200.60 mm</v>
          </cell>
          <cell r="E1211" t="str">
            <v>Buah</v>
          </cell>
          <cell r="F1211">
            <v>445365</v>
          </cell>
        </row>
        <row r="1212">
          <cell r="B1212" t="str">
            <v>20.01.01.82.01.07</v>
          </cell>
          <cell r="D1212" t="str">
            <v>U-Gutter Max 5 ton U 600.600.1200.80 mm</v>
          </cell>
          <cell r="E1212" t="str">
            <v>Buah</v>
          </cell>
          <cell r="F1212">
            <v>492390</v>
          </cell>
        </row>
        <row r="1213">
          <cell r="B1213" t="str">
            <v>20.01.01.82.01.08</v>
          </cell>
          <cell r="D1213" t="str">
            <v>U-Gutter Max 5 ton U 600.700.1200.80 mm</v>
          </cell>
          <cell r="E1213" t="str">
            <v>Buah</v>
          </cell>
          <cell r="F1213">
            <v>573480</v>
          </cell>
        </row>
        <row r="1214">
          <cell r="B1214" t="str">
            <v>20.01.01.82.01.09</v>
          </cell>
          <cell r="D1214" t="str">
            <v>U-Gutter Max 5 ton U 600.800.1200.80 mm</v>
          </cell>
          <cell r="E1214" t="str">
            <v>Buah</v>
          </cell>
          <cell r="F1214">
            <v>632250</v>
          </cell>
        </row>
        <row r="1215">
          <cell r="B1215" t="str">
            <v>20.01.01.82.01.10</v>
          </cell>
          <cell r="D1215" t="str">
            <v>U-Gutter Max 5 ton U 800.800.1200.90 mm</v>
          </cell>
          <cell r="E1215" t="str">
            <v>Buah</v>
          </cell>
          <cell r="F1215">
            <v>876600</v>
          </cell>
        </row>
        <row r="1216">
          <cell r="B1216" t="str">
            <v>20.01.01.82.01.11</v>
          </cell>
          <cell r="D1216" t="str">
            <v>U-Gutter Max 5 ton U 800.900.1200.90 mm</v>
          </cell>
          <cell r="E1216" t="str">
            <v>Buah</v>
          </cell>
          <cell r="F1216">
            <v>987030</v>
          </cell>
        </row>
        <row r="1217">
          <cell r="B1217" t="str">
            <v>20.01.01.82.01.12</v>
          </cell>
          <cell r="D1217" t="str">
            <v>U-Gutter Max 5 ton U 800.1000.1200.90 mm</v>
          </cell>
          <cell r="E1217" t="str">
            <v>Buah</v>
          </cell>
          <cell r="F1217">
            <v>1085760</v>
          </cell>
        </row>
        <row r="1218">
          <cell r="B1218" t="str">
            <v>20.01.01.82.01.13</v>
          </cell>
          <cell r="D1218" t="str">
            <v>U-Gutter Max 5 ton U 1000.1000.1200.100 mm</v>
          </cell>
          <cell r="E1218" t="str">
            <v>Buah</v>
          </cell>
          <cell r="F1218">
            <v>1148085</v>
          </cell>
        </row>
        <row r="1219">
          <cell r="B1219" t="str">
            <v>20.01.01.82.01.14</v>
          </cell>
          <cell r="D1219" t="str">
            <v>U-Gutter Max 5 ton U 1000.1200.1200.100 mm</v>
          </cell>
          <cell r="E1219" t="str">
            <v>Buah</v>
          </cell>
          <cell r="F1219">
            <v>1450035</v>
          </cell>
        </row>
        <row r="1220">
          <cell r="B1220" t="str">
            <v>20.01.01.82.01.15</v>
          </cell>
          <cell r="D1220" t="str">
            <v>U-Gutter Max 5 ton U 1200.1000.1200.120 mm</v>
          </cell>
          <cell r="E1220" t="str">
            <v>Buah</v>
          </cell>
          <cell r="F1220">
            <v>1332495</v>
          </cell>
        </row>
        <row r="1221">
          <cell r="B1221" t="str">
            <v>20.01.01.82.01.16</v>
          </cell>
          <cell r="D1221" t="str">
            <v>U-Gutter Max 5 ton U 1200.1200.1200.120 mm</v>
          </cell>
          <cell r="E1221" t="str">
            <v>Buah</v>
          </cell>
          <cell r="F1221">
            <v>1609875</v>
          </cell>
        </row>
        <row r="1222">
          <cell r="B1222" t="str">
            <v>20.01.01.82.01.17</v>
          </cell>
          <cell r="D1222" t="str">
            <v>U-Gutter Max 5 ton U 1200.1400.1200.120 mm</v>
          </cell>
          <cell r="E1222" t="str">
            <v>Buah</v>
          </cell>
          <cell r="F1222">
            <v>2044620</v>
          </cell>
        </row>
        <row r="1223">
          <cell r="B1223" t="str">
            <v>20.01.01.82.01.18</v>
          </cell>
          <cell r="D1223" t="str">
            <v>U-Gutter Max 5 ton CMU 400.600.80 mm</v>
          </cell>
          <cell r="E1223" t="str">
            <v>Buah</v>
          </cell>
          <cell r="F1223">
            <v>68175</v>
          </cell>
        </row>
        <row r="1224">
          <cell r="B1224" t="str">
            <v>20.01.01.82.01.19</v>
          </cell>
          <cell r="D1224" t="str">
            <v>U-Gutter Max 5 ton CMU 500.600.100 mm</v>
          </cell>
          <cell r="E1224" t="str">
            <v>Buah</v>
          </cell>
          <cell r="F1224">
            <v>107010</v>
          </cell>
        </row>
        <row r="1225">
          <cell r="B1225" t="str">
            <v>20.01.01.82.01.20</v>
          </cell>
          <cell r="D1225" t="str">
            <v>U-Gutter Max 5 ton CMU 600.1200.100 mm</v>
          </cell>
          <cell r="E1225" t="str">
            <v>Buah</v>
          </cell>
          <cell r="F1225">
            <v>249165</v>
          </cell>
        </row>
        <row r="1226">
          <cell r="B1226" t="str">
            <v>20.01.01.82.01.21</v>
          </cell>
          <cell r="D1226" t="str">
            <v>U-Gutter Max 5 ton CMU 800.1200.100 mm</v>
          </cell>
          <cell r="E1226" t="str">
            <v>Buah</v>
          </cell>
          <cell r="F1226">
            <v>317295</v>
          </cell>
        </row>
        <row r="1227">
          <cell r="B1227" t="str">
            <v>20.01.01.82.01.22</v>
          </cell>
          <cell r="D1227" t="str">
            <v>U-Gutter Max 5 ton CMU 1000.1200.1200 mm</v>
          </cell>
          <cell r="E1227" t="str">
            <v>Buah</v>
          </cell>
          <cell r="F1227">
            <v>478305</v>
          </cell>
        </row>
        <row r="1228">
          <cell r="B1228" t="str">
            <v>20.01.01.82.01.23</v>
          </cell>
          <cell r="D1228" t="str">
            <v>U-Gutter Max 5 ton CMU 1200.1200.1200 mm</v>
          </cell>
          <cell r="E1228" t="str">
            <v>Buah</v>
          </cell>
          <cell r="F1228">
            <v>596925</v>
          </cell>
        </row>
        <row r="1229">
          <cell r="B1229" t="str">
            <v>20.01.01.83</v>
          </cell>
          <cell r="D1229" t="str">
            <v>Penangkal Petir</v>
          </cell>
          <cell r="F1229">
            <v>0</v>
          </cell>
        </row>
        <row r="1230">
          <cell r="B1230" t="str">
            <v>20.01.01.83.01</v>
          </cell>
          <cell r="D1230" t="str">
            <v>Penangkal Petir Kurn Radios 100 m</v>
          </cell>
          <cell r="E1230" t="str">
            <v>Unit</v>
          </cell>
          <cell r="F1230">
            <v>6935670</v>
          </cell>
        </row>
        <row r="1231">
          <cell r="B1231" t="str">
            <v>20.01.01.83.02</v>
          </cell>
          <cell r="D1231" t="str">
            <v>Penangkal Petir Krun Radius 150 m</v>
          </cell>
          <cell r="E1231" t="str">
            <v>Unit</v>
          </cell>
          <cell r="F1231">
            <v>9069705</v>
          </cell>
        </row>
        <row r="1232">
          <cell r="B1232" t="str">
            <v>20.01.01.83.03</v>
          </cell>
          <cell r="D1232" t="str">
            <v>Penangkal Petir UFO Radius 100 m</v>
          </cell>
          <cell r="E1232" t="str">
            <v>Unit</v>
          </cell>
          <cell r="F1232">
            <v>6935670</v>
          </cell>
        </row>
        <row r="1233">
          <cell r="B1233" t="str">
            <v>20.01.01.83.04</v>
          </cell>
          <cell r="D1233" t="str">
            <v>Penangkal Petir UFO Radius 150 m</v>
          </cell>
          <cell r="E1233" t="str">
            <v>Unit</v>
          </cell>
          <cell r="F1233">
            <v>9603225</v>
          </cell>
        </row>
        <row r="1234">
          <cell r="B1234" t="str">
            <v>20.01.01.83.05</v>
          </cell>
          <cell r="D1234" t="str">
            <v>Penangkal Petir Guardian Radius 100 m</v>
          </cell>
          <cell r="E1234" t="str">
            <v>Unit</v>
          </cell>
          <cell r="F1234">
            <v>17072370</v>
          </cell>
        </row>
        <row r="1235">
          <cell r="B1235" t="str">
            <v>20.01.01.83.06</v>
          </cell>
          <cell r="D1235" t="str">
            <v>Penangkal Petir Stormaster Radius 100 m</v>
          </cell>
          <cell r="E1235" t="str">
            <v>Unit</v>
          </cell>
          <cell r="F1235">
            <v>12804300</v>
          </cell>
        </row>
        <row r="1236">
          <cell r="B1236" t="str">
            <v>20.01.01.83.07</v>
          </cell>
          <cell r="D1236" t="str">
            <v>Penangkal Petir Prevectron Radius 100 m</v>
          </cell>
          <cell r="E1236" t="str">
            <v>Unit</v>
          </cell>
          <cell r="F1236">
            <v>14938335</v>
          </cell>
        </row>
        <row r="1237">
          <cell r="B1237" t="str">
            <v>20.01.01.83.08</v>
          </cell>
          <cell r="D1237" t="str">
            <v>Penangkal Petir Prevectron Radius 120 m</v>
          </cell>
          <cell r="E1237" t="str">
            <v>Unit</v>
          </cell>
          <cell r="F1237">
            <v>19206405</v>
          </cell>
        </row>
        <row r="1238">
          <cell r="B1238" t="str">
            <v>20.01.01.83.09</v>
          </cell>
          <cell r="D1238" t="str">
            <v>Penangkal Petir Viking Radius 100 m</v>
          </cell>
          <cell r="E1238" t="str">
            <v>Unit</v>
          </cell>
          <cell r="F1238">
            <v>10136745</v>
          </cell>
        </row>
        <row r="1239">
          <cell r="B1239" t="str">
            <v>20.01.01.83.10</v>
          </cell>
          <cell r="D1239" t="str">
            <v>Penangkal Petir Viking Radius 120 m</v>
          </cell>
          <cell r="E1239" t="str">
            <v>Unit</v>
          </cell>
          <cell r="F1239">
            <v>12804300</v>
          </cell>
        </row>
        <row r="1240">
          <cell r="B1240" t="str">
            <v>20.01.01.83.11</v>
          </cell>
          <cell r="D1240" t="str">
            <v>Penangkal Petir Neoflash Radius 80 m</v>
          </cell>
          <cell r="E1240" t="str">
            <v>Unit</v>
          </cell>
          <cell r="F1240">
            <v>5868630</v>
          </cell>
        </row>
        <row r="1241">
          <cell r="B1241" t="str">
            <v>20.01.01.83.12</v>
          </cell>
          <cell r="D1241" t="str">
            <v>Penangkal Petir Neoflash Radius 100 m</v>
          </cell>
          <cell r="E1241" t="str">
            <v>Unit</v>
          </cell>
          <cell r="F1241">
            <v>7415865</v>
          </cell>
        </row>
        <row r="1242">
          <cell r="B1242" t="str">
            <v>20.01.01.83.13</v>
          </cell>
          <cell r="D1242" t="str">
            <v>Penangkal Petir Neoflash Radius 120 m</v>
          </cell>
          <cell r="E1242" t="str">
            <v>Unit</v>
          </cell>
          <cell r="F1242">
            <v>9016380</v>
          </cell>
        </row>
        <row r="1243">
          <cell r="B1243" t="str">
            <v>20.01.01.83.14</v>
          </cell>
          <cell r="D1243" t="str">
            <v>Penangkal Petir Neoflash Radius 150 m</v>
          </cell>
          <cell r="E1243" t="str">
            <v>Unit</v>
          </cell>
          <cell r="F1243">
            <v>10776960</v>
          </cell>
        </row>
        <row r="1244">
          <cell r="B1244" t="str">
            <v>20.01.01.83.15</v>
          </cell>
          <cell r="D1244" t="str">
            <v>Penangkal Petir Helita Radius 100 m</v>
          </cell>
          <cell r="E1244" t="str">
            <v>Unit</v>
          </cell>
          <cell r="F1244">
            <v>20273445</v>
          </cell>
        </row>
        <row r="1245">
          <cell r="B1245" t="str">
            <v>20.01.01.83.16</v>
          </cell>
          <cell r="D1245" t="str">
            <v>Penangkal Petir Erico Radius 100 m</v>
          </cell>
          <cell r="E1245" t="str">
            <v>Unit</v>
          </cell>
          <cell r="F1245">
            <v>17072370</v>
          </cell>
        </row>
        <row r="1246">
          <cell r="F1246">
            <v>0</v>
          </cell>
        </row>
        <row r="1247">
          <cell r="B1247" t="str">
            <v>20.02.01</v>
          </cell>
          <cell r="D1247" t="str">
            <v>SUKU CADANG ANGKUTAN DARAT</v>
          </cell>
          <cell r="F1247">
            <v>0</v>
          </cell>
        </row>
        <row r="1248">
          <cell r="B1248" t="str">
            <v>20.02.01.07</v>
          </cell>
          <cell r="D1248" t="str">
            <v>Bahan Bakar Minyak</v>
          </cell>
          <cell r="F1248">
            <v>0</v>
          </cell>
        </row>
        <row r="1249">
          <cell r="B1249" t="str">
            <v>20.02.01.07.04</v>
          </cell>
          <cell r="D1249" t="str">
            <v>Solar</v>
          </cell>
          <cell r="E1249" t="str">
            <v>Liter</v>
          </cell>
          <cell r="F1249">
            <v>4050</v>
          </cell>
        </row>
        <row r="1250">
          <cell r="F1250">
            <v>0</v>
          </cell>
        </row>
        <row r="1251">
          <cell r="F1251">
            <v>0</v>
          </cell>
        </row>
        <row r="1252">
          <cell r="B1252" t="str">
            <v>20.03.06</v>
          </cell>
          <cell r="D1252" t="str">
            <v>ALAT LISTRIK</v>
          </cell>
          <cell r="F1252">
            <v>0</v>
          </cell>
        </row>
        <row r="1253">
          <cell r="B1253" t="str">
            <v>20.03.06.01</v>
          </cell>
          <cell r="D1253" t="str">
            <v>Kabel</v>
          </cell>
          <cell r="F1253">
            <v>0</v>
          </cell>
        </row>
        <row r="1254">
          <cell r="B1254" t="str">
            <v>20.03.06.01.01</v>
          </cell>
          <cell r="D1254" t="str">
            <v>Kabel Roll</v>
          </cell>
          <cell r="F1254">
            <v>0</v>
          </cell>
        </row>
        <row r="1255">
          <cell r="B1255" t="str">
            <v>20.03.06.01.01.01</v>
          </cell>
          <cell r="D1255" t="str">
            <v>Kabel Roll Vetto Box 15 m</v>
          </cell>
          <cell r="E1255" t="str">
            <v>Buah</v>
          </cell>
          <cell r="F1255">
            <v>27675</v>
          </cell>
        </row>
        <row r="1256">
          <cell r="B1256" t="str">
            <v>20.03.06.01.01.02</v>
          </cell>
          <cell r="D1256" t="str">
            <v>Kabel Roll Welto Box 15 m</v>
          </cell>
          <cell r="E1256" t="str">
            <v>Buah</v>
          </cell>
          <cell r="F1256">
            <v>24570</v>
          </cell>
        </row>
        <row r="1257">
          <cell r="B1257" t="str">
            <v>20.03.06.01.01.03</v>
          </cell>
          <cell r="D1257" t="str">
            <v>Kabel Roll Welto Box 10 m</v>
          </cell>
          <cell r="E1257" t="str">
            <v>Buah</v>
          </cell>
          <cell r="F1257">
            <v>21240</v>
          </cell>
        </row>
        <row r="1258">
          <cell r="B1258" t="str">
            <v>20.03.06.01.01.04</v>
          </cell>
          <cell r="D1258" t="str">
            <v>Kabel Roll Vetto Box 10 m</v>
          </cell>
          <cell r="E1258" t="str">
            <v>Buah</v>
          </cell>
          <cell r="F1258">
            <v>15525</v>
          </cell>
        </row>
        <row r="1259">
          <cell r="B1259" t="str">
            <v>20.03.06.01.01.05</v>
          </cell>
          <cell r="D1259" t="str">
            <v>Kabel Roll Welto, 10 m SK</v>
          </cell>
          <cell r="E1259" t="str">
            <v>Buah</v>
          </cell>
          <cell r="F1259">
            <v>36495</v>
          </cell>
        </row>
        <row r="1260">
          <cell r="B1260" t="str">
            <v>20.03.06.01.01.06</v>
          </cell>
          <cell r="D1260" t="str">
            <v>Kabel Roll Welto, 15 m SK</v>
          </cell>
          <cell r="E1260" t="str">
            <v>Buah</v>
          </cell>
          <cell r="F1260">
            <v>44235</v>
          </cell>
        </row>
        <row r="1261">
          <cell r="B1261" t="str">
            <v>20.03.06.01.01.07</v>
          </cell>
          <cell r="D1261" t="str">
            <v>Kabel Roll Turbo, 10 m</v>
          </cell>
          <cell r="E1261" t="str">
            <v>Buah</v>
          </cell>
          <cell r="F1261">
            <v>39825</v>
          </cell>
        </row>
        <row r="1262">
          <cell r="B1262" t="str">
            <v>20.03.06.01.01.08</v>
          </cell>
          <cell r="D1262" t="str">
            <v>Kabel Roll Turbo, 15 m</v>
          </cell>
          <cell r="E1262" t="str">
            <v>Buah</v>
          </cell>
          <cell r="F1262">
            <v>48690</v>
          </cell>
        </row>
        <row r="1263">
          <cell r="B1263" t="str">
            <v>20.03.06.01.01.09</v>
          </cell>
          <cell r="D1263" t="str">
            <v>Kabel Roll Morita, 6 m</v>
          </cell>
          <cell r="E1263" t="str">
            <v>Buah</v>
          </cell>
          <cell r="F1263">
            <v>12195</v>
          </cell>
        </row>
        <row r="1264">
          <cell r="B1264" t="str">
            <v>20.03.06.01.01.10</v>
          </cell>
          <cell r="D1264" t="str">
            <v>Kabel Roll Morita, 9 m</v>
          </cell>
          <cell r="E1264" t="str">
            <v>Buah</v>
          </cell>
          <cell r="F1264">
            <v>14445</v>
          </cell>
        </row>
        <row r="1265">
          <cell r="B1265" t="str">
            <v>20.03.06.01.01.11</v>
          </cell>
          <cell r="D1265" t="str">
            <v>Kabel Roll Cordman, 4,5 m</v>
          </cell>
          <cell r="E1265" t="str">
            <v>Buah</v>
          </cell>
          <cell r="F1265">
            <v>10305</v>
          </cell>
        </row>
        <row r="1266">
          <cell r="B1266" t="str">
            <v>20.03.06.01.01.12</v>
          </cell>
          <cell r="D1266" t="str">
            <v>Kabel Roll Cordman, 9 m</v>
          </cell>
          <cell r="E1266" t="str">
            <v>Buah</v>
          </cell>
          <cell r="F1266">
            <v>15300</v>
          </cell>
        </row>
        <row r="1267">
          <cell r="B1267" t="str">
            <v>20.03.06.01.02</v>
          </cell>
          <cell r="D1267" t="str">
            <v>Kabel NYA</v>
          </cell>
          <cell r="F1267">
            <v>0</v>
          </cell>
        </row>
        <row r="1268">
          <cell r="B1268" t="str">
            <v>20.03.06.01.02.01</v>
          </cell>
          <cell r="D1268" t="str">
            <v>Kabel NYA Supreme, 1 x 1.5 mm</v>
          </cell>
          <cell r="E1268" t="str">
            <v>m</v>
          </cell>
          <cell r="F1268">
            <v>2475</v>
          </cell>
        </row>
        <row r="1269">
          <cell r="B1269" t="str">
            <v>20.03.06.01.02.02</v>
          </cell>
          <cell r="D1269" t="str">
            <v>Kabel NYA Supreme, 1 x 2.5 mm</v>
          </cell>
          <cell r="E1269" t="str">
            <v>m</v>
          </cell>
          <cell r="F1269">
            <v>4050</v>
          </cell>
        </row>
        <row r="1270">
          <cell r="B1270" t="str">
            <v>20.03.06.01.02.03</v>
          </cell>
          <cell r="D1270" t="str">
            <v>Kabel NYA Supreme, 1 x 4 mm</v>
          </cell>
          <cell r="E1270" t="str">
            <v>m</v>
          </cell>
          <cell r="F1270">
            <v>6345</v>
          </cell>
        </row>
        <row r="1271">
          <cell r="B1271" t="str">
            <v>20.03.06.01.02.04</v>
          </cell>
          <cell r="D1271" t="str">
            <v>Kabel NYA Supreme, 1 x 6 mm</v>
          </cell>
          <cell r="E1271" t="str">
            <v>m</v>
          </cell>
          <cell r="F1271">
            <v>9315</v>
          </cell>
        </row>
        <row r="1272">
          <cell r="B1272" t="str">
            <v>20.03.06.01.02.05</v>
          </cell>
          <cell r="D1272" t="str">
            <v>Kabel NYA Supreme, 1 x 10 mm</v>
          </cell>
          <cell r="E1272" t="str">
            <v>m</v>
          </cell>
          <cell r="F1272">
            <v>15525</v>
          </cell>
        </row>
        <row r="1273">
          <cell r="B1273" t="str">
            <v>20.03.06.01.02.06</v>
          </cell>
          <cell r="D1273" t="str">
            <v>Kabel NYA Supreme, 1 x 16 mm</v>
          </cell>
          <cell r="E1273" t="str">
            <v>m</v>
          </cell>
          <cell r="F1273">
            <v>14445</v>
          </cell>
        </row>
        <row r="1274">
          <cell r="B1274" t="str">
            <v>20.03.06.01.02.07</v>
          </cell>
          <cell r="D1274" t="str">
            <v>Kabel NYA Supreme, 1 x 25 mm</v>
          </cell>
          <cell r="E1274" t="str">
            <v>m</v>
          </cell>
          <cell r="F1274">
            <v>23220</v>
          </cell>
        </row>
        <row r="1275">
          <cell r="B1275" t="str">
            <v>20.03.06.01.02.08</v>
          </cell>
          <cell r="D1275" t="str">
            <v>Kabel NYA Supreme, 1 x 35 mm</v>
          </cell>
          <cell r="E1275" t="str">
            <v>m</v>
          </cell>
          <cell r="F1275">
            <v>31005</v>
          </cell>
        </row>
        <row r="1276">
          <cell r="B1276" t="str">
            <v>20.03.06.01.02.09</v>
          </cell>
          <cell r="D1276" t="str">
            <v>Kabel NYA Supreme, 1 x 50 mm</v>
          </cell>
          <cell r="E1276" t="str">
            <v>m</v>
          </cell>
          <cell r="F1276">
            <v>42030</v>
          </cell>
        </row>
        <row r="1277">
          <cell r="B1277" t="str">
            <v>20.03.06.01.02.10</v>
          </cell>
          <cell r="D1277" t="str">
            <v>Kabel NYA Supreme, 1 x 70 mm</v>
          </cell>
          <cell r="E1277" t="str">
            <v>m</v>
          </cell>
          <cell r="F1277">
            <v>59715</v>
          </cell>
        </row>
        <row r="1278">
          <cell r="B1278" t="str">
            <v>20.03.06.01.02.11</v>
          </cell>
          <cell r="D1278" t="str">
            <v>Kabel NYA Supreme, 1 x 95 mm</v>
          </cell>
          <cell r="E1278" t="str">
            <v>m</v>
          </cell>
          <cell r="F1278">
            <v>82935</v>
          </cell>
        </row>
        <row r="1279">
          <cell r="B1279" t="str">
            <v>20.03.06.01.02.12</v>
          </cell>
          <cell r="D1279" t="str">
            <v>Kabel NYA Supreme, 1 x 120 mm</v>
          </cell>
          <cell r="E1279" t="str">
            <v>m</v>
          </cell>
          <cell r="F1279">
            <v>105030</v>
          </cell>
        </row>
        <row r="1280">
          <cell r="B1280" t="str">
            <v>20.03.06.01.02.13</v>
          </cell>
          <cell r="D1280" t="str">
            <v>Kabel NYA Supreme, 1 x 150 mm</v>
          </cell>
          <cell r="E1280" t="str">
            <v>m</v>
          </cell>
          <cell r="F1280">
            <v>129330</v>
          </cell>
        </row>
        <row r="1281">
          <cell r="B1281" t="str">
            <v>20.03.06.01.02.14</v>
          </cell>
          <cell r="D1281" t="str">
            <v>Kabel NYA Supreme, 1 x 185 mm</v>
          </cell>
          <cell r="E1281" t="str">
            <v>m</v>
          </cell>
          <cell r="F1281">
            <v>160245</v>
          </cell>
        </row>
        <row r="1282">
          <cell r="B1282" t="str">
            <v>20.03.06.01.02.15</v>
          </cell>
          <cell r="D1282" t="str">
            <v>Kabel NYA Supreme, 1 x 240 mm</v>
          </cell>
          <cell r="E1282" t="str">
            <v>m</v>
          </cell>
          <cell r="F1282">
            <v>210015</v>
          </cell>
        </row>
        <row r="1283">
          <cell r="B1283" t="str">
            <v>20.03.06.01.02.16</v>
          </cell>
          <cell r="D1283" t="str">
            <v>Kabel NYA Supreme, 1 x 300 mm</v>
          </cell>
          <cell r="E1283" t="str">
            <v>m</v>
          </cell>
          <cell r="F1283">
            <v>265230</v>
          </cell>
        </row>
        <row r="1284">
          <cell r="B1284" t="str">
            <v>20.03.06.01.02.17</v>
          </cell>
          <cell r="D1284" t="str">
            <v>Kabel NYA Supreme, 1 x 400 mm</v>
          </cell>
          <cell r="E1284" t="str">
            <v>m</v>
          </cell>
          <cell r="F1284">
            <v>331560</v>
          </cell>
        </row>
        <row r="1285">
          <cell r="B1285" t="str">
            <v>20.03.06.01.02.18</v>
          </cell>
          <cell r="D1285" t="str">
            <v>Kabel NYA Fokus, 1 x 1.5 mm</v>
          </cell>
          <cell r="E1285" t="str">
            <v>Roll</v>
          </cell>
          <cell r="F1285">
            <v>198945</v>
          </cell>
        </row>
        <row r="1286">
          <cell r="B1286" t="str">
            <v>20.03.06.01.02.19</v>
          </cell>
          <cell r="D1286" t="str">
            <v>Kabel NYA Fokus, 1 x 2.5 mm</v>
          </cell>
          <cell r="E1286" t="str">
            <v>Roll</v>
          </cell>
          <cell r="F1286">
            <v>298395</v>
          </cell>
        </row>
        <row r="1287">
          <cell r="B1287" t="str">
            <v>20.03.06.01.03</v>
          </cell>
          <cell r="D1287" t="str">
            <v>Kabel NYM</v>
          </cell>
          <cell r="F1287">
            <v>0</v>
          </cell>
        </row>
        <row r="1288">
          <cell r="B1288" t="str">
            <v>20.03.06.01.03.01</v>
          </cell>
          <cell r="D1288" t="str">
            <v>Kabel NYM Supreme, 2 x 1.5 mm</v>
          </cell>
          <cell r="E1288" t="str">
            <v>m</v>
          </cell>
          <cell r="F1288">
            <v>8325</v>
          </cell>
        </row>
        <row r="1289">
          <cell r="B1289" t="str">
            <v>20.03.06.01.03.02</v>
          </cell>
          <cell r="D1289" t="str">
            <v>Kabel NYM Supreme, 2 x 2.5 mm</v>
          </cell>
          <cell r="E1289" t="str">
            <v>m</v>
          </cell>
          <cell r="F1289">
            <v>11655</v>
          </cell>
        </row>
        <row r="1290">
          <cell r="B1290" t="str">
            <v>20.03.06.01.03.03</v>
          </cell>
          <cell r="D1290" t="str">
            <v>Kabel NYM Supreme, 2 x 4 mm</v>
          </cell>
          <cell r="E1290" t="str">
            <v>m</v>
          </cell>
          <cell r="F1290">
            <v>17460</v>
          </cell>
        </row>
        <row r="1291">
          <cell r="B1291" t="str">
            <v>20.03.06.01.03.04</v>
          </cell>
          <cell r="D1291" t="str">
            <v>Kabel NYM Supreme, 2 x 6 mm</v>
          </cell>
          <cell r="E1291" t="str">
            <v>m</v>
          </cell>
          <cell r="F1291">
            <v>23220</v>
          </cell>
        </row>
        <row r="1292">
          <cell r="B1292" t="str">
            <v>20.03.06.01.03.05</v>
          </cell>
          <cell r="D1292" t="str">
            <v>Kabel NYM Supreme, 2 x 10 mm</v>
          </cell>
          <cell r="E1292" t="str">
            <v>m</v>
          </cell>
          <cell r="F1292">
            <v>37350</v>
          </cell>
        </row>
        <row r="1293">
          <cell r="B1293" t="str">
            <v>20.03.06.01.03.06</v>
          </cell>
          <cell r="D1293" t="str">
            <v>Kabel NYM Supreme, 3 x 1.5 mm</v>
          </cell>
          <cell r="E1293" t="str">
            <v>m</v>
          </cell>
          <cell r="F1293">
            <v>9990</v>
          </cell>
        </row>
        <row r="1294">
          <cell r="B1294" t="str">
            <v>20.03.06.01.03.07</v>
          </cell>
          <cell r="D1294" t="str">
            <v>Kabel NYM Supreme, 3 x 2.5 mm</v>
          </cell>
          <cell r="E1294" t="str">
            <v>m</v>
          </cell>
          <cell r="F1294">
            <v>14445</v>
          </cell>
        </row>
        <row r="1295">
          <cell r="B1295" t="str">
            <v>20.03.06.01.03.08</v>
          </cell>
          <cell r="D1295" t="str">
            <v>Kabel NYM Supreme, 3 x 4 mm</v>
          </cell>
          <cell r="E1295" t="str">
            <v>m</v>
          </cell>
          <cell r="F1295">
            <v>22140</v>
          </cell>
        </row>
        <row r="1296">
          <cell r="B1296" t="str">
            <v>20.03.06.01.03.09</v>
          </cell>
          <cell r="D1296" t="str">
            <v>Kabel NYM Supreme, 3 x 6 mm</v>
          </cell>
          <cell r="E1296" t="str">
            <v>m</v>
          </cell>
          <cell r="F1296">
            <v>32085</v>
          </cell>
        </row>
        <row r="1297">
          <cell r="B1297" t="str">
            <v>20.03.06.01.03.10</v>
          </cell>
          <cell r="D1297" t="str">
            <v>Kabel NYM Supreme, 3 x 10 mm</v>
          </cell>
          <cell r="E1297" t="str">
            <v>m</v>
          </cell>
          <cell r="F1297">
            <v>53100</v>
          </cell>
        </row>
        <row r="1298">
          <cell r="B1298" t="str">
            <v>20.03.06.01.03.11</v>
          </cell>
          <cell r="D1298" t="str">
            <v>Kabel NYM Supreme, 4 x 1.5 mm</v>
          </cell>
          <cell r="E1298" t="str">
            <v>m</v>
          </cell>
          <cell r="F1298">
            <v>12195</v>
          </cell>
        </row>
        <row r="1299">
          <cell r="B1299" t="str">
            <v>20.03.06.01.03.12</v>
          </cell>
          <cell r="D1299" t="str">
            <v>Kabel NYM Supreme, 4x 2.5 mm</v>
          </cell>
          <cell r="E1299" t="str">
            <v>m</v>
          </cell>
          <cell r="F1299">
            <v>18810</v>
          </cell>
        </row>
        <row r="1300">
          <cell r="B1300" t="str">
            <v>20.03.06.01.03.13</v>
          </cell>
          <cell r="D1300" t="str">
            <v>Kabel NYM Supreme, 4 x 4 mm</v>
          </cell>
          <cell r="E1300" t="str">
            <v>m</v>
          </cell>
          <cell r="F1300">
            <v>29880</v>
          </cell>
        </row>
        <row r="1301">
          <cell r="B1301" t="str">
            <v>20.03.06.01.03.14</v>
          </cell>
          <cell r="D1301" t="str">
            <v>Kabel NYM Supreme,  4 x 6  mm</v>
          </cell>
          <cell r="E1301" t="str">
            <v>m</v>
          </cell>
          <cell r="F1301">
            <v>49770</v>
          </cell>
        </row>
        <row r="1302">
          <cell r="B1302" t="str">
            <v>20.03.06.01.03.15</v>
          </cell>
          <cell r="D1302" t="str">
            <v>Kabel NYM Supreme,  4 x 10 mm</v>
          </cell>
          <cell r="E1302" t="str">
            <v>m</v>
          </cell>
          <cell r="F1302">
            <v>69660</v>
          </cell>
        </row>
        <row r="1303">
          <cell r="B1303" t="str">
            <v>20.03.06.01.03.16</v>
          </cell>
          <cell r="D1303" t="str">
            <v>Kabel NYM Daifu,  2 x 1,5 mm</v>
          </cell>
          <cell r="E1303" t="str">
            <v>Roll</v>
          </cell>
          <cell r="F1303">
            <v>193410</v>
          </cell>
        </row>
        <row r="1304">
          <cell r="B1304" t="str">
            <v>20.03.06.01.03.17</v>
          </cell>
          <cell r="D1304" t="str">
            <v>Kabel NYM Daifu,  3 x 1,5 mm</v>
          </cell>
          <cell r="E1304" t="str">
            <v>Roll</v>
          </cell>
          <cell r="F1304">
            <v>265230</v>
          </cell>
        </row>
        <row r="1305">
          <cell r="B1305" t="str">
            <v>20.03.06.01.03.18</v>
          </cell>
          <cell r="D1305" t="str">
            <v>Kabel NYM Daifu,  2 x 1,5 mm</v>
          </cell>
          <cell r="E1305" t="str">
            <v>m</v>
          </cell>
          <cell r="F1305">
            <v>5580</v>
          </cell>
        </row>
        <row r="1306">
          <cell r="B1306" t="str">
            <v>20.03.06.01.03.19</v>
          </cell>
          <cell r="D1306" t="str">
            <v>Kabel NYM Daifu,  3 x 1,5 mm</v>
          </cell>
          <cell r="E1306" t="str">
            <v>m</v>
          </cell>
          <cell r="F1306">
            <v>7245</v>
          </cell>
        </row>
        <row r="1307">
          <cell r="B1307" t="str">
            <v>20.03.06.01.03.20</v>
          </cell>
          <cell r="D1307" t="str">
            <v>Kabel NYM Shigeru, 2 x 1,5 mm, 100 m</v>
          </cell>
          <cell r="E1307" t="str">
            <v>Roll</v>
          </cell>
          <cell r="F1307">
            <v>469665</v>
          </cell>
        </row>
        <row r="1308">
          <cell r="B1308" t="str">
            <v>20.03.06.01.03.21</v>
          </cell>
          <cell r="D1308" t="str">
            <v>Kabel NYM Shigeru, 2 x 2,5 mm, 100 m</v>
          </cell>
          <cell r="E1308" t="str">
            <v>Roll</v>
          </cell>
          <cell r="F1308">
            <v>663075</v>
          </cell>
        </row>
        <row r="1309">
          <cell r="B1309" t="str">
            <v>20.03.06.01.03.22</v>
          </cell>
          <cell r="D1309" t="str">
            <v>Kabel NYM Shigeru, 3 x 1,5 mm, 100 m</v>
          </cell>
          <cell r="E1309" t="str">
            <v>Roll</v>
          </cell>
          <cell r="F1309">
            <v>535995</v>
          </cell>
        </row>
        <row r="1310">
          <cell r="B1310" t="str">
            <v>20.03.06.01.03.23</v>
          </cell>
          <cell r="D1310" t="str">
            <v>Kabel NYM Shigeru, 3 x 2,5 mm, 100 m</v>
          </cell>
          <cell r="E1310" t="str">
            <v>Roll</v>
          </cell>
          <cell r="F1310">
            <v>762525</v>
          </cell>
        </row>
        <row r="1311">
          <cell r="B1311" t="str">
            <v>20.03.06.01.03.24</v>
          </cell>
          <cell r="D1311" t="str">
            <v>Kabel NYM Shigeru, 2 x 2,5 mm</v>
          </cell>
          <cell r="E1311" t="str">
            <v>m</v>
          </cell>
          <cell r="F1311">
            <v>6390</v>
          </cell>
        </row>
        <row r="1312">
          <cell r="B1312" t="str">
            <v>20.03.06.01.03.25</v>
          </cell>
          <cell r="D1312" t="str">
            <v>Kabel NYM Shigeru, 3 x 2,5 mm</v>
          </cell>
          <cell r="E1312" t="str">
            <v>m</v>
          </cell>
          <cell r="F1312">
            <v>8055</v>
          </cell>
        </row>
        <row r="1313">
          <cell r="B1313" t="str">
            <v>20.03.06.01.03.26</v>
          </cell>
          <cell r="D1313" t="str">
            <v>Kabel NYM  2,5 x 4  mm,  100 m</v>
          </cell>
          <cell r="E1313" t="str">
            <v>Roll</v>
          </cell>
          <cell r="F1313">
            <v>663075</v>
          </cell>
        </row>
        <row r="1314">
          <cell r="B1314" t="str">
            <v>20.03.06.01.03.27</v>
          </cell>
          <cell r="D1314" t="str">
            <v>Kabel NYM  1,5 x 4  mm,  100 m</v>
          </cell>
          <cell r="E1314" t="str">
            <v>Roll</v>
          </cell>
          <cell r="F1314">
            <v>442035</v>
          </cell>
        </row>
        <row r="1315">
          <cell r="B1315" t="str">
            <v>20.03.06.01.04</v>
          </cell>
          <cell r="D1315" t="str">
            <v>Kabel NYY</v>
          </cell>
          <cell r="F1315">
            <v>0</v>
          </cell>
        </row>
        <row r="1316">
          <cell r="B1316" t="str">
            <v>20.03.06.01.04.01</v>
          </cell>
          <cell r="D1316" t="str">
            <v>Kabel NYY Supreme,  1 x 4  mm</v>
          </cell>
          <cell r="E1316" t="str">
            <v>m</v>
          </cell>
          <cell r="F1316">
            <v>6660</v>
          </cell>
        </row>
        <row r="1317">
          <cell r="B1317" t="str">
            <v>20.03.06.01.04.02</v>
          </cell>
          <cell r="D1317" t="str">
            <v>Kabel NYY Supreme,  1 x 6  mm</v>
          </cell>
          <cell r="E1317" t="str">
            <v>m</v>
          </cell>
          <cell r="F1317">
            <v>8325</v>
          </cell>
        </row>
        <row r="1318">
          <cell r="B1318" t="str">
            <v>20.03.06.01.04.03</v>
          </cell>
          <cell r="D1318" t="str">
            <v>Kabel NYY Supreme,  1 x 10  mm</v>
          </cell>
          <cell r="E1318" t="str">
            <v>m</v>
          </cell>
          <cell r="F1318">
            <v>14130</v>
          </cell>
        </row>
        <row r="1319">
          <cell r="B1319" t="str">
            <v>20.03.06.01.04.04</v>
          </cell>
          <cell r="D1319" t="str">
            <v>Kabel NYY Supreme,  1 x 16  mm</v>
          </cell>
          <cell r="E1319" t="str">
            <v>m</v>
          </cell>
          <cell r="F1319">
            <v>17730</v>
          </cell>
        </row>
        <row r="1320">
          <cell r="B1320" t="str">
            <v>20.03.06.01.04.05</v>
          </cell>
          <cell r="D1320" t="str">
            <v>Kabel NYY Supreme,  1 x 25  mm</v>
          </cell>
          <cell r="E1320" t="str">
            <v>m</v>
          </cell>
          <cell r="F1320">
            <v>26550</v>
          </cell>
        </row>
        <row r="1321">
          <cell r="B1321" t="str">
            <v>20.03.06.01.04.06</v>
          </cell>
          <cell r="D1321" t="str">
            <v>Kabel NYY Supreme,  1 x 35  mm</v>
          </cell>
          <cell r="E1321" t="str">
            <v>m</v>
          </cell>
          <cell r="F1321">
            <v>34335</v>
          </cell>
        </row>
        <row r="1322">
          <cell r="B1322" t="str">
            <v>20.03.06.01.04.07</v>
          </cell>
          <cell r="D1322" t="str">
            <v>Kabel NYY Supreme,  1 x 50  mm</v>
          </cell>
          <cell r="E1322" t="str">
            <v>m</v>
          </cell>
          <cell r="F1322">
            <v>45360</v>
          </cell>
        </row>
        <row r="1323">
          <cell r="B1323" t="str">
            <v>20.03.06.01.04.08</v>
          </cell>
          <cell r="D1323" t="str">
            <v>Kabel NYY Supreme,  1 x 70  mm</v>
          </cell>
          <cell r="E1323" t="str">
            <v>m</v>
          </cell>
          <cell r="F1323">
            <v>63855</v>
          </cell>
        </row>
        <row r="1324">
          <cell r="B1324" t="str">
            <v>20.03.06.01.04.09</v>
          </cell>
          <cell r="D1324" t="str">
            <v>Kabel NYY Supreme,  1 x 95  mm</v>
          </cell>
          <cell r="E1324" t="str">
            <v>m</v>
          </cell>
          <cell r="F1324">
            <v>87885</v>
          </cell>
        </row>
        <row r="1325">
          <cell r="B1325" t="str">
            <v>20.03.06.01.04.10</v>
          </cell>
          <cell r="D1325" t="str">
            <v>Kabel NYY Supreme,  1 x 120  mm</v>
          </cell>
          <cell r="E1325" t="str">
            <v>m</v>
          </cell>
          <cell r="F1325">
            <v>108855</v>
          </cell>
        </row>
        <row r="1326">
          <cell r="B1326" t="str">
            <v>20.03.06.01.04.11</v>
          </cell>
          <cell r="D1326" t="str">
            <v>Kabel NYY Supreme,  1 x 150  mm</v>
          </cell>
          <cell r="E1326" t="str">
            <v>m</v>
          </cell>
          <cell r="F1326">
            <v>133470</v>
          </cell>
        </row>
        <row r="1327">
          <cell r="B1327" t="str">
            <v>20.03.06.01.04.12</v>
          </cell>
          <cell r="D1327" t="str">
            <v>Kabel NYY Supreme,  1 x 185  mm</v>
          </cell>
          <cell r="E1327" t="str">
            <v>m</v>
          </cell>
          <cell r="F1327">
            <v>166905</v>
          </cell>
        </row>
        <row r="1328">
          <cell r="B1328" t="str">
            <v>20.03.06.01.04.13</v>
          </cell>
          <cell r="D1328" t="str">
            <v>Kabel NYY Supreme,  1 x 240  mm</v>
          </cell>
          <cell r="E1328" t="str">
            <v>m</v>
          </cell>
          <cell r="F1328">
            <v>219960</v>
          </cell>
        </row>
        <row r="1329">
          <cell r="B1329" t="str">
            <v>20.03.06.01.04.14</v>
          </cell>
          <cell r="D1329" t="str">
            <v>Kabel NYY Supreme,  1 x 300  mm</v>
          </cell>
          <cell r="E1329" t="str">
            <v>m</v>
          </cell>
          <cell r="F1329">
            <v>271890</v>
          </cell>
        </row>
        <row r="1330">
          <cell r="B1330" t="str">
            <v>20.03.06.01.04.15</v>
          </cell>
          <cell r="D1330" t="str">
            <v>Kabel NYY Supreme,  1 x 400  mm</v>
          </cell>
          <cell r="E1330" t="str">
            <v>m</v>
          </cell>
          <cell r="F1330">
            <v>343710</v>
          </cell>
        </row>
        <row r="1331">
          <cell r="B1331" t="str">
            <v>20.03.06.01.04.16</v>
          </cell>
          <cell r="D1331" t="str">
            <v>Kabel NYY Supreme,  1 x 500  mm</v>
          </cell>
          <cell r="E1331" t="str">
            <v>m</v>
          </cell>
          <cell r="F1331">
            <v>437670</v>
          </cell>
        </row>
        <row r="1332">
          <cell r="B1332" t="str">
            <v>20.03.06.01.04.17</v>
          </cell>
          <cell r="D1332" t="str">
            <v>Kabel NYY Supreme,  1 x 630  mm</v>
          </cell>
          <cell r="E1332" t="str">
            <v>m</v>
          </cell>
          <cell r="F1332">
            <v>575775</v>
          </cell>
        </row>
        <row r="1333">
          <cell r="B1333" t="str">
            <v>20.03.06.01.04.18</v>
          </cell>
          <cell r="D1333" t="str">
            <v>Kabel NYY Supreme,  2 x 1,5  mm</v>
          </cell>
          <cell r="E1333" t="str">
            <v>m</v>
          </cell>
          <cell r="F1333">
            <v>9405</v>
          </cell>
        </row>
        <row r="1334">
          <cell r="B1334" t="str">
            <v>20.03.06.01.04.19</v>
          </cell>
          <cell r="D1334" t="str">
            <v>Kabel NYY Supreme,  2 x 2,5  mm</v>
          </cell>
          <cell r="E1334" t="str">
            <v>m</v>
          </cell>
          <cell r="F1334">
            <v>12735</v>
          </cell>
        </row>
        <row r="1335">
          <cell r="B1335" t="str">
            <v>20.03.06.01.04.20</v>
          </cell>
          <cell r="D1335" t="str">
            <v>Kabel NYY Supreme,  2 x 4  mm</v>
          </cell>
          <cell r="E1335" t="str">
            <v>m</v>
          </cell>
          <cell r="F1335">
            <v>18810</v>
          </cell>
        </row>
        <row r="1336">
          <cell r="B1336" t="str">
            <v>20.03.06.01.04.21</v>
          </cell>
          <cell r="D1336" t="str">
            <v>Kabel NYY Supreme,  2 x 6  mm</v>
          </cell>
          <cell r="E1336" t="str">
            <v>m</v>
          </cell>
          <cell r="F1336">
            <v>37350</v>
          </cell>
        </row>
        <row r="1337">
          <cell r="B1337" t="str">
            <v>20.03.06.01.04.22</v>
          </cell>
          <cell r="D1337" t="str">
            <v>Kabel NYY Supreme,  2 x 10  mm</v>
          </cell>
          <cell r="E1337" t="str">
            <v>m</v>
          </cell>
          <cell r="F1337">
            <v>39285</v>
          </cell>
        </row>
        <row r="1338">
          <cell r="B1338" t="str">
            <v>20.03.06.01.04.23</v>
          </cell>
          <cell r="D1338" t="str">
            <v>Kabel NYY Supreme,  2 x 16  mm</v>
          </cell>
          <cell r="E1338" t="str">
            <v>m</v>
          </cell>
          <cell r="F1338">
            <v>40365</v>
          </cell>
        </row>
        <row r="1339">
          <cell r="B1339" t="str">
            <v>20.03.06.01.04.24</v>
          </cell>
          <cell r="D1339" t="str">
            <v>Kabel NYY Supreme,  2 x 25  mm</v>
          </cell>
          <cell r="E1339" t="str">
            <v>m</v>
          </cell>
          <cell r="F1339">
            <v>59715</v>
          </cell>
        </row>
        <row r="1340">
          <cell r="B1340" t="str">
            <v>20.03.06.01.04.25</v>
          </cell>
          <cell r="D1340" t="str">
            <v>Kabel NYY Supreme,  2 x 35  mm</v>
          </cell>
          <cell r="E1340" t="str">
            <v>m</v>
          </cell>
          <cell r="F1340">
            <v>77400</v>
          </cell>
        </row>
        <row r="1341">
          <cell r="B1341" t="str">
            <v>20.03.06.01.04.26</v>
          </cell>
          <cell r="D1341" t="str">
            <v>Kabel NYY Supreme,  2 x 50  mm</v>
          </cell>
          <cell r="E1341" t="str">
            <v>m</v>
          </cell>
          <cell r="F1341">
            <v>100620</v>
          </cell>
        </row>
        <row r="1342">
          <cell r="B1342" t="str">
            <v>20.03.06.01.04.27</v>
          </cell>
          <cell r="D1342" t="str">
            <v>Kabel NYY Supreme,  2 x 70  mm</v>
          </cell>
          <cell r="E1342" t="str">
            <v>m</v>
          </cell>
          <cell r="F1342">
            <v>139275</v>
          </cell>
        </row>
        <row r="1343">
          <cell r="B1343" t="str">
            <v>20.03.06.01.04.28</v>
          </cell>
          <cell r="D1343" t="str">
            <v>Kabel NYY Supreme,  2 x 95  mm</v>
          </cell>
          <cell r="E1343" t="str">
            <v>m</v>
          </cell>
          <cell r="F1343">
            <v>189000</v>
          </cell>
        </row>
        <row r="1344">
          <cell r="B1344" t="str">
            <v>20.03.06.01.04.29</v>
          </cell>
          <cell r="D1344" t="str">
            <v>Kabel NYY Supreme,  2 x 120  mm</v>
          </cell>
          <cell r="E1344" t="str">
            <v>m</v>
          </cell>
          <cell r="F1344">
            <v>244260</v>
          </cell>
        </row>
        <row r="1345">
          <cell r="B1345" t="str">
            <v>20.03.06.01.04.30</v>
          </cell>
          <cell r="D1345" t="str">
            <v>Kabel NYY Supreme,  3 x 1,5  mm</v>
          </cell>
          <cell r="E1345" t="str">
            <v>m</v>
          </cell>
          <cell r="F1345">
            <v>12195</v>
          </cell>
        </row>
        <row r="1346">
          <cell r="B1346" t="str">
            <v>20.03.06.01.04.31</v>
          </cell>
          <cell r="D1346" t="str">
            <v>Kabel NYY Supreme,  3 x 2,5  mm</v>
          </cell>
          <cell r="E1346" t="str">
            <v>m</v>
          </cell>
          <cell r="F1346">
            <v>17730</v>
          </cell>
        </row>
        <row r="1347">
          <cell r="B1347" t="str">
            <v>20.03.06.01.04.32</v>
          </cell>
          <cell r="D1347" t="str">
            <v>Kabel NYY Supreme,  3 x 4  mm</v>
          </cell>
          <cell r="E1347" t="str">
            <v>m</v>
          </cell>
          <cell r="F1347">
            <v>26550</v>
          </cell>
        </row>
        <row r="1348">
          <cell r="B1348" t="str">
            <v>20.03.06.01.04.33</v>
          </cell>
          <cell r="D1348" t="str">
            <v>Kabel NYY Supreme,  3 x 6  mm</v>
          </cell>
          <cell r="E1348" t="str">
            <v>m</v>
          </cell>
          <cell r="F1348">
            <v>36495</v>
          </cell>
        </row>
        <row r="1349">
          <cell r="B1349" t="str">
            <v>20.03.06.01.04.34</v>
          </cell>
          <cell r="D1349" t="str">
            <v>Kabel NYY Supreme,  3 x 10  mm</v>
          </cell>
          <cell r="E1349" t="str">
            <v>m</v>
          </cell>
          <cell r="F1349">
            <v>58635</v>
          </cell>
        </row>
        <row r="1350">
          <cell r="B1350" t="str">
            <v>20.03.06.01.04.35</v>
          </cell>
          <cell r="D1350" t="str">
            <v>Kabel NYY Supreme,  3 x 16  mm</v>
          </cell>
          <cell r="E1350" t="str">
            <v>m</v>
          </cell>
          <cell r="F1350">
            <v>53100</v>
          </cell>
        </row>
        <row r="1351">
          <cell r="B1351" t="str">
            <v>20.03.06.01.04.36</v>
          </cell>
          <cell r="D1351" t="str">
            <v>Kabel NYY Supreme,  3 x 25  mm</v>
          </cell>
          <cell r="E1351" t="str">
            <v>m</v>
          </cell>
          <cell r="F1351">
            <v>79605</v>
          </cell>
        </row>
        <row r="1352">
          <cell r="B1352" t="str">
            <v>20.03.06.01.04.37</v>
          </cell>
          <cell r="D1352" t="str">
            <v>Kabel NYY Supreme,  3 x 35  mm</v>
          </cell>
          <cell r="E1352" t="str">
            <v>m</v>
          </cell>
          <cell r="F1352">
            <v>106155</v>
          </cell>
        </row>
        <row r="1353">
          <cell r="B1353" t="str">
            <v>20.03.06.01.04.38</v>
          </cell>
          <cell r="D1353" t="str">
            <v>Kabel NYY Supreme,  3 x 50  mm</v>
          </cell>
          <cell r="E1353" t="str">
            <v>m</v>
          </cell>
          <cell r="F1353">
            <v>133785</v>
          </cell>
        </row>
        <row r="1354">
          <cell r="B1354" t="str">
            <v>20.03.06.01.04.39</v>
          </cell>
          <cell r="D1354" t="str">
            <v>Kabel NYY Supreme,  3 x 70  mm</v>
          </cell>
          <cell r="E1354" t="str">
            <v>m</v>
          </cell>
          <cell r="F1354">
            <v>189000</v>
          </cell>
        </row>
        <row r="1355">
          <cell r="B1355" t="str">
            <v>20.03.06.01.04.40</v>
          </cell>
          <cell r="D1355" t="str">
            <v>Kabel NYY Supreme,  3 x 95  mm</v>
          </cell>
          <cell r="E1355" t="str">
            <v>m</v>
          </cell>
          <cell r="F1355">
            <v>255285</v>
          </cell>
        </row>
        <row r="1356">
          <cell r="B1356" t="str">
            <v>20.03.06.01.04.41</v>
          </cell>
          <cell r="D1356" t="str">
            <v>Kabel NYY Supreme,  3 x 120  mm</v>
          </cell>
          <cell r="E1356" t="str">
            <v>m</v>
          </cell>
          <cell r="F1356">
            <v>316080</v>
          </cell>
        </row>
        <row r="1357">
          <cell r="B1357" t="str">
            <v>20.03.06.01.04.42</v>
          </cell>
          <cell r="D1357" t="str">
            <v>Kabel NYY Supreme,  3 x 150  mm</v>
          </cell>
          <cell r="E1357" t="str">
            <v>m</v>
          </cell>
          <cell r="F1357">
            <v>382410</v>
          </cell>
        </row>
        <row r="1358">
          <cell r="B1358" t="str">
            <v>20.03.06.01.04.43</v>
          </cell>
          <cell r="D1358" t="str">
            <v>Kabel NYY Supreme,  3 x 185  mm</v>
          </cell>
          <cell r="E1358" t="str">
            <v>m</v>
          </cell>
          <cell r="F1358">
            <v>470835</v>
          </cell>
        </row>
        <row r="1359">
          <cell r="B1359" t="str">
            <v>20.03.06.01.04.44</v>
          </cell>
          <cell r="D1359" t="str">
            <v>Kabel NYY Supreme,  3 x 240  mm</v>
          </cell>
          <cell r="E1359" t="str">
            <v>m</v>
          </cell>
          <cell r="F1359">
            <v>619965</v>
          </cell>
        </row>
        <row r="1360">
          <cell r="B1360" t="str">
            <v>20.03.06.01.04.45</v>
          </cell>
          <cell r="D1360" t="str">
            <v>Kabel NYY Supreme,  3 x 300  mm</v>
          </cell>
          <cell r="E1360" t="str">
            <v>m</v>
          </cell>
          <cell r="F1360">
            <v>774675</v>
          </cell>
        </row>
        <row r="1361">
          <cell r="B1361" t="str">
            <v>20.03.06.01.04.46</v>
          </cell>
          <cell r="D1361" t="str">
            <v>Kabel NYY Supreme,  4 x 1,5  mm</v>
          </cell>
          <cell r="E1361" t="str">
            <v>m</v>
          </cell>
          <cell r="F1361">
            <v>15210</v>
          </cell>
        </row>
        <row r="1362">
          <cell r="B1362" t="str">
            <v>20.03.06.01.04.47</v>
          </cell>
          <cell r="D1362" t="str">
            <v>Kabel NYY Supreme,  4 x 2,5  mm</v>
          </cell>
          <cell r="E1362" t="str">
            <v>m</v>
          </cell>
          <cell r="F1362">
            <v>23220</v>
          </cell>
        </row>
        <row r="1363">
          <cell r="B1363" t="str">
            <v>20.03.06.01.04.48</v>
          </cell>
          <cell r="D1363" t="str">
            <v>Kabel NYY Supreme,  4 x 4  mm</v>
          </cell>
          <cell r="E1363" t="str">
            <v>m</v>
          </cell>
          <cell r="F1363">
            <v>34335</v>
          </cell>
        </row>
        <row r="1364">
          <cell r="B1364" t="str">
            <v>20.03.06.01.04.49</v>
          </cell>
          <cell r="D1364" t="str">
            <v>Kabel NYY Supreme,  4 x 6  mm</v>
          </cell>
          <cell r="E1364" t="str">
            <v>m</v>
          </cell>
          <cell r="F1364">
            <v>47520</v>
          </cell>
        </row>
        <row r="1365">
          <cell r="B1365" t="str">
            <v>20.03.06.01.04.50</v>
          </cell>
          <cell r="D1365" t="str">
            <v>Kabel NYY Supreme,  4 x 10  mm</v>
          </cell>
          <cell r="E1365" t="str">
            <v>m</v>
          </cell>
          <cell r="F1365">
            <v>67995</v>
          </cell>
        </row>
        <row r="1366">
          <cell r="B1366" t="str">
            <v>20.03.06.01.04.51</v>
          </cell>
          <cell r="D1366" t="str">
            <v>Kabel NYY Supreme,  4 x 16  mm</v>
          </cell>
          <cell r="E1366" t="str">
            <v>m</v>
          </cell>
          <cell r="F1366">
            <v>75195</v>
          </cell>
        </row>
        <row r="1367">
          <cell r="B1367" t="str">
            <v>20.03.06.01.04.52</v>
          </cell>
          <cell r="D1367" t="str">
            <v>Kabel NYY Supreme,  4 x 25  mm</v>
          </cell>
          <cell r="E1367" t="str">
            <v>m</v>
          </cell>
          <cell r="F1367">
            <v>100620</v>
          </cell>
        </row>
        <row r="1368">
          <cell r="B1368" t="str">
            <v>20.03.06.01.04.53</v>
          </cell>
          <cell r="D1368" t="str">
            <v>Kabel NYY Supreme,  4 x 35  mm</v>
          </cell>
          <cell r="E1368" t="str">
            <v>m</v>
          </cell>
          <cell r="F1368">
            <v>133785</v>
          </cell>
        </row>
        <row r="1369">
          <cell r="B1369" t="str">
            <v>20.03.06.01.04.54</v>
          </cell>
          <cell r="D1369" t="str">
            <v>Kabel NYY Supreme,  4 x 50  mm</v>
          </cell>
          <cell r="E1369" t="str">
            <v>m</v>
          </cell>
          <cell r="F1369">
            <v>177975</v>
          </cell>
        </row>
        <row r="1370">
          <cell r="B1370" t="str">
            <v>20.03.06.01.04.55</v>
          </cell>
          <cell r="D1370" t="str">
            <v>Kabel NYY Supreme,  4 x 70  mm</v>
          </cell>
          <cell r="E1370" t="str">
            <v>m</v>
          </cell>
          <cell r="F1370">
            <v>244260</v>
          </cell>
        </row>
        <row r="1371">
          <cell r="B1371" t="str">
            <v>20.03.06.01.04.56</v>
          </cell>
          <cell r="D1371" t="str">
            <v>Kabel NYY Supreme,  4 x 96  mm</v>
          </cell>
          <cell r="E1371" t="str">
            <v>m</v>
          </cell>
          <cell r="F1371">
            <v>333495</v>
          </cell>
        </row>
        <row r="1372">
          <cell r="B1372" t="str">
            <v>20.03.06.01.04.57</v>
          </cell>
          <cell r="D1372" t="str">
            <v>Kabel NYY Supreme,  4 x 120  mm</v>
          </cell>
          <cell r="E1372" t="str">
            <v>m</v>
          </cell>
          <cell r="F1372">
            <v>416070</v>
          </cell>
        </row>
        <row r="1373">
          <cell r="B1373" t="str">
            <v>20.03.06.01.04.58</v>
          </cell>
          <cell r="D1373" t="str">
            <v>Kabel NYY Supreme,  4 x 150  mm</v>
          </cell>
          <cell r="E1373" t="str">
            <v>m</v>
          </cell>
          <cell r="F1373">
            <v>510570</v>
          </cell>
        </row>
        <row r="1374">
          <cell r="B1374" t="str">
            <v>20.03.06.01.04.59</v>
          </cell>
          <cell r="D1374" t="str">
            <v>Kabel NYY Supreme,  4 x 185  mm</v>
          </cell>
          <cell r="E1374" t="str">
            <v>m</v>
          </cell>
          <cell r="F1374">
            <v>637650</v>
          </cell>
        </row>
        <row r="1375">
          <cell r="B1375" t="str">
            <v>20.03.06.01.04.60</v>
          </cell>
          <cell r="D1375" t="str">
            <v>Kabel NYY Supreme,  4 x 240  mm</v>
          </cell>
          <cell r="E1375" t="str">
            <v>m</v>
          </cell>
          <cell r="F1375">
            <v>829935</v>
          </cell>
        </row>
        <row r="1376">
          <cell r="B1376" t="str">
            <v>20.03.06.01.04.61</v>
          </cell>
          <cell r="D1376" t="str">
            <v>Kabel NYY Supreme,  4 x 300  mm</v>
          </cell>
          <cell r="E1376" t="str">
            <v>m</v>
          </cell>
          <cell r="F1376">
            <v>1029915</v>
          </cell>
        </row>
        <row r="1377">
          <cell r="B1377" t="str">
            <v>20.03.06.01.04.62</v>
          </cell>
          <cell r="D1377" t="str">
            <v>Kabel NYY   4 x 2,5  mm</v>
          </cell>
          <cell r="E1377" t="str">
            <v>m</v>
          </cell>
          <cell r="F1377">
            <v>10575</v>
          </cell>
        </row>
        <row r="1378">
          <cell r="B1378" t="str">
            <v>20.03.06.01.04.63</v>
          </cell>
          <cell r="D1378" t="str">
            <v>Kabel NYY   4 x 3</v>
          </cell>
          <cell r="E1378" t="str">
            <v>m</v>
          </cell>
          <cell r="F1378">
            <v>14445</v>
          </cell>
        </row>
        <row r="1379">
          <cell r="B1379" t="str">
            <v>20.03.06.01.04.64</v>
          </cell>
          <cell r="D1379" t="str">
            <v>Kabel NYY   4 x 1,5  mm,  100 m</v>
          </cell>
          <cell r="E1379" t="str">
            <v>Roll</v>
          </cell>
          <cell r="F1379">
            <v>221040</v>
          </cell>
        </row>
        <row r="1380">
          <cell r="B1380" t="str">
            <v>20.03.06.01.04.65</v>
          </cell>
          <cell r="D1380" t="str">
            <v>Kabel NYY   4 x 2,5  mm,  100 m</v>
          </cell>
          <cell r="E1380" t="str">
            <v>Roll</v>
          </cell>
          <cell r="F1380">
            <v>276300</v>
          </cell>
        </row>
        <row r="1381">
          <cell r="B1381" t="str">
            <v>20.03.06.01.05</v>
          </cell>
          <cell r="D1381" t="str">
            <v>Kabel  NYAF</v>
          </cell>
          <cell r="F1381">
            <v>0</v>
          </cell>
        </row>
        <row r="1382">
          <cell r="B1382" t="str">
            <v>20.03.06.01.05.01</v>
          </cell>
          <cell r="D1382" t="str">
            <v>Kabel NYAF Supreme,  1 x 1,5  mm</v>
          </cell>
          <cell r="E1382" t="str">
            <v>m</v>
          </cell>
          <cell r="F1382">
            <v>3780</v>
          </cell>
        </row>
        <row r="1383">
          <cell r="B1383" t="str">
            <v>20.03.06.01.05.02</v>
          </cell>
          <cell r="D1383" t="str">
            <v>Kabel NYAF Supreme,  1 x 2,5  mm</v>
          </cell>
          <cell r="E1383" t="str">
            <v>m</v>
          </cell>
          <cell r="F1383">
            <v>6255</v>
          </cell>
        </row>
        <row r="1384">
          <cell r="B1384" t="str">
            <v>20.03.06.01.05.03</v>
          </cell>
          <cell r="D1384" t="str">
            <v>Kabel NYAF Supreme,  1 x 4  mm</v>
          </cell>
          <cell r="E1384" t="str">
            <v>m</v>
          </cell>
          <cell r="F1384">
            <v>9765</v>
          </cell>
        </row>
        <row r="1385">
          <cell r="B1385" t="str">
            <v>20.03.06.01.05.04</v>
          </cell>
          <cell r="D1385" t="str">
            <v>Kabel NYAF Supreme,  1 x 6  mm</v>
          </cell>
          <cell r="E1385" t="str">
            <v>m</v>
          </cell>
          <cell r="F1385">
            <v>14445</v>
          </cell>
        </row>
        <row r="1386">
          <cell r="B1386" t="str">
            <v>20.03.06.01.05.05</v>
          </cell>
          <cell r="D1386" t="str">
            <v>Kabel NYAF Supreme,  1 x 10  mm</v>
          </cell>
          <cell r="E1386" t="str">
            <v>m</v>
          </cell>
          <cell r="F1386">
            <v>24390</v>
          </cell>
        </row>
        <row r="1387">
          <cell r="B1387" t="str">
            <v>20.03.06.01.05.06</v>
          </cell>
          <cell r="D1387" t="str">
            <v>Kabel NYAF Supreme,  1 x 16  mm</v>
          </cell>
          <cell r="E1387" t="str">
            <v>m</v>
          </cell>
          <cell r="F1387">
            <v>27675</v>
          </cell>
        </row>
        <row r="1388">
          <cell r="B1388" t="str">
            <v>20.03.06.01.05.07</v>
          </cell>
          <cell r="D1388" t="str">
            <v>Kabel NYAF Supreme,  1 x 25  mm</v>
          </cell>
          <cell r="E1388" t="str">
            <v>m</v>
          </cell>
          <cell r="F1388">
            <v>42030</v>
          </cell>
        </row>
        <row r="1389">
          <cell r="B1389" t="str">
            <v>20.03.06.01.05.08</v>
          </cell>
          <cell r="D1389" t="str">
            <v>Kabel NYAF Supreme,  1 x 35  mm</v>
          </cell>
          <cell r="E1389" t="str">
            <v>m</v>
          </cell>
          <cell r="F1389">
            <v>57510</v>
          </cell>
        </row>
        <row r="1390">
          <cell r="B1390" t="str">
            <v>20.03.06.01.05.09</v>
          </cell>
          <cell r="D1390" t="str">
            <v>Kabel NYAF Supreme,  1 x 50  mm</v>
          </cell>
          <cell r="E1390" t="str">
            <v>m</v>
          </cell>
          <cell r="F1390">
            <v>82935</v>
          </cell>
        </row>
        <row r="1391">
          <cell r="B1391" t="str">
            <v>20.03.06.01.05.10</v>
          </cell>
          <cell r="D1391" t="str">
            <v>Kabel NYAF Supreme,  1 x 70  mm</v>
          </cell>
          <cell r="E1391" t="str">
            <v>m</v>
          </cell>
          <cell r="F1391">
            <v>117180</v>
          </cell>
        </row>
        <row r="1392">
          <cell r="B1392" t="str">
            <v>20.03.06.01.05.11</v>
          </cell>
          <cell r="D1392" t="str">
            <v>Kabel NYAF Supreme,  1 x 95  mm</v>
          </cell>
          <cell r="E1392" t="str">
            <v>m</v>
          </cell>
          <cell r="F1392">
            <v>153675</v>
          </cell>
        </row>
        <row r="1393">
          <cell r="B1393" t="str">
            <v>20.03.06.01.05.12</v>
          </cell>
          <cell r="D1393" t="str">
            <v>Kabel NYAF Supreme,  1 x 120  mm</v>
          </cell>
          <cell r="E1393" t="str">
            <v>m</v>
          </cell>
          <cell r="F1393">
            <v>194535</v>
          </cell>
        </row>
        <row r="1394">
          <cell r="B1394" t="str">
            <v>20.03.06.01.05.13</v>
          </cell>
          <cell r="D1394" t="str">
            <v>Kabel NYAF Supreme,  1 x 150  mm</v>
          </cell>
          <cell r="E1394" t="str">
            <v>m</v>
          </cell>
          <cell r="F1394">
            <v>243180</v>
          </cell>
        </row>
        <row r="1395">
          <cell r="B1395" t="str">
            <v>20.03.06.01.05.14</v>
          </cell>
          <cell r="D1395" t="str">
            <v>Kabel NYAF Supreme,  1 x 185  mm</v>
          </cell>
          <cell r="E1395" t="str">
            <v>m</v>
          </cell>
          <cell r="F1395">
            <v>296190</v>
          </cell>
        </row>
        <row r="1396">
          <cell r="B1396" t="str">
            <v>20.03.06.01.05.15</v>
          </cell>
          <cell r="D1396" t="str">
            <v>Kabel NYAF Supreme,  1 x 240  mm</v>
          </cell>
          <cell r="E1396" t="str">
            <v>m</v>
          </cell>
          <cell r="F1396">
            <v>390150</v>
          </cell>
        </row>
        <row r="1397">
          <cell r="B1397" t="str">
            <v>20.03.06.01.05.16</v>
          </cell>
          <cell r="D1397" t="str">
            <v>Kabel NYAF Supreme,  1 x 300  mm</v>
          </cell>
          <cell r="E1397" t="str">
            <v>m</v>
          </cell>
          <cell r="F1397">
            <v>497295</v>
          </cell>
        </row>
        <row r="1398">
          <cell r="B1398" t="str">
            <v>20.03.06.01.05.17</v>
          </cell>
          <cell r="D1398" t="str">
            <v>Kabel NYAF</v>
          </cell>
          <cell r="E1398" t="str">
            <v>m</v>
          </cell>
          <cell r="F1398">
            <v>2250</v>
          </cell>
        </row>
        <row r="1399">
          <cell r="B1399" t="str">
            <v>20.03.06.01.06</v>
          </cell>
          <cell r="D1399" t="str">
            <v>Kabel NYR/FGbY</v>
          </cell>
          <cell r="F1399">
            <v>0</v>
          </cell>
        </row>
        <row r="1400">
          <cell r="B1400" t="str">
            <v>20.03.06.01.06.01</v>
          </cell>
          <cell r="D1400" t="str">
            <v>Kabel NYR/FGbY Supreme,  2 x 1,5  mm</v>
          </cell>
          <cell r="E1400" t="str">
            <v>m</v>
          </cell>
          <cell r="F1400">
            <v>13860</v>
          </cell>
        </row>
        <row r="1401">
          <cell r="B1401" t="str">
            <v>20.03.06.01.06.02</v>
          </cell>
          <cell r="D1401" t="str">
            <v>Kabel NYR/FGbY Supreme,  2 x 2,5  mm</v>
          </cell>
          <cell r="E1401" t="str">
            <v>m</v>
          </cell>
          <cell r="F1401">
            <v>16065</v>
          </cell>
        </row>
        <row r="1402">
          <cell r="B1402" t="str">
            <v>20.03.06.01.06.03</v>
          </cell>
          <cell r="D1402" t="str">
            <v>Kabel NYR/FGbY Supreme,  2 x 4  mm</v>
          </cell>
          <cell r="E1402" t="str">
            <v>m</v>
          </cell>
          <cell r="F1402">
            <v>20475</v>
          </cell>
        </row>
        <row r="1403">
          <cell r="B1403" t="str">
            <v>20.03.06.01.06.04</v>
          </cell>
          <cell r="D1403" t="str">
            <v>Kabel NYR/FGbY Supreme,  2 x 6  mm</v>
          </cell>
          <cell r="E1403" t="str">
            <v>m</v>
          </cell>
          <cell r="F1403">
            <v>27675</v>
          </cell>
        </row>
        <row r="1404">
          <cell r="B1404" t="str">
            <v>20.03.06.01.06.05</v>
          </cell>
          <cell r="D1404" t="str">
            <v>Kabel NYR/FGbY Supreme,  2 x 10  mm</v>
          </cell>
          <cell r="E1404" t="str">
            <v>m</v>
          </cell>
          <cell r="F1404">
            <v>36495</v>
          </cell>
        </row>
        <row r="1405">
          <cell r="B1405" t="str">
            <v>20.03.06.01.06.06</v>
          </cell>
          <cell r="D1405" t="str">
            <v>Kabel NYR/FGbY Supreme,  2 x 16  mm</v>
          </cell>
          <cell r="E1405" t="str">
            <v>m</v>
          </cell>
          <cell r="F1405">
            <v>46440</v>
          </cell>
        </row>
        <row r="1406">
          <cell r="B1406" t="str">
            <v>20.03.06.01.06.07</v>
          </cell>
          <cell r="D1406" t="str">
            <v>Kabel NYR/FGbY Supreme,  2 x 25  mm</v>
          </cell>
          <cell r="E1406" t="str">
            <v>m</v>
          </cell>
          <cell r="F1406">
            <v>66330</v>
          </cell>
        </row>
        <row r="1407">
          <cell r="B1407" t="str">
            <v>20.03.06.01.06.08</v>
          </cell>
          <cell r="D1407" t="str">
            <v>Kabel NYR/FGbY Supreme,  2 x 35  mm</v>
          </cell>
          <cell r="E1407" t="str">
            <v>m</v>
          </cell>
          <cell r="F1407">
            <v>82935</v>
          </cell>
        </row>
        <row r="1408">
          <cell r="B1408" t="str">
            <v>20.03.06.01.06.09</v>
          </cell>
          <cell r="D1408" t="str">
            <v>Kabel NYR/FGbY Supreme,  2 x 50  mm</v>
          </cell>
          <cell r="E1408" t="str">
            <v>m</v>
          </cell>
          <cell r="F1408">
            <v>107235</v>
          </cell>
        </row>
        <row r="1409">
          <cell r="B1409" t="str">
            <v>20.03.06.01.06.10</v>
          </cell>
          <cell r="D1409" t="str">
            <v>Kabel NYR/FGbY Supreme,  2 x 70  mm</v>
          </cell>
          <cell r="E1409" t="str">
            <v>m</v>
          </cell>
          <cell r="F1409">
            <v>145890</v>
          </cell>
        </row>
        <row r="1410">
          <cell r="B1410" t="str">
            <v>20.03.06.01.06.11</v>
          </cell>
          <cell r="D1410" t="str">
            <v>Kabel NYR/FGbY Supreme,  2 x 95  mm</v>
          </cell>
          <cell r="E1410" t="str">
            <v>m</v>
          </cell>
          <cell r="F1410">
            <v>198945</v>
          </cell>
        </row>
        <row r="1411">
          <cell r="B1411" t="str">
            <v>20.03.06.01.06.12</v>
          </cell>
          <cell r="D1411" t="str">
            <v>Kabel NYR/FGbY Supreme,  2 x 120  mm</v>
          </cell>
          <cell r="E1411" t="str">
            <v>m</v>
          </cell>
          <cell r="F1411">
            <v>248670</v>
          </cell>
        </row>
        <row r="1412">
          <cell r="B1412" t="str">
            <v>20.03.06.01.06.13</v>
          </cell>
          <cell r="D1412" t="str">
            <v>Kabel NYR/FGbY Supreme,  3 x 1,5  mm</v>
          </cell>
          <cell r="E1412" t="str">
            <v>m</v>
          </cell>
          <cell r="F1412">
            <v>15525</v>
          </cell>
        </row>
        <row r="1413">
          <cell r="B1413" t="str">
            <v>20.03.06.01.06.14</v>
          </cell>
          <cell r="D1413" t="str">
            <v>Kabel NYR/FGbY Supreme,  3 x 2,5  mm</v>
          </cell>
          <cell r="E1413" t="str">
            <v>m</v>
          </cell>
          <cell r="F1413">
            <v>18810</v>
          </cell>
        </row>
        <row r="1414">
          <cell r="B1414" t="str">
            <v>20.03.06.01.06.15</v>
          </cell>
          <cell r="D1414" t="str">
            <v>Kabel NYR/FGbY Supreme,  3 x 4  mm</v>
          </cell>
          <cell r="E1414" t="str">
            <v>m</v>
          </cell>
          <cell r="F1414">
            <v>27090</v>
          </cell>
        </row>
        <row r="1415">
          <cell r="B1415" t="str">
            <v>20.03.06.01.06.16</v>
          </cell>
          <cell r="D1415" t="str">
            <v>Kabel NYR/FGbY Supreme,  3 x 6  mm</v>
          </cell>
          <cell r="E1415" t="str">
            <v>m</v>
          </cell>
          <cell r="F1415">
            <v>33165</v>
          </cell>
        </row>
        <row r="1416">
          <cell r="B1416" t="str">
            <v>20.03.06.01.06.17</v>
          </cell>
          <cell r="D1416" t="str">
            <v>Kabel NYR/FGbY Supreme,  3 x 10  mm</v>
          </cell>
          <cell r="E1416" t="str">
            <v>m</v>
          </cell>
          <cell r="F1416">
            <v>44235</v>
          </cell>
        </row>
        <row r="1417">
          <cell r="B1417" t="str">
            <v>20.03.06.01.06.18</v>
          </cell>
          <cell r="D1417" t="str">
            <v>Kabel NYR/FGbY Supreme,  3 x 16  mm</v>
          </cell>
          <cell r="E1417" t="str">
            <v>m</v>
          </cell>
          <cell r="F1417">
            <v>55305</v>
          </cell>
        </row>
        <row r="1418">
          <cell r="B1418" t="str">
            <v>20.03.06.01.06.19</v>
          </cell>
          <cell r="D1418" t="str">
            <v>Kabel NYR/FGbY Supreme,  3 x 25  mm</v>
          </cell>
          <cell r="E1418" t="str">
            <v>m</v>
          </cell>
          <cell r="F1418">
            <v>84015</v>
          </cell>
        </row>
        <row r="1419">
          <cell r="B1419" t="str">
            <v>20.03.06.01.06.20</v>
          </cell>
          <cell r="D1419" t="str">
            <v>Kabel NYR/FGbY Supreme,  3 x 35  mm</v>
          </cell>
          <cell r="E1419" t="str">
            <v>m</v>
          </cell>
          <cell r="F1419">
            <v>110565</v>
          </cell>
        </row>
        <row r="1420">
          <cell r="B1420" t="str">
            <v>20.03.06.01.06.21</v>
          </cell>
          <cell r="D1420" t="str">
            <v>Kabel NYR/FGbY Supreme,  3 x 50  mm</v>
          </cell>
          <cell r="E1420" t="str">
            <v>m</v>
          </cell>
          <cell r="F1420">
            <v>138195</v>
          </cell>
        </row>
        <row r="1421">
          <cell r="B1421" t="str">
            <v>20.03.06.01.06.22</v>
          </cell>
          <cell r="D1421" t="str">
            <v>Kabel NYR/FGbY Supreme,  3 x 70  mm</v>
          </cell>
          <cell r="E1421" t="str">
            <v>m</v>
          </cell>
          <cell r="F1421">
            <v>193410</v>
          </cell>
        </row>
        <row r="1422">
          <cell r="B1422" t="str">
            <v>20.03.06.01.06.23</v>
          </cell>
          <cell r="D1422" t="str">
            <v>Kabel NYR/FGbY Supreme,  3 x 95  mm</v>
          </cell>
          <cell r="E1422" t="str">
            <v>m</v>
          </cell>
          <cell r="F1422">
            <v>259740</v>
          </cell>
        </row>
        <row r="1423">
          <cell r="B1423" t="str">
            <v>20.03.06.01.06.24</v>
          </cell>
          <cell r="D1423" t="str">
            <v>Kabel NYR/FGbY Supreme,  3 x 120  mm</v>
          </cell>
          <cell r="E1423" t="str">
            <v>m</v>
          </cell>
          <cell r="F1423">
            <v>320490</v>
          </cell>
        </row>
        <row r="1424">
          <cell r="B1424" t="str">
            <v>20.03.06.01.06.25</v>
          </cell>
          <cell r="D1424" t="str">
            <v>Kabel NYR/FGbY Supreme,  3 x 150  mm</v>
          </cell>
          <cell r="E1424" t="str">
            <v>m</v>
          </cell>
          <cell r="F1424">
            <v>386820</v>
          </cell>
        </row>
        <row r="1425">
          <cell r="B1425" t="str">
            <v>20.03.06.01.06.26</v>
          </cell>
          <cell r="D1425" t="str">
            <v>Kabel NYR/FGbY Supreme,  3 x 185  mm</v>
          </cell>
          <cell r="E1425" t="str">
            <v>m</v>
          </cell>
          <cell r="F1425">
            <v>475200</v>
          </cell>
        </row>
        <row r="1426">
          <cell r="B1426" t="str">
            <v>20.03.06.01.06.27</v>
          </cell>
          <cell r="D1426" t="str">
            <v>Kabel NYR/FGbY Supreme,  3 x 240  mm</v>
          </cell>
          <cell r="E1426" t="str">
            <v>m</v>
          </cell>
          <cell r="F1426">
            <v>629910</v>
          </cell>
        </row>
        <row r="1427">
          <cell r="B1427" t="str">
            <v>20.03.06.01.06.28</v>
          </cell>
          <cell r="D1427" t="str">
            <v>Kabel NYR/FGbY Supreme,  3 x 300  mm</v>
          </cell>
          <cell r="E1427" t="str">
            <v>m</v>
          </cell>
          <cell r="F1427">
            <v>779085</v>
          </cell>
        </row>
        <row r="1428">
          <cell r="B1428" t="str">
            <v>20.03.06.01.06.29</v>
          </cell>
          <cell r="D1428" t="str">
            <v>Kabel NYR/FGbY Supreme,  4 x 1,5  mm</v>
          </cell>
          <cell r="E1428" t="str">
            <v>m</v>
          </cell>
          <cell r="F1428">
            <v>17730</v>
          </cell>
        </row>
        <row r="1429">
          <cell r="B1429" t="str">
            <v>20.03.06.01.06.30</v>
          </cell>
          <cell r="D1429" t="str">
            <v>Kabel NYR/FGbY Supreme,  4 x 2,5  mm</v>
          </cell>
          <cell r="E1429" t="str">
            <v>m</v>
          </cell>
          <cell r="F1429">
            <v>22140</v>
          </cell>
        </row>
        <row r="1430">
          <cell r="B1430" t="str">
            <v>20.03.06.01.06.31</v>
          </cell>
          <cell r="D1430" t="str">
            <v>Kabel NYR/FGbY Supreme,  4 x 4  mm</v>
          </cell>
          <cell r="E1430" t="str">
            <v>m</v>
          </cell>
          <cell r="F1430">
            <v>32085</v>
          </cell>
        </row>
        <row r="1431">
          <cell r="B1431" t="str">
            <v>20.03.06.01.06.32</v>
          </cell>
          <cell r="D1431" t="str">
            <v>Kabel NYR/FGbY Supreme,  4 x 6  mm</v>
          </cell>
          <cell r="E1431" t="str">
            <v>m</v>
          </cell>
          <cell r="F1431">
            <v>39825</v>
          </cell>
        </row>
        <row r="1432">
          <cell r="B1432" t="str">
            <v>20.03.06.01.06.33</v>
          </cell>
          <cell r="D1432" t="str">
            <v>Kabel NYR/FGbY Supreme,  4 x 10  mm</v>
          </cell>
          <cell r="E1432" t="str">
            <v>m</v>
          </cell>
          <cell r="F1432">
            <v>54180</v>
          </cell>
        </row>
        <row r="1433">
          <cell r="B1433" t="str">
            <v>20.03.06.01.06.34</v>
          </cell>
          <cell r="D1433" t="str">
            <v>Kabel NYR/FGbY Supreme,  4 x 16  mm</v>
          </cell>
          <cell r="E1433" t="str">
            <v>m</v>
          </cell>
          <cell r="F1433">
            <v>71910</v>
          </cell>
        </row>
        <row r="1434">
          <cell r="B1434" t="str">
            <v>20.03.06.01.06.35</v>
          </cell>
          <cell r="D1434" t="str">
            <v>Kabel NYR/FGbY Supreme,  4 x 25  mm</v>
          </cell>
          <cell r="E1434" t="str">
            <v>m</v>
          </cell>
          <cell r="F1434">
            <v>105030</v>
          </cell>
        </row>
        <row r="1435">
          <cell r="B1435" t="str">
            <v>20.03.06.01.06.36</v>
          </cell>
          <cell r="D1435" t="str">
            <v>Kabel NYR/FGbY Supreme,  4 x 35  mm</v>
          </cell>
          <cell r="E1435" t="str">
            <v>m</v>
          </cell>
          <cell r="F1435">
            <v>147195</v>
          </cell>
        </row>
        <row r="1436">
          <cell r="B1436" t="str">
            <v>20.03.06.01.06.37</v>
          </cell>
          <cell r="D1436" t="str">
            <v>Kabel NYR/FGbY Supreme,  4 x 50  mm</v>
          </cell>
          <cell r="E1436" t="str">
            <v>m</v>
          </cell>
          <cell r="F1436">
            <v>182385</v>
          </cell>
        </row>
        <row r="1437">
          <cell r="B1437" t="str">
            <v>20.03.06.01.06.38</v>
          </cell>
          <cell r="D1437" t="str">
            <v>Kabel NYR/FGbY Supreme,  4 x 70  mm</v>
          </cell>
          <cell r="E1437" t="str">
            <v>m</v>
          </cell>
          <cell r="F1437">
            <v>248670</v>
          </cell>
        </row>
        <row r="1438">
          <cell r="B1438" t="str">
            <v>20.03.06.01.06.39</v>
          </cell>
          <cell r="D1438" t="str">
            <v>Kabel NYR/FGbY Supreme,  4 x 95  mm</v>
          </cell>
          <cell r="E1438" t="str">
            <v>m</v>
          </cell>
          <cell r="F1438">
            <v>337050</v>
          </cell>
        </row>
        <row r="1439">
          <cell r="B1439" t="str">
            <v>20.03.06.01.06.40</v>
          </cell>
          <cell r="D1439" t="str">
            <v>Kabel NYR/FGbY Supreme,  4 x 120  mm</v>
          </cell>
          <cell r="E1439" t="str">
            <v>m</v>
          </cell>
          <cell r="F1439">
            <v>419985</v>
          </cell>
        </row>
        <row r="1440">
          <cell r="B1440" t="str">
            <v>20.03.06.01.06.41</v>
          </cell>
          <cell r="D1440" t="str">
            <v>Kabel NYR/FGbY Supreme,  4 x 150  mm</v>
          </cell>
          <cell r="E1440" t="str">
            <v>m</v>
          </cell>
          <cell r="F1440">
            <v>513900</v>
          </cell>
        </row>
        <row r="1441">
          <cell r="B1441" t="str">
            <v>20.03.06.01.06.42</v>
          </cell>
          <cell r="D1441" t="str">
            <v>Kabel NYR/FGbY Supreme,  4 x 185  mm</v>
          </cell>
          <cell r="E1441" t="str">
            <v>m</v>
          </cell>
          <cell r="F1441">
            <v>640935</v>
          </cell>
        </row>
        <row r="1442">
          <cell r="B1442" t="str">
            <v>20.03.06.01.06.43</v>
          </cell>
          <cell r="D1442" t="str">
            <v>Kabel NYR/FGbY Supreme,  4 x 240  mm</v>
          </cell>
          <cell r="E1442" t="str">
            <v>m</v>
          </cell>
          <cell r="F1442">
            <v>834345</v>
          </cell>
        </row>
        <row r="1443">
          <cell r="B1443" t="str">
            <v>20.03.06.01.06.44</v>
          </cell>
          <cell r="D1443" t="str">
            <v>Kabel NYR/FGbY Supreme,  4 x 300  mm</v>
          </cell>
          <cell r="E1443" t="str">
            <v>m</v>
          </cell>
          <cell r="F1443">
            <v>1033245</v>
          </cell>
        </row>
        <row r="1444">
          <cell r="B1444" t="str">
            <v>20.03.06.01.07</v>
          </cell>
          <cell r="D1444" t="str">
            <v>Kabel NYMHY</v>
          </cell>
          <cell r="F1444">
            <v>0</v>
          </cell>
        </row>
        <row r="1445">
          <cell r="B1445" t="str">
            <v>20.03.06.01.07.01</v>
          </cell>
          <cell r="D1445" t="str">
            <v>Kabel NYMHY Supreme, 2 x 0.75  mm</v>
          </cell>
          <cell r="E1445" t="str">
            <v>m</v>
          </cell>
          <cell r="F1445">
            <v>6660</v>
          </cell>
        </row>
        <row r="1446">
          <cell r="B1446" t="str">
            <v>20.03.06.01.07.02</v>
          </cell>
          <cell r="D1446" t="str">
            <v>Kabel NYMHY Supreme, 2 x 1,5  mm</v>
          </cell>
          <cell r="E1446" t="str">
            <v>m</v>
          </cell>
          <cell r="F1446">
            <v>9990</v>
          </cell>
        </row>
        <row r="1447">
          <cell r="B1447" t="str">
            <v>20.03.06.01.07.03</v>
          </cell>
          <cell r="D1447" t="str">
            <v>Kabel NYMHY Supreme, 2 x 2,5  mm</v>
          </cell>
          <cell r="E1447" t="str">
            <v>m</v>
          </cell>
          <cell r="F1447">
            <v>16605</v>
          </cell>
        </row>
        <row r="1448">
          <cell r="B1448" t="str">
            <v>20.03.06.01.07.04</v>
          </cell>
          <cell r="D1448" t="str">
            <v>Kabel NYMHY Supreme, 2 x 4  mm</v>
          </cell>
          <cell r="E1448" t="str">
            <v>m</v>
          </cell>
          <cell r="F1448">
            <v>11655</v>
          </cell>
        </row>
        <row r="1449">
          <cell r="B1449" t="str">
            <v>20.03.06.01.07.05</v>
          </cell>
          <cell r="D1449" t="str">
            <v>Kabel NYMHY Supreme, 2 x 6  mm</v>
          </cell>
          <cell r="E1449" t="str">
            <v>m</v>
          </cell>
          <cell r="F1449">
            <v>16605</v>
          </cell>
        </row>
        <row r="1450">
          <cell r="B1450" t="str">
            <v>20.03.06.01.07.06</v>
          </cell>
          <cell r="D1450" t="str">
            <v>Kabel NYMHY Supreme, 2 x 10  mm</v>
          </cell>
          <cell r="E1450" t="str">
            <v>m</v>
          </cell>
          <cell r="F1450">
            <v>27675</v>
          </cell>
        </row>
        <row r="1451">
          <cell r="B1451" t="str">
            <v>20.03.06.01.07.07</v>
          </cell>
          <cell r="D1451" t="str">
            <v>Kabel NYMHY Supreme, 3 x 0.75  mm</v>
          </cell>
          <cell r="E1451" t="str">
            <v>m</v>
          </cell>
          <cell r="F1451">
            <v>8865</v>
          </cell>
        </row>
        <row r="1452">
          <cell r="B1452" t="str">
            <v>20.03.06.01.07.08</v>
          </cell>
          <cell r="D1452" t="str">
            <v>Kabel NYMHY Supreme, 3 x 1,5  mm</v>
          </cell>
          <cell r="E1452" t="str">
            <v>m</v>
          </cell>
          <cell r="F1452">
            <v>14445</v>
          </cell>
        </row>
        <row r="1453">
          <cell r="B1453" t="str">
            <v>20.03.06.01.07.09</v>
          </cell>
          <cell r="D1453" t="str">
            <v>Kabel NYMHY Supreme, 3 x 2,5  mm</v>
          </cell>
          <cell r="E1453" t="str">
            <v>m</v>
          </cell>
          <cell r="F1453">
            <v>23220</v>
          </cell>
        </row>
        <row r="1454">
          <cell r="B1454" t="str">
            <v>20.03.06.01.07.10</v>
          </cell>
          <cell r="D1454" t="str">
            <v>Kabel NYMHY Supreme, 3 x 4  mm</v>
          </cell>
          <cell r="E1454" t="str">
            <v>m</v>
          </cell>
          <cell r="F1454">
            <v>16605</v>
          </cell>
        </row>
        <row r="1455">
          <cell r="B1455" t="str">
            <v>20.03.06.01.07.11</v>
          </cell>
          <cell r="D1455" t="str">
            <v>Kabel NYMHY Supreme, 3 x 6  mm</v>
          </cell>
          <cell r="E1455" t="str">
            <v>m</v>
          </cell>
          <cell r="F1455">
            <v>23760</v>
          </cell>
        </row>
        <row r="1456">
          <cell r="B1456" t="str">
            <v>20.03.06.01.07.12</v>
          </cell>
          <cell r="D1456" t="str">
            <v>Kabel NYMHY Supreme, 3 x 10  mm</v>
          </cell>
          <cell r="E1456" t="str">
            <v>m</v>
          </cell>
          <cell r="F1456">
            <v>39285</v>
          </cell>
        </row>
        <row r="1457">
          <cell r="B1457" t="str">
            <v>20.03.06.01.07.13</v>
          </cell>
          <cell r="D1457" t="str">
            <v>Kabel NYMHY Supreme, 4 x 0.75  mm</v>
          </cell>
          <cell r="E1457" t="str">
            <v>m</v>
          </cell>
          <cell r="F1457">
            <v>11115</v>
          </cell>
        </row>
        <row r="1458">
          <cell r="B1458" t="str">
            <v>20.03.06.01.07.14</v>
          </cell>
          <cell r="D1458" t="str">
            <v>Kabel NYMHY Supreme, 4 x 1,5  mm</v>
          </cell>
          <cell r="E1458" t="str">
            <v>m</v>
          </cell>
          <cell r="F1458">
            <v>18810</v>
          </cell>
        </row>
        <row r="1459">
          <cell r="B1459" t="str">
            <v>20.03.06.01.07.15</v>
          </cell>
          <cell r="D1459" t="str">
            <v>Kabel NYMHY Supreme, 4 x 2,5  mm</v>
          </cell>
          <cell r="E1459" t="str">
            <v>m</v>
          </cell>
          <cell r="F1459">
            <v>29880</v>
          </cell>
        </row>
        <row r="1460">
          <cell r="B1460" t="str">
            <v>20.03.06.01.07.16</v>
          </cell>
          <cell r="D1460" t="str">
            <v>Kabel NYMHY Supreme, 4 x 4  mm</v>
          </cell>
          <cell r="E1460" t="str">
            <v>m</v>
          </cell>
          <cell r="F1460">
            <v>21240</v>
          </cell>
        </row>
        <row r="1461">
          <cell r="B1461" t="str">
            <v>20.03.06.01.07.17</v>
          </cell>
          <cell r="D1461" t="str">
            <v>Kabel NYMHY Supreme, 4 x 6  mm</v>
          </cell>
          <cell r="E1461" t="str">
            <v>m</v>
          </cell>
          <cell r="F1461">
            <v>30420</v>
          </cell>
        </row>
        <row r="1462">
          <cell r="B1462" t="str">
            <v>20.03.06.01.07.18</v>
          </cell>
          <cell r="D1462" t="str">
            <v>Kabel NYMHY Supreme, 4 x 10  mm</v>
          </cell>
          <cell r="E1462" t="str">
            <v>m</v>
          </cell>
          <cell r="F1462">
            <v>50310</v>
          </cell>
        </row>
        <row r="1463">
          <cell r="B1463" t="str">
            <v>20.03.06.01.08</v>
          </cell>
          <cell r="D1463" t="str">
            <v>Kabel NYYHY</v>
          </cell>
          <cell r="F1463">
            <v>0</v>
          </cell>
        </row>
        <row r="1464">
          <cell r="B1464" t="str">
            <v>20.03.06.01.08.01</v>
          </cell>
          <cell r="D1464" t="str">
            <v>Kabel NYYHY Supreme,  2 x 0.75  mm</v>
          </cell>
          <cell r="E1464" t="str">
            <v>m</v>
          </cell>
          <cell r="F1464">
            <v>7785</v>
          </cell>
        </row>
        <row r="1465">
          <cell r="B1465" t="str">
            <v>20.03.06.01.08.02</v>
          </cell>
          <cell r="D1465" t="str">
            <v>Kabel NYYHY Supreme,  2 x 1,5  mm</v>
          </cell>
          <cell r="E1465" t="str">
            <v>m</v>
          </cell>
          <cell r="F1465">
            <v>11115</v>
          </cell>
        </row>
        <row r="1466">
          <cell r="B1466" t="str">
            <v>20.03.06.01.08.03</v>
          </cell>
          <cell r="D1466" t="str">
            <v>Kabel NYYHY Supreme,  2 x 2,5  mm</v>
          </cell>
          <cell r="E1466" t="str">
            <v>m</v>
          </cell>
          <cell r="F1466">
            <v>18810</v>
          </cell>
        </row>
        <row r="1467">
          <cell r="B1467" t="str">
            <v>20.03.06.01.08.04</v>
          </cell>
          <cell r="D1467" t="str">
            <v>Kabel NYYHY Supreme,  2 x 4  mm</v>
          </cell>
          <cell r="E1467" t="str">
            <v>m</v>
          </cell>
          <cell r="F1467">
            <v>13860</v>
          </cell>
        </row>
        <row r="1468">
          <cell r="B1468" t="str">
            <v>20.03.06.01.08.05</v>
          </cell>
          <cell r="D1468" t="str">
            <v>Kabel NYYHY Supreme,  2 x 6  mm</v>
          </cell>
          <cell r="E1468" t="str">
            <v>m</v>
          </cell>
          <cell r="F1468">
            <v>18810</v>
          </cell>
        </row>
        <row r="1469">
          <cell r="B1469" t="str">
            <v>20.03.06.01.08.06</v>
          </cell>
          <cell r="D1469" t="str">
            <v>Kabel NYYHY Supreme,  2 x 10  mm</v>
          </cell>
          <cell r="E1469" t="str">
            <v>m</v>
          </cell>
          <cell r="F1469">
            <v>31545</v>
          </cell>
        </row>
        <row r="1470">
          <cell r="B1470" t="str">
            <v>20.03.06.01.08.07</v>
          </cell>
          <cell r="D1470" t="str">
            <v>Kabel NYYHY Supreme,  3 x 0.75  mm</v>
          </cell>
          <cell r="E1470" t="str">
            <v>m</v>
          </cell>
          <cell r="F1470">
            <v>9990</v>
          </cell>
        </row>
        <row r="1471">
          <cell r="B1471" t="str">
            <v>20.03.06.01.08.08</v>
          </cell>
          <cell r="D1471" t="str">
            <v>Kabel NYYHY Supreme,  3 x 1,5  mm</v>
          </cell>
          <cell r="E1471" t="str">
            <v>m</v>
          </cell>
          <cell r="F1471">
            <v>15525</v>
          </cell>
        </row>
        <row r="1472">
          <cell r="B1472" t="str">
            <v>20.03.06.01.08.09</v>
          </cell>
          <cell r="D1472" t="str">
            <v>Kabel NYYHY Supreme,  3 x 2,5  mm</v>
          </cell>
          <cell r="E1472" t="str">
            <v>m</v>
          </cell>
          <cell r="F1472">
            <v>25470</v>
          </cell>
        </row>
        <row r="1473">
          <cell r="B1473" t="str">
            <v>20.03.06.01.08.10</v>
          </cell>
          <cell r="D1473" t="str">
            <v>Kabel NYYHY Supreme,  3 x 4  mm</v>
          </cell>
          <cell r="E1473" t="str">
            <v>m</v>
          </cell>
          <cell r="F1473">
            <v>18810</v>
          </cell>
        </row>
        <row r="1474">
          <cell r="B1474" t="str">
            <v>20.03.06.01.08.11</v>
          </cell>
          <cell r="D1474" t="str">
            <v>Kabel NYYHY Supreme,  3 x 6  mm</v>
          </cell>
          <cell r="E1474" t="str">
            <v>m</v>
          </cell>
          <cell r="F1474">
            <v>26550</v>
          </cell>
        </row>
        <row r="1475">
          <cell r="B1475" t="str">
            <v>20.03.06.01.08.12</v>
          </cell>
          <cell r="D1475" t="str">
            <v>Kabel NYYHY Supreme,  3 x 10  mm</v>
          </cell>
          <cell r="E1475" t="str">
            <v>m</v>
          </cell>
          <cell r="F1475">
            <v>44235</v>
          </cell>
        </row>
        <row r="1476">
          <cell r="B1476" t="str">
            <v>20.03.06.01.08.13</v>
          </cell>
          <cell r="D1476" t="str">
            <v>Kabel NYYHY Supreme,  4 x 0.75  mm</v>
          </cell>
          <cell r="E1476" t="str">
            <v>m</v>
          </cell>
          <cell r="F1476">
            <v>12195</v>
          </cell>
        </row>
        <row r="1477">
          <cell r="B1477" t="str">
            <v>20.03.06.01.08.14</v>
          </cell>
          <cell r="D1477" t="str">
            <v>Kabel NYYHY Supreme,  4 x 1,5  mm</v>
          </cell>
          <cell r="E1477" t="str">
            <v>m</v>
          </cell>
          <cell r="F1477">
            <v>19935</v>
          </cell>
        </row>
        <row r="1478">
          <cell r="B1478" t="str">
            <v>20.03.06.01.08.15</v>
          </cell>
          <cell r="D1478" t="str">
            <v>Kabel NYYHY Supreme,  4 x 2,5  mm</v>
          </cell>
          <cell r="E1478" t="str">
            <v>m</v>
          </cell>
          <cell r="F1478">
            <v>32085</v>
          </cell>
        </row>
        <row r="1479">
          <cell r="B1479" t="str">
            <v>20.03.06.01.08.16</v>
          </cell>
          <cell r="D1479" t="str">
            <v>Kabel NYYHY Supreme,  4 x 4  mm</v>
          </cell>
          <cell r="E1479" t="str">
            <v>m</v>
          </cell>
          <cell r="F1479">
            <v>24390</v>
          </cell>
        </row>
        <row r="1480">
          <cell r="B1480" t="str">
            <v>20.03.06.01.08.17</v>
          </cell>
          <cell r="D1480" t="str">
            <v>Kabel NYYHY Supreme,  4 x 6  mm</v>
          </cell>
          <cell r="E1480" t="str">
            <v>m</v>
          </cell>
          <cell r="F1480">
            <v>34335</v>
          </cell>
        </row>
        <row r="1481">
          <cell r="B1481" t="str">
            <v>20.03.06.01.08.18</v>
          </cell>
          <cell r="D1481" t="str">
            <v>Kabel NYYHY Supreme,  4 x 10  mm</v>
          </cell>
          <cell r="E1481" t="str">
            <v>m</v>
          </cell>
          <cell r="F1481">
            <v>57510</v>
          </cell>
        </row>
        <row r="1482">
          <cell r="B1482" t="str">
            <v>20.03.06.01.08.19</v>
          </cell>
          <cell r="D1482" t="str">
            <v>Kabel NYYHY Supreme,  4 x 16  mm</v>
          </cell>
          <cell r="E1482" t="str">
            <v>m</v>
          </cell>
          <cell r="F1482">
            <v>100620</v>
          </cell>
        </row>
        <row r="1483">
          <cell r="B1483" t="str">
            <v>20.03.06.01.09</v>
          </cell>
          <cell r="D1483" t="str">
            <v>Kabel Tc &amp; Twisted</v>
          </cell>
          <cell r="F1483">
            <v>0</v>
          </cell>
        </row>
        <row r="1484">
          <cell r="B1484" t="str">
            <v>20.03.06.01.08.01</v>
          </cell>
          <cell r="D1484" t="str">
            <v>Kabel Tc &amp; Twisted Twisted 2 x 10  mm</v>
          </cell>
          <cell r="E1484" t="str">
            <v>m</v>
          </cell>
          <cell r="F1484">
            <v>4050</v>
          </cell>
        </row>
        <row r="1485">
          <cell r="B1485" t="str">
            <v>20.03.06.01.08.02</v>
          </cell>
          <cell r="D1485" t="str">
            <v>Kabel Tc &amp; Twisted Twisted 4 x 25  mm</v>
          </cell>
          <cell r="E1485" t="str">
            <v>m</v>
          </cell>
          <cell r="F1485">
            <v>19935</v>
          </cell>
        </row>
        <row r="1486">
          <cell r="B1486" t="str">
            <v>20.03.06.01.08.03</v>
          </cell>
          <cell r="D1486" t="str">
            <v>Kabel Tc &amp; Twisted Twisted 4 x 70  mm</v>
          </cell>
          <cell r="E1486" t="str">
            <v>m</v>
          </cell>
          <cell r="F1486">
            <v>34515</v>
          </cell>
        </row>
        <row r="1487">
          <cell r="B1487" t="str">
            <v>20.03.06.01.08.04</v>
          </cell>
          <cell r="D1487" t="str">
            <v>Kabel Tc &amp; Twisted 2 x 16</v>
          </cell>
          <cell r="E1487" t="str">
            <v>m</v>
          </cell>
          <cell r="F1487">
            <v>9405</v>
          </cell>
        </row>
        <row r="1488">
          <cell r="B1488" t="str">
            <v>20.03.06.01.08.05</v>
          </cell>
          <cell r="D1488" t="str">
            <v>Kabel Tc &amp; Twisted Twisted 4 x 16  mm</v>
          </cell>
          <cell r="E1488" t="str">
            <v>m</v>
          </cell>
          <cell r="F1488">
            <v>16335</v>
          </cell>
        </row>
        <row r="1489">
          <cell r="B1489" t="str">
            <v>20.03.06.01.10</v>
          </cell>
          <cell r="D1489" t="str">
            <v>Kabel Clip</v>
          </cell>
          <cell r="F1489">
            <v>0</v>
          </cell>
        </row>
        <row r="1490">
          <cell r="B1490" t="str">
            <v>20.03.06.01.10.01</v>
          </cell>
          <cell r="D1490" t="str">
            <v>Kabel Clip Shukaku,  4  mm</v>
          </cell>
          <cell r="E1490" t="str">
            <v>Pak</v>
          </cell>
          <cell r="F1490">
            <v>2295</v>
          </cell>
        </row>
        <row r="1491">
          <cell r="B1491" t="str">
            <v>20.03.06.01.10.02</v>
          </cell>
          <cell r="D1491" t="str">
            <v>Kabel Clip Shukaku,  5  mm</v>
          </cell>
          <cell r="E1491" t="str">
            <v>Pak</v>
          </cell>
          <cell r="F1491">
            <v>2565</v>
          </cell>
        </row>
        <row r="1492">
          <cell r="B1492" t="str">
            <v>20.03.06.01.10.03</v>
          </cell>
          <cell r="D1492" t="str">
            <v>Kabel Clip Shukaku,  6  mm</v>
          </cell>
          <cell r="E1492" t="str">
            <v>Pak</v>
          </cell>
          <cell r="F1492">
            <v>2700</v>
          </cell>
        </row>
        <row r="1493">
          <cell r="B1493" t="str">
            <v>20.03.06.01.10.04</v>
          </cell>
          <cell r="D1493" t="str">
            <v>Kabel Clip Shukaku,  7  mm</v>
          </cell>
          <cell r="E1493" t="str">
            <v>Pak</v>
          </cell>
          <cell r="F1493">
            <v>2970</v>
          </cell>
        </row>
        <row r="1494">
          <cell r="B1494" t="str">
            <v>20.03.06.01.10.05</v>
          </cell>
          <cell r="D1494" t="str">
            <v>Kabel Clip Shukaku,  8  mm</v>
          </cell>
          <cell r="E1494" t="str">
            <v>Pak</v>
          </cell>
          <cell r="F1494">
            <v>3105</v>
          </cell>
        </row>
        <row r="1495">
          <cell r="B1495" t="str">
            <v>20.03.06.01.10.06</v>
          </cell>
          <cell r="D1495" t="str">
            <v>Kabel Clip Shukaku,  9  mm</v>
          </cell>
          <cell r="E1495" t="str">
            <v>Pak</v>
          </cell>
          <cell r="F1495">
            <v>3645</v>
          </cell>
        </row>
        <row r="1496">
          <cell r="B1496" t="str">
            <v>20.03.06.01.10.07</v>
          </cell>
          <cell r="D1496" t="str">
            <v>Kabel Clip Shukaku,  10  mm</v>
          </cell>
          <cell r="E1496" t="str">
            <v>Pak</v>
          </cell>
          <cell r="F1496">
            <v>4230</v>
          </cell>
        </row>
        <row r="1497">
          <cell r="B1497" t="str">
            <v>20.03.06.01.10.08</v>
          </cell>
          <cell r="D1497" t="str">
            <v>Kabel Clip Shukaku,  12  mm</v>
          </cell>
          <cell r="E1497" t="str">
            <v>Pak</v>
          </cell>
          <cell r="F1497">
            <v>4860</v>
          </cell>
        </row>
        <row r="1498">
          <cell r="B1498" t="str">
            <v>20.03.06.01.10.09</v>
          </cell>
          <cell r="D1498" t="str">
            <v>Kabel Clip Shukaku,  14  mm</v>
          </cell>
          <cell r="E1498" t="str">
            <v>Pak</v>
          </cell>
          <cell r="F1498">
            <v>7155</v>
          </cell>
        </row>
        <row r="1499">
          <cell r="B1499" t="str">
            <v>20.03.06.01.10.10</v>
          </cell>
          <cell r="D1499" t="str">
            <v>Kabel Clip Shukaku,  16  mm</v>
          </cell>
          <cell r="E1499" t="str">
            <v>Pak</v>
          </cell>
          <cell r="F1499">
            <v>8280</v>
          </cell>
        </row>
        <row r="1500">
          <cell r="B1500" t="str">
            <v>20.03.06.01.10.11</v>
          </cell>
          <cell r="D1500" t="str">
            <v>Kabel Clip Shukaku,  20  mm</v>
          </cell>
          <cell r="E1500" t="str">
            <v>Pak</v>
          </cell>
          <cell r="F1500">
            <v>12780</v>
          </cell>
        </row>
        <row r="1501">
          <cell r="B1501" t="str">
            <v>20.03.06.01.10.12</v>
          </cell>
          <cell r="D1501" t="str">
            <v>Kabel Clip Shukaku,  22  mm</v>
          </cell>
          <cell r="E1501" t="str">
            <v>Pak</v>
          </cell>
          <cell r="F1501">
            <v>14580</v>
          </cell>
        </row>
        <row r="1502">
          <cell r="B1502" t="str">
            <v>20.03.06.01.11</v>
          </cell>
          <cell r="D1502" t="str">
            <v>Kabel Ties</v>
          </cell>
          <cell r="F1502">
            <v>0</v>
          </cell>
        </row>
        <row r="1503">
          <cell r="B1503" t="str">
            <v>20.03.06.01.11.01</v>
          </cell>
          <cell r="D1503" t="str">
            <v>Kabel Ties Shukaku,  HTS3x100  (2,5x100)</v>
          </cell>
          <cell r="E1503" t="str">
            <v>Pak</v>
          </cell>
          <cell r="F1503">
            <v>2925</v>
          </cell>
        </row>
        <row r="1504">
          <cell r="B1504" t="str">
            <v>20.03.06.01.11.02</v>
          </cell>
          <cell r="D1504" t="str">
            <v>Kabel Ties Shukaku,  HTS3x120  (2,5x120)</v>
          </cell>
          <cell r="E1504" t="str">
            <v>Pak</v>
          </cell>
          <cell r="F1504">
            <v>3645</v>
          </cell>
        </row>
        <row r="1505">
          <cell r="B1505" t="str">
            <v>20.03.06.01.11.03</v>
          </cell>
          <cell r="D1505" t="str">
            <v>Kabel Ties Shukaku,  HTS3x150  (2,5x150)</v>
          </cell>
          <cell r="E1505" t="str">
            <v>Pak</v>
          </cell>
          <cell r="F1505">
            <v>5040</v>
          </cell>
        </row>
        <row r="1506">
          <cell r="B1506" t="str">
            <v>20.03.06.01.11.04</v>
          </cell>
          <cell r="D1506" t="str">
            <v>Kabel Ties Shukaku,  HTS4x150  (3,6x150)</v>
          </cell>
          <cell r="E1506" t="str">
            <v>Pak</v>
          </cell>
          <cell r="F1506">
            <v>6390</v>
          </cell>
        </row>
        <row r="1507">
          <cell r="B1507" t="str">
            <v>20.03.06.01.11.05</v>
          </cell>
          <cell r="D1507" t="str">
            <v>Kabel Ties Shukaku,  HTS4x200  (3,6x200)</v>
          </cell>
          <cell r="E1507" t="str">
            <v>Pak</v>
          </cell>
          <cell r="F1507">
            <v>8640</v>
          </cell>
        </row>
        <row r="1508">
          <cell r="B1508" t="str">
            <v>20.03.06.01.11.06</v>
          </cell>
          <cell r="D1508" t="str">
            <v>Kabel Ties Shukaku,  HTS4x250  (3,6x250)</v>
          </cell>
          <cell r="E1508" t="str">
            <v>Pak</v>
          </cell>
          <cell r="F1508">
            <v>11835</v>
          </cell>
        </row>
        <row r="1509">
          <cell r="B1509" t="str">
            <v>20.03.06.01.11.07</v>
          </cell>
          <cell r="D1509" t="str">
            <v>Kabel Ties Shukaku,  HTS4x300  (3,6x300)</v>
          </cell>
          <cell r="E1509" t="str">
            <v>Pak</v>
          </cell>
          <cell r="F1509">
            <v>13995</v>
          </cell>
        </row>
        <row r="1510">
          <cell r="B1510" t="str">
            <v>20.03.06.02</v>
          </cell>
          <cell r="D1510" t="str">
            <v>Lampu</v>
          </cell>
          <cell r="F1510">
            <v>0</v>
          </cell>
        </row>
        <row r="1511">
          <cell r="B1511" t="str">
            <v>20.03.06.02.01</v>
          </cell>
          <cell r="D1511" t="str">
            <v>Lampu Interior</v>
          </cell>
          <cell r="F1511">
            <v>0</v>
          </cell>
        </row>
        <row r="1512">
          <cell r="B1512" t="str">
            <v>20.03.06.02.01.01</v>
          </cell>
          <cell r="D1512" t="str">
            <v>Lampu Interior Philips, 23 Watt [Lifetime warranty] Dop Putih</v>
          </cell>
          <cell r="E1512" t="str">
            <v>Buah</v>
          </cell>
          <cell r="F1512">
            <v>36495</v>
          </cell>
        </row>
        <row r="1513">
          <cell r="B1513" t="str">
            <v>20.03.06.02.01.02</v>
          </cell>
          <cell r="D1513" t="str">
            <v>Lampu Interior Philips, 14 Watt [Lifetime warranty] Dop Putih</v>
          </cell>
          <cell r="E1513" t="str">
            <v>Buah</v>
          </cell>
          <cell r="F1513">
            <v>29880</v>
          </cell>
        </row>
        <row r="1514">
          <cell r="B1514" t="str">
            <v>20.03.06.02.01.03</v>
          </cell>
          <cell r="D1514" t="str">
            <v>Lampu Interior Essential, 23  Watt [1  th warranty]</v>
          </cell>
          <cell r="E1514" t="str">
            <v>Buah</v>
          </cell>
          <cell r="F1514">
            <v>37035</v>
          </cell>
        </row>
        <row r="1515">
          <cell r="B1515" t="str">
            <v>20.03.06.02.01.04</v>
          </cell>
          <cell r="D1515" t="str">
            <v>Lampu Interior Essential, 18  Watt [1  th warranty]</v>
          </cell>
          <cell r="E1515" t="str">
            <v>Buah</v>
          </cell>
          <cell r="F1515">
            <v>32085</v>
          </cell>
        </row>
        <row r="1516">
          <cell r="B1516" t="str">
            <v>20.03.06.02.01.05</v>
          </cell>
          <cell r="D1516" t="str">
            <v>Lampu Interior Essential, 14  Watt [1  th warranty] Dop Putih</v>
          </cell>
          <cell r="E1516" t="str">
            <v>Buah</v>
          </cell>
          <cell r="F1516">
            <v>29880</v>
          </cell>
        </row>
        <row r="1517">
          <cell r="B1517" t="str">
            <v>20.03.06.02.01.06</v>
          </cell>
          <cell r="D1517" t="str">
            <v>Lampu Interior Essential, 8  Watt [1  th warranty] Dop Putih</v>
          </cell>
          <cell r="E1517" t="str">
            <v>Buah</v>
          </cell>
          <cell r="F1517">
            <v>26550</v>
          </cell>
        </row>
        <row r="1518">
          <cell r="B1518" t="str">
            <v>20.03.06.02.01.07</v>
          </cell>
          <cell r="D1518" t="str">
            <v>Lampu Interior Chiyoda,  1/4  Watt,  Dop Buram</v>
          </cell>
          <cell r="E1518" t="str">
            <v>Buah</v>
          </cell>
          <cell r="F1518">
            <v>1710</v>
          </cell>
        </row>
        <row r="1519">
          <cell r="B1519" t="str">
            <v>20.03.06.02.01.08</v>
          </cell>
          <cell r="D1519" t="str">
            <v>Lampu Interior Essential,  Candle Frosted,  25 Watt</v>
          </cell>
          <cell r="E1519" t="str">
            <v>Buah</v>
          </cell>
          <cell r="F1519">
            <v>9315</v>
          </cell>
        </row>
        <row r="1520">
          <cell r="B1520" t="str">
            <v>20.03.06.02.02</v>
          </cell>
          <cell r="D1520" t="str">
            <v>Lampu Emergency</v>
          </cell>
          <cell r="F1520">
            <v>0</v>
          </cell>
        </row>
        <row r="1521">
          <cell r="B1521" t="str">
            <v>20.03.06.02.02.01</v>
          </cell>
          <cell r="D1521" t="str">
            <v>Lampu Emergency Idaso, IL-36L</v>
          </cell>
          <cell r="E1521" t="str">
            <v>Buah</v>
          </cell>
          <cell r="F1521">
            <v>149220</v>
          </cell>
        </row>
        <row r="1522">
          <cell r="B1522" t="str">
            <v>20.03.06.02.02.02</v>
          </cell>
          <cell r="D1522" t="str">
            <v>Lampu Emergency Idaso, ID-28L</v>
          </cell>
          <cell r="E1522" t="str">
            <v>Buah</v>
          </cell>
          <cell r="F1522">
            <v>144810</v>
          </cell>
        </row>
        <row r="1523">
          <cell r="B1523" t="str">
            <v>20.03.06.02.02.03</v>
          </cell>
          <cell r="D1523" t="str">
            <v>Lampu Emergency Idaso, ID-30L</v>
          </cell>
          <cell r="E1523" t="str">
            <v>Buah</v>
          </cell>
          <cell r="F1523">
            <v>85095</v>
          </cell>
        </row>
        <row r="1524">
          <cell r="B1524" t="str">
            <v>20.03.06.02.02.04</v>
          </cell>
          <cell r="D1524" t="str">
            <v>Lampu Emergency Prohex,  4111-007  LED</v>
          </cell>
          <cell r="E1524" t="str">
            <v>Buah</v>
          </cell>
          <cell r="F1524">
            <v>50310</v>
          </cell>
        </row>
        <row r="1525">
          <cell r="B1525" t="str">
            <v>20.03.06.02.02.05</v>
          </cell>
          <cell r="D1525" t="str">
            <v>Lampu Emergency Prohex,  4111-031  LED</v>
          </cell>
          <cell r="E1525" t="str">
            <v>Buah</v>
          </cell>
          <cell r="F1525">
            <v>80145</v>
          </cell>
        </row>
        <row r="1526">
          <cell r="B1526" t="str">
            <v>20.03.06.02.02.06</v>
          </cell>
          <cell r="D1526" t="str">
            <v>Lampu Emergency Prohex,  4111-032  LED</v>
          </cell>
          <cell r="E1526" t="str">
            <v>Buah</v>
          </cell>
          <cell r="F1526">
            <v>69120</v>
          </cell>
        </row>
        <row r="1527">
          <cell r="B1527" t="str">
            <v>20.03.06.02.02.07</v>
          </cell>
          <cell r="D1527" t="str">
            <v>Lampu Emergency COSMOS, 233L,  64  LED</v>
          </cell>
          <cell r="E1527" t="str">
            <v>Buah</v>
          </cell>
          <cell r="F1527">
            <v>235440</v>
          </cell>
        </row>
        <row r="1528">
          <cell r="B1528" t="str">
            <v>20.03.06.02.02.08</v>
          </cell>
          <cell r="D1528" t="str">
            <v>Lampu Emergency COSMOS, 889L,  36  LED</v>
          </cell>
          <cell r="E1528" t="str">
            <v>Buah</v>
          </cell>
          <cell r="F1528">
            <v>217710</v>
          </cell>
        </row>
        <row r="1529">
          <cell r="B1529" t="str">
            <v>20.03.06.02.02.09</v>
          </cell>
          <cell r="D1529" t="str">
            <v>Lampu Emergency COSMOS, BD-6V</v>
          </cell>
          <cell r="E1529" t="str">
            <v>Buah</v>
          </cell>
          <cell r="F1529">
            <v>253665</v>
          </cell>
        </row>
        <row r="1530">
          <cell r="B1530" t="str">
            <v>20.03.06.02.02.10</v>
          </cell>
          <cell r="D1530" t="str">
            <v>Lampu Emergency Idealife,  IL-310LL</v>
          </cell>
          <cell r="E1530" t="str">
            <v>Buah</v>
          </cell>
          <cell r="F1530">
            <v>292860</v>
          </cell>
        </row>
        <row r="1531">
          <cell r="B1531" t="str">
            <v>20.03.06.02.02.11</v>
          </cell>
          <cell r="D1531" t="str">
            <v>Lampu Emergency Panasonic,  SQT-710R/W/DP01</v>
          </cell>
          <cell r="E1531" t="str">
            <v>Buah</v>
          </cell>
          <cell r="F1531">
            <v>491805</v>
          </cell>
        </row>
        <row r="1532">
          <cell r="B1532" t="str">
            <v>20.03.06.02.02.12</v>
          </cell>
          <cell r="D1532" t="str">
            <v>Lampu Emergency Philips,  Lamp portable lantern CZS  100</v>
          </cell>
          <cell r="E1532" t="str">
            <v>Buah</v>
          </cell>
          <cell r="F1532">
            <v>364680</v>
          </cell>
        </row>
        <row r="1533">
          <cell r="B1533" t="str">
            <v>20.03.06.02.02.13</v>
          </cell>
          <cell r="D1533" t="str">
            <v>Lampu Emergency Osram,  Dot  IT Linear</v>
          </cell>
          <cell r="E1533" t="str">
            <v>Buah</v>
          </cell>
          <cell r="F1533">
            <v>82935</v>
          </cell>
        </row>
        <row r="1534">
          <cell r="B1534" t="str">
            <v>20.03.06.02.02.14</v>
          </cell>
          <cell r="D1534" t="str">
            <v>Lampu Emergency Osram,  Dot  IT Classic</v>
          </cell>
          <cell r="E1534" t="str">
            <v>Buah</v>
          </cell>
          <cell r="F1534">
            <v>74070</v>
          </cell>
        </row>
        <row r="1535">
          <cell r="B1535" t="str">
            <v>20.03.06.02.02.15</v>
          </cell>
          <cell r="D1535" t="str">
            <v>Lampu Emergency Osram,  Lamp Camping LED</v>
          </cell>
          <cell r="E1535" t="str">
            <v>Buah</v>
          </cell>
          <cell r="F1535">
            <v>138195</v>
          </cell>
        </row>
        <row r="1536">
          <cell r="B1536" t="str">
            <v>20.03.06.02.02.16</v>
          </cell>
          <cell r="D1536" t="str">
            <v>Lampu Emergency Akko,  LG Emergency  HK-198  57</v>
          </cell>
          <cell r="E1536" t="str">
            <v>Buah</v>
          </cell>
          <cell r="F1536">
            <v>149220</v>
          </cell>
        </row>
        <row r="1537">
          <cell r="B1537" t="str">
            <v>20.03.06.02.02.17</v>
          </cell>
          <cell r="D1537" t="str">
            <v>Lampu Emergency Himawari</v>
          </cell>
          <cell r="E1537" t="str">
            <v>Buah</v>
          </cell>
          <cell r="F1537">
            <v>60255</v>
          </cell>
        </row>
        <row r="1538">
          <cell r="B1538" t="str">
            <v>20.03.06.02.02.18</v>
          </cell>
          <cell r="D1538" t="str">
            <v>Lampu Emergency Meiwa,  M-198  T  3  LED</v>
          </cell>
          <cell r="E1538" t="str">
            <v>Buah</v>
          </cell>
          <cell r="F1538">
            <v>217710</v>
          </cell>
        </row>
        <row r="1539">
          <cell r="B1539" t="str">
            <v>20.03.06.02.02.19</v>
          </cell>
          <cell r="D1539" t="str">
            <v>Lampu Emergency Meiwa,  M-198  + Fan</v>
          </cell>
          <cell r="E1539" t="str">
            <v>Buah</v>
          </cell>
          <cell r="F1539">
            <v>228825</v>
          </cell>
        </row>
        <row r="1540">
          <cell r="B1540" t="str">
            <v>20.03.06.02.02.20</v>
          </cell>
          <cell r="D1540" t="str">
            <v>Lampu Emergency Meiwa,  M-3398L  40  LED</v>
          </cell>
          <cell r="E1540" t="str">
            <v>Buah</v>
          </cell>
          <cell r="F1540">
            <v>250875</v>
          </cell>
        </row>
        <row r="1541">
          <cell r="B1541" t="str">
            <v>20.03.06.02.02.21</v>
          </cell>
          <cell r="D1541" t="str">
            <v>Lampu Emergency Meiwa,  M-3028L  28  LED</v>
          </cell>
          <cell r="E1541" t="str">
            <v>Buah</v>
          </cell>
          <cell r="F1541">
            <v>154755</v>
          </cell>
        </row>
        <row r="1542">
          <cell r="B1542" t="str">
            <v>20.03.06.02.02.22</v>
          </cell>
          <cell r="D1542" t="str">
            <v>Lampu Emergency Meiwa, M - 6010L 10 LED</v>
          </cell>
          <cell r="E1542" t="str">
            <v>Buah</v>
          </cell>
          <cell r="F1542">
            <v>136530</v>
          </cell>
        </row>
        <row r="1543">
          <cell r="B1543" t="str">
            <v>20.03.06.02.02.23</v>
          </cell>
          <cell r="D1543" t="str">
            <v>Lampu Emergency Meiwa, M - 2006 10 LED</v>
          </cell>
          <cell r="E1543" t="str">
            <v>Buah</v>
          </cell>
          <cell r="F1543">
            <v>74070</v>
          </cell>
        </row>
        <row r="1544">
          <cell r="B1544" t="str">
            <v>20.03.06.02.02.24</v>
          </cell>
          <cell r="D1544" t="str">
            <v>Lampu Emergency Meiwa, M - 2001 3 LED</v>
          </cell>
          <cell r="E1544" t="str">
            <v>Buah</v>
          </cell>
          <cell r="F1544">
            <v>51975</v>
          </cell>
        </row>
        <row r="1545">
          <cell r="B1545" t="str">
            <v>20.03.06.02.02.25</v>
          </cell>
          <cell r="D1545" t="str">
            <v>Lampu Emergency Meiwa, M - 2007 20 LED</v>
          </cell>
          <cell r="E1545" t="str">
            <v>Buah</v>
          </cell>
          <cell r="F1545">
            <v>88425</v>
          </cell>
        </row>
        <row r="1546">
          <cell r="B1546" t="str">
            <v>20.03.06.02.02.26</v>
          </cell>
          <cell r="D1546" t="str">
            <v>Lampu Emergency Meiwa, M - 6005 16 LED</v>
          </cell>
          <cell r="E1546" t="str">
            <v>Buah</v>
          </cell>
          <cell r="F1546">
            <v>136530</v>
          </cell>
        </row>
        <row r="1547">
          <cell r="B1547" t="str">
            <v>20.03.06.02.02.27</v>
          </cell>
          <cell r="D1547" t="str">
            <v>Lampu Emergency Meiwa, M - 2017 7 LED</v>
          </cell>
          <cell r="E1547" t="str">
            <v>Buah</v>
          </cell>
          <cell r="F1547">
            <v>74070</v>
          </cell>
        </row>
        <row r="1548">
          <cell r="B1548" t="str">
            <v>20.03.06.02.02.28</v>
          </cell>
          <cell r="D1548" t="str">
            <v>Lampu Emergency Meiwa, M - 9001</v>
          </cell>
          <cell r="E1548" t="str">
            <v>Buah</v>
          </cell>
          <cell r="F1548">
            <v>165780</v>
          </cell>
        </row>
        <row r="1549">
          <cell r="B1549" t="str">
            <v>20.03.06.02.04</v>
          </cell>
          <cell r="D1549" t="str">
            <v>Lampu Dulux</v>
          </cell>
          <cell r="F1549">
            <v>0</v>
          </cell>
        </row>
        <row r="1550">
          <cell r="B1550" t="str">
            <v>20.03.06.02.04.01</v>
          </cell>
          <cell r="D1550" t="str">
            <v>Lampu Dulux Osram, S  5/7/9/11 Watt</v>
          </cell>
          <cell r="E1550" t="str">
            <v>Buah</v>
          </cell>
          <cell r="F1550">
            <v>18495</v>
          </cell>
        </row>
        <row r="1551">
          <cell r="B1551" t="str">
            <v>20.03.06.02.04.02</v>
          </cell>
          <cell r="D1551" t="str">
            <v>Lampu Dulux Osram, S/E  5/7/9/11 Watt</v>
          </cell>
          <cell r="E1551" t="str">
            <v>Buah</v>
          </cell>
          <cell r="F1551">
            <v>25470</v>
          </cell>
        </row>
        <row r="1552">
          <cell r="B1552" t="str">
            <v>20.03.06.02.04.03</v>
          </cell>
          <cell r="D1552" t="str">
            <v>Lmapu Dulux Osram, L  18/24/36 Watt</v>
          </cell>
          <cell r="E1552" t="str">
            <v>Buah</v>
          </cell>
          <cell r="F1552">
            <v>66735</v>
          </cell>
        </row>
        <row r="1553">
          <cell r="B1553" t="str">
            <v>20.03.06.02.04.04</v>
          </cell>
          <cell r="D1553" t="str">
            <v>Lampu Dulux Osram, T  13 Watt</v>
          </cell>
          <cell r="E1553" t="str">
            <v>Buah</v>
          </cell>
          <cell r="F1553">
            <v>121590</v>
          </cell>
        </row>
        <row r="1554">
          <cell r="B1554" t="str">
            <v>20.03.06.02.05</v>
          </cell>
          <cell r="D1554" t="str">
            <v>Lampu Hallogen</v>
          </cell>
          <cell r="F1554">
            <v>0</v>
          </cell>
        </row>
        <row r="1555">
          <cell r="B1555" t="str">
            <v>20.03.06.02.05.01</v>
          </cell>
          <cell r="D1555" t="str">
            <v>Lampu Hallogen Osram, Halostar Eco 10 W/12 V</v>
          </cell>
          <cell r="E1555" t="str">
            <v>Buah</v>
          </cell>
          <cell r="F1555">
            <v>26550</v>
          </cell>
        </row>
        <row r="1556">
          <cell r="B1556" t="str">
            <v>20.03.06.02.05.02</v>
          </cell>
          <cell r="D1556" t="str">
            <v>Lampu Hallogen Osram, Halostar Eco 14 W/12 V</v>
          </cell>
          <cell r="E1556" t="str">
            <v>Buah</v>
          </cell>
          <cell r="F1556">
            <v>71910</v>
          </cell>
        </row>
        <row r="1557">
          <cell r="B1557" t="str">
            <v>20.03.06.02.05.03</v>
          </cell>
          <cell r="D1557" t="str">
            <v>Lampu Hallogen Osram, Halostar Eco 35 W/12 V</v>
          </cell>
          <cell r="E1557" t="str">
            <v>Buah</v>
          </cell>
          <cell r="F1557">
            <v>88425</v>
          </cell>
        </row>
        <row r="1558">
          <cell r="B1558" t="str">
            <v>20.03.06.02.05.04</v>
          </cell>
          <cell r="D1558" t="str">
            <v>Lampu Hallogen Osram, Halostar Eco 50 W/12 V</v>
          </cell>
          <cell r="E1558" t="str">
            <v>Buah</v>
          </cell>
          <cell r="F1558">
            <v>116100</v>
          </cell>
        </row>
        <row r="1559">
          <cell r="B1559" t="str">
            <v>20.03.06.02.05.05</v>
          </cell>
          <cell r="D1559" t="str">
            <v>Lampu Hallogen Osram, Halostar Eco 60 W/12 V</v>
          </cell>
          <cell r="E1559" t="str">
            <v>Buah</v>
          </cell>
          <cell r="F1559">
            <v>138195</v>
          </cell>
        </row>
        <row r="1560">
          <cell r="B1560" t="str">
            <v>20.03.06.02.09</v>
          </cell>
          <cell r="D1560" t="str">
            <v>Lampu Pijar</v>
          </cell>
          <cell r="F1560">
            <v>0</v>
          </cell>
        </row>
        <row r="1561">
          <cell r="B1561" t="str">
            <v>20.03.06.02.09.01</v>
          </cell>
          <cell r="D1561" t="str">
            <v>Lampu Pijar Umum Philips, Softone White T60 100 W</v>
          </cell>
          <cell r="E1561" t="str">
            <v>Buah</v>
          </cell>
          <cell r="F1561">
            <v>6660</v>
          </cell>
        </row>
        <row r="1562">
          <cell r="B1562" t="str">
            <v>20.03.06.02.09.02</v>
          </cell>
          <cell r="D1562" t="str">
            <v>Lampu Pijar Umum Philips, Softone White T60 60W</v>
          </cell>
          <cell r="E1562" t="str">
            <v>Buah</v>
          </cell>
          <cell r="F1562">
            <v>5040</v>
          </cell>
        </row>
        <row r="1563">
          <cell r="B1563" t="str">
            <v>20.03.06.02.09.03</v>
          </cell>
          <cell r="D1563" t="str">
            <v>Lampu Pijar Umum Philips, Clear 100 Watt</v>
          </cell>
          <cell r="E1563" t="str">
            <v>Buah</v>
          </cell>
          <cell r="F1563">
            <v>4455</v>
          </cell>
        </row>
        <row r="1564">
          <cell r="B1564" t="str">
            <v>20.03.06.02.09.04</v>
          </cell>
          <cell r="D1564" t="str">
            <v>Lampu Pijar Umum Philips, Softone PastelT60 40 W</v>
          </cell>
          <cell r="E1564" t="str">
            <v>Buah</v>
          </cell>
          <cell r="F1564">
            <v>4455</v>
          </cell>
        </row>
        <row r="1565">
          <cell r="B1565" t="str">
            <v>20.03.06.02.09.05</v>
          </cell>
          <cell r="D1565" t="str">
            <v>Lampu Pijar Umum Philips, Softone White T60 40 W</v>
          </cell>
          <cell r="E1565" t="str">
            <v>Buah</v>
          </cell>
          <cell r="F1565">
            <v>4275</v>
          </cell>
        </row>
        <row r="1566">
          <cell r="B1566" t="str">
            <v>20.03.06.02.09.06</v>
          </cell>
          <cell r="D1566" t="str">
            <v>Lampu Pijar Umum Philips, Softone White T60 25 W</v>
          </cell>
          <cell r="E1566" t="str">
            <v>Buah</v>
          </cell>
          <cell r="F1566">
            <v>4455</v>
          </cell>
        </row>
        <row r="1567">
          <cell r="B1567" t="str">
            <v>20.03.06.02.09.07</v>
          </cell>
          <cell r="D1567" t="str">
            <v>Lampu Pijar Umum Philips, Clear 60 Watt</v>
          </cell>
          <cell r="E1567" t="str">
            <v>Buah</v>
          </cell>
          <cell r="F1567">
            <v>3915</v>
          </cell>
        </row>
        <row r="1568">
          <cell r="B1568" t="str">
            <v>20.03.06.02.09.08</v>
          </cell>
          <cell r="D1568" t="str">
            <v>Lampu Pijar Umum Philips, Clear 15 Watt</v>
          </cell>
          <cell r="E1568" t="str">
            <v>Buah</v>
          </cell>
          <cell r="F1568">
            <v>3330</v>
          </cell>
        </row>
        <row r="1569">
          <cell r="B1569" t="str">
            <v>20.03.06.02.09.09</v>
          </cell>
          <cell r="D1569" t="str">
            <v>Lampu Pijar Umum Philips, Clear 40 Watt</v>
          </cell>
          <cell r="E1569" t="str">
            <v>Buah</v>
          </cell>
          <cell r="F1569">
            <v>3915</v>
          </cell>
        </row>
        <row r="1570">
          <cell r="B1570" t="str">
            <v>20.03.06.02.09.10</v>
          </cell>
          <cell r="D1570" t="str">
            <v>Lampu Pijar Umum Philips, Clear 25 Watt</v>
          </cell>
          <cell r="E1570" t="str">
            <v>Buah</v>
          </cell>
          <cell r="F1570">
            <v>3915</v>
          </cell>
        </row>
        <row r="1571">
          <cell r="B1571" t="str">
            <v>20.03.06.02.09.11</v>
          </cell>
          <cell r="D1571" t="str">
            <v>Lampu Pijar Umum Philips, Clear 10 Watt</v>
          </cell>
          <cell r="E1571" t="str">
            <v>Buah</v>
          </cell>
          <cell r="F1571">
            <v>3330</v>
          </cell>
        </row>
        <row r="1572">
          <cell r="B1572" t="str">
            <v>20.03.06.02.09.12</v>
          </cell>
          <cell r="D1572" t="str">
            <v>Lampu Pijar Umum Chiyoda, 100 Watt, neon</v>
          </cell>
          <cell r="E1572" t="str">
            <v>Buah</v>
          </cell>
          <cell r="F1572">
            <v>3600</v>
          </cell>
        </row>
        <row r="1573">
          <cell r="B1573" t="str">
            <v>20.03.06.02.09.13</v>
          </cell>
          <cell r="D1573" t="str">
            <v>Lampu Pijar Umum Chiyoda, 75 Watt, neon</v>
          </cell>
          <cell r="E1573" t="str">
            <v>Buah</v>
          </cell>
          <cell r="F1573">
            <v>4230</v>
          </cell>
        </row>
        <row r="1574">
          <cell r="B1574" t="str">
            <v>20.03.06.02.09.14</v>
          </cell>
          <cell r="D1574" t="str">
            <v>Lampu Pijar Umum Chiyoda, 40 Watt, neon</v>
          </cell>
          <cell r="E1574" t="str">
            <v>Buah</v>
          </cell>
          <cell r="F1574">
            <v>4590</v>
          </cell>
        </row>
        <row r="1575">
          <cell r="B1575" t="str">
            <v>20.03.06.02.11</v>
          </cell>
          <cell r="D1575" t="str">
            <v>Lampu TL</v>
          </cell>
          <cell r="F1575">
            <v>0</v>
          </cell>
        </row>
        <row r="1576">
          <cell r="B1576" t="str">
            <v>20.03.06.02.11.01</v>
          </cell>
          <cell r="D1576" t="str">
            <v>Lampu TL Philips, 40 Watt</v>
          </cell>
          <cell r="E1576" t="str">
            <v>Buah</v>
          </cell>
          <cell r="F1576">
            <v>19935</v>
          </cell>
        </row>
        <row r="1577">
          <cell r="B1577" t="str">
            <v>20.03.06.02.11.02</v>
          </cell>
          <cell r="D1577" t="str">
            <v>Lampu TL Philips, 36 Watt</v>
          </cell>
          <cell r="E1577" t="str">
            <v>Buah</v>
          </cell>
          <cell r="F1577">
            <v>14985</v>
          </cell>
        </row>
        <row r="1578">
          <cell r="B1578" t="str">
            <v>20.03.06.02.11.03</v>
          </cell>
          <cell r="D1578" t="str">
            <v>Lampu TL Philips, 18 Watt</v>
          </cell>
          <cell r="E1578" t="str">
            <v>Buah</v>
          </cell>
          <cell r="F1578">
            <v>23220</v>
          </cell>
        </row>
        <row r="1579">
          <cell r="B1579" t="str">
            <v>20.03.06.02.11.04</v>
          </cell>
          <cell r="D1579" t="str">
            <v>Lampu TL Philips, 15 Watt</v>
          </cell>
          <cell r="E1579" t="str">
            <v>Buah</v>
          </cell>
          <cell r="F1579">
            <v>11115</v>
          </cell>
        </row>
        <row r="1580">
          <cell r="B1580" t="str">
            <v>20.03.06.02.11.05</v>
          </cell>
          <cell r="D1580" t="str">
            <v>Lampu TL Philips, 10att</v>
          </cell>
          <cell r="E1580" t="str">
            <v>Buah</v>
          </cell>
          <cell r="F1580">
            <v>8865</v>
          </cell>
        </row>
        <row r="1581">
          <cell r="B1581" t="str">
            <v>20.03.06.02.11.06</v>
          </cell>
          <cell r="D1581" t="str">
            <v>Lampu TL Ekonomat</v>
          </cell>
          <cell r="E1581" t="str">
            <v>Unit</v>
          </cell>
          <cell r="F1581">
            <v>1710</v>
          </cell>
        </row>
        <row r="1582">
          <cell r="B1582" t="str">
            <v>20.03.06.02.11.07</v>
          </cell>
          <cell r="D1582" t="str">
            <v>Lampu TL Chiyoda, Neon TLD FL10W Pt</v>
          </cell>
          <cell r="E1582" t="str">
            <v>Unit</v>
          </cell>
          <cell r="F1582">
            <v>4230</v>
          </cell>
        </row>
        <row r="1583">
          <cell r="B1583" t="str">
            <v>20.03.06.02.11.08</v>
          </cell>
          <cell r="D1583" t="str">
            <v>Lampu TL Osram, TL Dulux L 36 Watt</v>
          </cell>
          <cell r="E1583" t="str">
            <v>Unit</v>
          </cell>
          <cell r="F1583">
            <v>49770</v>
          </cell>
        </row>
        <row r="1584">
          <cell r="B1584" t="str">
            <v>20.03.06.02.11.09</v>
          </cell>
          <cell r="D1584" t="str">
            <v>Lampu TL Osram, TLD Smartlux 18 Watt</v>
          </cell>
          <cell r="E1584" t="str">
            <v>Unit</v>
          </cell>
          <cell r="F1584">
            <v>12735</v>
          </cell>
        </row>
        <row r="1585">
          <cell r="B1585" t="str">
            <v>20.03.06.02.11.10</v>
          </cell>
          <cell r="D1585" t="str">
            <v>Lampu TL Osram, TL Ring 22 Watt</v>
          </cell>
          <cell r="E1585" t="str">
            <v>Unit</v>
          </cell>
          <cell r="F1585">
            <v>21600</v>
          </cell>
        </row>
        <row r="1586">
          <cell r="B1586" t="str">
            <v>20.03.06.02.11.11</v>
          </cell>
          <cell r="D1586" t="str">
            <v>Lampu TL Osram, 10 Watt, TL</v>
          </cell>
          <cell r="E1586" t="str">
            <v>Unit</v>
          </cell>
          <cell r="F1586">
            <v>58095</v>
          </cell>
        </row>
        <row r="1587">
          <cell r="B1587" t="str">
            <v>20.03.06.02.11.12</v>
          </cell>
          <cell r="D1587" t="str">
            <v>Lampu TL 20 Watt, lengkap</v>
          </cell>
          <cell r="E1587" t="str">
            <v>Unit</v>
          </cell>
          <cell r="F1587">
            <v>13860</v>
          </cell>
        </row>
        <row r="1588">
          <cell r="B1588" t="str">
            <v>20.03.06.02.11.13</v>
          </cell>
          <cell r="D1588" t="str">
            <v>Lampu TL Neon 40 Watt, Lengkap</v>
          </cell>
          <cell r="E1588" t="str">
            <v>Unit</v>
          </cell>
          <cell r="F1588">
            <v>82935</v>
          </cell>
        </row>
        <row r="1589">
          <cell r="B1589" t="str">
            <v>20.03.06.02.13</v>
          </cell>
          <cell r="D1589" t="str">
            <v>Lampu Hias</v>
          </cell>
          <cell r="F1589">
            <v>0</v>
          </cell>
        </row>
        <row r="1590">
          <cell r="B1590" t="str">
            <v>20.03.06.02.13.01</v>
          </cell>
          <cell r="D1590" t="str">
            <v>Lampu Hias Sanly, HM - 302R</v>
          </cell>
          <cell r="E1590" t="str">
            <v>Buah</v>
          </cell>
          <cell r="F1590">
            <v>9135</v>
          </cell>
        </row>
        <row r="1591">
          <cell r="B1591" t="str">
            <v>20.03.06.02.13.02</v>
          </cell>
          <cell r="D1591" t="str">
            <v>Lampu Hias Sanly, HM - 237E</v>
          </cell>
          <cell r="E1591" t="str">
            <v>Buah</v>
          </cell>
          <cell r="F1591">
            <v>9135</v>
          </cell>
        </row>
        <row r="1592">
          <cell r="B1592" t="str">
            <v>20.03.06.02.13.03</v>
          </cell>
          <cell r="D1592" t="str">
            <v>Lampu Hias Sanly, HM - 308R</v>
          </cell>
          <cell r="E1592" t="str">
            <v>Buah</v>
          </cell>
          <cell r="F1592">
            <v>9135</v>
          </cell>
        </row>
        <row r="1593">
          <cell r="B1593" t="str">
            <v>20.03.06.02.14</v>
          </cell>
          <cell r="D1593" t="str">
            <v>Twinkle Light</v>
          </cell>
          <cell r="F1593">
            <v>0</v>
          </cell>
        </row>
        <row r="1594">
          <cell r="B1594" t="str">
            <v>20.03.06.02.14.01</v>
          </cell>
          <cell r="D1594" t="str">
            <v>Twinkle Light TWL-96, 6V/100mA</v>
          </cell>
          <cell r="E1594" t="str">
            <v>Buah</v>
          </cell>
          <cell r="F1594">
            <v>22140</v>
          </cell>
        </row>
        <row r="1595">
          <cell r="B1595" t="str">
            <v>20.03.06.02.14.02</v>
          </cell>
          <cell r="D1595" t="str">
            <v>Twinkle Light TWL-144, 6.5V/100mA</v>
          </cell>
          <cell r="E1595" t="str">
            <v>Buah</v>
          </cell>
          <cell r="F1595">
            <v>22140</v>
          </cell>
        </row>
        <row r="1596">
          <cell r="B1596" t="str">
            <v>20.03.06.02.14.03</v>
          </cell>
          <cell r="D1596" t="str">
            <v>Twinkle Light TWL-180 6V/100mA</v>
          </cell>
          <cell r="E1596" t="str">
            <v>Buah</v>
          </cell>
          <cell r="F1596">
            <v>22140</v>
          </cell>
        </row>
        <row r="1597">
          <cell r="B1597" t="str">
            <v>20.03.06.02.14.04</v>
          </cell>
          <cell r="D1597" t="str">
            <v>Twinkle Light TWL-192, 2.5V/100mA</v>
          </cell>
          <cell r="E1597" t="str">
            <v>Buah</v>
          </cell>
          <cell r="F1597">
            <v>22140</v>
          </cell>
        </row>
        <row r="1598">
          <cell r="B1598" t="str">
            <v>20.03.06.02.15</v>
          </cell>
          <cell r="D1598" t="str">
            <v>Neon PLC</v>
          </cell>
          <cell r="F1598">
            <v>0</v>
          </cell>
        </row>
        <row r="1599">
          <cell r="B1599" t="str">
            <v>20.03.06.02.15.01</v>
          </cell>
          <cell r="D1599" t="str">
            <v>Neon PLC 7,5 Watt</v>
          </cell>
          <cell r="E1599" t="str">
            <v>Buah</v>
          </cell>
          <cell r="F1599">
            <v>35415</v>
          </cell>
        </row>
        <row r="1600">
          <cell r="B1600" t="str">
            <v>20.03.06.02.15.02</v>
          </cell>
          <cell r="D1600" t="str">
            <v>Neon PLC 8 Watt</v>
          </cell>
          <cell r="E1600" t="str">
            <v>Buah</v>
          </cell>
          <cell r="F1600">
            <v>35955</v>
          </cell>
        </row>
        <row r="1601">
          <cell r="B1601" t="str">
            <v>20.03.06.02.15.03</v>
          </cell>
          <cell r="D1601" t="str">
            <v>Neon PLC 16 Watt</v>
          </cell>
          <cell r="E1601" t="str">
            <v>Buah</v>
          </cell>
          <cell r="F1601">
            <v>38205</v>
          </cell>
        </row>
        <row r="1602">
          <cell r="B1602" t="str">
            <v>20.03.06.02.15.04</v>
          </cell>
          <cell r="D1602" t="str">
            <v>Neon PLC 18 Watt</v>
          </cell>
          <cell r="E1602" t="str">
            <v>Buah</v>
          </cell>
          <cell r="F1602">
            <v>38745</v>
          </cell>
        </row>
        <row r="1603">
          <cell r="B1603" t="str">
            <v>20.03.06.02.15.05</v>
          </cell>
          <cell r="D1603" t="str">
            <v>Neon PLC 32 Watt</v>
          </cell>
          <cell r="E1603" t="str">
            <v>Buah</v>
          </cell>
          <cell r="F1603">
            <v>71910</v>
          </cell>
        </row>
        <row r="1604">
          <cell r="B1604" t="str">
            <v>20.03.06.02.16</v>
          </cell>
          <cell r="D1604" t="str">
            <v>Lampu Lainnya</v>
          </cell>
          <cell r="F1604">
            <v>0</v>
          </cell>
        </row>
        <row r="1605">
          <cell r="B1605" t="str">
            <v>20.03.06.02.16.01</v>
          </cell>
          <cell r="D1605" t="str">
            <v>Lampu Hemat Energi Philips, 9 W</v>
          </cell>
          <cell r="E1605" t="str">
            <v>Buah</v>
          </cell>
          <cell r="F1605">
            <v>26550</v>
          </cell>
        </row>
        <row r="1606">
          <cell r="B1606" t="str">
            <v>20.03.06.02.16.02</v>
          </cell>
          <cell r="D1606" t="str">
            <v>Lampu Hemat Energi Philips, 11 W</v>
          </cell>
          <cell r="E1606" t="str">
            <v>Buah</v>
          </cell>
          <cell r="F1606">
            <v>28800</v>
          </cell>
        </row>
        <row r="1607">
          <cell r="B1607" t="str">
            <v>20.03.06.02.16.03</v>
          </cell>
          <cell r="D1607" t="str">
            <v>Lampu Hemat Energi Philips, 23 W</v>
          </cell>
          <cell r="E1607" t="str">
            <v>Buah</v>
          </cell>
          <cell r="F1607">
            <v>32085</v>
          </cell>
        </row>
        <row r="1608">
          <cell r="B1608" t="str">
            <v>20.03.06.02.16.04</v>
          </cell>
          <cell r="D1608" t="str">
            <v>Lampu Hemat Energi Philips, 18 W</v>
          </cell>
          <cell r="E1608" t="str">
            <v>Buah</v>
          </cell>
          <cell r="F1608">
            <v>22500</v>
          </cell>
        </row>
        <row r="1609">
          <cell r="B1609" t="str">
            <v>20.03.06.02.16.04</v>
          </cell>
          <cell r="D1609" t="str">
            <v>Lampu Hemat Energi Philips, 23 W</v>
          </cell>
          <cell r="E1609" t="str">
            <v>Buah</v>
          </cell>
          <cell r="F1609">
            <v>36495</v>
          </cell>
        </row>
        <row r="1610">
          <cell r="B1610" t="str">
            <v>20.03.06.02.16.05</v>
          </cell>
          <cell r="D1610" t="str">
            <v>Lampu Hemat Energi 25 Watt</v>
          </cell>
          <cell r="E1610" t="str">
            <v>Buah</v>
          </cell>
          <cell r="F1610">
            <v>105030</v>
          </cell>
        </row>
        <row r="1611">
          <cell r="B1611" t="str">
            <v>20.03.06.03</v>
          </cell>
          <cell r="D1611" t="str">
            <v>Stop Kontak</v>
          </cell>
          <cell r="F1611">
            <v>0</v>
          </cell>
        </row>
        <row r="1612">
          <cell r="B1612" t="str">
            <v>20.03.06.03.01</v>
          </cell>
          <cell r="D1612" t="str">
            <v>Stop Kontak Dinding</v>
          </cell>
          <cell r="E1612" t="str">
            <v>Buah</v>
          </cell>
          <cell r="F1612">
            <v>16605</v>
          </cell>
        </row>
        <row r="1613">
          <cell r="B1613" t="str">
            <v>20.03.06.03.02</v>
          </cell>
          <cell r="D1613" t="str">
            <v>Stop Kontak 3 Pin</v>
          </cell>
          <cell r="E1613" t="str">
            <v>Buah</v>
          </cell>
          <cell r="F1613">
            <v>27675</v>
          </cell>
        </row>
        <row r="1614">
          <cell r="B1614" t="str">
            <v>20.03.06.03.03</v>
          </cell>
          <cell r="D1614" t="str">
            <v>Stop Kontak Broco, Arder IB</v>
          </cell>
          <cell r="E1614" t="str">
            <v>Buah</v>
          </cell>
          <cell r="F1614">
            <v>13680</v>
          </cell>
        </row>
        <row r="1615">
          <cell r="B1615" t="str">
            <v>20.03.06.03.04</v>
          </cell>
          <cell r="D1615" t="str">
            <v>Stop Kontak Broco, Pengaman NG</v>
          </cell>
          <cell r="E1615" t="str">
            <v>Buah</v>
          </cell>
          <cell r="F1615">
            <v>23580</v>
          </cell>
        </row>
        <row r="1616">
          <cell r="B1616" t="str">
            <v>20.03.06.03.05</v>
          </cell>
          <cell r="D1616" t="str">
            <v>Stop Kontak Broco, 4 Lubang</v>
          </cell>
          <cell r="E1616" t="str">
            <v>Buah</v>
          </cell>
          <cell r="F1616">
            <v>52290</v>
          </cell>
        </row>
        <row r="1617">
          <cell r="B1617" t="str">
            <v>20.03.06.03.06</v>
          </cell>
          <cell r="D1617" t="str">
            <v>Stop Kontak Broco, 5 Lubang dengan Kabel</v>
          </cell>
          <cell r="E1617" t="str">
            <v>Buah</v>
          </cell>
          <cell r="F1617">
            <v>103815</v>
          </cell>
        </row>
        <row r="1618">
          <cell r="B1618" t="str">
            <v>20.03.06.03.07</v>
          </cell>
          <cell r="D1618" t="str">
            <v>Stop Kontak Broco, Double Arder</v>
          </cell>
          <cell r="E1618" t="str">
            <v>Buah</v>
          </cell>
          <cell r="F1618">
            <v>29925</v>
          </cell>
        </row>
        <row r="1619">
          <cell r="B1619" t="str">
            <v>20.03.06.03.08</v>
          </cell>
          <cell r="D1619" t="str">
            <v>Stop Kontak Loyal, Arde OB 3 LB</v>
          </cell>
          <cell r="E1619" t="str">
            <v>Buah</v>
          </cell>
          <cell r="F1619">
            <v>9990</v>
          </cell>
        </row>
        <row r="1620">
          <cell r="B1620" t="str">
            <v>20.03.06.03.07</v>
          </cell>
          <cell r="D1620" t="str">
            <v>Stop Kontak Loyal, AB 4 in 1</v>
          </cell>
          <cell r="E1620" t="str">
            <v>Buah</v>
          </cell>
          <cell r="F1620">
            <v>13860</v>
          </cell>
        </row>
        <row r="1621">
          <cell r="B1621" t="str">
            <v>20.03.06.04</v>
          </cell>
          <cell r="D1621" t="str">
            <v>Saklar</v>
          </cell>
          <cell r="F1621">
            <v>0</v>
          </cell>
        </row>
        <row r="1622">
          <cell r="B1622" t="str">
            <v>20.03.06.04.01</v>
          </cell>
          <cell r="D1622" t="str">
            <v>Saklar Broco, Engkel IB</v>
          </cell>
          <cell r="E1622" t="str">
            <v>Buah</v>
          </cell>
          <cell r="F1622">
            <v>11745</v>
          </cell>
        </row>
        <row r="1623">
          <cell r="B1623" t="str">
            <v>20.03.06.04.02</v>
          </cell>
          <cell r="D1623" t="str">
            <v>Saklar Broco, Seri IB</v>
          </cell>
          <cell r="E1623" t="str">
            <v>Buah</v>
          </cell>
          <cell r="F1623">
            <v>16245</v>
          </cell>
        </row>
        <row r="1624">
          <cell r="B1624" t="str">
            <v>20.03.06.04.03</v>
          </cell>
          <cell r="D1624" t="str">
            <v>Saklar Broco, Triple IB</v>
          </cell>
          <cell r="E1624" t="str">
            <v>Buah</v>
          </cell>
          <cell r="F1624">
            <v>24075</v>
          </cell>
        </row>
        <row r="1625">
          <cell r="B1625" t="str">
            <v>20.03.06.04.04</v>
          </cell>
          <cell r="D1625" t="str">
            <v>Saklar Broco, Engkel Hotel</v>
          </cell>
          <cell r="E1625" t="str">
            <v>Buah</v>
          </cell>
          <cell r="F1625">
            <v>49770</v>
          </cell>
        </row>
        <row r="1626">
          <cell r="B1626" t="str">
            <v>20.03.06.04.05</v>
          </cell>
          <cell r="D1626" t="str">
            <v>Saklar Broco, Seri Hotel</v>
          </cell>
          <cell r="E1626" t="str">
            <v>Buah</v>
          </cell>
          <cell r="F1626">
            <v>60795</v>
          </cell>
        </row>
        <row r="1627">
          <cell r="B1627" t="str">
            <v>20.03.06.04.06</v>
          </cell>
          <cell r="D1627" t="str">
            <v>Saklar Dinding Single</v>
          </cell>
          <cell r="E1627" t="str">
            <v>Buah</v>
          </cell>
          <cell r="F1627">
            <v>16605</v>
          </cell>
        </row>
        <row r="1628">
          <cell r="B1628" t="str">
            <v>20.03.06.05</v>
          </cell>
          <cell r="D1628" t="str">
            <v>Stacker</v>
          </cell>
          <cell r="F1628">
            <v>0</v>
          </cell>
        </row>
        <row r="1629">
          <cell r="B1629" t="str">
            <v>20.03.06.05.01</v>
          </cell>
          <cell r="D1629" t="str">
            <v>Stacker Broco, Biasa</v>
          </cell>
          <cell r="E1629" t="str">
            <v>Buah</v>
          </cell>
          <cell r="F1629">
            <v>2385</v>
          </cell>
        </row>
        <row r="1630">
          <cell r="B1630" t="str">
            <v>20.03.06.05.02</v>
          </cell>
          <cell r="D1630" t="str">
            <v>Stacker Broco, T Hitam</v>
          </cell>
          <cell r="E1630" t="str">
            <v>Buah</v>
          </cell>
          <cell r="F1630">
            <v>3060</v>
          </cell>
        </row>
        <row r="1631">
          <cell r="B1631" t="str">
            <v>20.03.06.05.03</v>
          </cell>
          <cell r="D1631" t="str">
            <v xml:space="preserve">Stacker Broco, Arder </v>
          </cell>
          <cell r="E1631" t="str">
            <v>Buah</v>
          </cell>
          <cell r="F1631">
            <v>11295</v>
          </cell>
        </row>
        <row r="1632">
          <cell r="B1632" t="str">
            <v>20.03.06.05.04</v>
          </cell>
          <cell r="D1632" t="str">
            <v>Stacker Loyal, T Serbaguna</v>
          </cell>
          <cell r="E1632" t="str">
            <v>Buah</v>
          </cell>
          <cell r="F1632">
            <v>9990</v>
          </cell>
        </row>
        <row r="1633">
          <cell r="B1633" t="str">
            <v>20.03.06.05.05</v>
          </cell>
          <cell r="D1633" t="str">
            <v>Stacker Loyal, Serbaguna</v>
          </cell>
          <cell r="E1633" t="str">
            <v>Buah</v>
          </cell>
          <cell r="F1633">
            <v>4680</v>
          </cell>
        </row>
        <row r="1634">
          <cell r="B1634" t="str">
            <v>20.03.06.05.06</v>
          </cell>
          <cell r="D1634" t="str">
            <v>Stacker Loyal, Biasa</v>
          </cell>
          <cell r="E1634" t="str">
            <v>Buah</v>
          </cell>
          <cell r="F1634">
            <v>2070</v>
          </cell>
        </row>
        <row r="1635">
          <cell r="B1635" t="str">
            <v>20.03.06.05.07</v>
          </cell>
          <cell r="D1635" t="str">
            <v>Stacker</v>
          </cell>
          <cell r="E1635" t="str">
            <v>Buah</v>
          </cell>
          <cell r="F1635">
            <v>5580</v>
          </cell>
        </row>
        <row r="1636">
          <cell r="B1636" t="str">
            <v>20.03.06.05.08</v>
          </cell>
          <cell r="D1636" t="str">
            <v>Stacker Antena Dinding</v>
          </cell>
          <cell r="E1636" t="str">
            <v>Buah</v>
          </cell>
          <cell r="F1636">
            <v>55305</v>
          </cell>
        </row>
        <row r="1637">
          <cell r="B1637" t="str">
            <v>20.03.06.06</v>
          </cell>
          <cell r="D1637" t="str">
            <v>Starter</v>
          </cell>
          <cell r="F1637">
            <v>0</v>
          </cell>
        </row>
        <row r="1638">
          <cell r="B1638" t="str">
            <v>20.03.06.06.01</v>
          </cell>
          <cell r="D1638" t="str">
            <v>Starter Philips</v>
          </cell>
          <cell r="E1638" t="str">
            <v>Buah</v>
          </cell>
          <cell r="F1638">
            <v>4455</v>
          </cell>
        </row>
        <row r="1639">
          <cell r="B1639" t="str">
            <v>20.03.06.06.02</v>
          </cell>
          <cell r="D1639" t="str">
            <v>Starter Sinar</v>
          </cell>
          <cell r="E1639" t="str">
            <v>Buah</v>
          </cell>
          <cell r="F1639">
            <v>2790</v>
          </cell>
        </row>
        <row r="1640">
          <cell r="B1640" t="str">
            <v>20.03.06.06.03</v>
          </cell>
          <cell r="D1640" t="str">
            <v>Starter Philips, 4 - 65 W</v>
          </cell>
          <cell r="E1640" t="str">
            <v>Buah</v>
          </cell>
          <cell r="F1640">
            <v>3690</v>
          </cell>
        </row>
        <row r="1641">
          <cell r="B1641" t="str">
            <v>20.03.06.06.04</v>
          </cell>
          <cell r="D1641" t="str">
            <v>Starter Philips, 18 -22 W</v>
          </cell>
          <cell r="E1641" t="str">
            <v>Buah</v>
          </cell>
          <cell r="F1641">
            <v>2610</v>
          </cell>
        </row>
        <row r="1642">
          <cell r="B1642" t="str">
            <v>20.03.06.06.05</v>
          </cell>
          <cell r="D1642" t="str">
            <v>Starter TL, 20 - 40 W</v>
          </cell>
          <cell r="E1642" t="str">
            <v>Buah</v>
          </cell>
          <cell r="F1642">
            <v>5580</v>
          </cell>
        </row>
        <row r="1643">
          <cell r="B1643" t="str">
            <v>20.03.06.07</v>
          </cell>
          <cell r="D1643" t="str">
            <v>Saklar</v>
          </cell>
          <cell r="F1643">
            <v>0</v>
          </cell>
        </row>
        <row r="1644">
          <cell r="B1644" t="str">
            <v>20.03.06.07.01</v>
          </cell>
          <cell r="D1644" t="str">
            <v>Fitting Broco, Plafon</v>
          </cell>
          <cell r="E1644" t="str">
            <v>Buah</v>
          </cell>
          <cell r="F1644">
            <v>3330</v>
          </cell>
        </row>
        <row r="1645">
          <cell r="B1645" t="str">
            <v>20.03.06.07.02</v>
          </cell>
          <cell r="D1645" t="str">
            <v>Fitting Broco, Plafon Besar</v>
          </cell>
          <cell r="E1645" t="str">
            <v>Buah</v>
          </cell>
          <cell r="F1645">
            <v>11745</v>
          </cell>
        </row>
        <row r="1646">
          <cell r="B1646" t="str">
            <v>20.03.06.07.03</v>
          </cell>
          <cell r="D1646" t="str">
            <v>Fitting Broco, Kombinasi</v>
          </cell>
          <cell r="E1646" t="str">
            <v>Buah</v>
          </cell>
          <cell r="F1646">
            <v>6030</v>
          </cell>
        </row>
        <row r="1647">
          <cell r="B1647" t="str">
            <v>20.03.06.07.04</v>
          </cell>
          <cell r="D1647" t="str">
            <v>Fitting Broco, Gantung</v>
          </cell>
          <cell r="E1647" t="str">
            <v>Buah</v>
          </cell>
          <cell r="F1647">
            <v>2880</v>
          </cell>
        </row>
        <row r="1648">
          <cell r="B1648" t="str">
            <v>20.03.06.07.05</v>
          </cell>
          <cell r="D1648" t="str">
            <v>Fitting Mitsui, Colok MB 216B</v>
          </cell>
          <cell r="E1648" t="str">
            <v>Buah</v>
          </cell>
          <cell r="F1648">
            <v>3600</v>
          </cell>
        </row>
        <row r="1649">
          <cell r="B1649" t="str">
            <v>20.03.06.07.06</v>
          </cell>
          <cell r="D1649" t="str">
            <v>Fitting Sunfree Hitam, Gantung 401</v>
          </cell>
          <cell r="E1649" t="str">
            <v>Buah</v>
          </cell>
          <cell r="F1649">
            <v>1395</v>
          </cell>
        </row>
        <row r="1650">
          <cell r="B1650" t="str">
            <v>20.03.06.07.07</v>
          </cell>
          <cell r="D1650" t="str">
            <v>Fitting RRT, Kombinasi</v>
          </cell>
          <cell r="E1650" t="str">
            <v>Buah</v>
          </cell>
          <cell r="F1650">
            <v>1170</v>
          </cell>
        </row>
        <row r="1651">
          <cell r="B1651" t="str">
            <v>20.03.06.07.08</v>
          </cell>
          <cell r="D1651" t="str">
            <v>Fitting Visalux, Plafon 2601</v>
          </cell>
          <cell r="E1651" t="str">
            <v>Buah</v>
          </cell>
          <cell r="F1651">
            <v>4635</v>
          </cell>
        </row>
        <row r="1652">
          <cell r="B1652" t="str">
            <v>20.03.06.07.09</v>
          </cell>
          <cell r="D1652" t="str">
            <v>Fitting Dexta, Plafon Segi 8</v>
          </cell>
          <cell r="E1652" t="str">
            <v>Buah</v>
          </cell>
          <cell r="F1652">
            <v>2790</v>
          </cell>
        </row>
        <row r="1653">
          <cell r="B1653" t="str">
            <v>20.03.06.07.10</v>
          </cell>
          <cell r="D1653" t="str">
            <v>Fitting Flexio, Plafon Bulat</v>
          </cell>
          <cell r="E1653" t="str">
            <v>Buah</v>
          </cell>
          <cell r="F1653">
            <v>2205</v>
          </cell>
        </row>
        <row r="1654">
          <cell r="B1654" t="str">
            <v>20.03.06.07.11</v>
          </cell>
          <cell r="D1654" t="str">
            <v>Fitting Mitsui, Putar</v>
          </cell>
          <cell r="E1654" t="str">
            <v>Buah</v>
          </cell>
          <cell r="F1654">
            <v>7785</v>
          </cell>
        </row>
        <row r="1655">
          <cell r="B1655" t="str">
            <v>20.03.06.07.12</v>
          </cell>
          <cell r="D1655" t="str">
            <v>Fitting Mitsui, Tarik</v>
          </cell>
          <cell r="E1655" t="str">
            <v>Buah</v>
          </cell>
          <cell r="F1655">
            <v>7830</v>
          </cell>
        </row>
        <row r="1656">
          <cell r="B1656" t="str">
            <v>20.03.06.07.13</v>
          </cell>
          <cell r="D1656" t="str">
            <v>Fitting Tempel</v>
          </cell>
          <cell r="E1656" t="str">
            <v>Buah</v>
          </cell>
          <cell r="F1656">
            <v>16605</v>
          </cell>
        </row>
        <row r="1657">
          <cell r="B1657" t="str">
            <v>20.03.06.08</v>
          </cell>
          <cell r="D1657" t="str">
            <v>Lighting Fitting</v>
          </cell>
          <cell r="F1657">
            <v>0</v>
          </cell>
        </row>
        <row r="1658">
          <cell r="B1658" t="str">
            <v>20.03.06.08.01</v>
          </cell>
          <cell r="D1658" t="str">
            <v>Lighting Fitting Sinar Mata MLF 2022 / 220 V</v>
          </cell>
          <cell r="E1658" t="str">
            <v>Buah</v>
          </cell>
          <cell r="F1658">
            <v>50850</v>
          </cell>
        </row>
        <row r="1659">
          <cell r="B1659" t="str">
            <v>20.03.06.08.02</v>
          </cell>
          <cell r="D1659" t="str">
            <v>Lighting Fitting Broco MLF 40 No 220V</v>
          </cell>
          <cell r="E1659" t="str">
            <v>Buah</v>
          </cell>
          <cell r="F1659">
            <v>8865</v>
          </cell>
        </row>
        <row r="1660">
          <cell r="B1660" t="str">
            <v>20.03.06.10</v>
          </cell>
          <cell r="D1660" t="str">
            <v>Battery</v>
          </cell>
          <cell r="F1660">
            <v>0</v>
          </cell>
        </row>
        <row r="1661">
          <cell r="B1661" t="str">
            <v>20.03.06.10.01</v>
          </cell>
          <cell r="D1661" t="str">
            <v>BatteryEnergizer, E-92 AAA3</v>
          </cell>
          <cell r="E1661" t="str">
            <v>Buah</v>
          </cell>
          <cell r="F1661">
            <v>21510</v>
          </cell>
        </row>
        <row r="1662">
          <cell r="B1662" t="str">
            <v>20.03.06.10.02</v>
          </cell>
          <cell r="D1662" t="str">
            <v>Battery Alkaline Duracell A3</v>
          </cell>
          <cell r="E1662" t="str">
            <v>set</v>
          </cell>
          <cell r="F1662">
            <v>13860</v>
          </cell>
        </row>
        <row r="1663">
          <cell r="B1663" t="str">
            <v>20.03.06.10.03</v>
          </cell>
          <cell r="D1663" t="str">
            <v>Battery Alkaline Duracell A2</v>
          </cell>
          <cell r="E1663" t="str">
            <v>set</v>
          </cell>
          <cell r="F1663">
            <v>12735</v>
          </cell>
        </row>
        <row r="1664">
          <cell r="B1664" t="str">
            <v>20.03.06.10.04</v>
          </cell>
          <cell r="D1664" t="str">
            <v>Battery Alkaline AAA</v>
          </cell>
          <cell r="E1664" t="str">
            <v>Buah</v>
          </cell>
          <cell r="F1664">
            <v>5580</v>
          </cell>
        </row>
        <row r="1665">
          <cell r="B1665" t="str">
            <v>20.03.06.10.05</v>
          </cell>
          <cell r="D1665" t="str">
            <v>Battery Alkaline AA</v>
          </cell>
          <cell r="E1665" t="str">
            <v>Buah</v>
          </cell>
          <cell r="F1665">
            <v>6660</v>
          </cell>
        </row>
        <row r="1666">
          <cell r="B1666" t="str">
            <v>20.03.06.10.06</v>
          </cell>
          <cell r="D1666" t="str">
            <v>Battery A 1,5</v>
          </cell>
          <cell r="E1666" t="str">
            <v>Buah</v>
          </cell>
          <cell r="F1666">
            <v>3915</v>
          </cell>
        </row>
        <row r="1667">
          <cell r="B1667" t="str">
            <v>20.03.06.10.07</v>
          </cell>
          <cell r="D1667" t="str">
            <v>Battery A</v>
          </cell>
          <cell r="E1667" t="str">
            <v>Buah</v>
          </cell>
          <cell r="F1667">
            <v>4455</v>
          </cell>
        </row>
        <row r="1668">
          <cell r="B1668" t="str">
            <v>20.03.06.10.08</v>
          </cell>
          <cell r="D1668" t="str">
            <v>Battery ABC Power, 4 pcs</v>
          </cell>
          <cell r="E1668" t="str">
            <v>pak</v>
          </cell>
          <cell r="F1668">
            <v>12195</v>
          </cell>
        </row>
        <row r="1669">
          <cell r="B1669" t="str">
            <v>20.03.06.10.09</v>
          </cell>
          <cell r="D1669" t="str">
            <v>Battery Eveready, 3 Pcs Super</v>
          </cell>
          <cell r="E1669" t="str">
            <v>pak</v>
          </cell>
          <cell r="F1669">
            <v>14265</v>
          </cell>
        </row>
        <row r="1670">
          <cell r="B1670" t="str">
            <v>20.03.06.10.10</v>
          </cell>
          <cell r="D1670" t="str">
            <v>Battery ABC besar Hitam/Biru 9V</v>
          </cell>
          <cell r="E1670" t="str">
            <v>Buah</v>
          </cell>
          <cell r="F1670">
            <v>5580</v>
          </cell>
        </row>
        <row r="1671">
          <cell r="B1671" t="str">
            <v>20.03.06.10.11</v>
          </cell>
          <cell r="D1671" t="str">
            <v>Battery Eveready, 2 Pcs Super</v>
          </cell>
          <cell r="E1671" t="str">
            <v>Pak</v>
          </cell>
          <cell r="F1671">
            <v>9405</v>
          </cell>
        </row>
        <row r="1672">
          <cell r="B1672" t="str">
            <v>20.03.06.10.12</v>
          </cell>
          <cell r="D1672" t="str">
            <v>Battery ABC Power, 2 pcs</v>
          </cell>
          <cell r="E1672" t="str">
            <v>Pak</v>
          </cell>
          <cell r="F1672">
            <v>5535</v>
          </cell>
        </row>
        <row r="1673">
          <cell r="B1673" t="str">
            <v>20.03.06.10.13</v>
          </cell>
          <cell r="D1673" t="str">
            <v>Battery Nasional BB</v>
          </cell>
          <cell r="E1673" t="str">
            <v>Buah</v>
          </cell>
          <cell r="F1673">
            <v>4590</v>
          </cell>
        </row>
        <row r="1674">
          <cell r="B1674" t="str">
            <v>20.03.06.10.14</v>
          </cell>
          <cell r="D1674" t="str">
            <v>Battery Nasional HB</v>
          </cell>
          <cell r="E1674" t="str">
            <v>Buah</v>
          </cell>
          <cell r="F1674">
            <v>4455</v>
          </cell>
        </row>
        <row r="1675">
          <cell r="B1675" t="str">
            <v>20.03.06.10.15</v>
          </cell>
          <cell r="D1675" t="str">
            <v>Battery ABC Tanggung HT</v>
          </cell>
          <cell r="E1675" t="str">
            <v>Buah</v>
          </cell>
          <cell r="F1675">
            <v>4050</v>
          </cell>
        </row>
        <row r="1676">
          <cell r="B1676" t="str">
            <v>20.03.06.10.16</v>
          </cell>
          <cell r="D1676" t="str">
            <v>Battery ABC TAnggung MR</v>
          </cell>
          <cell r="E1676" t="str">
            <v>Buah</v>
          </cell>
          <cell r="F1676">
            <v>4680</v>
          </cell>
        </row>
        <row r="1677">
          <cell r="B1677" t="str">
            <v>20.03.06.10.17</v>
          </cell>
          <cell r="D1677" t="str">
            <v>Battery Panasonic, A4</v>
          </cell>
          <cell r="E1677" t="str">
            <v>Buah</v>
          </cell>
          <cell r="F1677">
            <v>7245</v>
          </cell>
        </row>
        <row r="1678">
          <cell r="B1678" t="str">
            <v>20.03.06.10.18</v>
          </cell>
          <cell r="D1678" t="str">
            <v>Battery Panasonic, A3</v>
          </cell>
          <cell r="E1678" t="str">
            <v>Buah</v>
          </cell>
          <cell r="F1678">
            <v>9990</v>
          </cell>
        </row>
        <row r="1679">
          <cell r="B1679" t="str">
            <v>20.03.06.10.19</v>
          </cell>
          <cell r="D1679" t="str">
            <v>Battery ABC Super Power AAA, 2 Buah</v>
          </cell>
          <cell r="E1679" t="str">
            <v>set</v>
          </cell>
          <cell r="F1679">
            <v>7785</v>
          </cell>
        </row>
        <row r="1680">
          <cell r="B1680" t="str">
            <v>20.03.06.10.20</v>
          </cell>
          <cell r="D1680" t="str">
            <v>Battery Panasonic A2</v>
          </cell>
          <cell r="E1680" t="str">
            <v>Buah</v>
          </cell>
          <cell r="F1680">
            <v>1710</v>
          </cell>
        </row>
        <row r="1681">
          <cell r="B1681" t="str">
            <v>20.03.06.10.21</v>
          </cell>
          <cell r="D1681" t="str">
            <v>Battery Panasonic 9V</v>
          </cell>
          <cell r="E1681" t="str">
            <v>Buah</v>
          </cell>
          <cell r="F1681">
            <v>9405</v>
          </cell>
        </row>
        <row r="1682">
          <cell r="B1682" t="str">
            <v>20.03.06.12</v>
          </cell>
          <cell r="D1682" t="str">
            <v>Magnet Kontraktor</v>
          </cell>
          <cell r="F1682">
            <v>0</v>
          </cell>
        </row>
        <row r="1683">
          <cell r="B1683" t="str">
            <v>20.03.06.12.01</v>
          </cell>
          <cell r="D1683" t="str">
            <v>Magnet Kontraktor LC-1 D12-25 A</v>
          </cell>
          <cell r="E1683" t="str">
            <v>Buah</v>
          </cell>
          <cell r="F1683">
            <v>311580</v>
          </cell>
        </row>
        <row r="1684">
          <cell r="B1684" t="str">
            <v>20.03.06.12.02</v>
          </cell>
          <cell r="D1684" t="str">
            <v>Magnet Kontraktor LC-1 D25-40 A</v>
          </cell>
          <cell r="E1684" t="str">
            <v>Buah</v>
          </cell>
          <cell r="F1684">
            <v>494235</v>
          </cell>
        </row>
        <row r="1685">
          <cell r="B1685" t="str">
            <v>20.03.06.12.03</v>
          </cell>
          <cell r="D1685" t="str">
            <v>Magnet Kontraktor LC-1 D40-60 A</v>
          </cell>
          <cell r="E1685" t="str">
            <v>Buah</v>
          </cell>
          <cell r="F1685">
            <v>754785</v>
          </cell>
        </row>
        <row r="1686">
          <cell r="B1686" t="str">
            <v>20.03.06.12.04</v>
          </cell>
          <cell r="D1686" t="str">
            <v>Magnet Kontraktor Mitsubishi, SN 20</v>
          </cell>
          <cell r="E1686" t="str">
            <v>Buah</v>
          </cell>
          <cell r="F1686">
            <v>307260</v>
          </cell>
        </row>
        <row r="1687">
          <cell r="B1687" t="str">
            <v>20.03.06.12.05</v>
          </cell>
          <cell r="D1687" t="str">
            <v>Magnet Kontraktor Mitsubishi, SN 25</v>
          </cell>
          <cell r="E1687" t="str">
            <v>Buah</v>
          </cell>
          <cell r="F1687">
            <v>428805</v>
          </cell>
        </row>
        <row r="1688">
          <cell r="B1688" t="str">
            <v>20.03.06.12.06</v>
          </cell>
          <cell r="D1688" t="str">
            <v>Magnet Kontraktor Mitsubishi, SN 35</v>
          </cell>
          <cell r="E1688" t="str">
            <v>Buah</v>
          </cell>
          <cell r="F1688">
            <v>487350</v>
          </cell>
        </row>
        <row r="1689">
          <cell r="B1689" t="str">
            <v>20.03.06.12.07</v>
          </cell>
          <cell r="D1689" t="str">
            <v>Magnet Kontraktor Mitsubishi, SN 50</v>
          </cell>
          <cell r="E1689" t="str">
            <v>Buah</v>
          </cell>
          <cell r="F1689">
            <v>634320</v>
          </cell>
        </row>
        <row r="1690">
          <cell r="B1690" t="str">
            <v>20.03.06.12.08</v>
          </cell>
          <cell r="D1690" t="str">
            <v>Magnet Kontraktor Mitsubishi, SN 95</v>
          </cell>
          <cell r="E1690" t="str">
            <v>Buah</v>
          </cell>
          <cell r="F1690">
            <v>1463085</v>
          </cell>
        </row>
        <row r="1691">
          <cell r="B1691" t="str">
            <v>20.03.06.13</v>
          </cell>
          <cell r="D1691" t="str">
            <v>Scakel</v>
          </cell>
          <cell r="F1691">
            <v>0</v>
          </cell>
        </row>
        <row r="1692">
          <cell r="B1692" t="str">
            <v>20.03.06.13.01</v>
          </cell>
          <cell r="D1692" t="str">
            <v>Scakel Broco, Untuk Tanam 2 Port</v>
          </cell>
          <cell r="E1692" t="str">
            <v>Buah</v>
          </cell>
          <cell r="F1692">
            <v>15525</v>
          </cell>
        </row>
        <row r="1693">
          <cell r="B1693" t="str">
            <v>20.03.06.13.02</v>
          </cell>
          <cell r="D1693" t="str">
            <v>Scakel Broco, Untuk Tanam 1 Port</v>
          </cell>
          <cell r="E1693" t="str">
            <v>Buah</v>
          </cell>
          <cell r="F1693">
            <v>13275</v>
          </cell>
        </row>
        <row r="1694">
          <cell r="B1694" t="str">
            <v>20.03.06.13.03</v>
          </cell>
          <cell r="D1694" t="str">
            <v>Scakel Berco, Untuk Tanam 2 Port</v>
          </cell>
          <cell r="E1694" t="str">
            <v>Buah</v>
          </cell>
          <cell r="F1694">
            <v>8325</v>
          </cell>
        </row>
        <row r="1695">
          <cell r="B1695" t="str">
            <v>20.03.06.13.04</v>
          </cell>
          <cell r="D1695" t="str">
            <v>Scakel Berco, Untuk Tanam 1 Port</v>
          </cell>
          <cell r="E1695" t="str">
            <v>Buah</v>
          </cell>
          <cell r="F1695">
            <v>6120</v>
          </cell>
        </row>
        <row r="1696">
          <cell r="B1696" t="str">
            <v>20.03.06.14</v>
          </cell>
          <cell r="D1696" t="str">
            <v>Timer</v>
          </cell>
          <cell r="F1696">
            <v>0</v>
          </cell>
        </row>
        <row r="1697">
          <cell r="B1697" t="str">
            <v>20.03.06.14.01</v>
          </cell>
          <cell r="D1697" t="str">
            <v>Timer National 16 A TB 388</v>
          </cell>
          <cell r="E1697" t="str">
            <v>Buah</v>
          </cell>
          <cell r="F1697">
            <v>510030</v>
          </cell>
        </row>
        <row r="1698">
          <cell r="B1698" t="str">
            <v>20.03.06.14.02</v>
          </cell>
          <cell r="D1698" t="str">
            <v>Timer Legrand, 16 A Type 03753</v>
          </cell>
          <cell r="E1698" t="str">
            <v>Buah</v>
          </cell>
          <cell r="F1698">
            <v>400635</v>
          </cell>
        </row>
        <row r="1699">
          <cell r="B1699" t="str">
            <v>20.03.06.14.03</v>
          </cell>
          <cell r="D1699" t="str">
            <v>Timer The Ben, Sul 181 H</v>
          </cell>
          <cell r="E1699" t="str">
            <v>Buah</v>
          </cell>
          <cell r="F1699">
            <v>364680</v>
          </cell>
        </row>
        <row r="1700">
          <cell r="B1700" t="str">
            <v>20.03.06.14.04</v>
          </cell>
          <cell r="D1700" t="str">
            <v>Timer TUW, 24 Jam</v>
          </cell>
          <cell r="E1700" t="str">
            <v>Buah</v>
          </cell>
          <cell r="F1700">
            <v>49770</v>
          </cell>
        </row>
        <row r="1701">
          <cell r="B1701" t="str">
            <v>20.03.06.15</v>
          </cell>
          <cell r="D1701" t="str">
            <v>Trafo</v>
          </cell>
          <cell r="F1701">
            <v>0</v>
          </cell>
        </row>
        <row r="1702">
          <cell r="B1702" t="str">
            <v>20.03.06.15.01</v>
          </cell>
          <cell r="D1702" t="str">
            <v>Trafo Travo 24 V / 5 A</v>
          </cell>
          <cell r="E1702" t="str">
            <v>Buah</v>
          </cell>
          <cell r="F1702">
            <v>515700</v>
          </cell>
        </row>
        <row r="1703">
          <cell r="B1703" t="str">
            <v>20.03.06.15.02</v>
          </cell>
          <cell r="D1703" t="str">
            <v>Trafo Philip, M 400W BSN</v>
          </cell>
          <cell r="E1703" t="str">
            <v>Buah</v>
          </cell>
          <cell r="F1703">
            <v>243720</v>
          </cell>
        </row>
        <row r="1704">
          <cell r="B1704" t="str">
            <v>20.03.06.15.03</v>
          </cell>
          <cell r="D1704" t="str">
            <v xml:space="preserve">Trafo Philip, M 400W </v>
          </cell>
          <cell r="E1704" t="str">
            <v>Buah</v>
          </cell>
          <cell r="F1704">
            <v>237600</v>
          </cell>
        </row>
        <row r="1705">
          <cell r="B1705" t="str">
            <v>20.03.06.15.04</v>
          </cell>
          <cell r="D1705" t="str">
            <v>Trafo Osram, 40 W</v>
          </cell>
          <cell r="E1705" t="str">
            <v>Buah</v>
          </cell>
          <cell r="F1705">
            <v>27675</v>
          </cell>
        </row>
        <row r="1706">
          <cell r="B1706" t="str">
            <v>20.03.06.15.05</v>
          </cell>
          <cell r="D1706" t="str">
            <v>Trafo Osram, 20 W</v>
          </cell>
          <cell r="E1706" t="str">
            <v>Buah</v>
          </cell>
          <cell r="F1706">
            <v>26550</v>
          </cell>
        </row>
        <row r="1707">
          <cell r="B1707" t="str">
            <v>20.03.06.15.06</v>
          </cell>
          <cell r="D1707" t="str">
            <v>Trafo Sinar, 40 W</v>
          </cell>
          <cell r="E1707" t="str">
            <v>Buah</v>
          </cell>
          <cell r="F1707">
            <v>32085</v>
          </cell>
        </row>
        <row r="1708">
          <cell r="B1708" t="str">
            <v>20.03.06.15.07</v>
          </cell>
          <cell r="D1708" t="str">
            <v>Trafo Sinar, 20 W</v>
          </cell>
          <cell r="E1708" t="str">
            <v>Buah</v>
          </cell>
          <cell r="F1708">
            <v>29880</v>
          </cell>
        </row>
        <row r="1709">
          <cell r="B1709" t="str">
            <v>20.03.06.15.08</v>
          </cell>
          <cell r="D1709" t="str">
            <v>Trafo Sinar, 10 W</v>
          </cell>
          <cell r="E1709" t="str">
            <v>Buah</v>
          </cell>
          <cell r="F1709">
            <v>26550</v>
          </cell>
        </row>
        <row r="1710">
          <cell r="B1710" t="str">
            <v>20.03.06.15.09</v>
          </cell>
          <cell r="D1710" t="str">
            <v>Trafo Philip, 10 W</v>
          </cell>
          <cell r="E1710" t="str">
            <v>Buah</v>
          </cell>
          <cell r="F1710">
            <v>13275</v>
          </cell>
        </row>
        <row r="1711">
          <cell r="B1711" t="str">
            <v>20.03.06.15.10</v>
          </cell>
          <cell r="D1711" t="str">
            <v>Trafo Sinar, 15 W</v>
          </cell>
          <cell r="E1711" t="str">
            <v>Buah</v>
          </cell>
          <cell r="F1711">
            <v>26550</v>
          </cell>
        </row>
        <row r="1712">
          <cell r="B1712" t="str">
            <v>20.03.06.15.11</v>
          </cell>
          <cell r="D1712" t="str">
            <v>Trafo Balast</v>
          </cell>
          <cell r="E1712" t="str">
            <v>Buah</v>
          </cell>
          <cell r="F1712">
            <v>33174</v>
          </cell>
        </row>
        <row r="1713">
          <cell r="B1713" t="str">
            <v>20.03.06.15.12</v>
          </cell>
          <cell r="D1713" t="str">
            <v>Trafo Balast</v>
          </cell>
          <cell r="E1713" t="str">
            <v>Buah</v>
          </cell>
          <cell r="F1713">
            <v>49770</v>
          </cell>
        </row>
        <row r="1714">
          <cell r="B1714" t="str">
            <v>20.03.06.15.13</v>
          </cell>
          <cell r="D1714" t="str">
            <v>Trafo Lokal, 1 A</v>
          </cell>
          <cell r="E1714" t="str">
            <v>Buah</v>
          </cell>
          <cell r="F1714">
            <v>53100</v>
          </cell>
        </row>
        <row r="1715">
          <cell r="B1715" t="str">
            <v>20.03.06.15.14</v>
          </cell>
          <cell r="D1715" t="str">
            <v>Trafo Lokal, 2 A</v>
          </cell>
          <cell r="E1715" t="str">
            <v>Buah</v>
          </cell>
          <cell r="F1715">
            <v>68580</v>
          </cell>
        </row>
        <row r="1716">
          <cell r="B1716" t="str">
            <v>20.03.06.15.15</v>
          </cell>
          <cell r="D1716" t="str">
            <v>Trafo Lokal, 3 A</v>
          </cell>
          <cell r="E1716" t="str">
            <v>Buah</v>
          </cell>
          <cell r="F1716">
            <v>86265</v>
          </cell>
        </row>
        <row r="1717">
          <cell r="B1717" t="str">
            <v>20.03.06.16</v>
          </cell>
          <cell r="D1717" t="str">
            <v>Kap Lampu</v>
          </cell>
          <cell r="F1717">
            <v>0</v>
          </cell>
        </row>
        <row r="1718">
          <cell r="B1718" t="str">
            <v>20.03.06.16.01</v>
          </cell>
          <cell r="D1718" t="str">
            <v>Kap Lampu Hinomaru, TS 14 W (Biru)</v>
          </cell>
          <cell r="E1718" t="str">
            <v>Unit</v>
          </cell>
          <cell r="F1718">
            <v>68580</v>
          </cell>
        </row>
        <row r="1719">
          <cell r="B1719" t="str">
            <v>20.03.06.16.02</v>
          </cell>
          <cell r="D1719" t="str">
            <v>Kap Lampu Hinomaru, TS 14 W (Kuning)</v>
          </cell>
          <cell r="E1719" t="str">
            <v>Unit</v>
          </cell>
          <cell r="F1719">
            <v>26550</v>
          </cell>
        </row>
        <row r="1720">
          <cell r="B1720" t="str">
            <v>20.03.06.16.03</v>
          </cell>
          <cell r="D1720" t="str">
            <v>Kap Lampu Hinomaru, TS 14 W (Putih)</v>
          </cell>
          <cell r="E1720" t="str">
            <v>Unit</v>
          </cell>
          <cell r="F1720">
            <v>32085</v>
          </cell>
        </row>
        <row r="1721">
          <cell r="B1721" t="str">
            <v>20.03.06.16.04</v>
          </cell>
          <cell r="D1721" t="str">
            <v>Kap Lampu Hinomaru, TS 21 W ( Kuning)</v>
          </cell>
          <cell r="E1721" t="str">
            <v>Unit</v>
          </cell>
          <cell r="F1721">
            <v>11115</v>
          </cell>
        </row>
        <row r="1722">
          <cell r="B1722" t="str">
            <v>20.03.06.16.05</v>
          </cell>
          <cell r="D1722" t="str">
            <v>Kap Lampu Hinomaru, TS 21 W ( Putih)</v>
          </cell>
          <cell r="E1722" t="str">
            <v>Unit</v>
          </cell>
          <cell r="F1722">
            <v>18810</v>
          </cell>
        </row>
        <row r="1723">
          <cell r="B1723" t="str">
            <v>20.03.06.16.06</v>
          </cell>
          <cell r="D1723" t="str">
            <v>Kap Lampu Dexta, Halogen 1000 W</v>
          </cell>
          <cell r="E1723" t="str">
            <v>Unit</v>
          </cell>
          <cell r="F1723">
            <v>24930</v>
          </cell>
        </row>
        <row r="1724">
          <cell r="B1724" t="str">
            <v>20.03.06.16.07</v>
          </cell>
          <cell r="D1724" t="str">
            <v>Kap Lampu Dexta, Halogen 150 W</v>
          </cell>
          <cell r="E1724" t="str">
            <v>Unit</v>
          </cell>
          <cell r="F1724">
            <v>24930</v>
          </cell>
        </row>
        <row r="1725">
          <cell r="B1725" t="str">
            <v>20.03.06.16.08</v>
          </cell>
          <cell r="D1725" t="str">
            <v>Kap Lampu Dexta, Halogen 500 W</v>
          </cell>
          <cell r="E1725" t="str">
            <v>Unit</v>
          </cell>
          <cell r="F1725">
            <v>24930</v>
          </cell>
        </row>
        <row r="1726">
          <cell r="B1726" t="str">
            <v>20.03.06.16.09</v>
          </cell>
          <cell r="D1726" t="str">
            <v>Kap Lampu Hijau E - 27 Tebal</v>
          </cell>
          <cell r="E1726" t="str">
            <v>Unit</v>
          </cell>
          <cell r="F1726">
            <v>30420</v>
          </cell>
        </row>
        <row r="1727">
          <cell r="B1727" t="str">
            <v>20.03.06.16.10</v>
          </cell>
          <cell r="D1727" t="str">
            <v>Kap Lampu Hijau , Full E - 40</v>
          </cell>
          <cell r="E1727" t="str">
            <v>Unit</v>
          </cell>
          <cell r="F1727">
            <v>30420</v>
          </cell>
        </row>
        <row r="1728">
          <cell r="B1728" t="str">
            <v>20.03.06.21</v>
          </cell>
          <cell r="D1728" t="str">
            <v>Sekring</v>
          </cell>
          <cell r="F1728">
            <v>0</v>
          </cell>
        </row>
        <row r="1729">
          <cell r="B1729" t="str">
            <v>20.03.06.21.01</v>
          </cell>
          <cell r="D1729" t="str">
            <v>Sekring Otomat Likon 25 A</v>
          </cell>
          <cell r="E1729" t="str">
            <v>buah</v>
          </cell>
          <cell r="F1729">
            <v>494100</v>
          </cell>
        </row>
        <row r="1730">
          <cell r="B1730" t="str">
            <v>20.03.06.21.02</v>
          </cell>
          <cell r="D1730" t="str">
            <v>Sekring Otomat Likon 10 A</v>
          </cell>
          <cell r="E1730" t="str">
            <v>buah</v>
          </cell>
          <cell r="F1730">
            <v>41265</v>
          </cell>
        </row>
        <row r="1731">
          <cell r="B1731" t="str">
            <v>20.03.06.21.03</v>
          </cell>
          <cell r="D1731" t="str">
            <v>Sekring Otomat likon 6 A</v>
          </cell>
          <cell r="E1731" t="str">
            <v>buah</v>
          </cell>
          <cell r="F1731">
            <v>18810</v>
          </cell>
        </row>
        <row r="1732">
          <cell r="B1732" t="str">
            <v>20.03.06.21.04</v>
          </cell>
          <cell r="D1732" t="str">
            <v>Sekring Otomat LN</v>
          </cell>
          <cell r="E1732" t="str">
            <v>buah</v>
          </cell>
          <cell r="F1732">
            <v>38520</v>
          </cell>
        </row>
        <row r="1733">
          <cell r="B1733" t="str">
            <v>20.03.06.21.05</v>
          </cell>
          <cell r="D1733" t="str">
            <v xml:space="preserve">Sekring Otomat LN </v>
          </cell>
          <cell r="E1733" t="str">
            <v>buah</v>
          </cell>
          <cell r="F1733">
            <v>32940</v>
          </cell>
        </row>
        <row r="1734">
          <cell r="B1734" t="str">
            <v>20.03.06.21.06</v>
          </cell>
          <cell r="D1734" t="str">
            <v>Sekring Otomat Lengkap</v>
          </cell>
          <cell r="E1734" t="str">
            <v>buah</v>
          </cell>
          <cell r="F1734">
            <v>62505</v>
          </cell>
        </row>
        <row r="1735">
          <cell r="B1735" t="str">
            <v>20.03.06.21.07</v>
          </cell>
          <cell r="D1735" t="str">
            <v>Sekring Otomat SPA 60 Amp</v>
          </cell>
          <cell r="E1735" t="str">
            <v>buah</v>
          </cell>
          <cell r="F1735">
            <v>121230</v>
          </cell>
        </row>
        <row r="1736">
          <cell r="B1736" t="str">
            <v>20.03.06.24</v>
          </cell>
          <cell r="D1736" t="str">
            <v>Klem</v>
          </cell>
          <cell r="F1736">
            <v>0</v>
          </cell>
        </row>
        <row r="1737">
          <cell r="B1737" t="str">
            <v>20.03.06.24.01</v>
          </cell>
          <cell r="D1737" t="str">
            <v>Klem Sentrale, NO. 4</v>
          </cell>
          <cell r="E1737" t="str">
            <v>buah</v>
          </cell>
          <cell r="F1737">
            <v>1665</v>
          </cell>
        </row>
        <row r="1738">
          <cell r="B1738" t="str">
            <v>20.03.06.24.02</v>
          </cell>
          <cell r="D1738" t="str">
            <v>Klem Sentrale, NO. 5</v>
          </cell>
          <cell r="E1738" t="str">
            <v>buah</v>
          </cell>
          <cell r="F1738">
            <v>1710</v>
          </cell>
        </row>
        <row r="1739">
          <cell r="B1739" t="str">
            <v>20.03.06.24.03</v>
          </cell>
          <cell r="D1739" t="str">
            <v>Klem Sentrale, NO. 6</v>
          </cell>
          <cell r="E1739" t="str">
            <v>buah</v>
          </cell>
          <cell r="F1739">
            <v>1800</v>
          </cell>
        </row>
        <row r="1740">
          <cell r="B1740" t="str">
            <v>20.03.06.25</v>
          </cell>
          <cell r="D1740" t="str">
            <v>Socket Outlet</v>
          </cell>
          <cell r="F1740">
            <v>0</v>
          </cell>
        </row>
        <row r="1741">
          <cell r="B1741" t="str">
            <v>20.03.06.25.01</v>
          </cell>
          <cell r="D1741" t="str">
            <v>Socket Outlet Broco, TV New Gea Mahagony 60 Pcs</v>
          </cell>
          <cell r="E1741" t="str">
            <v>Dos</v>
          </cell>
          <cell r="F1741">
            <v>75060</v>
          </cell>
        </row>
        <row r="1742">
          <cell r="B1742" t="str">
            <v>20.03.06.25.02</v>
          </cell>
          <cell r="D1742" t="str">
            <v>Socket Outlet Broco, Telepon New Gea Cream 60 Pcs</v>
          </cell>
          <cell r="E1742" t="str">
            <v>Dos</v>
          </cell>
          <cell r="F1742">
            <v>72000</v>
          </cell>
        </row>
        <row r="1743">
          <cell r="B1743" t="str">
            <v>20.03.06.25.03</v>
          </cell>
          <cell r="D1743" t="str">
            <v>Socket Outlet Broco, Universal + Singel Switch NG Grey 240 Pcs</v>
          </cell>
          <cell r="E1743" t="str">
            <v>Dos</v>
          </cell>
          <cell r="F1743">
            <v>33660</v>
          </cell>
        </row>
        <row r="1744">
          <cell r="B1744" t="str">
            <v>20.03.06.26</v>
          </cell>
          <cell r="D1744" t="str">
            <v>Terminal</v>
          </cell>
          <cell r="F1744">
            <v>0</v>
          </cell>
        </row>
        <row r="1745">
          <cell r="B1745" t="str">
            <v>20.03.06.26.01</v>
          </cell>
          <cell r="D1745" t="str">
            <v>Terminal LeGramand, 10 mm</v>
          </cell>
          <cell r="E1745" t="str">
            <v>Pak</v>
          </cell>
          <cell r="F1745">
            <v>24525</v>
          </cell>
        </row>
        <row r="1746">
          <cell r="B1746" t="str">
            <v>20.03.06.26.02</v>
          </cell>
          <cell r="D1746" t="str">
            <v>Terminal LeGramand, 16 mm</v>
          </cell>
          <cell r="E1746" t="str">
            <v>Pak</v>
          </cell>
          <cell r="F1746">
            <v>37440</v>
          </cell>
        </row>
        <row r="1747">
          <cell r="B1747" t="str">
            <v>20.03.06.26.03</v>
          </cell>
          <cell r="D1747" t="str">
            <v>Terminal LeGramand, 25 mm</v>
          </cell>
          <cell r="E1747" t="str">
            <v>Pak</v>
          </cell>
          <cell r="F1747">
            <v>88425</v>
          </cell>
        </row>
        <row r="1748">
          <cell r="B1748" t="str">
            <v>20.03.06.27</v>
          </cell>
          <cell r="D1748" t="str">
            <v>Travo Neon</v>
          </cell>
          <cell r="F1748">
            <v>0</v>
          </cell>
        </row>
        <row r="1749">
          <cell r="B1749" t="str">
            <v>20.03.06.27.01</v>
          </cell>
          <cell r="D1749" t="str">
            <v>Travo Neon Philips, BSN 250 W/220 V</v>
          </cell>
          <cell r="E1749" t="str">
            <v>buah</v>
          </cell>
          <cell r="F1749">
            <v>23580</v>
          </cell>
        </row>
        <row r="1750">
          <cell r="B1750" t="str">
            <v>20.03.06.27.02</v>
          </cell>
          <cell r="D1750" t="str">
            <v>Travo Neon Shukaku, 10 W</v>
          </cell>
          <cell r="E1750" t="str">
            <v>buah</v>
          </cell>
          <cell r="F1750">
            <v>10665</v>
          </cell>
        </row>
        <row r="1751">
          <cell r="B1751" t="str">
            <v>20.03.06.27.03</v>
          </cell>
          <cell r="D1751" t="str">
            <v>Travo Neon Sinar, 20 W</v>
          </cell>
          <cell r="E1751" t="str">
            <v>buah</v>
          </cell>
          <cell r="F1751">
            <v>29295</v>
          </cell>
        </row>
        <row r="1752">
          <cell r="B1752" t="str">
            <v>20.03.06.29</v>
          </cell>
          <cell r="D1752" t="str">
            <v>Waterproof Enclosed Isolator</v>
          </cell>
          <cell r="F1752">
            <v>0</v>
          </cell>
        </row>
        <row r="1753">
          <cell r="B1753" t="str">
            <v>20.03.06.29.01</v>
          </cell>
          <cell r="D1753" t="str">
            <v>Waterproof Enclosed Isolator Shukaku, 2P 20 A</v>
          </cell>
          <cell r="E1753" t="str">
            <v>buah</v>
          </cell>
          <cell r="F1753">
            <v>114750</v>
          </cell>
        </row>
        <row r="1754">
          <cell r="B1754" t="str">
            <v>20.03.06.29.02</v>
          </cell>
          <cell r="D1754" t="str">
            <v>Waterproof Enclosed Isolator Shukaku, 2P 32 A</v>
          </cell>
          <cell r="E1754" t="str">
            <v>buah</v>
          </cell>
          <cell r="F1754">
            <v>129330</v>
          </cell>
        </row>
        <row r="1755">
          <cell r="B1755" t="str">
            <v>20.03.06.29.03</v>
          </cell>
          <cell r="D1755" t="str">
            <v>Waterproof Enclosed Isolator Shukaku, 2P 63 A</v>
          </cell>
          <cell r="E1755" t="str">
            <v>buah</v>
          </cell>
          <cell r="F1755">
            <v>143280</v>
          </cell>
        </row>
        <row r="1756">
          <cell r="B1756" t="str">
            <v>20.03.06.30</v>
          </cell>
          <cell r="D1756" t="str">
            <v>Travo Ballast Centro</v>
          </cell>
          <cell r="F1756">
            <v>0</v>
          </cell>
        </row>
        <row r="1757">
          <cell r="B1757" t="str">
            <v>20.03.06.30.01</v>
          </cell>
          <cell r="D1757" t="str">
            <v>Travo Ballast Centro Sentrale, 10 Watt</v>
          </cell>
          <cell r="E1757" t="str">
            <v>buah</v>
          </cell>
          <cell r="F1757">
            <v>12465</v>
          </cell>
        </row>
        <row r="1758">
          <cell r="B1758" t="str">
            <v>20.03.06.30.02</v>
          </cell>
          <cell r="D1758" t="str">
            <v>Travo Ballast Centro Sentrale, 15 Watt</v>
          </cell>
          <cell r="E1758" t="str">
            <v>buah</v>
          </cell>
          <cell r="F1758">
            <v>12465</v>
          </cell>
        </row>
        <row r="1759">
          <cell r="B1759" t="str">
            <v>20.03.06.30.03</v>
          </cell>
          <cell r="D1759" t="str">
            <v>Travo Ballast Centro Sentrale, 20 Watt</v>
          </cell>
          <cell r="E1759" t="str">
            <v>buah</v>
          </cell>
          <cell r="F1759">
            <v>33165</v>
          </cell>
        </row>
        <row r="1760">
          <cell r="B1760" t="str">
            <v>20.03.06.30.04</v>
          </cell>
          <cell r="D1760" t="str">
            <v>Travo Ballast Centro 40 Watt</v>
          </cell>
          <cell r="E1760" t="str">
            <v>buah</v>
          </cell>
          <cell r="F1760">
            <v>49770</v>
          </cell>
        </row>
        <row r="1761">
          <cell r="B1761" t="str">
            <v>20.03.06.31</v>
          </cell>
          <cell r="D1761" t="str">
            <v>Alat Listrik Lainnya</v>
          </cell>
          <cell r="F1761">
            <v>0</v>
          </cell>
        </row>
        <row r="1762">
          <cell r="B1762" t="str">
            <v>20.03.06.31.01</v>
          </cell>
          <cell r="D1762" t="str">
            <v xml:space="preserve">Las Doof </v>
          </cell>
          <cell r="E1762" t="str">
            <v>buah</v>
          </cell>
          <cell r="F1762">
            <v>315</v>
          </cell>
        </row>
        <row r="1763">
          <cell r="B1763" t="str">
            <v>20.03.06.31.02</v>
          </cell>
          <cell r="D1763" t="str">
            <v xml:space="preserve">T dos PVS </v>
          </cell>
          <cell r="E1763" t="str">
            <v>buah</v>
          </cell>
          <cell r="F1763">
            <v>1890</v>
          </cell>
        </row>
        <row r="1764">
          <cell r="B1764" t="str">
            <v>20.03.06.31.03</v>
          </cell>
          <cell r="D1764" t="str">
            <v>Terminal Kabel 4 Jalur</v>
          </cell>
          <cell r="E1764" t="str">
            <v>buah</v>
          </cell>
          <cell r="F1764">
            <v>47970</v>
          </cell>
        </row>
        <row r="1765">
          <cell r="B1765" t="str">
            <v>20.03.06.31.04</v>
          </cell>
          <cell r="D1765" t="str">
            <v>Terminal Kabel</v>
          </cell>
          <cell r="E1765" t="str">
            <v>buah</v>
          </cell>
          <cell r="F1765">
            <v>16605</v>
          </cell>
        </row>
        <row r="1766">
          <cell r="B1766" t="str">
            <v>20.03.06.31.05</v>
          </cell>
          <cell r="D1766" t="str">
            <v>Set Terminal Kabel</v>
          </cell>
          <cell r="E1766" t="str">
            <v>buah</v>
          </cell>
          <cell r="F1766">
            <v>35415</v>
          </cell>
        </row>
        <row r="1767">
          <cell r="B1767" t="str">
            <v>20.03.06.31.06</v>
          </cell>
          <cell r="D1767" t="str">
            <v>Kabel Antena</v>
          </cell>
          <cell r="E1767" t="str">
            <v>Roll</v>
          </cell>
          <cell r="F1767">
            <v>552555</v>
          </cell>
        </row>
        <row r="1768">
          <cell r="B1768" t="str">
            <v>20.03.06.31.07</v>
          </cell>
          <cell r="D1768" t="str">
            <v>Kabel Telepon</v>
          </cell>
          <cell r="E1768" t="str">
            <v>Roll</v>
          </cell>
          <cell r="F1768">
            <v>552555</v>
          </cell>
        </row>
        <row r="1769">
          <cell r="B1769" t="str">
            <v>20.03.06.31.08</v>
          </cell>
          <cell r="D1769" t="str">
            <v>Lampu Senter 2 Baterai AAA</v>
          </cell>
          <cell r="E1769" t="str">
            <v>buah</v>
          </cell>
          <cell r="F1769">
            <v>38745</v>
          </cell>
        </row>
        <row r="1770">
          <cell r="B1770" t="str">
            <v>20.03.06.31.09</v>
          </cell>
          <cell r="D1770" t="str">
            <v>Klem Kabel</v>
          </cell>
          <cell r="E1770" t="str">
            <v>Bungkus</v>
          </cell>
          <cell r="F1770">
            <v>11115</v>
          </cell>
        </row>
        <row r="1771">
          <cell r="B1771" t="str">
            <v>20.03.06.31.10</v>
          </cell>
          <cell r="D1771" t="str">
            <v>UPS 600 VA</v>
          </cell>
          <cell r="E1771" t="str">
            <v>buah</v>
          </cell>
          <cell r="F1771">
            <v>994590</v>
          </cell>
        </row>
        <row r="1772">
          <cell r="B1772" t="str">
            <v>20.03.06.31.11</v>
          </cell>
          <cell r="D1772" t="str">
            <v>Kabel VGA</v>
          </cell>
          <cell r="E1772" t="str">
            <v>buah</v>
          </cell>
          <cell r="F1772">
            <v>22140</v>
          </cell>
        </row>
        <row r="1773">
          <cell r="B1773" t="str">
            <v>20.05.06.01</v>
          </cell>
          <cell r="D1773" t="str">
            <v>PIPA PVC</v>
          </cell>
          <cell r="F1773">
            <v>0</v>
          </cell>
        </row>
        <row r="1774">
          <cell r="B1774" t="str">
            <v>20.05.06.01.01</v>
          </cell>
          <cell r="D1774" t="str">
            <v>Pipa PVC Maspion AW 1/2" x 4 m</v>
          </cell>
          <cell r="E1774" t="str">
            <v>Batang</v>
          </cell>
          <cell r="F1774">
            <v>23985</v>
          </cell>
        </row>
        <row r="1775">
          <cell r="B1775" t="str">
            <v>20.05.06.01.02</v>
          </cell>
          <cell r="D1775" t="str">
            <v>Pipa PVC Maspion AW 3/4" x 4 m</v>
          </cell>
          <cell r="E1775" t="str">
            <v>Batang</v>
          </cell>
          <cell r="F1775">
            <v>29160</v>
          </cell>
        </row>
        <row r="1776">
          <cell r="B1776" t="str">
            <v>20.05.06.01.03</v>
          </cell>
          <cell r="D1776" t="str">
            <v>Pipa PVC Maspion AW 1" x 4 m</v>
          </cell>
          <cell r="E1776" t="str">
            <v>Batang</v>
          </cell>
          <cell r="F1776">
            <v>36720</v>
          </cell>
        </row>
        <row r="1777">
          <cell r="B1777" t="str">
            <v>20.05.06.01.04</v>
          </cell>
          <cell r="D1777" t="str">
            <v>Pipa PVC Maspion AW 1 1/4" x 4 m</v>
          </cell>
          <cell r="E1777" t="str">
            <v>Batang</v>
          </cell>
          <cell r="F1777">
            <v>51885</v>
          </cell>
        </row>
        <row r="1778">
          <cell r="B1778" t="str">
            <v>20.05.06.01.05</v>
          </cell>
          <cell r="D1778" t="str">
            <v>Pipa PVC Maspion AW 1 1/2" x 4 m</v>
          </cell>
          <cell r="E1778" t="str">
            <v>Batang</v>
          </cell>
          <cell r="F1778">
            <v>67635</v>
          </cell>
        </row>
        <row r="1779">
          <cell r="B1779" t="str">
            <v>20.05.06.01.06</v>
          </cell>
          <cell r="D1779" t="str">
            <v>Pipa PVC Maspion AW 2" x 4 m</v>
          </cell>
          <cell r="E1779" t="str">
            <v>Batang</v>
          </cell>
          <cell r="F1779">
            <v>54000</v>
          </cell>
        </row>
        <row r="1780">
          <cell r="B1780" t="str">
            <v>20.05.06.01.07</v>
          </cell>
          <cell r="D1780" t="str">
            <v>Pipa PVC Maspion AW 2 1/2" x 4 m</v>
          </cell>
          <cell r="E1780" t="str">
            <v>Batang</v>
          </cell>
          <cell r="F1780">
            <v>128880</v>
          </cell>
        </row>
        <row r="1781">
          <cell r="B1781" t="str">
            <v>20.05.06.01.08</v>
          </cell>
          <cell r="D1781" t="str">
            <v>Pipa PVC Maspion AW 3" x 4 m</v>
          </cell>
          <cell r="E1781" t="str">
            <v>Batang</v>
          </cell>
          <cell r="F1781">
            <v>72000</v>
          </cell>
        </row>
        <row r="1782">
          <cell r="B1782" t="str">
            <v>20.05.06.01.09</v>
          </cell>
          <cell r="D1782" t="str">
            <v>Pipa PVC Maspion AW 4" x 4 m</v>
          </cell>
          <cell r="E1782" t="str">
            <v>Batang</v>
          </cell>
          <cell r="F1782">
            <v>135000</v>
          </cell>
        </row>
        <row r="1783">
          <cell r="B1783" t="str">
            <v>20.05.06.01.10</v>
          </cell>
          <cell r="D1783" t="str">
            <v>Pipa PVC Maspion AW 5" x 4 m</v>
          </cell>
          <cell r="E1783" t="str">
            <v>Batang</v>
          </cell>
          <cell r="F1783">
            <v>422460</v>
          </cell>
        </row>
        <row r="1784">
          <cell r="B1784" t="str">
            <v>20.05.06.01.11</v>
          </cell>
          <cell r="D1784" t="str">
            <v>Pipa PVC Maspion AW 6" x 4 m</v>
          </cell>
          <cell r="E1784" t="str">
            <v>Batang</v>
          </cell>
          <cell r="F1784">
            <v>558450</v>
          </cell>
        </row>
        <row r="1785">
          <cell r="B1785" t="str">
            <v>20.05.06.01.12</v>
          </cell>
          <cell r="D1785" t="str">
            <v>Pipa PVC Maspion AW 8" x 4 m</v>
          </cell>
          <cell r="E1785" t="str">
            <v>Batang</v>
          </cell>
          <cell r="F1785">
            <v>868365</v>
          </cell>
        </row>
        <row r="1786">
          <cell r="B1786" t="str">
            <v>20.05.06.01.13</v>
          </cell>
          <cell r="D1786" t="str">
            <v>Pipa PVC Maspion AW 10" x 4 m</v>
          </cell>
          <cell r="E1786" t="str">
            <v>Batang</v>
          </cell>
          <cell r="F1786">
            <v>1233810</v>
          </cell>
        </row>
        <row r="1787">
          <cell r="B1787" t="str">
            <v>20.05.06.01.14</v>
          </cell>
          <cell r="D1787" t="str">
            <v>Pipa PVC Maspion AW 12" x 4 m</v>
          </cell>
          <cell r="E1787" t="str">
            <v>Batang</v>
          </cell>
          <cell r="F1787">
            <v>1762965</v>
          </cell>
        </row>
        <row r="1788">
          <cell r="B1788" t="str">
            <v>20.05.06.01.15</v>
          </cell>
          <cell r="D1788" t="str">
            <v>Pipa PVC Maspion AW 14" x 4 m</v>
          </cell>
          <cell r="E1788" t="str">
            <v>Batang</v>
          </cell>
          <cell r="F1788">
            <v>2480355</v>
          </cell>
        </row>
        <row r="1789">
          <cell r="B1789" t="str">
            <v>20.05.06.01.16</v>
          </cell>
          <cell r="D1789" t="str">
            <v>Pipa PVC Maspion AW 16" x 4 m</v>
          </cell>
          <cell r="E1789" t="str">
            <v>Batang</v>
          </cell>
          <cell r="F1789">
            <v>3100365</v>
          </cell>
        </row>
        <row r="1790">
          <cell r="B1790" t="str">
            <v>20.05.06.01.17</v>
          </cell>
          <cell r="D1790" t="str">
            <v>Pipa PVC Maspion AW 1" x 6 m</v>
          </cell>
          <cell r="E1790" t="str">
            <v>Batang</v>
          </cell>
          <cell r="F1790">
            <v>35955</v>
          </cell>
        </row>
        <row r="1791">
          <cell r="B1791" t="str">
            <v>20.05.06.01.18</v>
          </cell>
          <cell r="D1791" t="str">
            <v>Pipa PVC Maspion AW 3/4" x 6 m</v>
          </cell>
          <cell r="E1791" t="str">
            <v>Batang</v>
          </cell>
          <cell r="F1791">
            <v>43785</v>
          </cell>
        </row>
        <row r="1792">
          <cell r="B1792" t="str">
            <v>20.05.06.01.19</v>
          </cell>
          <cell r="D1792" t="str">
            <v>Pipa PVC Maspion AW 1" x 6 m</v>
          </cell>
          <cell r="E1792" t="str">
            <v>Batang</v>
          </cell>
          <cell r="F1792">
            <v>55035</v>
          </cell>
        </row>
        <row r="1793">
          <cell r="B1793" t="str">
            <v>20.05.06.01.20</v>
          </cell>
          <cell r="D1793" t="str">
            <v>Pipa PVC Maspion AW 1 1/4" x 6 m</v>
          </cell>
          <cell r="E1793" t="str">
            <v>Batang</v>
          </cell>
          <cell r="F1793">
            <v>77850</v>
          </cell>
        </row>
        <row r="1794">
          <cell r="B1794" t="str">
            <v>20.05.06.01.21</v>
          </cell>
          <cell r="D1794" t="str">
            <v>Pipa PVC Maspion AW 1 1/2" x 6 m</v>
          </cell>
          <cell r="E1794" t="str">
            <v>Batang</v>
          </cell>
          <cell r="F1794">
            <v>101430</v>
          </cell>
        </row>
        <row r="1795">
          <cell r="B1795" t="str">
            <v>20.05.06.01.22</v>
          </cell>
          <cell r="D1795" t="str">
            <v>Pipa PVC Maspion AW 2" x 6 m</v>
          </cell>
          <cell r="E1795" t="str">
            <v>Batang</v>
          </cell>
          <cell r="F1795">
            <v>150615</v>
          </cell>
        </row>
        <row r="1796">
          <cell r="B1796" t="str">
            <v>20.05.06.01.23</v>
          </cell>
          <cell r="D1796" t="str">
            <v>Pipa PVC Maspion AW 2 1/2" x 6 m</v>
          </cell>
          <cell r="E1796" t="str">
            <v>Batang</v>
          </cell>
          <cell r="F1796">
            <v>193275</v>
          </cell>
        </row>
        <row r="1797">
          <cell r="B1797" t="str">
            <v>20.05.06.01.24</v>
          </cell>
          <cell r="D1797" t="str">
            <v>Pipa PVC Maspion AW 3" x 6 m</v>
          </cell>
          <cell r="E1797" t="str">
            <v>Batang</v>
          </cell>
          <cell r="F1797">
            <v>275625</v>
          </cell>
        </row>
        <row r="1798">
          <cell r="B1798" t="str">
            <v>20.05.06.01.25</v>
          </cell>
          <cell r="D1798" t="str">
            <v>Pipa PVC Maspion AW 4" x 6 m</v>
          </cell>
          <cell r="E1798" t="str">
            <v>Batang</v>
          </cell>
          <cell r="F1798">
            <v>401760</v>
          </cell>
        </row>
        <row r="1799">
          <cell r="B1799" t="str">
            <v>20.05.06.01.26</v>
          </cell>
          <cell r="D1799" t="str">
            <v>Pipa PVC Maspion AW 5" x 6 m</v>
          </cell>
          <cell r="E1799" t="str">
            <v>Batang</v>
          </cell>
          <cell r="F1799">
            <v>633690</v>
          </cell>
        </row>
        <row r="1800">
          <cell r="B1800" t="str">
            <v>20.05.06.01.27</v>
          </cell>
          <cell r="D1800" t="str">
            <v>Pipa PVC Maspion AW 6" x 6 m</v>
          </cell>
          <cell r="E1800" t="str">
            <v>Batang</v>
          </cell>
          <cell r="F1800">
            <v>837630</v>
          </cell>
        </row>
        <row r="1801">
          <cell r="B1801" t="str">
            <v>20.05.06.01.28</v>
          </cell>
          <cell r="D1801" t="str">
            <v>Pipa PVC Maspion AW 8" x 6 m</v>
          </cell>
          <cell r="E1801" t="str">
            <v>Batang</v>
          </cell>
          <cell r="F1801">
            <v>1302525</v>
          </cell>
        </row>
        <row r="1802">
          <cell r="B1802" t="str">
            <v>20.05.06.01.29</v>
          </cell>
          <cell r="D1802" t="str">
            <v>Pipa PVC Maspion AW 10" x 6 m</v>
          </cell>
          <cell r="E1802" t="str">
            <v>Batang</v>
          </cell>
          <cell r="F1802">
            <v>1850670</v>
          </cell>
        </row>
        <row r="1803">
          <cell r="B1803" t="str">
            <v>20.05.06.01.30</v>
          </cell>
          <cell r="D1803" t="str">
            <v>Pipa PVC Maspion AW 12" x 6 m</v>
          </cell>
          <cell r="E1803" t="str">
            <v>Batang</v>
          </cell>
          <cell r="F1803">
            <v>2644470</v>
          </cell>
        </row>
        <row r="1804">
          <cell r="B1804" t="str">
            <v>20.05.06.01.31</v>
          </cell>
          <cell r="D1804" t="str">
            <v>Pipa PVC Maspion AW 14" x 6 m</v>
          </cell>
          <cell r="E1804" t="str">
            <v>Batang</v>
          </cell>
          <cell r="F1804">
            <v>3720555</v>
          </cell>
        </row>
        <row r="1805">
          <cell r="B1805" t="str">
            <v>20.05.06.01.32</v>
          </cell>
          <cell r="D1805" t="str">
            <v>Pipa PVC Maspion AW 6" x 6 m</v>
          </cell>
          <cell r="E1805" t="str">
            <v>Batang</v>
          </cell>
          <cell r="F1805">
            <v>4650480</v>
          </cell>
        </row>
        <row r="1806">
          <cell r="B1806" t="str">
            <v>20.05.06.01.33</v>
          </cell>
          <cell r="D1806" t="str">
            <v>Pipa PVC Maspion D 1 1/4" x 4 m</v>
          </cell>
          <cell r="E1806" t="str">
            <v>Batang</v>
          </cell>
          <cell r="F1806">
            <v>32355</v>
          </cell>
        </row>
        <row r="1807">
          <cell r="B1807" t="str">
            <v>20.05.06.01.34</v>
          </cell>
          <cell r="D1807" t="str">
            <v>Pipa PVC Maspion D 1 1/2" x 4 m</v>
          </cell>
          <cell r="E1807" t="str">
            <v>Batang</v>
          </cell>
          <cell r="F1807">
            <v>36720</v>
          </cell>
        </row>
        <row r="1808">
          <cell r="B1808" t="str">
            <v>20.05.06.01.35</v>
          </cell>
          <cell r="D1808" t="str">
            <v>Pipa PVC Maspion D 2" x 4 m</v>
          </cell>
          <cell r="E1808" t="str">
            <v>Batang</v>
          </cell>
          <cell r="F1808">
            <v>47880</v>
          </cell>
        </row>
        <row r="1809">
          <cell r="B1809" t="str">
            <v>20.05.06.01.36</v>
          </cell>
          <cell r="D1809" t="str">
            <v>Pipa PVC Maspion D 2 1/2" x 4 m</v>
          </cell>
          <cell r="E1809" t="str">
            <v>Batang</v>
          </cell>
          <cell r="F1809">
            <v>70965</v>
          </cell>
        </row>
        <row r="1810">
          <cell r="B1810" t="str">
            <v>20.05.06.01.37</v>
          </cell>
          <cell r="D1810" t="str">
            <v>Pipa PVC Maspion D 3" x 4 m</v>
          </cell>
          <cell r="E1810" t="str">
            <v>Batang</v>
          </cell>
          <cell r="F1810">
            <v>102915</v>
          </cell>
        </row>
        <row r="1811">
          <cell r="B1811" t="str">
            <v>20.05.06.01.38</v>
          </cell>
          <cell r="D1811" t="str">
            <v>Pipa PVC Maspion D 4" x 4 m</v>
          </cell>
          <cell r="E1811" t="str">
            <v>Batang</v>
          </cell>
          <cell r="F1811">
            <v>144765</v>
          </cell>
        </row>
        <row r="1812">
          <cell r="B1812" t="str">
            <v>20.05.06.01.39</v>
          </cell>
          <cell r="D1812" t="str">
            <v>Pipa PVC Maspion D 5" x 4 m</v>
          </cell>
          <cell r="E1812" t="str">
            <v>Batang</v>
          </cell>
          <cell r="F1812">
            <v>236475</v>
          </cell>
        </row>
        <row r="1813">
          <cell r="B1813" t="str">
            <v>20.05.06.01.40</v>
          </cell>
          <cell r="D1813" t="str">
            <v>Pipa PVC Maspion D 6" x 4 m</v>
          </cell>
          <cell r="E1813" t="str">
            <v>Batang</v>
          </cell>
          <cell r="F1813">
            <v>287190</v>
          </cell>
        </row>
        <row r="1814">
          <cell r="B1814" t="str">
            <v>20.05.06.01.41</v>
          </cell>
          <cell r="D1814" t="str">
            <v>Pipa PVC Maspion D 8" x 4 m</v>
          </cell>
          <cell r="E1814" t="str">
            <v>Batang</v>
          </cell>
          <cell r="F1814">
            <v>507870</v>
          </cell>
        </row>
        <row r="1815">
          <cell r="B1815" t="str">
            <v>20.05.06.01.42</v>
          </cell>
          <cell r="D1815" t="str">
            <v>Pipa PVC Maspion D 10" x 4 m</v>
          </cell>
          <cell r="E1815" t="str">
            <v>Batang</v>
          </cell>
          <cell r="F1815">
            <v>886410</v>
          </cell>
        </row>
        <row r="1816">
          <cell r="B1816" t="str">
            <v>20.05.06.01.43</v>
          </cell>
          <cell r="D1816" t="str">
            <v>Pipa PVC Maspion D 12" x 4 m</v>
          </cell>
          <cell r="E1816" t="str">
            <v>Batang</v>
          </cell>
          <cell r="F1816">
            <v>1208115</v>
          </cell>
        </row>
        <row r="1817">
          <cell r="B1817" t="str">
            <v>20.05.06.01.44</v>
          </cell>
          <cell r="D1817" t="str">
            <v>Pipa PVC Maspion D 14" x 4 m</v>
          </cell>
          <cell r="E1817" t="str">
            <v>Batang</v>
          </cell>
          <cell r="F1817">
            <v>1582290</v>
          </cell>
        </row>
        <row r="1818">
          <cell r="B1818" t="str">
            <v>20.05.06.01.45</v>
          </cell>
          <cell r="D1818" t="str">
            <v>Pipa PVC Maspion D 16" x 4 m</v>
          </cell>
          <cell r="E1818" t="str">
            <v>Batang</v>
          </cell>
          <cell r="F1818">
            <v>2048040</v>
          </cell>
        </row>
        <row r="1819">
          <cell r="B1819" t="str">
            <v>20.05.06.01.46</v>
          </cell>
          <cell r="D1819" t="str">
            <v>Pipa PVC Maspion D 20" x 4 m</v>
          </cell>
          <cell r="E1819" t="str">
            <v>Batang</v>
          </cell>
          <cell r="F1819">
            <v>3537675</v>
          </cell>
        </row>
        <row r="1820">
          <cell r="B1820" t="str">
            <v>20.05.06.01.47</v>
          </cell>
          <cell r="D1820" t="str">
            <v>Pipa PVC Maspion D 1 1/4" x 6 m</v>
          </cell>
          <cell r="E1820" t="str">
            <v>Batang</v>
          </cell>
          <cell r="F1820">
            <v>48465</v>
          </cell>
        </row>
        <row r="1821">
          <cell r="B1821" t="str">
            <v>20.05.06.01.48</v>
          </cell>
          <cell r="D1821" t="str">
            <v>Pipa PVC Maspion D 1 1/2" x 6 m</v>
          </cell>
          <cell r="E1821" t="str">
            <v>Batang</v>
          </cell>
          <cell r="F1821">
            <v>55035</v>
          </cell>
        </row>
        <row r="1822">
          <cell r="B1822" t="str">
            <v>20.05.06.01.49</v>
          </cell>
          <cell r="D1822" t="str">
            <v>Pipa PVC Maspion D 2" x 6 m</v>
          </cell>
          <cell r="E1822" t="str">
            <v>Batang</v>
          </cell>
          <cell r="F1822">
            <v>71865</v>
          </cell>
        </row>
        <row r="1823">
          <cell r="B1823" t="str">
            <v>20.05.06.01.50</v>
          </cell>
          <cell r="D1823" t="str">
            <v>Pipa PVC Maspion D 2 1/2" x 6 m</v>
          </cell>
          <cell r="E1823" t="str">
            <v>Batang</v>
          </cell>
          <cell r="F1823">
            <v>106425</v>
          </cell>
        </row>
        <row r="1824">
          <cell r="B1824" t="str">
            <v>20.05.06.01.51</v>
          </cell>
          <cell r="D1824" t="str">
            <v>Pipa PVC Maspion D 3" x 6 m</v>
          </cell>
          <cell r="E1824" t="str">
            <v>Batang</v>
          </cell>
          <cell r="F1824">
            <v>154350</v>
          </cell>
        </row>
        <row r="1825">
          <cell r="B1825" t="str">
            <v>20.05.06.01.52</v>
          </cell>
          <cell r="D1825" t="str">
            <v>Pipa PVC Maspion D 4" x 6 m</v>
          </cell>
          <cell r="E1825" t="str">
            <v>Batang</v>
          </cell>
          <cell r="F1825">
            <v>217125</v>
          </cell>
        </row>
        <row r="1826">
          <cell r="B1826" t="str">
            <v>20.05.06.01.53</v>
          </cell>
          <cell r="D1826" t="str">
            <v>Pipa PVC Maspion D 5" x 6 m</v>
          </cell>
          <cell r="E1826" t="str">
            <v>Batang</v>
          </cell>
          <cell r="F1826">
            <v>354735</v>
          </cell>
        </row>
        <row r="1827">
          <cell r="B1827" t="str">
            <v>20.05.06.01.54</v>
          </cell>
          <cell r="D1827" t="str">
            <v>Pipa PVC Maspion D 6" x 6 m</v>
          </cell>
          <cell r="E1827" t="str">
            <v>Batang</v>
          </cell>
          <cell r="F1827">
            <v>430785</v>
          </cell>
        </row>
        <row r="1828">
          <cell r="B1828" t="str">
            <v>20.05.06.01.55</v>
          </cell>
          <cell r="D1828" t="str">
            <v>Pipa PVC Maspion D 8" x 6 m</v>
          </cell>
          <cell r="E1828" t="str">
            <v>Batang</v>
          </cell>
          <cell r="F1828">
            <v>761760</v>
          </cell>
        </row>
        <row r="1829">
          <cell r="B1829" t="str">
            <v>20.05.06.01.56</v>
          </cell>
          <cell r="D1829" t="str">
            <v>Pipa PVC Maspion D 10" x 6 m</v>
          </cell>
          <cell r="E1829" t="str">
            <v>Batang</v>
          </cell>
          <cell r="F1829">
            <v>1329570</v>
          </cell>
        </row>
        <row r="1830">
          <cell r="B1830" t="str">
            <v>20.05.06.01.57</v>
          </cell>
          <cell r="D1830" t="str">
            <v>Pipa PVC Maspion D 12" x 6 m</v>
          </cell>
          <cell r="E1830" t="str">
            <v>Batang</v>
          </cell>
          <cell r="F1830">
            <v>1812105</v>
          </cell>
        </row>
        <row r="1831">
          <cell r="B1831" t="str">
            <v>20.05.06.01.58</v>
          </cell>
          <cell r="D1831" t="str">
            <v>Pipa PVC Maspion D 14" x 6 m</v>
          </cell>
          <cell r="E1831" t="str">
            <v>Batang</v>
          </cell>
          <cell r="F1831">
            <v>2373390</v>
          </cell>
        </row>
        <row r="1832">
          <cell r="B1832" t="str">
            <v>20.05.06.01.59</v>
          </cell>
          <cell r="D1832" t="str">
            <v>Pipa PVC Maspion D 16" x 6 m</v>
          </cell>
          <cell r="E1832" t="str">
            <v>Batang</v>
          </cell>
          <cell r="F1832">
            <v>3071970</v>
          </cell>
        </row>
        <row r="1833">
          <cell r="B1833" t="str">
            <v>20.05.06.01.60</v>
          </cell>
          <cell r="D1833" t="str">
            <v>Pipa PVC Maspion D 20" x 6 m</v>
          </cell>
          <cell r="E1833" t="str">
            <v>Batang</v>
          </cell>
          <cell r="F1833">
            <v>5306535</v>
          </cell>
        </row>
        <row r="1834">
          <cell r="B1834" t="str">
            <v>20.05.06.01.61</v>
          </cell>
          <cell r="D1834" t="str">
            <v>Pipa PVC Maspion C 5/8" x 4 cm</v>
          </cell>
          <cell r="E1834" t="str">
            <v>Batang</v>
          </cell>
          <cell r="F1834">
            <v>6300</v>
          </cell>
        </row>
        <row r="1835">
          <cell r="B1835" t="str">
            <v>20.05.06.01.62</v>
          </cell>
          <cell r="D1835" t="str">
            <v>Pipa PVC Maspion C 3/4" x 4 cm</v>
          </cell>
          <cell r="E1835" t="str">
            <v>Batang</v>
          </cell>
          <cell r="F1835">
            <v>12650</v>
          </cell>
        </row>
        <row r="1836">
          <cell r="B1836" t="str">
            <v>20.05.06.01.63</v>
          </cell>
          <cell r="D1836" t="str">
            <v>Pipa PVC Maspion C 1" x 4 cm</v>
          </cell>
          <cell r="E1836" t="str">
            <v>Batang</v>
          </cell>
          <cell r="F1836">
            <v>18600</v>
          </cell>
        </row>
        <row r="1837">
          <cell r="B1837" t="str">
            <v>20.05.06.01.64</v>
          </cell>
          <cell r="D1837" t="str">
            <v>Pipa PVC Maspion C 1 1/4" x 4 cm</v>
          </cell>
          <cell r="E1837" t="str">
            <v>Batang</v>
          </cell>
          <cell r="F1837">
            <v>23600</v>
          </cell>
        </row>
        <row r="1838">
          <cell r="B1838" t="str">
            <v>20.05.06.01.65</v>
          </cell>
          <cell r="D1838" t="str">
            <v>Pipa PVC Maspion C 1 1/2" x 4 cm</v>
          </cell>
          <cell r="E1838" t="str">
            <v>Batang</v>
          </cell>
          <cell r="F1838">
            <v>28150</v>
          </cell>
        </row>
        <row r="1839">
          <cell r="B1839" t="str">
            <v>20.05.06.01.66</v>
          </cell>
          <cell r="D1839" t="str">
            <v>Pipa PVC Maspion C 2" x 4 cm</v>
          </cell>
          <cell r="E1839" t="str">
            <v>Batang</v>
          </cell>
          <cell r="F1839">
            <v>44700</v>
          </cell>
        </row>
        <row r="1840">
          <cell r="B1840" t="str">
            <v>20.05.06.01.67</v>
          </cell>
          <cell r="D1840" t="str">
            <v>Pipa PVC Maspion C 2 1/2" x 4 cm</v>
          </cell>
          <cell r="E1840" t="str">
            <v>Batang</v>
          </cell>
          <cell r="F1840">
            <v>56500</v>
          </cell>
        </row>
        <row r="1841">
          <cell r="B1841" t="str">
            <v>20.05.06.01.68</v>
          </cell>
          <cell r="D1841" t="str">
            <v>Pipa PVC Maspion C 3" x 4 cm</v>
          </cell>
          <cell r="E1841" t="str">
            <v>Batang</v>
          </cell>
          <cell r="F1841">
            <v>65650</v>
          </cell>
        </row>
        <row r="1842">
          <cell r="B1842" t="str">
            <v>20.05.06.01.69</v>
          </cell>
          <cell r="D1842" t="str">
            <v>Pipa PVC Maspion C 4" x 4 cm</v>
          </cell>
          <cell r="E1842" t="str">
            <v>Batang</v>
          </cell>
          <cell r="F1842">
            <v>84550</v>
          </cell>
        </row>
        <row r="1843">
          <cell r="B1843" t="str">
            <v>20.05.06.01.70</v>
          </cell>
          <cell r="D1843" t="str">
            <v>Pipa PVC Maspion C 5/8" x 6 cm</v>
          </cell>
          <cell r="E1843" t="str">
            <v>Batang</v>
          </cell>
          <cell r="F1843">
            <v>10450</v>
          </cell>
        </row>
        <row r="1844">
          <cell r="B1844" t="str">
            <v>20.05.06.01.71</v>
          </cell>
          <cell r="D1844" t="str">
            <v>Pipa PVC Maspion C 3/4" x 6 cm</v>
          </cell>
          <cell r="E1844" t="str">
            <v>Batang</v>
          </cell>
          <cell r="F1844">
            <v>19000</v>
          </cell>
        </row>
        <row r="1845">
          <cell r="B1845" t="str">
            <v>20.05.06.01.72</v>
          </cell>
          <cell r="D1845" t="str">
            <v>Pipa PVC Maspion C 1" x 6 cm</v>
          </cell>
          <cell r="E1845" t="str">
            <v>Batang</v>
          </cell>
          <cell r="F1845">
            <v>27900</v>
          </cell>
        </row>
        <row r="1846">
          <cell r="B1846" t="str">
            <v>20.05.06.01.73</v>
          </cell>
          <cell r="D1846" t="str">
            <v>Pipa PVC Maspion C 1 1/4" x 6 cm</v>
          </cell>
          <cell r="E1846" t="str">
            <v>Batang</v>
          </cell>
          <cell r="F1846">
            <v>35400</v>
          </cell>
        </row>
        <row r="1847">
          <cell r="B1847" t="str">
            <v>20.05.06.01.74</v>
          </cell>
          <cell r="D1847" t="str">
            <v>Pipa PVC Maspion C 1 1/2" x 6 cm</v>
          </cell>
          <cell r="E1847" t="str">
            <v>Batang</v>
          </cell>
          <cell r="F1847">
            <v>42150</v>
          </cell>
        </row>
        <row r="1848">
          <cell r="B1848" t="str">
            <v>20.05.06.01.75</v>
          </cell>
          <cell r="D1848" t="str">
            <v>Pipa PVC Maspion C 2" x 6 cm</v>
          </cell>
          <cell r="E1848" t="str">
            <v>Batang</v>
          </cell>
          <cell r="F1848">
            <v>67000</v>
          </cell>
        </row>
        <row r="1849">
          <cell r="B1849" t="str">
            <v>20.05.06.01.76</v>
          </cell>
          <cell r="D1849" t="str">
            <v>Pipa PVC Maspion C 2 1/2" x 6 cm</v>
          </cell>
          <cell r="E1849" t="str">
            <v>Batang</v>
          </cell>
          <cell r="F1849">
            <v>84700</v>
          </cell>
        </row>
        <row r="1850">
          <cell r="B1850" t="str">
            <v>20.05.06.01.77</v>
          </cell>
          <cell r="D1850" t="str">
            <v>Pipa PVC Maspion C 3" x 6 cm</v>
          </cell>
          <cell r="E1850" t="str">
            <v>Batang</v>
          </cell>
          <cell r="F1850">
            <v>98450</v>
          </cell>
        </row>
        <row r="1851">
          <cell r="B1851" t="str">
            <v>20.05.06.01.78</v>
          </cell>
          <cell r="D1851" t="str">
            <v>Pipa PVC Maspion C 4" x 6 cm</v>
          </cell>
          <cell r="E1851" t="str">
            <v>Batang</v>
          </cell>
          <cell r="F1851">
            <v>126800</v>
          </cell>
        </row>
        <row r="1852">
          <cell r="B1852" t="str">
            <v>20.05.06.01.79</v>
          </cell>
          <cell r="D1852" t="str">
            <v>Pipa PVC Dia 1" S-12,5 @ 6m</v>
          </cell>
          <cell r="E1852" t="str">
            <v>Batang</v>
          </cell>
          <cell r="F1852">
            <v>39400</v>
          </cell>
        </row>
        <row r="1853">
          <cell r="B1853" t="str">
            <v>20.05.06.01.80</v>
          </cell>
          <cell r="D1853" t="str">
            <v>Pipa PVC Dia 2" S-12,5 @ 6m</v>
          </cell>
          <cell r="E1853" t="str">
            <v>Batang</v>
          </cell>
          <cell r="F1853">
            <v>75200</v>
          </cell>
        </row>
        <row r="1854">
          <cell r="B1854" t="str">
            <v>20.05.06.01.81</v>
          </cell>
          <cell r="D1854" t="str">
            <v>Pipa PVC Dia 3" S-12,5 @ 6m</v>
          </cell>
          <cell r="E1854" t="str">
            <v>Batang</v>
          </cell>
          <cell r="F1854">
            <v>224550</v>
          </cell>
        </row>
        <row r="1855">
          <cell r="B1855" t="str">
            <v>20.05.06.01.82</v>
          </cell>
          <cell r="D1855" t="str">
            <v>Pipa PVC Dia 4" S-12,5 @ 6m</v>
          </cell>
          <cell r="E1855" t="str">
            <v>Batang</v>
          </cell>
          <cell r="F1855">
            <v>360800</v>
          </cell>
        </row>
        <row r="1856">
          <cell r="B1856" t="str">
            <v>20.05.06.01.83</v>
          </cell>
          <cell r="D1856" t="str">
            <v>Pipa PVC Dia 6" S-12,5 @ 6m</v>
          </cell>
          <cell r="E1856" t="str">
            <v>Batang</v>
          </cell>
          <cell r="F1856">
            <v>685150</v>
          </cell>
        </row>
        <row r="1857">
          <cell r="B1857" t="str">
            <v>20.05.06.01.84</v>
          </cell>
          <cell r="D1857" t="str">
            <v>Pipa PVC RRJ S 12.5 - 2"</v>
          </cell>
          <cell r="E1857" t="str">
            <v>Batang</v>
          </cell>
          <cell r="F1857">
            <v>126200</v>
          </cell>
        </row>
        <row r="1858">
          <cell r="B1858" t="str">
            <v>20.05.06.01.85</v>
          </cell>
          <cell r="D1858" t="str">
            <v>Pipa PVC RRJ S 12.5 - 2,5"</v>
          </cell>
          <cell r="E1858" t="str">
            <v>Batang</v>
          </cell>
          <cell r="F1858">
            <v>176750</v>
          </cell>
        </row>
        <row r="1859">
          <cell r="B1859" t="str">
            <v>20.05.06.01.86</v>
          </cell>
          <cell r="D1859" t="str">
            <v>Pipa PVC RRJ S 12.5 - 3"</v>
          </cell>
          <cell r="E1859" t="str">
            <v>Batang</v>
          </cell>
          <cell r="F1859">
            <v>242500</v>
          </cell>
        </row>
        <row r="1860">
          <cell r="B1860" t="str">
            <v>20.05.06.01.87</v>
          </cell>
          <cell r="D1860" t="str">
            <v>Pipa PVC RRJ S 12.5 - 4"</v>
          </cell>
          <cell r="E1860" t="str">
            <v>Batang</v>
          </cell>
          <cell r="F1860">
            <v>352450</v>
          </cell>
        </row>
        <row r="1861">
          <cell r="B1861" t="str">
            <v>20.05.06.01.88</v>
          </cell>
          <cell r="D1861" t="str">
            <v>Pipa PVC RRJ S 12.5 - 6"</v>
          </cell>
          <cell r="E1861" t="str">
            <v>Batang</v>
          </cell>
          <cell r="F1861">
            <v>730500</v>
          </cell>
        </row>
        <row r="1862">
          <cell r="B1862" t="str">
            <v>20.05.06.01.89</v>
          </cell>
          <cell r="D1862" t="str">
            <v>Pipa PVC RRJ S 12.5 - 8"</v>
          </cell>
          <cell r="E1862" t="str">
            <v>Batang</v>
          </cell>
          <cell r="F1862">
            <v>1176400</v>
          </cell>
        </row>
        <row r="1863">
          <cell r="B1863" t="str">
            <v>20.05.06.01.90</v>
          </cell>
          <cell r="D1863" t="str">
            <v>Pipa PVC RRJ S 12.5 - 10"</v>
          </cell>
          <cell r="E1863" t="str">
            <v>Batang</v>
          </cell>
          <cell r="F1863">
            <v>1176400</v>
          </cell>
        </row>
        <row r="1864">
          <cell r="B1864" t="str">
            <v>20.05.06.01.91</v>
          </cell>
          <cell r="D1864" t="str">
            <v>Pipa PVC RRJ S 12.5 - 12"</v>
          </cell>
          <cell r="E1864" t="str">
            <v>Batang</v>
          </cell>
          <cell r="F1864">
            <v>2215100</v>
          </cell>
        </row>
        <row r="1865">
          <cell r="B1865" t="str">
            <v>20.05.06.01.92</v>
          </cell>
          <cell r="D1865" t="str">
            <v>Pipa PVC SRJ S 12.5 - 2"</v>
          </cell>
          <cell r="E1865" t="str">
            <v>Batang</v>
          </cell>
          <cell r="F1865">
            <v>110225</v>
          </cell>
        </row>
        <row r="1866">
          <cell r="B1866" t="str">
            <v>20.05.06.01.93</v>
          </cell>
          <cell r="D1866" t="str">
            <v>Pipa PVC SRJ S 12.5 - 2,5"</v>
          </cell>
          <cell r="E1866" t="str">
            <v>Batang</v>
          </cell>
          <cell r="F1866">
            <v>156000</v>
          </cell>
        </row>
        <row r="1867">
          <cell r="B1867" t="str">
            <v>20.05.06.01.94</v>
          </cell>
          <cell r="D1867" t="str">
            <v>Pipa PVC SRJ S 12.5 - 3"</v>
          </cell>
          <cell r="E1867" t="str">
            <v>Batang</v>
          </cell>
          <cell r="F1867">
            <v>223600</v>
          </cell>
        </row>
        <row r="1868">
          <cell r="B1868" t="str">
            <v>20.05.06.01.95</v>
          </cell>
          <cell r="D1868" t="str">
            <v>Pipa PVC SRJ S 12.5 - 4"</v>
          </cell>
          <cell r="E1868" t="str">
            <v>Batang</v>
          </cell>
          <cell r="F1868">
            <v>328500</v>
          </cell>
        </row>
        <row r="1869">
          <cell r="B1869" t="str">
            <v>20.05.06.01.96</v>
          </cell>
          <cell r="D1869" t="str">
            <v>Pipa PVC SRJ S 12.5 - 6"</v>
          </cell>
          <cell r="E1869" t="str">
            <v>Batang</v>
          </cell>
          <cell r="F1869">
            <v>697300</v>
          </cell>
        </row>
        <row r="1870">
          <cell r="B1870" t="str">
            <v>20.05.06.01.97</v>
          </cell>
          <cell r="D1870" t="str">
            <v>Pipa PVC SRJ S 12.5 - 8"</v>
          </cell>
          <cell r="E1870" t="str">
            <v>Batang</v>
          </cell>
          <cell r="F1870">
            <v>1126300</v>
          </cell>
        </row>
        <row r="1871">
          <cell r="B1871" t="str">
            <v>20.05.06.01.98</v>
          </cell>
          <cell r="D1871" t="str">
            <v>Pipa PVC SRJ S 12.5 - 10"</v>
          </cell>
          <cell r="E1871" t="str">
            <v>Batang</v>
          </cell>
          <cell r="F1871">
            <v>1763100</v>
          </cell>
        </row>
        <row r="1872">
          <cell r="B1872" t="str">
            <v>20.05.06.01.99</v>
          </cell>
          <cell r="D1872" t="str">
            <v>Pipa PVC SRJ S 12.5 - 12"</v>
          </cell>
          <cell r="E1872" t="str">
            <v>Batang</v>
          </cell>
          <cell r="F1872">
            <v>2207600</v>
          </cell>
        </row>
        <row r="1873">
          <cell r="B1873" t="str">
            <v>20.05.06.02</v>
          </cell>
          <cell r="D1873" t="str">
            <v>Pipa Galvanis (Air Tuang)</v>
          </cell>
        </row>
        <row r="1874">
          <cell r="B1874" t="str">
            <v>20.05.06.02.01</v>
          </cell>
          <cell r="D1874" t="str">
            <v>Pipa Galvanis Dia 1/2" @ 6 m Kelas B</v>
          </cell>
          <cell r="E1874" t="str">
            <v>Batang</v>
          </cell>
          <cell r="F1874">
            <v>101300</v>
          </cell>
        </row>
        <row r="1875">
          <cell r="B1875" t="str">
            <v>20.05.06.02.02</v>
          </cell>
          <cell r="D1875" t="str">
            <v>Pipa Galvanis Dia 3/4" @ 6 m Kelas B</v>
          </cell>
          <cell r="E1875" t="str">
            <v>Batang</v>
          </cell>
          <cell r="F1875">
            <v>128700</v>
          </cell>
        </row>
        <row r="1876">
          <cell r="B1876" t="str">
            <v>20.05.06.02.03</v>
          </cell>
          <cell r="D1876" t="str">
            <v>Pipa Galvanis Dia 1" @ 6 m Kelas B</v>
          </cell>
          <cell r="E1876" t="str">
            <v>Batang</v>
          </cell>
          <cell r="F1876">
            <v>182950</v>
          </cell>
        </row>
        <row r="1877">
          <cell r="B1877" t="str">
            <v>20.05.06.02.04</v>
          </cell>
          <cell r="D1877" t="str">
            <v>Pipa Galvanis Dia 1-1/4" @ 6 m Kelas B</v>
          </cell>
          <cell r="E1877" t="str">
            <v>Batang</v>
          </cell>
          <cell r="F1877">
            <v>230800</v>
          </cell>
        </row>
        <row r="1878">
          <cell r="B1878" t="str">
            <v>20.05.06.02.05</v>
          </cell>
          <cell r="D1878" t="str">
            <v>Pipa Galvanis Dia 1-1/2" @ 6 m Kelas B</v>
          </cell>
          <cell r="E1878" t="str">
            <v>Batang</v>
          </cell>
          <cell r="F1878">
            <v>247400</v>
          </cell>
        </row>
        <row r="1879">
          <cell r="B1879" t="str">
            <v>20.05.06.02.06</v>
          </cell>
          <cell r="D1879" t="str">
            <v>Pipa Galvanis Dia 2" @ 6 m Kelas B</v>
          </cell>
          <cell r="E1879" t="str">
            <v>Batang</v>
          </cell>
          <cell r="F1879">
            <v>439900</v>
          </cell>
        </row>
        <row r="1880">
          <cell r="B1880" t="str">
            <v>20.05.06.02.07</v>
          </cell>
          <cell r="D1880" t="str">
            <v>Pipa Galvanis Dia 2-1/2" @ 6 m Kelas B</v>
          </cell>
          <cell r="E1880" t="str">
            <v>Batang</v>
          </cell>
          <cell r="F1880">
            <v>609300</v>
          </cell>
        </row>
        <row r="1881">
          <cell r="B1881" t="str">
            <v>20.05.06.02.08</v>
          </cell>
          <cell r="D1881" t="str">
            <v>Pipa Galvanis Dia 3" @ 6 m Kelas B</v>
          </cell>
          <cell r="E1881" t="str">
            <v>Batang</v>
          </cell>
          <cell r="F1881">
            <v>717400</v>
          </cell>
        </row>
        <row r="1882">
          <cell r="B1882" t="str">
            <v>20.05.06.02.09</v>
          </cell>
          <cell r="D1882" t="str">
            <v>Pipa Galvanis Dia 4" @ 6 m Kelas B</v>
          </cell>
          <cell r="E1882" t="str">
            <v>Batang</v>
          </cell>
          <cell r="F1882">
            <v>950400</v>
          </cell>
        </row>
        <row r="1883">
          <cell r="B1883" t="str">
            <v>20.05.06.02.10</v>
          </cell>
          <cell r="D1883" t="str">
            <v>Pipa Galvanis Dia 5" @ 6 m Kelas B</v>
          </cell>
          <cell r="E1883" t="str">
            <v>Batang</v>
          </cell>
          <cell r="F1883">
            <v>1339950</v>
          </cell>
        </row>
        <row r="1884">
          <cell r="B1884" t="str">
            <v>20.05.06.02.11</v>
          </cell>
          <cell r="D1884" t="str">
            <v>Pipa Galvanis Dia 6" @ 6 m Kelas B</v>
          </cell>
          <cell r="E1884" t="str">
            <v>Batang</v>
          </cell>
          <cell r="F1884">
            <v>1625500</v>
          </cell>
        </row>
        <row r="1885">
          <cell r="B1885" t="str">
            <v>20.05.06.02.12</v>
          </cell>
          <cell r="D1885" t="str">
            <v>Pipa Galvanis Dia 1/2" @ 6 m Kelas A</v>
          </cell>
          <cell r="E1885" t="str">
            <v>Batang</v>
          </cell>
          <cell r="F1885">
            <v>137150</v>
          </cell>
        </row>
        <row r="1886">
          <cell r="B1886" t="str">
            <v>20.05.06.02.13</v>
          </cell>
          <cell r="D1886" t="str">
            <v>Pipa Galvanis Dia 3/4" @ 6 m Kelas A</v>
          </cell>
          <cell r="E1886" t="str">
            <v>Batang</v>
          </cell>
          <cell r="F1886">
            <v>174550</v>
          </cell>
        </row>
        <row r="1887">
          <cell r="B1887" t="str">
            <v>20.05.06.02.14</v>
          </cell>
          <cell r="D1887" t="str">
            <v>Pipa Galvanis Dia 1" @ 6 m Kelas A</v>
          </cell>
          <cell r="E1887" t="str">
            <v>Batang</v>
          </cell>
          <cell r="F1887">
            <v>234500</v>
          </cell>
        </row>
        <row r="1888">
          <cell r="B1888" t="str">
            <v>20.05.06.02.15</v>
          </cell>
          <cell r="D1888" t="str">
            <v>Pipa Galvanis Dia 1-1/4" @ 6 m Kelas A</v>
          </cell>
          <cell r="E1888" t="str">
            <v>Batang</v>
          </cell>
          <cell r="F1888">
            <v>299500</v>
          </cell>
        </row>
        <row r="1889">
          <cell r="B1889" t="str">
            <v>20.05.06.02.16</v>
          </cell>
          <cell r="D1889" t="str">
            <v>Pipa Galvanis Dia 1-1/2" @ 6 m Kelas A</v>
          </cell>
          <cell r="E1889" t="str">
            <v>Batang</v>
          </cell>
          <cell r="F1889">
            <v>386750</v>
          </cell>
        </row>
        <row r="1890">
          <cell r="B1890" t="str">
            <v>20.05.06.02.17</v>
          </cell>
          <cell r="D1890" t="str">
            <v>Pipa Galvanis Dia 2" @ 6 m Kelas A</v>
          </cell>
          <cell r="E1890" t="str">
            <v>Batang</v>
          </cell>
          <cell r="F1890">
            <v>519450</v>
          </cell>
        </row>
        <row r="1891">
          <cell r="B1891" t="str">
            <v>20.05.06.02.18</v>
          </cell>
          <cell r="D1891" t="str">
            <v>Pipa Galvanis Dia 2-1/2" @ 6 m Kelas A</v>
          </cell>
          <cell r="E1891" t="str">
            <v>Batang</v>
          </cell>
          <cell r="F1891">
            <v>716350</v>
          </cell>
        </row>
        <row r="1892">
          <cell r="B1892" t="str">
            <v>20.05.06.02.19</v>
          </cell>
          <cell r="D1892" t="str">
            <v>Pipa Galvanis Dia 3" @ 6 m Kelas A</v>
          </cell>
          <cell r="E1892" t="str">
            <v>Batang</v>
          </cell>
          <cell r="F1892">
            <v>841300</v>
          </cell>
        </row>
        <row r="1893">
          <cell r="B1893" t="str">
            <v>20.05.06.02.20</v>
          </cell>
          <cell r="D1893" t="str">
            <v>Pipa Galvanis Dia 4" @ 6 m Kelas A</v>
          </cell>
          <cell r="E1893" t="str">
            <v>Batang</v>
          </cell>
          <cell r="F1893">
            <v>1194800</v>
          </cell>
        </row>
        <row r="1894">
          <cell r="B1894" t="str">
            <v>20.05.06.02.21</v>
          </cell>
          <cell r="D1894" t="str">
            <v>Pipa Galvanis Dia 5" @ 6 m Kelas A</v>
          </cell>
          <cell r="E1894" t="str">
            <v>Batang</v>
          </cell>
          <cell r="F1894">
            <v>1685200</v>
          </cell>
        </row>
        <row r="1895">
          <cell r="B1895" t="str">
            <v>20.05.06.02.22</v>
          </cell>
          <cell r="D1895" t="str">
            <v>Pipa Galvanis Dia 6" @ 6 m Kelas A</v>
          </cell>
          <cell r="E1895" t="str">
            <v>Batang</v>
          </cell>
          <cell r="F1895">
            <v>2007800</v>
          </cell>
        </row>
        <row r="1896">
          <cell r="B1896" t="str">
            <v>20.05.06.02.23</v>
          </cell>
          <cell r="D1896" t="str">
            <v>Pipa Galvanis Dia 8" @ 6 m Kelas A</v>
          </cell>
          <cell r="E1896" t="str">
            <v>Batang</v>
          </cell>
          <cell r="F1896">
            <v>3786150</v>
          </cell>
        </row>
        <row r="1897">
          <cell r="B1897" t="str">
            <v>20.05.06.02.24</v>
          </cell>
          <cell r="D1897" t="str">
            <v>Pipa Galvanis Dia 1/2" @ 6 m Medium B</v>
          </cell>
          <cell r="E1897" t="str">
            <v>Batang</v>
          </cell>
          <cell r="F1897">
            <v>145850</v>
          </cell>
        </row>
        <row r="1898">
          <cell r="B1898" t="str">
            <v>20.05.06.02.25</v>
          </cell>
          <cell r="D1898" t="str">
            <v>Pipa Galvanis Dia 3/4" @ 6 m Medium B</v>
          </cell>
          <cell r="E1898" t="str">
            <v>Batang</v>
          </cell>
          <cell r="F1898">
            <v>180000</v>
          </cell>
        </row>
        <row r="1899">
          <cell r="B1899" t="str">
            <v>20.05.06.02.26</v>
          </cell>
          <cell r="D1899" t="str">
            <v>Pipa Galvanis Dia 1" @ 6 m Medium B</v>
          </cell>
          <cell r="E1899" t="str">
            <v>Batang</v>
          </cell>
          <cell r="F1899">
            <v>276250</v>
          </cell>
        </row>
        <row r="1900">
          <cell r="B1900" t="str">
            <v>20.05.06.02.27</v>
          </cell>
          <cell r="D1900" t="str">
            <v>Pipa Galvanis Dia 1-1/4" @ 6 m Medium B</v>
          </cell>
          <cell r="E1900" t="str">
            <v>Batang</v>
          </cell>
          <cell r="F1900">
            <v>356500</v>
          </cell>
        </row>
        <row r="1901">
          <cell r="B1901" t="str">
            <v>20.05.06.02.28</v>
          </cell>
          <cell r="D1901" t="str">
            <v>Pipa Galvanis Dia 1-1/2" @ 6 m Medium B</v>
          </cell>
          <cell r="E1901" t="str">
            <v>Batang</v>
          </cell>
          <cell r="F1901">
            <v>422900</v>
          </cell>
        </row>
        <row r="1902">
          <cell r="B1902" t="str">
            <v>20.05.06.02.29</v>
          </cell>
          <cell r="D1902" t="str">
            <v>Pipa Galvanis Dia 2" @ 6 m Medium B</v>
          </cell>
          <cell r="E1902" t="str">
            <v>Batang</v>
          </cell>
          <cell r="F1902">
            <v>621150</v>
          </cell>
        </row>
        <row r="1903">
          <cell r="B1903" t="str">
            <v>20.05.06.02.30</v>
          </cell>
          <cell r="D1903" t="str">
            <v>Pipa Galvanis Dia 2-1/2" @ 6 m Medium B</v>
          </cell>
          <cell r="E1903" t="str">
            <v>Batang</v>
          </cell>
          <cell r="F1903">
            <v>800900</v>
          </cell>
        </row>
        <row r="1904">
          <cell r="B1904" t="str">
            <v>20.05.06.02.31</v>
          </cell>
          <cell r="D1904" t="str">
            <v>Pipa Galvanis Dia 3" @ 6 m Medium B</v>
          </cell>
          <cell r="E1904" t="str">
            <v>Batang</v>
          </cell>
          <cell r="F1904">
            <v>988600</v>
          </cell>
        </row>
        <row r="1905">
          <cell r="B1905" t="str">
            <v>20.05.06.02.32</v>
          </cell>
          <cell r="D1905" t="str">
            <v>Pipa Galvanis Dia 4" @ 6 m Medium B</v>
          </cell>
          <cell r="E1905" t="str">
            <v>Batang</v>
          </cell>
          <cell r="F1905">
            <v>1447450</v>
          </cell>
        </row>
        <row r="1906">
          <cell r="B1906" t="str">
            <v>20.05.06.02.33</v>
          </cell>
          <cell r="D1906" t="str">
            <v>Pipa Galvanis Dia 5" @ 6 m Medium B</v>
          </cell>
          <cell r="E1906" t="str">
            <v>Batang</v>
          </cell>
          <cell r="F1906">
            <v>1873000</v>
          </cell>
        </row>
        <row r="1907">
          <cell r="B1907" t="str">
            <v>20.05.06.02.34</v>
          </cell>
          <cell r="D1907" t="str">
            <v>Pipa Galvanis Dia 6" @ 6 m Medium B</v>
          </cell>
          <cell r="E1907" t="str">
            <v>Batang</v>
          </cell>
          <cell r="F1907">
            <v>2263350</v>
          </cell>
        </row>
        <row r="1908">
          <cell r="B1908" t="str">
            <v>20.05.06.02.35</v>
          </cell>
          <cell r="D1908" t="str">
            <v>Pipa Galvanis Dia 1/2" @ 6 m Medium A</v>
          </cell>
          <cell r="E1908" t="str">
            <v>Batang</v>
          </cell>
          <cell r="F1908">
            <v>167750</v>
          </cell>
        </row>
        <row r="1909">
          <cell r="B1909" t="str">
            <v>20.05.06.02.36</v>
          </cell>
          <cell r="D1909" t="str">
            <v>Pipa Galvanis Dia 3/4" @ 6 m Medium A</v>
          </cell>
          <cell r="E1909" t="str">
            <v>Batang</v>
          </cell>
          <cell r="F1909">
            <v>219550</v>
          </cell>
        </row>
        <row r="1910">
          <cell r="B1910" t="str">
            <v>20.05.06.02.37</v>
          </cell>
          <cell r="D1910" t="str">
            <v>Pipa Galvanis Dia 1" @ 6 m Medium A</v>
          </cell>
          <cell r="E1910" t="str">
            <v>Batang</v>
          </cell>
          <cell r="F1910">
            <v>332600</v>
          </cell>
        </row>
        <row r="1911">
          <cell r="B1911" t="str">
            <v>20.05.06.02.38</v>
          </cell>
          <cell r="D1911" t="str">
            <v>Pipa Galvanis Dia 1-1/4" @ 6 m Medium A</v>
          </cell>
          <cell r="E1911" t="str">
            <v>Batang</v>
          </cell>
          <cell r="F1911">
            <v>439200</v>
          </cell>
        </row>
        <row r="1912">
          <cell r="B1912" t="str">
            <v>20.05.06.02.39</v>
          </cell>
          <cell r="D1912" t="str">
            <v>Pipa Galvanis Dia 1-1/2" @ 6 m Medium A</v>
          </cell>
          <cell r="E1912" t="str">
            <v>Batang</v>
          </cell>
          <cell r="F1912">
            <v>512300</v>
          </cell>
        </row>
        <row r="1913">
          <cell r="B1913" t="str">
            <v>20.05.06.02.40</v>
          </cell>
          <cell r="D1913" t="str">
            <v>Pipa Galvanis Dia 2" @ 6 m Medium A</v>
          </cell>
          <cell r="E1913" t="str">
            <v>Batang</v>
          </cell>
          <cell r="F1913">
            <v>696050</v>
          </cell>
        </row>
        <row r="1914">
          <cell r="B1914" t="str">
            <v>20.05.06.02.41</v>
          </cell>
          <cell r="D1914" t="str">
            <v>Pipa Galvanis Dia 2-1/2" @ 6 m Medium A</v>
          </cell>
          <cell r="E1914" t="str">
            <v>Batang</v>
          </cell>
          <cell r="F1914">
            <v>913850</v>
          </cell>
        </row>
        <row r="1915">
          <cell r="B1915" t="str">
            <v>20.05.06.02.42</v>
          </cell>
          <cell r="D1915" t="str">
            <v>Pipa Galvanis Dia 3" @ 6 m Medium A</v>
          </cell>
          <cell r="E1915" t="str">
            <v>Batang</v>
          </cell>
          <cell r="F1915">
            <v>1179950</v>
          </cell>
        </row>
        <row r="1916">
          <cell r="B1916" t="str">
            <v>20.05.06.02.43</v>
          </cell>
          <cell r="D1916" t="str">
            <v>Pipa Galvanis Dia 4" @ 6 m Medium A</v>
          </cell>
          <cell r="E1916" t="str">
            <v>Batang</v>
          </cell>
          <cell r="F1916">
            <v>1704800</v>
          </cell>
        </row>
        <row r="1917">
          <cell r="B1917" t="str">
            <v>20.05.06.02.44</v>
          </cell>
          <cell r="D1917" t="str">
            <v>Pipa Galvanis Dia 5" @ 6 m Medium A</v>
          </cell>
          <cell r="E1917" t="str">
            <v>Batang</v>
          </cell>
          <cell r="F1917">
            <v>2220350</v>
          </cell>
        </row>
        <row r="1918">
          <cell r="B1918" t="str">
            <v>20.05.06.02.45</v>
          </cell>
          <cell r="D1918" t="str">
            <v>Pipa Galvanis Dia 6" @ 6 m Medium A</v>
          </cell>
          <cell r="E1918" t="str">
            <v>Batang</v>
          </cell>
          <cell r="F1918">
            <v>2638650</v>
          </cell>
        </row>
        <row r="1919">
          <cell r="B1919" t="str">
            <v>20.05.06.02.46</v>
          </cell>
          <cell r="D1919" t="str">
            <v>Pipa Galvanis Dia 8" @ 6 m Medium A</v>
          </cell>
          <cell r="E1919" t="str">
            <v>Batang</v>
          </cell>
          <cell r="F1919">
            <v>4158150</v>
          </cell>
        </row>
        <row r="1920">
          <cell r="B1920" t="str">
            <v>20.05.06.02.47</v>
          </cell>
          <cell r="D1920" t="str">
            <v>Pipa Galvanis Dia 10" @ 6 m Medium A</v>
          </cell>
          <cell r="E1920" t="str">
            <v>Batang</v>
          </cell>
          <cell r="F1920">
            <v>5750950</v>
          </cell>
        </row>
        <row r="1921">
          <cell r="B1921" t="str">
            <v>20.05.06.02.48</v>
          </cell>
          <cell r="D1921" t="str">
            <v>Pipa Galvanis Dia 12" @ 6 m Medium A</v>
          </cell>
          <cell r="E1921" t="str">
            <v>Batang</v>
          </cell>
          <cell r="F1921">
            <v>6840850</v>
          </cell>
        </row>
        <row r="1922">
          <cell r="B1922" t="str">
            <v>20.05.06.02.49</v>
          </cell>
          <cell r="D1922" t="str">
            <v>Pipa Galvanisdia 1" @ 6 m</v>
          </cell>
          <cell r="E1922" t="str">
            <v>m'</v>
          </cell>
          <cell r="F1922">
            <v>50500</v>
          </cell>
        </row>
        <row r="1923">
          <cell r="B1923" t="str">
            <v>20.05.06.02.50</v>
          </cell>
          <cell r="D1923" t="str">
            <v>Pipa Galvanis dia 2" @ 6 m</v>
          </cell>
          <cell r="E1923" t="str">
            <v>m'</v>
          </cell>
          <cell r="F1923">
            <v>104500</v>
          </cell>
        </row>
        <row r="1924">
          <cell r="B1924" t="str">
            <v>20.05.06.02.51</v>
          </cell>
          <cell r="D1924" t="str">
            <v>Pipa Galvanis dia 3" @ 6 m</v>
          </cell>
          <cell r="E1924" t="str">
            <v>m'</v>
          </cell>
          <cell r="F1924">
            <v>121150</v>
          </cell>
        </row>
        <row r="1925">
          <cell r="B1925" t="str">
            <v>20.05.06.02.52</v>
          </cell>
          <cell r="D1925" t="str">
            <v>Pipa Galvanis dia 4" @ 6 m</v>
          </cell>
          <cell r="E1925" t="str">
            <v>m'</v>
          </cell>
          <cell r="F1925">
            <v>172150</v>
          </cell>
        </row>
        <row r="1926">
          <cell r="B1926" t="str">
            <v>20.05.06.02.53</v>
          </cell>
          <cell r="D1926" t="str">
            <v>Pipa Galvanis dia 5" @ 6 m</v>
          </cell>
          <cell r="E1926" t="str">
            <v>m'</v>
          </cell>
          <cell r="F1926">
            <v>306250</v>
          </cell>
        </row>
        <row r="1927">
          <cell r="B1927" t="str">
            <v>20.05.06.03</v>
          </cell>
          <cell r="D1927" t="str">
            <v>Pipa Hitam</v>
          </cell>
        </row>
        <row r="1928">
          <cell r="B1928" t="str">
            <v>20.05.06.03.01</v>
          </cell>
          <cell r="D1928" t="str">
            <v>Pipa Hitam Dia 2 - 1/2' @ 6m kelas B</v>
          </cell>
          <cell r="E1928" t="str">
            <v>Batang</v>
          </cell>
          <cell r="F1928">
            <v>472400</v>
          </cell>
        </row>
        <row r="1929">
          <cell r="B1929" t="str">
            <v>20.05.06.03.02</v>
          </cell>
          <cell r="D1929" t="str">
            <v>Pipa Hitam Dia 3"@6m Kelas B</v>
          </cell>
          <cell r="E1929" t="str">
            <v>Batang</v>
          </cell>
          <cell r="F1929">
            <v>556450</v>
          </cell>
        </row>
        <row r="1930">
          <cell r="B1930" t="str">
            <v>20.05.06.03.03</v>
          </cell>
          <cell r="D1930" t="str">
            <v>Pipa Hitam Dia 4" @6m Kelas B</v>
          </cell>
          <cell r="E1930" t="str">
            <v>Batang</v>
          </cell>
          <cell r="F1930">
            <v>737000</v>
          </cell>
        </row>
        <row r="1931">
          <cell r="B1931" t="str">
            <v>20.05.06.03.04</v>
          </cell>
          <cell r="D1931" t="str">
            <v>Pipa Hitam Dia 5" @6m Kelas B</v>
          </cell>
          <cell r="E1931" t="str">
            <v>Batang</v>
          </cell>
          <cell r="F1931">
            <v>1039100</v>
          </cell>
        </row>
        <row r="1932">
          <cell r="B1932" t="str">
            <v>20.05.06.03.05</v>
          </cell>
          <cell r="D1932" t="str">
            <v>Pipa Hitam Dia 6" @6m Kelas B</v>
          </cell>
          <cell r="E1932" t="str">
            <v>Batang</v>
          </cell>
          <cell r="F1932">
            <v>1260500</v>
          </cell>
        </row>
        <row r="1933">
          <cell r="B1933" t="str">
            <v>20.05.06.03.06</v>
          </cell>
          <cell r="D1933" t="str">
            <v>Pipa Hitam Dia 1/2" @6m Kelas A</v>
          </cell>
          <cell r="E1933" t="str">
            <v>Batang</v>
          </cell>
          <cell r="F1933">
            <v>106300</v>
          </cell>
        </row>
        <row r="1934">
          <cell r="B1934" t="str">
            <v>20.05.06.03.07</v>
          </cell>
          <cell r="D1934" t="str">
            <v>Pipa Hitam Dia 3/4" @6m Kelas A</v>
          </cell>
          <cell r="E1934" t="str">
            <v>Batang</v>
          </cell>
          <cell r="F1934">
            <v>135400</v>
          </cell>
        </row>
        <row r="1935">
          <cell r="B1935" t="str">
            <v>20.05.06.03.08</v>
          </cell>
          <cell r="D1935" t="str">
            <v>Pipa Hitam Dia 1" @6m Kelas A</v>
          </cell>
          <cell r="E1935" t="str">
            <v>Batang</v>
          </cell>
          <cell r="F1935">
            <v>180000</v>
          </cell>
        </row>
        <row r="1936">
          <cell r="B1936" t="str">
            <v>20.05.06.03.09</v>
          </cell>
          <cell r="D1936" t="str">
            <v>Pipa Hitam Dia 1-1/4" @6m Kelas A</v>
          </cell>
          <cell r="E1936" t="str">
            <v>Batang</v>
          </cell>
          <cell r="F1936">
            <v>230000</v>
          </cell>
        </row>
        <row r="1937">
          <cell r="B1937" t="str">
            <v>20.05.06.03.10</v>
          </cell>
          <cell r="D1937" t="str">
            <v>Pipa Hitam Dia 1-1/2" @6m Kelas A</v>
          </cell>
          <cell r="E1937" t="str">
            <v>Batang</v>
          </cell>
          <cell r="F1937">
            <v>293950</v>
          </cell>
        </row>
        <row r="1938">
          <cell r="B1938" t="str">
            <v>20.05.06.03.11</v>
          </cell>
          <cell r="D1938" t="str">
            <v>Pipa Hitam Dia 2" @6m Kelas A</v>
          </cell>
          <cell r="E1938" t="str">
            <v>Batang</v>
          </cell>
          <cell r="F1938">
            <v>394800</v>
          </cell>
        </row>
        <row r="1939">
          <cell r="B1939" t="str">
            <v>20.05.06.03.12</v>
          </cell>
          <cell r="D1939" t="str">
            <v>Pipa Hitam Dia 2-1/2" @6m Kelas A</v>
          </cell>
          <cell r="E1939" t="str">
            <v>Batang</v>
          </cell>
          <cell r="F1939">
            <v>544350</v>
          </cell>
        </row>
        <row r="1940">
          <cell r="B1940" t="str">
            <v>20.05.06.03.13</v>
          </cell>
          <cell r="D1940" t="str">
            <v>Pipa Hitam Dia 3" @6m Kelas A</v>
          </cell>
          <cell r="E1940" t="str">
            <v>Batang</v>
          </cell>
          <cell r="F1940">
            <v>639450</v>
          </cell>
        </row>
        <row r="1941">
          <cell r="B1941" t="str">
            <v>20.05.06.03.14</v>
          </cell>
          <cell r="D1941" t="str">
            <v>Pipa Hitam Dia 4" @6m Kelas A</v>
          </cell>
          <cell r="E1941" t="str">
            <v>Batang</v>
          </cell>
          <cell r="F1941">
            <v>908000</v>
          </cell>
        </row>
        <row r="1942">
          <cell r="B1942" t="str">
            <v>20.05.06.03.15</v>
          </cell>
          <cell r="D1942" t="str">
            <v>Pipa Hitam Dia 5" @6m Kelas A</v>
          </cell>
          <cell r="E1942" t="str">
            <v>Batang</v>
          </cell>
          <cell r="F1942">
            <v>1280600</v>
          </cell>
        </row>
        <row r="1943">
          <cell r="B1943" t="str">
            <v>20.05.06.03.16</v>
          </cell>
          <cell r="D1943" t="str">
            <v>Pipa Hitam Dia 6" @6m Kelas A</v>
          </cell>
          <cell r="E1943" t="str">
            <v>Batang</v>
          </cell>
          <cell r="F1943">
            <v>1525950</v>
          </cell>
        </row>
        <row r="1944">
          <cell r="B1944" t="str">
            <v>20.05.06.03.17</v>
          </cell>
          <cell r="D1944" t="str">
            <v>Pipa Hitam Dia 8" @6m Kelas A</v>
          </cell>
          <cell r="E1944" t="str">
            <v>Batang</v>
          </cell>
          <cell r="F1944">
            <v>2854200</v>
          </cell>
        </row>
        <row r="1945">
          <cell r="B1945" t="str">
            <v>20.05.06.03.18</v>
          </cell>
          <cell r="D1945" t="str">
            <v>Pipa Hitam Dia 1/2" @6m Medium B</v>
          </cell>
          <cell r="E1945" t="str">
            <v>Batang</v>
          </cell>
          <cell r="F1945">
            <v>114500</v>
          </cell>
        </row>
        <row r="1946">
          <cell r="B1946" t="str">
            <v>20.05.06.03.19</v>
          </cell>
          <cell r="D1946" t="str">
            <v>Pipa Hitam Dia 3/4" @6m Medium B</v>
          </cell>
          <cell r="E1946" t="str">
            <v>Batang</v>
          </cell>
          <cell r="F1946">
            <v>141450</v>
          </cell>
        </row>
        <row r="1947">
          <cell r="B1947" t="str">
            <v>20.05.06.03.20</v>
          </cell>
          <cell r="D1947" t="str">
            <v>Pipa Hitam Dia 1" @6m Medium B</v>
          </cell>
          <cell r="E1947" t="str">
            <v>Batang</v>
          </cell>
          <cell r="F1947">
            <v>216900</v>
          </cell>
        </row>
        <row r="1948">
          <cell r="B1948" t="str">
            <v>20.05.06.03.21</v>
          </cell>
          <cell r="D1948" t="str">
            <v>Pipa Hitam Dia 1-1/4" @6m Medium B</v>
          </cell>
          <cell r="E1948" t="str">
            <v>Batang</v>
          </cell>
          <cell r="F1948">
            <v>280050</v>
          </cell>
        </row>
        <row r="1949">
          <cell r="B1949" t="str">
            <v>20.05.06.03.22</v>
          </cell>
          <cell r="D1949" t="str">
            <v>Pipa Hitam Dia 1-1/2" @6m Medium B</v>
          </cell>
          <cell r="E1949" t="str">
            <v>Batang</v>
          </cell>
          <cell r="F1949">
            <v>332000</v>
          </cell>
        </row>
        <row r="1950">
          <cell r="B1950" t="str">
            <v>20.05.06.03.23</v>
          </cell>
          <cell r="D1950" t="str">
            <v>Pipa Hitam Dia 2 " @6m Medium B</v>
          </cell>
          <cell r="E1950" t="str">
            <v>Batang</v>
          </cell>
          <cell r="F1950">
            <v>487850</v>
          </cell>
        </row>
        <row r="1951">
          <cell r="B1951" t="str">
            <v>20.05.06.03.24</v>
          </cell>
          <cell r="D1951" t="str">
            <v>Pipa Hitam Dia 2-1/2" @6m Medium B</v>
          </cell>
          <cell r="E1951" t="str">
            <v>Batang</v>
          </cell>
          <cell r="F1951">
            <v>629000</v>
          </cell>
        </row>
        <row r="1952">
          <cell r="B1952" t="str">
            <v>20.05.06.03.25</v>
          </cell>
          <cell r="D1952" t="str">
            <v>Pipa Hitam Dia 3" @6m Medium B</v>
          </cell>
          <cell r="E1952" t="str">
            <v>Batang</v>
          </cell>
          <cell r="F1952">
            <v>769950</v>
          </cell>
        </row>
        <row r="1953">
          <cell r="B1953" t="str">
            <v>20.05.06.03.26</v>
          </cell>
          <cell r="D1953" t="str">
            <v>Pipa Hitam Dia 4" @6m Medium B</v>
          </cell>
          <cell r="E1953" t="str">
            <v>Batang</v>
          </cell>
          <cell r="F1953">
            <v>1127250</v>
          </cell>
        </row>
        <row r="1954">
          <cell r="B1954" t="str">
            <v>20.05.06.03.27</v>
          </cell>
          <cell r="D1954" t="str">
            <v>Pipa Hitam Dia 5" @6m Medium B</v>
          </cell>
          <cell r="E1954" t="str">
            <v>Batang</v>
          </cell>
          <cell r="F1954">
            <v>1458750</v>
          </cell>
        </row>
        <row r="1955">
          <cell r="B1955" t="str">
            <v>20.05.06.03.28</v>
          </cell>
          <cell r="D1955" t="str">
            <v>Pipa Hitam Dia 6" @6m Medium B</v>
          </cell>
          <cell r="E1955" t="str">
            <v>Batang</v>
          </cell>
          <cell r="F1955">
            <v>1762500</v>
          </cell>
        </row>
        <row r="1956">
          <cell r="B1956" t="str">
            <v>20.05.06.03.29</v>
          </cell>
          <cell r="D1956" t="str">
            <v>Pipa Hitam Dia 1/.4" @6m Medium A</v>
          </cell>
          <cell r="E1956" t="str">
            <v>Batang</v>
          </cell>
          <cell r="F1956">
            <v>74800</v>
          </cell>
        </row>
        <row r="1957">
          <cell r="B1957" t="str">
            <v>20.05.06.03.30</v>
          </cell>
          <cell r="D1957" t="str">
            <v>Pipa Hitam Dia 3/8" @6m Medium A</v>
          </cell>
          <cell r="E1957" t="str">
            <v>Batang</v>
          </cell>
          <cell r="F1957">
            <v>92250</v>
          </cell>
        </row>
        <row r="1958">
          <cell r="B1958" t="str">
            <v>20.05.06.03.31</v>
          </cell>
          <cell r="D1958" t="str">
            <v>Pipa Hitam Dia 1/2" @6m Medium A</v>
          </cell>
          <cell r="E1958" t="str">
            <v>Batang</v>
          </cell>
          <cell r="F1958">
            <v>141450</v>
          </cell>
        </row>
        <row r="1959">
          <cell r="B1959" t="str">
            <v>20.05.06.03.32</v>
          </cell>
          <cell r="D1959" t="str">
            <v>Pipa Hitam Dia 3/4" @6m Medium A</v>
          </cell>
          <cell r="E1959" t="str">
            <v>Batang</v>
          </cell>
          <cell r="F1959">
            <v>181650</v>
          </cell>
        </row>
        <row r="1960">
          <cell r="B1960" t="str">
            <v>20.05.06.03.33</v>
          </cell>
          <cell r="D1960" t="str">
            <v>Pipa Hitam Dia 1" @6m Medium A</v>
          </cell>
          <cell r="E1960" t="str">
            <v>Batang</v>
          </cell>
          <cell r="F1960">
            <v>278600</v>
          </cell>
        </row>
        <row r="1961">
          <cell r="B1961" t="str">
            <v>20.05.06.03.34</v>
          </cell>
          <cell r="D1961" t="str">
            <v>Pipa Hitam Dia 1-1/4" @6m Medium A</v>
          </cell>
          <cell r="E1961" t="str">
            <v>Batang</v>
          </cell>
          <cell r="F1961">
            <v>362200</v>
          </cell>
        </row>
        <row r="1962">
          <cell r="B1962" t="str">
            <v>20.05.06.03.35</v>
          </cell>
          <cell r="D1962" t="str">
            <v>Pipa Hitam Dia 1-1/2" @6m Medium A</v>
          </cell>
          <cell r="E1962" t="str">
            <v>Batang</v>
          </cell>
          <cell r="F1962">
            <v>416150</v>
          </cell>
        </row>
        <row r="1963">
          <cell r="B1963" t="str">
            <v>20.05.06.03.36</v>
          </cell>
          <cell r="D1963" t="str">
            <v>Pipa Hitam Dia 2" @6m Medium A</v>
          </cell>
          <cell r="E1963" t="str">
            <v>Batang</v>
          </cell>
          <cell r="F1963">
            <v>576300</v>
          </cell>
        </row>
        <row r="1964">
          <cell r="B1964" t="str">
            <v>20.05.06.03.37</v>
          </cell>
          <cell r="D1964" t="str">
            <v>Pipa Hitam Dia 2-1/2" @6m Medium A</v>
          </cell>
          <cell r="E1964" t="str">
            <v>Batang</v>
          </cell>
          <cell r="F1964">
            <v>735200</v>
          </cell>
        </row>
        <row r="1965">
          <cell r="B1965" t="str">
            <v>20.05.06.03.38</v>
          </cell>
          <cell r="D1965" t="str">
            <v>Pipa Hitam Dia 3" @6m Medium A</v>
          </cell>
          <cell r="E1965" t="str">
            <v>Batang</v>
          </cell>
          <cell r="F1965">
            <v>949550</v>
          </cell>
        </row>
        <row r="1966">
          <cell r="B1966" t="str">
            <v>20.05.06.03.39</v>
          </cell>
          <cell r="D1966" t="str">
            <v>Pipa Hitam Dia 4" @6m Medium A</v>
          </cell>
          <cell r="E1966" t="str">
            <v>Batang</v>
          </cell>
          <cell r="F1966">
            <v>1374700</v>
          </cell>
        </row>
        <row r="1967">
          <cell r="B1967" t="str">
            <v>20.05.06.03.40</v>
          </cell>
          <cell r="D1967" t="str">
            <v>Pipa Hitam Dia 5" @6m Medium A</v>
          </cell>
          <cell r="E1967" t="str">
            <v>Batang</v>
          </cell>
          <cell r="F1967">
            <v>1850150</v>
          </cell>
        </row>
        <row r="1968">
          <cell r="B1968" t="str">
            <v>20.05.06.03.41</v>
          </cell>
          <cell r="D1968" t="str">
            <v>Pipa Hitam Dia 6" @6m Medium A</v>
          </cell>
          <cell r="E1968" t="str">
            <v>Batang</v>
          </cell>
          <cell r="F1968">
            <v>2202700</v>
          </cell>
        </row>
        <row r="1969">
          <cell r="B1969" t="str">
            <v>20.05.06.03.42</v>
          </cell>
          <cell r="D1969" t="str">
            <v>Pipa Hitam Dia 8" @6m Medium A</v>
          </cell>
          <cell r="E1969" t="str">
            <v>Batang</v>
          </cell>
          <cell r="F1969">
            <v>3163850</v>
          </cell>
        </row>
        <row r="1970">
          <cell r="B1970" t="str">
            <v>20.05.06.03.43</v>
          </cell>
          <cell r="D1970" t="str">
            <v>Pipa Hitam Dia 10" @6m Medium A</v>
          </cell>
          <cell r="E1970" t="str">
            <v>Batang</v>
          </cell>
          <cell r="F1970">
            <v>4382900</v>
          </cell>
        </row>
        <row r="1971">
          <cell r="B1971" t="str">
            <v>20.05.06.03.44</v>
          </cell>
          <cell r="D1971" t="str">
            <v>Pipa Hitam Dia 12" @6m Medium A</v>
          </cell>
          <cell r="E1971" t="str">
            <v>Batang</v>
          </cell>
          <cell r="F1971">
            <v>5213650</v>
          </cell>
        </row>
        <row r="1972">
          <cell r="B1972" t="str">
            <v>20.05.06.04</v>
          </cell>
          <cell r="D1972" t="str">
            <v>Pipa Besi</v>
          </cell>
        </row>
        <row r="1973">
          <cell r="B1973" t="str">
            <v>20.05.06.04.01</v>
          </cell>
          <cell r="D1973" t="str">
            <v>Pipa Besi Pipa Besi Dia 1.5" @ 6 m</v>
          </cell>
          <cell r="E1973" t="str">
            <v>Batang</v>
          </cell>
          <cell r="F1973">
            <v>196020</v>
          </cell>
        </row>
        <row r="1974">
          <cell r="B1974" t="str">
            <v>20.05.06.04.02</v>
          </cell>
          <cell r="D1974" t="str">
            <v>Pipa Besi Pipa Besi Dia 2" @ 6 m</v>
          </cell>
          <cell r="E1974" t="str">
            <v>Batang</v>
          </cell>
          <cell r="F1974">
            <v>259200</v>
          </cell>
        </row>
        <row r="1975">
          <cell r="B1975" t="str">
            <v>20.05.06.04.03</v>
          </cell>
          <cell r="D1975" t="str">
            <v>Pipa Besi Pipa Besi Dia 2.5" @ 6 m</v>
          </cell>
          <cell r="E1975" t="str">
            <v>Batang</v>
          </cell>
          <cell r="F1975">
            <v>280800</v>
          </cell>
        </row>
        <row r="1976">
          <cell r="B1976" t="str">
            <v>20.05.06.05</v>
          </cell>
          <cell r="D1976" t="str">
            <v>Blend</v>
          </cell>
        </row>
        <row r="1977">
          <cell r="B1977" t="str">
            <v>20.05.06.05.01</v>
          </cell>
          <cell r="D1977" t="str">
            <v>Blend Flange Gl dia 6"  x 90°</v>
          </cell>
          <cell r="E1977" t="str">
            <v>Buah</v>
          </cell>
          <cell r="F1977">
            <v>573650</v>
          </cell>
        </row>
        <row r="1978">
          <cell r="B1978" t="str">
            <v>20.05.06.05.02</v>
          </cell>
          <cell r="D1978" t="str">
            <v>Blend Flange Gl dia 4"  x 90°</v>
          </cell>
          <cell r="E1978" t="str">
            <v>Buah</v>
          </cell>
          <cell r="F1978">
            <v>382600</v>
          </cell>
        </row>
        <row r="1979">
          <cell r="B1979" t="str">
            <v>20.05.06.05.03</v>
          </cell>
          <cell r="D1979" t="str">
            <v>Blend Flange Gl dia 6"  x 45°</v>
          </cell>
          <cell r="E1979" t="str">
            <v>Buah</v>
          </cell>
          <cell r="F1979">
            <v>367150</v>
          </cell>
        </row>
        <row r="1980">
          <cell r="B1980" t="str">
            <v>20.05.06.05.04</v>
          </cell>
          <cell r="D1980" t="str">
            <v>Blend Flange Gl dia 3"  x 90°</v>
          </cell>
          <cell r="E1980" t="str">
            <v>Buah</v>
          </cell>
          <cell r="F1980">
            <v>321300</v>
          </cell>
        </row>
        <row r="1981">
          <cell r="B1981" t="str">
            <v>20.05.06.05.05</v>
          </cell>
          <cell r="D1981" t="str">
            <v>Blend All Flange PVC ; 6"  x 90°</v>
          </cell>
          <cell r="E1981" t="str">
            <v>Buah</v>
          </cell>
          <cell r="F1981">
            <v>311250</v>
          </cell>
        </row>
        <row r="1982">
          <cell r="B1982" t="str">
            <v>20.05.06.05.06</v>
          </cell>
          <cell r="D1982" t="str">
            <v>Blend Socket RRJ PVC ; 6"  x 90°</v>
          </cell>
          <cell r="E1982" t="str">
            <v>Buah</v>
          </cell>
          <cell r="F1982">
            <v>287800</v>
          </cell>
        </row>
        <row r="1983">
          <cell r="B1983" t="str">
            <v>20.05.06.05.07</v>
          </cell>
          <cell r="D1983" t="str">
            <v>Blend All Flange PVC ; 6"  x 45°</v>
          </cell>
          <cell r="E1983" t="str">
            <v>Buah</v>
          </cell>
          <cell r="F1983">
            <v>286550</v>
          </cell>
        </row>
        <row r="1984">
          <cell r="B1984" t="str">
            <v>20.05.06.05.08</v>
          </cell>
          <cell r="D1984" t="str">
            <v>Blend All Flange PVC ; 6"  x 22,5°</v>
          </cell>
          <cell r="E1984" t="str">
            <v>Buah</v>
          </cell>
          <cell r="F1984">
            <v>274100</v>
          </cell>
        </row>
        <row r="1985">
          <cell r="B1985" t="str">
            <v>20.05.06.05.09</v>
          </cell>
          <cell r="D1985" t="str">
            <v>Blend Socket RRJ PVC ; 6"  x 45°</v>
          </cell>
          <cell r="E1985" t="str">
            <v>Buah</v>
          </cell>
          <cell r="F1985">
            <v>202350</v>
          </cell>
        </row>
        <row r="1986">
          <cell r="B1986" t="str">
            <v>20.05.06.05.10</v>
          </cell>
          <cell r="D1986" t="str">
            <v>Blend Socket RRJ PVC ; 6"  x 22,5°</v>
          </cell>
          <cell r="E1986" t="str">
            <v>Buah</v>
          </cell>
          <cell r="F1986">
            <v>173950</v>
          </cell>
        </row>
        <row r="1987">
          <cell r="B1987" t="str">
            <v>20.05.06.05.11</v>
          </cell>
          <cell r="D1987" t="str">
            <v>Blend All Flange PVC ; 4"  x 90°</v>
          </cell>
          <cell r="E1987" t="str">
            <v>Buah</v>
          </cell>
          <cell r="F1987">
            <v>163250</v>
          </cell>
        </row>
        <row r="1988">
          <cell r="B1988" t="str">
            <v>20.05.06.05.12</v>
          </cell>
          <cell r="D1988" t="str">
            <v>Blend Gl dia 3"  x 90°</v>
          </cell>
          <cell r="E1988" t="str">
            <v>Buah</v>
          </cell>
          <cell r="F1988">
            <v>147000</v>
          </cell>
        </row>
        <row r="1989">
          <cell r="B1989" t="str">
            <v>20.05.06.05.13</v>
          </cell>
          <cell r="D1989" t="str">
            <v>Blend All Flange PVC ; 3"  x 45°</v>
          </cell>
          <cell r="E1989" t="str">
            <v>Buah</v>
          </cell>
          <cell r="F1989">
            <v>144850</v>
          </cell>
        </row>
        <row r="1990">
          <cell r="B1990" t="str">
            <v>20.05.06.05.14</v>
          </cell>
          <cell r="D1990" t="str">
            <v>Blend All Flange PVC ; 4"  x 45°</v>
          </cell>
          <cell r="E1990" t="str">
            <v>Buah</v>
          </cell>
          <cell r="F1990">
            <v>144400</v>
          </cell>
        </row>
        <row r="1991">
          <cell r="B1991" t="str">
            <v>20.05.06.05.15</v>
          </cell>
          <cell r="D1991" t="str">
            <v>Blend Gl dia 3"  x 45°</v>
          </cell>
          <cell r="E1991" t="str">
            <v>Buah</v>
          </cell>
          <cell r="F1991">
            <v>132300</v>
          </cell>
        </row>
        <row r="1992">
          <cell r="B1992" t="str">
            <v>20.05.06.05.16</v>
          </cell>
          <cell r="D1992" t="str">
            <v>Blend All Flange PVC ; 3"  x 45°</v>
          </cell>
          <cell r="E1992" t="str">
            <v>Buah</v>
          </cell>
          <cell r="F1992">
            <v>132200</v>
          </cell>
        </row>
        <row r="1993">
          <cell r="B1993" t="str">
            <v>20.05.06.05.17</v>
          </cell>
          <cell r="D1993" t="str">
            <v>Blend Socket RRJ PVC ; 4"  x 90°</v>
          </cell>
          <cell r="E1993" t="str">
            <v>Buah</v>
          </cell>
          <cell r="F1993">
            <v>107700</v>
          </cell>
        </row>
        <row r="1994">
          <cell r="B1994" t="str">
            <v>20.05.06.05.18</v>
          </cell>
          <cell r="D1994" t="str">
            <v>Blend Socket RRJ PVC ; 4"  x 45°</v>
          </cell>
          <cell r="E1994" t="str">
            <v>Buah</v>
          </cell>
          <cell r="F1994">
            <v>96750</v>
          </cell>
        </row>
        <row r="1995">
          <cell r="B1995" t="str">
            <v>20.05.06.05.19</v>
          </cell>
          <cell r="D1995" t="str">
            <v>Blend All Flange PVC ; 2"  x 90°</v>
          </cell>
          <cell r="E1995" t="str">
            <v>Buah</v>
          </cell>
          <cell r="F1995">
            <v>95850</v>
          </cell>
        </row>
        <row r="1996">
          <cell r="B1996" t="str">
            <v>20.05.06.05.20</v>
          </cell>
          <cell r="D1996" t="str">
            <v>Blend All Flange PVC ; 2"  x 45°</v>
          </cell>
          <cell r="E1996" t="str">
            <v>Buah</v>
          </cell>
          <cell r="F1996">
            <v>86000</v>
          </cell>
        </row>
        <row r="1997">
          <cell r="B1997" t="str">
            <v>20.05.06.05.21</v>
          </cell>
          <cell r="D1997" t="str">
            <v>Blend Socket RRJ PVC ; 3"  x 90°</v>
          </cell>
          <cell r="E1997" t="str">
            <v>Buah</v>
          </cell>
          <cell r="F1997">
            <v>76350</v>
          </cell>
        </row>
        <row r="1998">
          <cell r="B1998" t="str">
            <v>20.05.06.05.22</v>
          </cell>
          <cell r="D1998" t="str">
            <v>Blend Socket RRJ PVC ; 3"  x 45°</v>
          </cell>
          <cell r="E1998" t="str">
            <v>Buah</v>
          </cell>
          <cell r="F1998">
            <v>65450</v>
          </cell>
        </row>
        <row r="1999">
          <cell r="B1999" t="str">
            <v>20.05.06.05.23</v>
          </cell>
          <cell r="D1999" t="str">
            <v>Blend Socket RRJ PVC ; 2"  x 90°</v>
          </cell>
          <cell r="E1999" t="str">
            <v>Buah</v>
          </cell>
          <cell r="F1999">
            <v>45750</v>
          </cell>
        </row>
        <row r="2000">
          <cell r="B2000" t="str">
            <v>20.05.06.05.24</v>
          </cell>
          <cell r="D2000" t="str">
            <v>Blend Socket RRJ PVC ; 2"  x 45°</v>
          </cell>
          <cell r="E2000" t="str">
            <v>Buah</v>
          </cell>
          <cell r="F2000">
            <v>40300</v>
          </cell>
        </row>
        <row r="2001">
          <cell r="B2001" t="str">
            <v>20.05.06.06</v>
          </cell>
          <cell r="D2001" t="str">
            <v>Clamp Saddle</v>
          </cell>
        </row>
        <row r="2002">
          <cell r="B2002" t="str">
            <v>20.05.06.06.01</v>
          </cell>
          <cell r="D2002" t="str">
            <v>Clamp Saddle dia 6"x1"</v>
          </cell>
          <cell r="E2002" t="str">
            <v>Buah</v>
          </cell>
          <cell r="F2002">
            <v>60400</v>
          </cell>
        </row>
        <row r="2003">
          <cell r="B2003" t="str">
            <v>20.05.06.05.02</v>
          </cell>
          <cell r="D2003" t="str">
            <v>Clamp Saddle dia 4"x1"</v>
          </cell>
          <cell r="E2003" t="str">
            <v>Buah</v>
          </cell>
          <cell r="F2003">
            <v>29850</v>
          </cell>
        </row>
        <row r="2004">
          <cell r="B2004" t="str">
            <v>20.05.06.05.03</v>
          </cell>
          <cell r="D2004" t="str">
            <v>Clamp Saddle dia 3"x1"</v>
          </cell>
          <cell r="E2004" t="str">
            <v>Buah</v>
          </cell>
          <cell r="F2004">
            <v>19150</v>
          </cell>
        </row>
        <row r="2005">
          <cell r="B2005" t="str">
            <v>20.05.06.05.04</v>
          </cell>
          <cell r="D2005" t="str">
            <v>Clamp Saddle dia 2"x1"</v>
          </cell>
          <cell r="E2005" t="str">
            <v>Buah</v>
          </cell>
          <cell r="F2005">
            <v>16200</v>
          </cell>
        </row>
        <row r="2006">
          <cell r="B2006" t="str">
            <v>20.05.06.05.05</v>
          </cell>
          <cell r="D2006" t="str">
            <v>Clamp Saddle + Spray 1" x 3/8"</v>
          </cell>
          <cell r="E2006" t="str">
            <v>Buah</v>
          </cell>
          <cell r="F2006">
            <v>28250</v>
          </cell>
        </row>
        <row r="2007">
          <cell r="B2007" t="str">
            <v>20.05.06.07</v>
          </cell>
          <cell r="D2007" t="str">
            <v>Dop</v>
          </cell>
        </row>
        <row r="2008">
          <cell r="B2008" t="str">
            <v>20.05.06.07.01</v>
          </cell>
          <cell r="D2008" t="str">
            <v>Dop PVC dia 5"</v>
          </cell>
          <cell r="E2008" t="str">
            <v>Buah</v>
          </cell>
          <cell r="F2008">
            <v>10750</v>
          </cell>
        </row>
        <row r="2009">
          <cell r="B2009" t="str">
            <v>20.05.06.07.02</v>
          </cell>
          <cell r="D2009" t="str">
            <v>Dop PVC dia 4"</v>
          </cell>
          <cell r="E2009" t="str">
            <v>Buah</v>
          </cell>
          <cell r="F2009">
            <v>4800</v>
          </cell>
        </row>
        <row r="2010">
          <cell r="B2010" t="str">
            <v>20.05.06.07.03</v>
          </cell>
          <cell r="D2010" t="str">
            <v>Dop PVC dia 3"</v>
          </cell>
          <cell r="E2010" t="str">
            <v>Buah</v>
          </cell>
          <cell r="F2010">
            <v>3600</v>
          </cell>
        </row>
        <row r="2011">
          <cell r="B2011" t="str">
            <v>20.05.06.07.04</v>
          </cell>
          <cell r="D2011" t="str">
            <v>Dop PVC dia 2"</v>
          </cell>
          <cell r="E2011" t="str">
            <v>Buah</v>
          </cell>
          <cell r="F2011">
            <v>2450</v>
          </cell>
        </row>
        <row r="2012">
          <cell r="B2012" t="str">
            <v>20.05.06.07.05</v>
          </cell>
          <cell r="D2012" t="str">
            <v>Dop PVC dia 1"</v>
          </cell>
          <cell r="E2012" t="str">
            <v>Buah</v>
          </cell>
          <cell r="F2012">
            <v>1850</v>
          </cell>
        </row>
        <row r="2013">
          <cell r="B2013" t="str">
            <v>20.05.06.07.06</v>
          </cell>
          <cell r="D2013" t="str">
            <v>Dop PVC dia 3/4"</v>
          </cell>
          <cell r="E2013" t="str">
            <v>Buah</v>
          </cell>
          <cell r="F2013">
            <v>1250</v>
          </cell>
        </row>
        <row r="2014">
          <cell r="B2014" t="str">
            <v>20.05.06.08</v>
          </cell>
          <cell r="D2014" t="str">
            <v>Flange</v>
          </cell>
        </row>
        <row r="2015">
          <cell r="B2015" t="str">
            <v>20.05.06.08.01</v>
          </cell>
          <cell r="D2015" t="str">
            <v>Flange Spigot PVC dia 8"</v>
          </cell>
          <cell r="E2015" t="str">
            <v>Buah</v>
          </cell>
          <cell r="F2015">
            <v>420950</v>
          </cell>
        </row>
        <row r="2016">
          <cell r="B2016" t="str">
            <v>20.05.06.08.02</v>
          </cell>
          <cell r="D2016" t="str">
            <v>Flange  Sock Drat dalam Gl dia 6"</v>
          </cell>
          <cell r="E2016" t="str">
            <v>Buah</v>
          </cell>
          <cell r="F2016">
            <v>283100</v>
          </cell>
        </row>
        <row r="2017">
          <cell r="B2017" t="str">
            <v>20.05.06.08.03</v>
          </cell>
          <cell r="D2017" t="str">
            <v>Flange Socket PVC RR dia 6"</v>
          </cell>
          <cell r="E2017" t="str">
            <v>Buah</v>
          </cell>
          <cell r="F2017">
            <v>280650</v>
          </cell>
        </row>
        <row r="2018">
          <cell r="B2018" t="str">
            <v>20.05.06.08.04</v>
          </cell>
          <cell r="D2018" t="str">
            <v>Flange Socket Gl dia 4"</v>
          </cell>
          <cell r="E2018" t="str">
            <v>Buah</v>
          </cell>
          <cell r="F2018">
            <v>266350</v>
          </cell>
        </row>
        <row r="2019">
          <cell r="B2019" t="str">
            <v>20.05.06.08.05</v>
          </cell>
          <cell r="D2019" t="str">
            <v>Flange Spigot PVC dia 6"</v>
          </cell>
          <cell r="E2019" t="str">
            <v>Buah</v>
          </cell>
          <cell r="F2019">
            <v>239800</v>
          </cell>
        </row>
        <row r="2020">
          <cell r="B2020" t="str">
            <v>20.05.06.08.06</v>
          </cell>
          <cell r="D2020" t="str">
            <v>Flange Sockett Gl dia 3"</v>
          </cell>
          <cell r="E2020" t="str">
            <v>Buah</v>
          </cell>
          <cell r="F2020">
            <v>202400</v>
          </cell>
        </row>
        <row r="2021">
          <cell r="B2021" t="str">
            <v>20.05.06.08.07</v>
          </cell>
          <cell r="D2021" t="str">
            <v>Flange Drat Gl dia 3"</v>
          </cell>
          <cell r="E2021" t="str">
            <v>Buah</v>
          </cell>
          <cell r="F2021">
            <v>201600</v>
          </cell>
        </row>
        <row r="2022">
          <cell r="B2022" t="str">
            <v>20.05.06.08.08</v>
          </cell>
          <cell r="D2022" t="str">
            <v>Flange  Sock Drat dalam Gl dia 3"</v>
          </cell>
          <cell r="E2022" t="str">
            <v>Buah</v>
          </cell>
          <cell r="F2022">
            <v>168700</v>
          </cell>
        </row>
        <row r="2023">
          <cell r="B2023" t="str">
            <v>20.05.06.08.09</v>
          </cell>
          <cell r="D2023" t="str">
            <v>Flange Socket PVC RR dia 4"</v>
          </cell>
          <cell r="E2023" t="str">
            <v>Buah</v>
          </cell>
          <cell r="F2023">
            <v>152600</v>
          </cell>
        </row>
        <row r="2024">
          <cell r="B2024" t="str">
            <v>20.05.06.08.10</v>
          </cell>
          <cell r="D2024" t="str">
            <v>Flange Sockett Gl dia 2"</v>
          </cell>
          <cell r="E2024" t="str">
            <v>Buah</v>
          </cell>
          <cell r="F2024">
            <v>136250</v>
          </cell>
        </row>
        <row r="2025">
          <cell r="B2025" t="str">
            <v>20.05.06.08.11</v>
          </cell>
          <cell r="D2025" t="str">
            <v>Flange Spigot PVC dia 4"</v>
          </cell>
          <cell r="E2025" t="str">
            <v>Buah</v>
          </cell>
          <cell r="F2025">
            <v>121350</v>
          </cell>
        </row>
        <row r="2026">
          <cell r="B2026" t="str">
            <v>20.05.06.08.12</v>
          </cell>
          <cell r="D2026" t="str">
            <v>Flange Socket PVC RR dia 3"</v>
          </cell>
          <cell r="E2026" t="str">
            <v>Buah</v>
          </cell>
          <cell r="F2026">
            <v>114500</v>
          </cell>
        </row>
        <row r="2027">
          <cell r="B2027" t="str">
            <v>20.05.06.08.13</v>
          </cell>
          <cell r="D2027" t="str">
            <v>Flange Spigot PVC dia 3"</v>
          </cell>
          <cell r="E2027" t="str">
            <v>Buah</v>
          </cell>
          <cell r="F2027">
            <v>93350</v>
          </cell>
        </row>
        <row r="2028">
          <cell r="B2028" t="str">
            <v>20.05.06.08.14</v>
          </cell>
          <cell r="D2028" t="str">
            <v>Flange Spigot PVC dia 2"</v>
          </cell>
          <cell r="E2028" t="str">
            <v>Buah</v>
          </cell>
          <cell r="F2028">
            <v>70900</v>
          </cell>
        </row>
        <row r="2029">
          <cell r="B2029" t="str">
            <v>20.05.06.08.15</v>
          </cell>
          <cell r="D2029" t="str">
            <v>Flange Socket PVC dia 1"</v>
          </cell>
          <cell r="E2029" t="str">
            <v>Buah</v>
          </cell>
          <cell r="F2029">
            <v>42750</v>
          </cell>
        </row>
        <row r="2030">
          <cell r="B2030" t="str">
            <v>20.05.06.08.16</v>
          </cell>
          <cell r="D2030" t="str">
            <v>Flange Socket PVC dia 2"</v>
          </cell>
          <cell r="E2030" t="str">
            <v>Buah</v>
          </cell>
          <cell r="F2030">
            <v>53500</v>
          </cell>
        </row>
        <row r="2031">
          <cell r="B2031" t="str">
            <v>20.05.06.08.17</v>
          </cell>
          <cell r="D2031" t="str">
            <v>Flange Socket PVC dia 3"</v>
          </cell>
          <cell r="E2031" t="str">
            <v>Buah</v>
          </cell>
          <cell r="F2031">
            <v>71250</v>
          </cell>
        </row>
        <row r="2032">
          <cell r="B2032" t="str">
            <v>20.05.06.08.18</v>
          </cell>
          <cell r="D2032" t="str">
            <v>Flange Socket PVC dia 4"</v>
          </cell>
          <cell r="E2032" t="str">
            <v>Buah</v>
          </cell>
          <cell r="F2032">
            <v>95000</v>
          </cell>
        </row>
        <row r="2033">
          <cell r="B2033" t="str">
            <v>20.05.06.08.19</v>
          </cell>
          <cell r="D2033" t="str">
            <v>Flange Socket PVC dia 5"</v>
          </cell>
          <cell r="E2033" t="str">
            <v>Buah</v>
          </cell>
          <cell r="F2033">
            <v>142450</v>
          </cell>
        </row>
        <row r="2034">
          <cell r="B2034" t="str">
            <v>20.05.06.08.20</v>
          </cell>
          <cell r="D2034" t="str">
            <v>Flange Socket PVC dia 6"</v>
          </cell>
          <cell r="E2034" t="str">
            <v>Buah</v>
          </cell>
          <cell r="F2034">
            <v>225600</v>
          </cell>
        </row>
        <row r="2035">
          <cell r="B2035" t="str">
            <v>20.05.06.08.21</v>
          </cell>
          <cell r="D2035" t="str">
            <v>Flange Socket PVC dia 8"</v>
          </cell>
          <cell r="E2035" t="str">
            <v>Buah</v>
          </cell>
          <cell r="F2035">
            <v>273050</v>
          </cell>
        </row>
        <row r="2036">
          <cell r="B2036" t="str">
            <v>20.05.06.08.22</v>
          </cell>
          <cell r="D2036" t="str">
            <v>Flange Socket PVC dia 10"</v>
          </cell>
          <cell r="E2036" t="str">
            <v>Buah</v>
          </cell>
          <cell r="F2036">
            <v>747800</v>
          </cell>
        </row>
        <row r="2037">
          <cell r="B2037" t="str">
            <v>20.05.06.08.23</v>
          </cell>
          <cell r="D2037" t="str">
            <v>Flange Socket PVC dia 12"</v>
          </cell>
          <cell r="E2037" t="str">
            <v>Buah</v>
          </cell>
          <cell r="F2037">
            <v>943650</v>
          </cell>
        </row>
        <row r="2038">
          <cell r="B2038" t="str">
            <v>20.05.06.08.24</v>
          </cell>
          <cell r="D2038" t="str">
            <v>Flange Socket PVC dia 2 1/2"</v>
          </cell>
          <cell r="E2038" t="str">
            <v>Buah</v>
          </cell>
          <cell r="F2038">
            <v>59350</v>
          </cell>
        </row>
        <row r="2039">
          <cell r="B2039" t="str">
            <v>20.05.06.09</v>
          </cell>
          <cell r="D2039" t="str">
            <v>Ball Valve</v>
          </cell>
        </row>
        <row r="2040">
          <cell r="B2040" t="str">
            <v>20.05.06.09.01</v>
          </cell>
          <cell r="D2040" t="str">
            <v xml:space="preserve">Ball Valve PVC, Maspion 1/2" </v>
          </cell>
          <cell r="E2040" t="str">
            <v>Buah</v>
          </cell>
          <cell r="F2040">
            <v>13850</v>
          </cell>
        </row>
        <row r="2041">
          <cell r="B2041" t="str">
            <v>20.05.06.09.02</v>
          </cell>
          <cell r="D2041" t="str">
            <v xml:space="preserve">Ball Valve PVC, Maspion 3/4" </v>
          </cell>
          <cell r="E2041" t="str">
            <v>Buah</v>
          </cell>
          <cell r="F2041">
            <v>18100</v>
          </cell>
        </row>
        <row r="2042">
          <cell r="B2042" t="str">
            <v>20.05.06.09.03</v>
          </cell>
          <cell r="D2042" t="str">
            <v>Ball Valve PVC, Maspion 1"  Besar</v>
          </cell>
          <cell r="E2042" t="str">
            <v>Buah</v>
          </cell>
          <cell r="F2042">
            <v>119750</v>
          </cell>
        </row>
        <row r="2043">
          <cell r="B2043" t="str">
            <v>20.05.06.09.04</v>
          </cell>
          <cell r="D2043" t="str">
            <v>Ball Valve PVC, Maspion 1" Kecil</v>
          </cell>
          <cell r="E2043" t="str">
            <v>Buah</v>
          </cell>
          <cell r="F2043">
            <v>36000</v>
          </cell>
        </row>
        <row r="2044">
          <cell r="B2044" t="str">
            <v>20.05.06.10</v>
          </cell>
          <cell r="D2044" t="str">
            <v>Reducer</v>
          </cell>
        </row>
        <row r="2045">
          <cell r="B2045" t="str">
            <v>20.05.06.10.01</v>
          </cell>
          <cell r="D2045" t="str">
            <v>Reducer Gl dia 4"x3"</v>
          </cell>
          <cell r="E2045" t="str">
            <v>Buah</v>
          </cell>
          <cell r="F2045">
            <v>14250</v>
          </cell>
        </row>
        <row r="2046">
          <cell r="B2046" t="str">
            <v>20.05.06.10.02</v>
          </cell>
          <cell r="D2046" t="str">
            <v>Reducer Gl dia 3"x2"</v>
          </cell>
          <cell r="E2046" t="str">
            <v>Buah</v>
          </cell>
          <cell r="F2046">
            <v>11900</v>
          </cell>
        </row>
        <row r="2047">
          <cell r="B2047" t="str">
            <v>20.05.06.10.03</v>
          </cell>
          <cell r="D2047" t="str">
            <v>Reducer PVC Moof dia 4"x3"</v>
          </cell>
          <cell r="E2047" t="str">
            <v>Buah</v>
          </cell>
          <cell r="F2047">
            <v>14250</v>
          </cell>
        </row>
        <row r="2048">
          <cell r="B2048" t="str">
            <v>20.05.06.10.04</v>
          </cell>
          <cell r="D2048" t="str">
            <v>Reducer PVC Moof dia 3"x2"</v>
          </cell>
          <cell r="E2048" t="str">
            <v>Buah</v>
          </cell>
          <cell r="F2048">
            <v>11900</v>
          </cell>
        </row>
        <row r="2049">
          <cell r="B2049" t="str">
            <v>20.05.06.10.05</v>
          </cell>
          <cell r="D2049" t="str">
            <v>Reducer PVC Moof dia 2"x1,5"</v>
          </cell>
          <cell r="E2049" t="str">
            <v>Buah</v>
          </cell>
          <cell r="F2049">
            <v>9550</v>
          </cell>
        </row>
        <row r="2050">
          <cell r="B2050" t="str">
            <v>20.05.06.10.06</v>
          </cell>
          <cell r="D2050" t="str">
            <v>Reducer PVC Moof dia 1,5"x1"</v>
          </cell>
          <cell r="E2050" t="str">
            <v>Buah</v>
          </cell>
          <cell r="F2050">
            <v>5950</v>
          </cell>
        </row>
        <row r="2051">
          <cell r="B2051" t="str">
            <v>20.05.06.11</v>
          </cell>
          <cell r="D2051" t="str">
            <v>Socket</v>
          </cell>
        </row>
        <row r="2052">
          <cell r="B2052" t="str">
            <v>20.05.06.11.01</v>
          </cell>
          <cell r="D2052" t="str">
            <v>Socket Maspion AW 1/2"</v>
          </cell>
          <cell r="E2052" t="str">
            <v>Buah</v>
          </cell>
          <cell r="F2052">
            <v>1500</v>
          </cell>
        </row>
        <row r="2053">
          <cell r="B2053" t="str">
            <v>20.05.06.11.02</v>
          </cell>
          <cell r="D2053" t="str">
            <v>Socket Maspion AW 3/4"</v>
          </cell>
          <cell r="E2053" t="str">
            <v>Buah</v>
          </cell>
          <cell r="F2053">
            <v>1550</v>
          </cell>
        </row>
        <row r="2054">
          <cell r="B2054" t="str">
            <v>20.05.06.11.03</v>
          </cell>
          <cell r="D2054" t="str">
            <v>Socket Maspion AW 1"</v>
          </cell>
          <cell r="E2054" t="str">
            <v>Buah</v>
          </cell>
          <cell r="F2054">
            <v>1950</v>
          </cell>
        </row>
        <row r="2055">
          <cell r="B2055" t="str">
            <v>20.05.06.11.04</v>
          </cell>
          <cell r="D2055" t="str">
            <v>Socket Maspion AW 1 1/4"</v>
          </cell>
          <cell r="E2055" t="str">
            <v>Buah</v>
          </cell>
          <cell r="F2055">
            <v>2300</v>
          </cell>
        </row>
        <row r="2056">
          <cell r="B2056" t="str">
            <v>20.05.06.11.05</v>
          </cell>
          <cell r="D2056" t="str">
            <v>Socket Maspion AW 1 1/2"</v>
          </cell>
          <cell r="E2056" t="str">
            <v>Buah</v>
          </cell>
          <cell r="F2056">
            <v>3950</v>
          </cell>
        </row>
        <row r="2057">
          <cell r="B2057" t="str">
            <v>20.05.06.11.06</v>
          </cell>
          <cell r="D2057" t="str">
            <v>Socket Maspion AW 2"</v>
          </cell>
          <cell r="E2057" t="str">
            <v>Buah</v>
          </cell>
          <cell r="F2057">
            <v>8150</v>
          </cell>
        </row>
        <row r="2058">
          <cell r="B2058" t="str">
            <v>20.05.06.11.07</v>
          </cell>
          <cell r="D2058" t="str">
            <v>Socket Maspion AW 2 1/2"</v>
          </cell>
          <cell r="E2058" t="str">
            <v>Buah</v>
          </cell>
          <cell r="F2058">
            <v>10550</v>
          </cell>
        </row>
        <row r="2059">
          <cell r="B2059" t="str">
            <v>20.05.06.11.08</v>
          </cell>
          <cell r="D2059" t="str">
            <v>Socket Maspion AW 3"</v>
          </cell>
          <cell r="E2059" t="str">
            <v>Buah</v>
          </cell>
          <cell r="F2059">
            <v>17700</v>
          </cell>
        </row>
        <row r="2060">
          <cell r="B2060" t="str">
            <v>20.05.06.11.09</v>
          </cell>
          <cell r="D2060" t="str">
            <v>Socket Maspion AW 4"</v>
          </cell>
          <cell r="E2060" t="str">
            <v>Buah</v>
          </cell>
          <cell r="F2060">
            <v>34250</v>
          </cell>
        </row>
        <row r="2061">
          <cell r="B2061" t="str">
            <v>20.05.06.11.10</v>
          </cell>
          <cell r="D2061" t="str">
            <v>Socket Maspion AW 5"</v>
          </cell>
          <cell r="E2061" t="str">
            <v>Buah</v>
          </cell>
          <cell r="F2061">
            <v>49900</v>
          </cell>
        </row>
        <row r="2062">
          <cell r="B2062" t="str">
            <v>20.05.06.11.11</v>
          </cell>
          <cell r="D2062" t="str">
            <v>Socket Maspion AW 6"</v>
          </cell>
          <cell r="E2062" t="str">
            <v>Buah</v>
          </cell>
          <cell r="F2062">
            <v>98650</v>
          </cell>
        </row>
        <row r="2063">
          <cell r="B2063" t="str">
            <v>20.05.06.11.12</v>
          </cell>
          <cell r="D2063" t="str">
            <v>Socket Maspion AW 8"</v>
          </cell>
          <cell r="E2063" t="str">
            <v>Buah</v>
          </cell>
          <cell r="F2063">
            <v>170700</v>
          </cell>
        </row>
        <row r="2064">
          <cell r="B2064" t="str">
            <v>20.05.06.11.13</v>
          </cell>
          <cell r="D2064" t="str">
            <v>Socket Maspion AW 10"</v>
          </cell>
          <cell r="E2064" t="str">
            <v>Buah</v>
          </cell>
          <cell r="F2064">
            <v>287100</v>
          </cell>
        </row>
        <row r="2065">
          <cell r="B2065" t="str">
            <v>20.05.06.11.14</v>
          </cell>
          <cell r="D2065" t="str">
            <v>Socket Maspion AW 12"</v>
          </cell>
          <cell r="E2065" t="str">
            <v>Buah</v>
          </cell>
          <cell r="F2065">
            <v>457400</v>
          </cell>
        </row>
        <row r="2066">
          <cell r="B2066" t="str">
            <v>20.05.06.11.15</v>
          </cell>
          <cell r="D2066" t="str">
            <v>Socket Maspion AW 14"</v>
          </cell>
          <cell r="E2066" t="str">
            <v>Buah</v>
          </cell>
          <cell r="F2066">
            <v>831750</v>
          </cell>
        </row>
        <row r="2067">
          <cell r="B2067" t="str">
            <v>20.05.06.11.16</v>
          </cell>
          <cell r="D2067" t="str">
            <v>Socket Maspion AW 16"</v>
          </cell>
          <cell r="E2067" t="str">
            <v>Buah</v>
          </cell>
          <cell r="F2067">
            <v>1225600</v>
          </cell>
        </row>
        <row r="2068">
          <cell r="B2068" t="str">
            <v>20.05.06.11.17</v>
          </cell>
          <cell r="D2068" t="str">
            <v>Socket Maspion D 1 1/4"</v>
          </cell>
          <cell r="E2068" t="str">
            <v>Buah</v>
          </cell>
          <cell r="F2068">
            <v>1950</v>
          </cell>
        </row>
        <row r="2069">
          <cell r="B2069" t="str">
            <v>20.05.06.11.18</v>
          </cell>
          <cell r="D2069" t="str">
            <v>Socket Maspion D 1 1/2"</v>
          </cell>
          <cell r="E2069" t="str">
            <v>Buah</v>
          </cell>
          <cell r="F2069">
            <v>1950</v>
          </cell>
        </row>
        <row r="2070">
          <cell r="B2070" t="str">
            <v>20.05.06.11.19</v>
          </cell>
          <cell r="D2070" t="str">
            <v>Socket Maspion D 2"</v>
          </cell>
          <cell r="E2070" t="str">
            <v>Buah</v>
          </cell>
          <cell r="F2070">
            <v>2450</v>
          </cell>
        </row>
        <row r="2071">
          <cell r="B2071" t="str">
            <v>20.05.06.11.20</v>
          </cell>
          <cell r="D2071" t="str">
            <v>Socket Maspion D 2 1/2"</v>
          </cell>
          <cell r="E2071" t="str">
            <v>Buah</v>
          </cell>
          <cell r="F2071">
            <v>3950</v>
          </cell>
        </row>
        <row r="2072">
          <cell r="B2072" t="str">
            <v>20.05.06.11.21</v>
          </cell>
          <cell r="D2072" t="str">
            <v>Socket Maspion D 3"</v>
          </cell>
          <cell r="E2072" t="str">
            <v>Buah</v>
          </cell>
          <cell r="F2072">
            <v>7250</v>
          </cell>
        </row>
        <row r="2073">
          <cell r="B2073" t="str">
            <v>20.05.06.11.22</v>
          </cell>
          <cell r="D2073" t="str">
            <v>Socket Maspion D 4"</v>
          </cell>
          <cell r="E2073" t="str">
            <v>Buah</v>
          </cell>
          <cell r="F2073">
            <v>10450</v>
          </cell>
        </row>
        <row r="2074">
          <cell r="B2074" t="str">
            <v>20.05.06.11.23</v>
          </cell>
          <cell r="D2074" t="str">
            <v>Socket Maspion D 5"</v>
          </cell>
          <cell r="E2074" t="str">
            <v>Buah</v>
          </cell>
          <cell r="F2074">
            <v>25550</v>
          </cell>
        </row>
        <row r="2075">
          <cell r="B2075" t="str">
            <v>20.05.06.11.24</v>
          </cell>
          <cell r="D2075" t="str">
            <v>Socket Maspion D 6"</v>
          </cell>
          <cell r="E2075" t="str">
            <v>Buah</v>
          </cell>
          <cell r="F2075">
            <v>40400</v>
          </cell>
        </row>
        <row r="2076">
          <cell r="B2076" t="str">
            <v>20.05.06.11.25</v>
          </cell>
          <cell r="D2076" t="str">
            <v>Socket Maspion D 8"</v>
          </cell>
          <cell r="E2076" t="str">
            <v>Buah</v>
          </cell>
          <cell r="F2076">
            <v>98650</v>
          </cell>
        </row>
        <row r="2077">
          <cell r="B2077" t="str">
            <v>20.05.06.11.26</v>
          </cell>
          <cell r="D2077" t="str">
            <v>Socket Maspion D 10"</v>
          </cell>
          <cell r="E2077" t="str">
            <v>Buah</v>
          </cell>
          <cell r="F2077">
            <v>199500</v>
          </cell>
        </row>
        <row r="2078">
          <cell r="B2078" t="str">
            <v>20.05.06.11.27</v>
          </cell>
          <cell r="D2078" t="str">
            <v>Socket Maspion D 12"</v>
          </cell>
          <cell r="E2078" t="str">
            <v>Buah</v>
          </cell>
          <cell r="F2078">
            <v>331850</v>
          </cell>
        </row>
        <row r="2079">
          <cell r="B2079" t="str">
            <v>20.05.06.11.28</v>
          </cell>
          <cell r="D2079" t="str">
            <v>Socket Maspion D 14"</v>
          </cell>
          <cell r="E2079" t="str">
            <v>Buah</v>
          </cell>
          <cell r="F2079">
            <v>503500</v>
          </cell>
        </row>
        <row r="2080">
          <cell r="B2080" t="str">
            <v>20.05.06.11.29</v>
          </cell>
          <cell r="D2080" t="str">
            <v>Socket Maspion D 16"</v>
          </cell>
          <cell r="E2080" t="str">
            <v>Buah</v>
          </cell>
          <cell r="F2080">
            <v>653500</v>
          </cell>
        </row>
        <row r="2081">
          <cell r="B2081" t="str">
            <v>20.05.06.11.30</v>
          </cell>
          <cell r="D2081" t="str">
            <v>Socket Maspion D 20"</v>
          </cell>
          <cell r="E2081" t="str">
            <v>Buah</v>
          </cell>
          <cell r="F2081">
            <v>1313050</v>
          </cell>
        </row>
        <row r="2082">
          <cell r="B2082" t="str">
            <v>20.05.06.11.31</v>
          </cell>
          <cell r="D2082" t="str">
            <v>Socket Maspion C 5/8"</v>
          </cell>
          <cell r="E2082" t="str">
            <v>Buah</v>
          </cell>
          <cell r="F2082">
            <v>1300</v>
          </cell>
        </row>
        <row r="2083">
          <cell r="B2083" t="str">
            <v>20.05.06.11.32</v>
          </cell>
          <cell r="D2083" t="str">
            <v>Socket Maspion C 3/4"</v>
          </cell>
          <cell r="E2083" t="str">
            <v>Buah</v>
          </cell>
          <cell r="F2083">
            <v>1300</v>
          </cell>
        </row>
        <row r="2084">
          <cell r="B2084" t="str">
            <v>20.05.06.11.33</v>
          </cell>
          <cell r="D2084" t="str">
            <v>Socket Maspion C 1"</v>
          </cell>
          <cell r="E2084" t="str">
            <v>Buah</v>
          </cell>
          <cell r="F2084">
            <v>1350</v>
          </cell>
        </row>
        <row r="2085">
          <cell r="B2085" t="str">
            <v>20.05.06.11.34</v>
          </cell>
          <cell r="D2085" t="str">
            <v>Socket Maspion C 1 1/4"</v>
          </cell>
          <cell r="E2085" t="str">
            <v>Buah</v>
          </cell>
          <cell r="F2085">
            <v>1550</v>
          </cell>
        </row>
        <row r="2086">
          <cell r="B2086" t="str">
            <v>20.05.06.11.35</v>
          </cell>
          <cell r="D2086" t="str">
            <v>Socket Maspion C 1 1/2"</v>
          </cell>
          <cell r="E2086" t="str">
            <v>Buah</v>
          </cell>
          <cell r="F2086">
            <v>1950</v>
          </cell>
        </row>
        <row r="2087">
          <cell r="B2087" t="str">
            <v>20.05.06.11.36</v>
          </cell>
          <cell r="D2087" t="str">
            <v>Socket Maspion C 2"</v>
          </cell>
          <cell r="E2087" t="str">
            <v>Buah</v>
          </cell>
          <cell r="F2087">
            <v>2050</v>
          </cell>
        </row>
        <row r="2088">
          <cell r="B2088" t="str">
            <v>20.05.06.11.37</v>
          </cell>
          <cell r="D2088" t="str">
            <v>Socket Maspion C 2 1/2"</v>
          </cell>
          <cell r="E2088" t="str">
            <v>Buah</v>
          </cell>
          <cell r="F2088">
            <v>3250</v>
          </cell>
        </row>
        <row r="2089">
          <cell r="B2089" t="str">
            <v>20.05.06.11.38</v>
          </cell>
          <cell r="D2089" t="str">
            <v>Socket Maspion C 3"</v>
          </cell>
          <cell r="E2089" t="str">
            <v>Buah</v>
          </cell>
          <cell r="F2089">
            <v>3950</v>
          </cell>
        </row>
        <row r="2090">
          <cell r="B2090" t="str">
            <v>20.05.06.11.39</v>
          </cell>
          <cell r="D2090" t="str">
            <v>Socket Maspion C 4"</v>
          </cell>
          <cell r="E2090" t="str">
            <v>Buah</v>
          </cell>
          <cell r="F2090">
            <v>7800</v>
          </cell>
        </row>
        <row r="2091">
          <cell r="B2091" t="str">
            <v>20.05.06.11.40</v>
          </cell>
          <cell r="D2091" t="str">
            <v>Socket Drat Gl dia 1"</v>
          </cell>
          <cell r="E2091" t="str">
            <v>Buah</v>
          </cell>
          <cell r="F2091">
            <v>3850</v>
          </cell>
        </row>
        <row r="2092">
          <cell r="B2092" t="str">
            <v>20.05.06.11.41</v>
          </cell>
          <cell r="D2092" t="str">
            <v>Socket Drat Gl dia 2"</v>
          </cell>
          <cell r="E2092" t="str">
            <v>Buah</v>
          </cell>
          <cell r="F2092">
            <v>11800</v>
          </cell>
        </row>
        <row r="2093">
          <cell r="B2093" t="str">
            <v>20.05.06.11.42</v>
          </cell>
          <cell r="D2093" t="str">
            <v>Socket Drat Gl dia 3"</v>
          </cell>
          <cell r="E2093" t="str">
            <v>Buah</v>
          </cell>
          <cell r="F2093">
            <v>29850</v>
          </cell>
        </row>
        <row r="2094">
          <cell r="B2094" t="str">
            <v>20.05.06.11.43</v>
          </cell>
          <cell r="D2094" t="str">
            <v>Socket Drat Gl dia 4"</v>
          </cell>
          <cell r="E2094" t="str">
            <v>Buah</v>
          </cell>
          <cell r="F2094">
            <v>45450</v>
          </cell>
        </row>
        <row r="2095">
          <cell r="B2095" t="str">
            <v>20.05.06.11.44</v>
          </cell>
          <cell r="D2095" t="str">
            <v>Socket Drat Gl dia 6"</v>
          </cell>
          <cell r="E2095" t="str">
            <v>Buah</v>
          </cell>
          <cell r="F2095">
            <v>163100</v>
          </cell>
        </row>
        <row r="2096">
          <cell r="B2096" t="str">
            <v>20.05.06.12</v>
          </cell>
          <cell r="D2096" t="str">
            <v>Stop Kran</v>
          </cell>
        </row>
        <row r="2097">
          <cell r="B2097" t="str">
            <v>20.05.06.12.01</v>
          </cell>
          <cell r="D2097" t="str">
            <v>Stop Kran Dia 2"</v>
          </cell>
          <cell r="E2097" t="str">
            <v>Buah</v>
          </cell>
          <cell r="F2097">
            <v>50500</v>
          </cell>
        </row>
        <row r="2098">
          <cell r="B2098" t="str">
            <v>20.05.06.12.02</v>
          </cell>
          <cell r="D2098" t="str">
            <v>Stop Kran Dia 1,5"</v>
          </cell>
          <cell r="E2098" t="str">
            <v>Buah</v>
          </cell>
          <cell r="F2098">
            <v>23800</v>
          </cell>
        </row>
        <row r="2099">
          <cell r="B2099" t="str">
            <v>20.05.06.12.03</v>
          </cell>
          <cell r="D2099" t="str">
            <v>Stop Kran Dia 1"</v>
          </cell>
          <cell r="E2099" t="str">
            <v>Buah</v>
          </cell>
          <cell r="F2099">
            <v>23800</v>
          </cell>
        </row>
        <row r="2100">
          <cell r="B2100" t="str">
            <v>20.05.06.12.04</v>
          </cell>
          <cell r="D2100" t="str">
            <v>Stop Kran Dia 3/4"</v>
          </cell>
          <cell r="E2100" t="str">
            <v>Buah</v>
          </cell>
          <cell r="F2100">
            <v>14850</v>
          </cell>
        </row>
        <row r="2101">
          <cell r="B2101" t="str">
            <v>20.05.06.12.05</v>
          </cell>
          <cell r="D2101" t="str">
            <v>Stop Kran Dia 1/2"</v>
          </cell>
          <cell r="E2101" t="str">
            <v>Buah</v>
          </cell>
          <cell r="F2101">
            <v>11900</v>
          </cell>
        </row>
        <row r="2102">
          <cell r="B2102" t="str">
            <v>20.05.06.13</v>
          </cell>
          <cell r="D2102" t="str">
            <v>Tee</v>
          </cell>
        </row>
        <row r="2103">
          <cell r="B2103" t="str">
            <v>20.05.06.13.01</v>
          </cell>
          <cell r="D2103" t="str">
            <v>Tee All Flanged dia 2x2"</v>
          </cell>
          <cell r="E2103" t="str">
            <v>Buah</v>
          </cell>
          <cell r="F2103">
            <v>5200</v>
          </cell>
        </row>
        <row r="2104">
          <cell r="B2104" t="str">
            <v>20.05.06.13.02</v>
          </cell>
          <cell r="D2104" t="str">
            <v>Tee All Flanged dia 3x3"</v>
          </cell>
          <cell r="E2104" t="str">
            <v>Buah</v>
          </cell>
          <cell r="F2104">
            <v>9150</v>
          </cell>
        </row>
        <row r="2105">
          <cell r="B2105" t="str">
            <v>20.05.06.13.03</v>
          </cell>
          <cell r="D2105" t="str">
            <v>Tee All Flanged dia 4x4"</v>
          </cell>
          <cell r="E2105" t="str">
            <v>Buah</v>
          </cell>
          <cell r="F2105">
            <v>16100</v>
          </cell>
        </row>
        <row r="2106">
          <cell r="B2106" t="str">
            <v>20.05.06.13.04</v>
          </cell>
          <cell r="D2106" t="str">
            <v>Tee All Flanged dia 6x4"</v>
          </cell>
          <cell r="E2106" t="str">
            <v>Buah</v>
          </cell>
          <cell r="F2106">
            <v>19050</v>
          </cell>
        </row>
        <row r="2107">
          <cell r="B2107" t="str">
            <v>20.05.06.13.05</v>
          </cell>
          <cell r="D2107" t="str">
            <v>Tee All Flanged dia 6x6"</v>
          </cell>
          <cell r="E2107" t="str">
            <v>Buah</v>
          </cell>
          <cell r="F2107">
            <v>22750</v>
          </cell>
        </row>
        <row r="2108">
          <cell r="B2108" t="str">
            <v>20.05.06.13.06</v>
          </cell>
          <cell r="D2108" t="str">
            <v xml:space="preserve">Tee All Socket PVC RR dia 2"x2" </v>
          </cell>
          <cell r="E2108" t="str">
            <v>Buah</v>
          </cell>
          <cell r="F2108">
            <v>77800</v>
          </cell>
        </row>
        <row r="2109">
          <cell r="B2109" t="str">
            <v>20.05.06.13.07</v>
          </cell>
          <cell r="D2109" t="str">
            <v xml:space="preserve">Tee All Socket PVC RR dia 3"x3" </v>
          </cell>
          <cell r="E2109" t="str">
            <v>Buah</v>
          </cell>
          <cell r="F2109">
            <v>128250</v>
          </cell>
        </row>
        <row r="2110">
          <cell r="B2110" t="str">
            <v>20.05.06.13.08</v>
          </cell>
          <cell r="D2110" t="str">
            <v xml:space="preserve">Tee All Socket PVC RR dia 4"x3" </v>
          </cell>
          <cell r="E2110" t="str">
            <v>Buah</v>
          </cell>
          <cell r="F2110">
            <v>192900</v>
          </cell>
        </row>
        <row r="2111">
          <cell r="B2111" t="str">
            <v>20.05.06.13.09</v>
          </cell>
          <cell r="D2111" t="str">
            <v>Tee Maspion 4x45 deg</v>
          </cell>
          <cell r="E2111" t="str">
            <v>Buah</v>
          </cell>
          <cell r="F2111">
            <v>39750</v>
          </cell>
        </row>
        <row r="2112">
          <cell r="B2112" t="str">
            <v>20.05.06.13.10</v>
          </cell>
          <cell r="D2112" t="str">
            <v>Tee Maspion 4x90 deg</v>
          </cell>
          <cell r="E2112" t="str">
            <v>Buah</v>
          </cell>
          <cell r="F2112">
            <v>35700</v>
          </cell>
        </row>
        <row r="2113">
          <cell r="B2113" t="str">
            <v>20.05.06.13.11</v>
          </cell>
          <cell r="D2113" t="str">
            <v>Tee Maspion 2x45 deg</v>
          </cell>
          <cell r="E2113" t="str">
            <v>Buah</v>
          </cell>
          <cell r="F2113">
            <v>4300</v>
          </cell>
        </row>
        <row r="2114">
          <cell r="B2114" t="str">
            <v>20.05.06.13.12</v>
          </cell>
          <cell r="D2114" t="str">
            <v>Tee Maspion 2x90 deg</v>
          </cell>
          <cell r="E2114" t="str">
            <v>Buah</v>
          </cell>
          <cell r="F2114">
            <v>7150</v>
          </cell>
        </row>
        <row r="2115">
          <cell r="B2115" t="str">
            <v>20.05.06.13.13</v>
          </cell>
          <cell r="D2115" t="str">
            <v>Tee Maspion 3x90 deg</v>
          </cell>
          <cell r="E2115" t="str">
            <v>Buah</v>
          </cell>
          <cell r="F2115">
            <v>21200</v>
          </cell>
        </row>
        <row r="2116">
          <cell r="B2116" t="str">
            <v>20.05.06.13.14</v>
          </cell>
          <cell r="D2116" t="str">
            <v>Tee Maspion 3x45 deg</v>
          </cell>
          <cell r="E2116" t="str">
            <v>Buah</v>
          </cell>
          <cell r="F2116">
            <v>21300</v>
          </cell>
        </row>
        <row r="2117">
          <cell r="B2117" t="str">
            <v>20.05.06.13.15</v>
          </cell>
          <cell r="D2117" t="str">
            <v>Tee Maspion 2-1/2x45 deg</v>
          </cell>
          <cell r="E2117" t="str">
            <v>Buah</v>
          </cell>
          <cell r="F2117">
            <v>12200</v>
          </cell>
        </row>
        <row r="2118">
          <cell r="B2118" t="str">
            <v>20.05.06.13.16</v>
          </cell>
          <cell r="D2118" t="str">
            <v>Tee Maspion 5x45 deg</v>
          </cell>
          <cell r="E2118" t="str">
            <v>Buah</v>
          </cell>
          <cell r="F2118">
            <v>72450</v>
          </cell>
        </row>
        <row r="2119">
          <cell r="B2119" t="str">
            <v>20.05.06.13.17</v>
          </cell>
          <cell r="D2119" t="str">
            <v>Tee Maspion 5x90 deg</v>
          </cell>
          <cell r="E2119" t="str">
            <v>Buah</v>
          </cell>
          <cell r="F2119">
            <v>65900</v>
          </cell>
        </row>
        <row r="2120">
          <cell r="B2120" t="str">
            <v>20.05.06.13.18</v>
          </cell>
          <cell r="D2120" t="str">
            <v>Tee Maspion 6x45 deg</v>
          </cell>
          <cell r="E2120" t="str">
            <v>Buah</v>
          </cell>
          <cell r="F2120">
            <v>128600</v>
          </cell>
        </row>
        <row r="2121">
          <cell r="B2121" t="str">
            <v>20.05.06.13.19</v>
          </cell>
          <cell r="D2121" t="str">
            <v>Tee Maspion 6x90 deg</v>
          </cell>
          <cell r="E2121" t="str">
            <v>Buah</v>
          </cell>
          <cell r="F2121">
            <v>116700</v>
          </cell>
        </row>
        <row r="2122">
          <cell r="B2122" t="str">
            <v>20.05.06.13.20</v>
          </cell>
          <cell r="D2122" t="str">
            <v>Tee Maspion, DV 1-1/4"</v>
          </cell>
          <cell r="E2122" t="str">
            <v>Buah</v>
          </cell>
          <cell r="F2122">
            <v>1350</v>
          </cell>
        </row>
        <row r="2123">
          <cell r="B2123" t="str">
            <v>20.05.06.13.21</v>
          </cell>
          <cell r="D2123" t="str">
            <v>Tee Maspion, DV 1-1/2"</v>
          </cell>
          <cell r="E2123" t="str">
            <v>Buah</v>
          </cell>
          <cell r="F2123">
            <v>1750</v>
          </cell>
        </row>
        <row r="2124">
          <cell r="B2124" t="str">
            <v>20.05.06.13.22</v>
          </cell>
          <cell r="D2124" t="str">
            <v>Tee Maspion, DV 2"</v>
          </cell>
          <cell r="E2124" t="str">
            <v>Buah</v>
          </cell>
          <cell r="F2124">
            <v>3150</v>
          </cell>
        </row>
        <row r="2125">
          <cell r="B2125" t="str">
            <v>20.05.06.13.23</v>
          </cell>
          <cell r="D2125" t="str">
            <v>Tee Maspion, DV 2-1/2"</v>
          </cell>
          <cell r="E2125" t="str">
            <v>Buah</v>
          </cell>
          <cell r="F2125">
            <v>5300</v>
          </cell>
        </row>
        <row r="2126">
          <cell r="B2126" t="str">
            <v>20.05.06.13.24</v>
          </cell>
          <cell r="D2126" t="str">
            <v>Tee Maspion, DV 3"</v>
          </cell>
          <cell r="E2126" t="str">
            <v>Buah</v>
          </cell>
          <cell r="F2126">
            <v>7700</v>
          </cell>
        </row>
        <row r="2127">
          <cell r="B2127" t="str">
            <v>20.05.06.13.25</v>
          </cell>
          <cell r="D2127" t="str">
            <v>Tee Maspion, DV 4"</v>
          </cell>
          <cell r="E2127" t="str">
            <v>Buah</v>
          </cell>
          <cell r="F2127">
            <v>16100</v>
          </cell>
        </row>
        <row r="2128">
          <cell r="B2128" t="str">
            <v>20.05.06.13.26</v>
          </cell>
          <cell r="D2128" t="str">
            <v>Tee Maspion, DV 5"</v>
          </cell>
          <cell r="E2128" t="str">
            <v>Buah</v>
          </cell>
          <cell r="F2128">
            <v>31250</v>
          </cell>
        </row>
        <row r="2129">
          <cell r="B2129" t="str">
            <v>20.05.06.13.27</v>
          </cell>
          <cell r="D2129" t="str">
            <v>Tee Maspion, DV 6"</v>
          </cell>
          <cell r="E2129" t="str">
            <v>Buah</v>
          </cell>
          <cell r="F2129">
            <v>68650</v>
          </cell>
        </row>
        <row r="2130">
          <cell r="B2130" t="str">
            <v>20.05.06.13.28</v>
          </cell>
          <cell r="D2130" t="str">
            <v>Tee Maspion, DV 8"</v>
          </cell>
          <cell r="E2130" t="str">
            <v>Buah</v>
          </cell>
          <cell r="F2130">
            <v>240350</v>
          </cell>
        </row>
        <row r="2131">
          <cell r="B2131" t="str">
            <v>20.05.06.13.29</v>
          </cell>
          <cell r="D2131" t="str">
            <v>Tee Maspion, DV 10"</v>
          </cell>
          <cell r="E2131" t="str">
            <v>Buah</v>
          </cell>
          <cell r="F2131">
            <v>425900</v>
          </cell>
        </row>
        <row r="2132">
          <cell r="B2132" t="str">
            <v>20.05.06.13.30</v>
          </cell>
          <cell r="D2132" t="str">
            <v>Tee Maspion, DV 12"</v>
          </cell>
          <cell r="E2132" t="str">
            <v>Buah</v>
          </cell>
          <cell r="F2132">
            <v>630450</v>
          </cell>
        </row>
        <row r="2133">
          <cell r="B2133" t="str">
            <v>20.05.06.13.31</v>
          </cell>
          <cell r="D2133" t="str">
            <v>Tee Maspion, TS 1/2"</v>
          </cell>
          <cell r="E2133" t="str">
            <v>Buah</v>
          </cell>
          <cell r="F2133">
            <v>1050</v>
          </cell>
        </row>
        <row r="2134">
          <cell r="B2134" t="str">
            <v>20.05.06.13.32</v>
          </cell>
          <cell r="D2134" t="str">
            <v>Tee Maspion, TS 3/4"</v>
          </cell>
          <cell r="E2134" t="str">
            <v>Buah</v>
          </cell>
          <cell r="F2134">
            <v>1400</v>
          </cell>
        </row>
        <row r="2135">
          <cell r="B2135" t="str">
            <v>20.05.06.13.33</v>
          </cell>
          <cell r="D2135" t="str">
            <v>Tee Maspion, TS 3/4X1/2"</v>
          </cell>
          <cell r="E2135" t="str">
            <v>Buah</v>
          </cell>
          <cell r="F2135">
            <v>1300</v>
          </cell>
        </row>
        <row r="2136">
          <cell r="B2136" t="str">
            <v>20.05.06.13.34</v>
          </cell>
          <cell r="D2136" t="str">
            <v>Tee Maspion, TS 1"</v>
          </cell>
          <cell r="E2136" t="str">
            <v>Buah</v>
          </cell>
          <cell r="F2136">
            <v>2650</v>
          </cell>
        </row>
        <row r="2137">
          <cell r="B2137" t="str">
            <v>20.05.06.13.35</v>
          </cell>
          <cell r="D2137" t="str">
            <v>Tee Maspion, TS 1x1/2"</v>
          </cell>
          <cell r="E2137" t="str">
            <v>Buah</v>
          </cell>
          <cell r="F2137">
            <v>1650</v>
          </cell>
        </row>
        <row r="2138">
          <cell r="B2138" t="str">
            <v>20.05.06.13.36</v>
          </cell>
          <cell r="D2138" t="str">
            <v>Tee Maspion, TS 1x3/4"</v>
          </cell>
          <cell r="E2138" t="str">
            <v>Buah</v>
          </cell>
          <cell r="F2138">
            <v>1800</v>
          </cell>
        </row>
        <row r="2139">
          <cell r="B2139" t="str">
            <v>20.05.06.13.37</v>
          </cell>
          <cell r="D2139" t="str">
            <v>Tee Maspion, TS 1-1/4"</v>
          </cell>
          <cell r="E2139" t="str">
            <v>Buah</v>
          </cell>
          <cell r="F2139">
            <v>3550</v>
          </cell>
        </row>
        <row r="2140">
          <cell r="B2140" t="str">
            <v>20.05.06.13.38</v>
          </cell>
          <cell r="D2140" t="str">
            <v>Tee Maspion, TS 1-1/2"</v>
          </cell>
          <cell r="E2140" t="str">
            <v>Buah</v>
          </cell>
          <cell r="F2140">
            <v>6800</v>
          </cell>
        </row>
        <row r="2141">
          <cell r="B2141" t="str">
            <v>20.05.06.13.39</v>
          </cell>
          <cell r="D2141" t="str">
            <v>Tee Maspion, TS 2"</v>
          </cell>
          <cell r="E2141" t="str">
            <v>Buah</v>
          </cell>
          <cell r="F2141">
            <v>9300</v>
          </cell>
        </row>
        <row r="2142">
          <cell r="B2142" t="str">
            <v>20.05.06.13.40</v>
          </cell>
          <cell r="D2142" t="str">
            <v>Tee Maspion, TS 2-1/2"</v>
          </cell>
          <cell r="E2142" t="str">
            <v>Buah</v>
          </cell>
          <cell r="F2142">
            <v>13550</v>
          </cell>
        </row>
        <row r="2143">
          <cell r="B2143" t="str">
            <v>20.05.06.13.41</v>
          </cell>
          <cell r="D2143" t="str">
            <v>Tee Maspion, TS 2x1-1/2"</v>
          </cell>
          <cell r="E2143" t="str">
            <v>Buah</v>
          </cell>
          <cell r="F2143">
            <v>11700</v>
          </cell>
        </row>
        <row r="2144">
          <cell r="B2144" t="str">
            <v>20.05.06.13.42</v>
          </cell>
          <cell r="D2144" t="str">
            <v>Tee Maspion, TS 2x1-1/4"</v>
          </cell>
          <cell r="E2144" t="str">
            <v>Buah</v>
          </cell>
          <cell r="F2144">
            <v>11350</v>
          </cell>
        </row>
        <row r="2145">
          <cell r="B2145" t="str">
            <v>20.05.06.13.43</v>
          </cell>
          <cell r="D2145" t="str">
            <v>Tee Maspion, TS 2x1"</v>
          </cell>
          <cell r="E2145" t="str">
            <v>Buah</v>
          </cell>
          <cell r="F2145">
            <v>10300</v>
          </cell>
        </row>
        <row r="2146">
          <cell r="B2146" t="str">
            <v>20.05.06.13.44</v>
          </cell>
          <cell r="D2146" t="str">
            <v>Tee Maspion, TS 1-1/2x1-1/4"</v>
          </cell>
          <cell r="E2146" t="str">
            <v>Buah</v>
          </cell>
          <cell r="F2146">
            <v>7500</v>
          </cell>
        </row>
        <row r="2147">
          <cell r="B2147" t="str">
            <v>20.05.06.13.45</v>
          </cell>
          <cell r="D2147" t="str">
            <v>Tee Maspion, TS 1-1/2x1"</v>
          </cell>
          <cell r="E2147" t="str">
            <v>Buah</v>
          </cell>
          <cell r="F2147">
            <v>6000</v>
          </cell>
        </row>
        <row r="2148">
          <cell r="B2148" t="str">
            <v>20.05.06.13.46</v>
          </cell>
          <cell r="D2148" t="str">
            <v>Tee Maspion, TS 1-1/4x3/4"</v>
          </cell>
          <cell r="E2148" t="str">
            <v>Buah</v>
          </cell>
          <cell r="F2148">
            <v>4000</v>
          </cell>
        </row>
        <row r="2149">
          <cell r="B2149" t="str">
            <v>20.05.06.13.47</v>
          </cell>
          <cell r="D2149" t="str">
            <v>Tee Maspion, TS 1-1/4x1"</v>
          </cell>
          <cell r="E2149" t="str">
            <v>Buah</v>
          </cell>
          <cell r="F2149">
            <v>4200</v>
          </cell>
        </row>
        <row r="2150">
          <cell r="B2150" t="str">
            <v>20.05.06.13.48</v>
          </cell>
          <cell r="D2150" t="str">
            <v>Tee Maspion, TS 3"</v>
          </cell>
          <cell r="E2150" t="str">
            <v>Buah</v>
          </cell>
          <cell r="F2150">
            <v>24350</v>
          </cell>
        </row>
        <row r="2151">
          <cell r="B2151" t="str">
            <v>20.05.06.13.49</v>
          </cell>
          <cell r="D2151" t="str">
            <v>Tee Maspion, TS 4"</v>
          </cell>
          <cell r="E2151" t="str">
            <v>Buah</v>
          </cell>
          <cell r="F2151">
            <v>45200</v>
          </cell>
        </row>
        <row r="2152">
          <cell r="B2152" t="str">
            <v>20.05.06.13.50</v>
          </cell>
          <cell r="D2152" t="str">
            <v>Tee Socket PVC Moof dia 1,5"x1,5"</v>
          </cell>
          <cell r="E2152" t="str">
            <v>Buah</v>
          </cell>
          <cell r="F2152">
            <v>10950</v>
          </cell>
        </row>
        <row r="2153">
          <cell r="B2153" t="str">
            <v>20.05.06.13.51</v>
          </cell>
          <cell r="D2153" t="str">
            <v>Tee Socket PVC Moof dia 2"x1,5"</v>
          </cell>
          <cell r="E2153" t="str">
            <v>Buah</v>
          </cell>
          <cell r="F2153">
            <v>12100</v>
          </cell>
        </row>
        <row r="2154">
          <cell r="B2154" t="str">
            <v>20.05.06.13.52</v>
          </cell>
          <cell r="D2154" t="str">
            <v>Tee Socket PVC Moof dia 2"x2"</v>
          </cell>
          <cell r="E2154" t="str">
            <v>Buah</v>
          </cell>
          <cell r="F2154">
            <v>6950</v>
          </cell>
        </row>
        <row r="2155">
          <cell r="B2155" t="str">
            <v>20.05.06.13.53</v>
          </cell>
          <cell r="D2155" t="str">
            <v>Tee Socket PVC Moof dia 2"x3/4"</v>
          </cell>
          <cell r="E2155" t="str">
            <v>Buah</v>
          </cell>
          <cell r="F2155">
            <v>19950</v>
          </cell>
        </row>
        <row r="2156">
          <cell r="B2156" t="str">
            <v>20.05.06.13.54</v>
          </cell>
          <cell r="D2156" t="str">
            <v>Tee Socket PVC Moof dia 3/4"x3/4"</v>
          </cell>
          <cell r="E2156" t="str">
            <v>Buah</v>
          </cell>
          <cell r="F2156">
            <v>3500</v>
          </cell>
        </row>
        <row r="2157">
          <cell r="B2157" t="str">
            <v>20.05.06.13.55</v>
          </cell>
          <cell r="D2157" t="str">
            <v>Tee Socket PVC Moof dia 4"x3"</v>
          </cell>
          <cell r="E2157" t="str">
            <v>Buah</v>
          </cell>
          <cell r="F2157">
            <v>112450</v>
          </cell>
        </row>
        <row r="2158">
          <cell r="B2158" t="str">
            <v>20.05.06.13.56</v>
          </cell>
          <cell r="D2158" t="str">
            <v>Tee Socket PVC Moof dia 6"x3"</v>
          </cell>
          <cell r="E2158" t="str">
            <v>Buah</v>
          </cell>
          <cell r="F2158">
            <v>207050</v>
          </cell>
        </row>
        <row r="2159">
          <cell r="B2159" t="str">
            <v>20.05.06.13.57</v>
          </cell>
          <cell r="D2159" t="str">
            <v>Tee Gl dia 3"x3"</v>
          </cell>
          <cell r="E2159" t="str">
            <v>Buah</v>
          </cell>
          <cell r="F2159">
            <v>214300</v>
          </cell>
        </row>
        <row r="2160">
          <cell r="B2160" t="str">
            <v>20.05.06.13.58</v>
          </cell>
          <cell r="D2160" t="str">
            <v>Tee Gl dia 4"x3"</v>
          </cell>
          <cell r="E2160" t="str">
            <v>Buah</v>
          </cell>
          <cell r="F2160">
            <v>237250</v>
          </cell>
        </row>
        <row r="2161">
          <cell r="B2161" t="str">
            <v>20.05.06.13.59</v>
          </cell>
          <cell r="D2161" t="str">
            <v>Tee Gl dia 6"x3"</v>
          </cell>
          <cell r="E2161" t="str">
            <v>Buah</v>
          </cell>
          <cell r="F2161">
            <v>321300</v>
          </cell>
        </row>
        <row r="2162">
          <cell r="B2162" t="str">
            <v>20.05.06.14</v>
          </cell>
          <cell r="D2162" t="str">
            <v>Fitting</v>
          </cell>
        </row>
        <row r="2163">
          <cell r="B2163" t="str">
            <v>20.05.06.14.01</v>
          </cell>
          <cell r="D2163" t="str">
            <v>Fitting Flens Adaptor PVC d = 8"</v>
          </cell>
          <cell r="E2163" t="str">
            <v>Buah</v>
          </cell>
          <cell r="F2163">
            <v>349950</v>
          </cell>
        </row>
        <row r="2164">
          <cell r="B2164" t="str">
            <v>20.05.06.14.02</v>
          </cell>
          <cell r="D2164" t="str">
            <v>Fitting Flens Adaptor PVC d = 6"</v>
          </cell>
          <cell r="E2164" t="str">
            <v>Buah</v>
          </cell>
          <cell r="F2164">
            <v>228500</v>
          </cell>
        </row>
        <row r="2165">
          <cell r="B2165" t="str">
            <v>20.05.06.14.03</v>
          </cell>
          <cell r="D2165" t="str">
            <v>Fitting L. Joint Gip d=6"</v>
          </cell>
          <cell r="E2165" t="str">
            <v>Buah</v>
          </cell>
          <cell r="F2165">
            <v>178650</v>
          </cell>
        </row>
        <row r="2166">
          <cell r="B2166" t="str">
            <v>20.05.06.14.04</v>
          </cell>
          <cell r="D2166" t="str">
            <v>Fitting Elbow d=8"</v>
          </cell>
          <cell r="E2166" t="str">
            <v>Buah</v>
          </cell>
          <cell r="F2166">
            <v>128700</v>
          </cell>
        </row>
        <row r="2167">
          <cell r="B2167" t="str">
            <v>20.05.06.14.05</v>
          </cell>
          <cell r="D2167" t="str">
            <v>Fitting Elbow d=6"</v>
          </cell>
          <cell r="E2167" t="str">
            <v>Buah</v>
          </cell>
          <cell r="F2167">
            <v>125050</v>
          </cell>
        </row>
        <row r="2168">
          <cell r="B2168" t="str">
            <v>20.05.06.14.06</v>
          </cell>
          <cell r="D2168" t="str">
            <v>Fitting T. Joint d=8"</v>
          </cell>
          <cell r="E2168" t="str">
            <v>Buah</v>
          </cell>
          <cell r="F2168">
            <v>125050</v>
          </cell>
        </row>
        <row r="2169">
          <cell r="B2169" t="str">
            <v>20.05.06.14.07</v>
          </cell>
          <cell r="D2169" t="str">
            <v>Fitting L. Joint d=8"</v>
          </cell>
          <cell r="E2169" t="str">
            <v>Buah</v>
          </cell>
          <cell r="F2169">
            <v>125050</v>
          </cell>
        </row>
        <row r="2170">
          <cell r="B2170" t="str">
            <v>20.05.06.14.08</v>
          </cell>
          <cell r="D2170" t="str">
            <v>Fitting T. Joint d=6"</v>
          </cell>
          <cell r="E2170" t="str">
            <v>Buah</v>
          </cell>
          <cell r="F2170">
            <v>110850</v>
          </cell>
        </row>
        <row r="2171">
          <cell r="B2171" t="str">
            <v>20.05.06.14.09</v>
          </cell>
          <cell r="D2171" t="str">
            <v>Fitting L. Joint d=6"</v>
          </cell>
          <cell r="E2171" t="str">
            <v>Buah</v>
          </cell>
          <cell r="F2171">
            <v>108000</v>
          </cell>
        </row>
        <row r="2172">
          <cell r="B2172" t="str">
            <v>20.05.06.15</v>
          </cell>
          <cell r="D2172" t="str">
            <v>Air Valve</v>
          </cell>
        </row>
        <row r="2173">
          <cell r="B2173" t="str">
            <v>20.05.06.15.01</v>
          </cell>
          <cell r="D2173" t="str">
            <v>Air Valve  Double dia 4"</v>
          </cell>
          <cell r="E2173" t="str">
            <v>Buah</v>
          </cell>
          <cell r="F2173">
            <v>1004250</v>
          </cell>
        </row>
        <row r="2174">
          <cell r="B2174" t="str">
            <v>20.05.06.15.02</v>
          </cell>
          <cell r="D2174" t="str">
            <v>Air Valve  Double dia 3"</v>
          </cell>
          <cell r="E2174" t="str">
            <v>Buah</v>
          </cell>
          <cell r="F2174">
            <v>849750</v>
          </cell>
        </row>
        <row r="2175">
          <cell r="B2175" t="str">
            <v>20.05.06.15.03</v>
          </cell>
          <cell r="D2175" t="str">
            <v>Air Valve  Single dia 8"</v>
          </cell>
          <cell r="E2175" t="str">
            <v>Buah</v>
          </cell>
          <cell r="F2175">
            <v>732950</v>
          </cell>
        </row>
        <row r="2176">
          <cell r="B2176" t="str">
            <v>20.05.06.15.04</v>
          </cell>
          <cell r="D2176" t="str">
            <v>Air Valve  Double dia 2"</v>
          </cell>
          <cell r="E2176" t="str">
            <v>Buah</v>
          </cell>
          <cell r="F2176">
            <v>695300</v>
          </cell>
        </row>
        <row r="2177">
          <cell r="B2177" t="str">
            <v>20.05.06.15.05</v>
          </cell>
          <cell r="D2177" t="str">
            <v>Air Valve  Single dia 6"</v>
          </cell>
          <cell r="E2177" t="str">
            <v>Buah</v>
          </cell>
          <cell r="F2177">
            <v>618000</v>
          </cell>
        </row>
        <row r="2178">
          <cell r="B2178" t="str">
            <v>20.05.06.15.06</v>
          </cell>
          <cell r="D2178" t="str">
            <v>Air Valve  Double dia 1"</v>
          </cell>
          <cell r="E2178" t="str">
            <v>Buah</v>
          </cell>
          <cell r="F2178">
            <v>540800</v>
          </cell>
        </row>
        <row r="2179">
          <cell r="B2179" t="str">
            <v>20.05.06.15.07</v>
          </cell>
          <cell r="D2179" t="str">
            <v>Air Valve  Single dia 4"</v>
          </cell>
          <cell r="E2179" t="str">
            <v>Buah</v>
          </cell>
          <cell r="F2179">
            <v>502050</v>
          </cell>
        </row>
        <row r="2180">
          <cell r="B2180" t="str">
            <v>20.05.06.15.08</v>
          </cell>
          <cell r="D2180" t="str">
            <v>Air Valve  Single dia 3"</v>
          </cell>
          <cell r="E2180" t="str">
            <v>Buah</v>
          </cell>
          <cell r="F2180">
            <v>448600</v>
          </cell>
        </row>
        <row r="2181">
          <cell r="B2181" t="str">
            <v>20.05.06.15.09</v>
          </cell>
          <cell r="D2181" t="str">
            <v>Air Valve  Single dia 2"</v>
          </cell>
          <cell r="E2181" t="str">
            <v>Buah</v>
          </cell>
          <cell r="F2181">
            <v>424900</v>
          </cell>
        </row>
        <row r="2182">
          <cell r="B2182" t="str">
            <v>20.05.06.15.10</v>
          </cell>
          <cell r="D2182" t="str">
            <v>Air Valve  Single dia 1"</v>
          </cell>
          <cell r="E2182" t="str">
            <v>Buah</v>
          </cell>
          <cell r="F2182">
            <v>139150</v>
          </cell>
        </row>
        <row r="2183">
          <cell r="B2183" t="str">
            <v>20.05.06.16</v>
          </cell>
          <cell r="D2183" t="str">
            <v>Keni</v>
          </cell>
        </row>
        <row r="2184">
          <cell r="B2184" t="str">
            <v>20.05.06.16.01</v>
          </cell>
          <cell r="D2184" t="str">
            <v>Keni Maspion, Ts dia 1/2"</v>
          </cell>
          <cell r="E2184" t="str">
            <v>Buah</v>
          </cell>
          <cell r="F2184">
            <v>950</v>
          </cell>
        </row>
        <row r="2185">
          <cell r="B2185" t="str">
            <v>20.05.06.16.02</v>
          </cell>
          <cell r="D2185" t="str">
            <v>Keni Maspion, Ts dia 3/4"</v>
          </cell>
          <cell r="E2185" t="str">
            <v>Buah</v>
          </cell>
          <cell r="F2185">
            <v>1250</v>
          </cell>
        </row>
        <row r="2186">
          <cell r="B2186" t="str">
            <v>20.05.06.16.03</v>
          </cell>
          <cell r="D2186" t="str">
            <v>Keni Maspion, Ts dia 1"</v>
          </cell>
          <cell r="E2186" t="str">
            <v>Buah</v>
          </cell>
          <cell r="F2186">
            <v>1950</v>
          </cell>
        </row>
        <row r="2187">
          <cell r="B2187" t="str">
            <v>20.05.06.16.04</v>
          </cell>
          <cell r="D2187" t="str">
            <v>Keni Maspion, Ts dia 1,25"</v>
          </cell>
          <cell r="E2187" t="str">
            <v>Buah</v>
          </cell>
          <cell r="F2187">
            <v>2550</v>
          </cell>
        </row>
        <row r="2188">
          <cell r="B2188" t="str">
            <v>20.05.06.16.05</v>
          </cell>
          <cell r="D2188" t="str">
            <v>Keni Maspion, Ts dia 1,5"</v>
          </cell>
          <cell r="E2188" t="str">
            <v>Buah</v>
          </cell>
          <cell r="F2188">
            <v>4100</v>
          </cell>
        </row>
        <row r="2189">
          <cell r="B2189" t="str">
            <v>20.05.06.16.06</v>
          </cell>
          <cell r="D2189" t="str">
            <v>Keni Maspion, Ts dia 2"</v>
          </cell>
          <cell r="E2189" t="str">
            <v>Buah</v>
          </cell>
          <cell r="F2189">
            <v>6400</v>
          </cell>
        </row>
        <row r="2190">
          <cell r="B2190" t="str">
            <v>20.05.06.16.07</v>
          </cell>
          <cell r="D2190" t="str">
            <v>Keni Maspion, Ts dia 2,5"</v>
          </cell>
          <cell r="E2190" t="str">
            <v>Buah</v>
          </cell>
          <cell r="F2190">
            <v>10700</v>
          </cell>
        </row>
        <row r="2191">
          <cell r="B2191" t="str">
            <v>20.05.06.16.08</v>
          </cell>
          <cell r="D2191" t="str">
            <v>Keni Maspion, Ts dia 3"</v>
          </cell>
          <cell r="E2191" t="str">
            <v>Buah</v>
          </cell>
          <cell r="F2191">
            <v>17000</v>
          </cell>
        </row>
        <row r="2192">
          <cell r="B2192" t="str">
            <v>20.05.06.16.09</v>
          </cell>
          <cell r="D2192" t="str">
            <v>Keni Maspion, Ts dia 4"</v>
          </cell>
          <cell r="E2192" t="str">
            <v>Buah</v>
          </cell>
          <cell r="F2192">
            <v>40050</v>
          </cell>
        </row>
        <row r="2193">
          <cell r="B2193" t="str">
            <v>20.05.06.16.10</v>
          </cell>
          <cell r="D2193" t="str">
            <v>Keni Maspion, Ts dia 6"</v>
          </cell>
          <cell r="E2193" t="str">
            <v>Buah</v>
          </cell>
          <cell r="F2193">
            <v>179800</v>
          </cell>
        </row>
        <row r="2194">
          <cell r="B2194" t="str">
            <v>20.05.06.16.11</v>
          </cell>
          <cell r="D2194" t="str">
            <v>Keni Maspion, Dv dia 1,25"</v>
          </cell>
          <cell r="E2194" t="str">
            <v>Buah</v>
          </cell>
          <cell r="F2194">
            <v>1250</v>
          </cell>
        </row>
        <row r="2195">
          <cell r="B2195" t="str">
            <v>20.05.06.16.12</v>
          </cell>
          <cell r="D2195" t="str">
            <v>Keni Maspion, Dv dia 1,,5"</v>
          </cell>
          <cell r="E2195" t="str">
            <v>Buah</v>
          </cell>
          <cell r="F2195">
            <v>1800</v>
          </cell>
        </row>
        <row r="2196">
          <cell r="B2196" t="str">
            <v>20.05.06.16.13</v>
          </cell>
          <cell r="D2196" t="str">
            <v>Keni Maspion, Dv dia 2"</v>
          </cell>
          <cell r="E2196" t="str">
            <v>Buah</v>
          </cell>
          <cell r="F2196">
            <v>2200</v>
          </cell>
        </row>
        <row r="2197">
          <cell r="B2197" t="str">
            <v>20.05.06.16.14</v>
          </cell>
          <cell r="D2197" t="str">
            <v>Keni Maspion, Dv dia 2,5"</v>
          </cell>
          <cell r="E2197" t="str">
            <v>Buah</v>
          </cell>
          <cell r="F2197">
            <v>5100</v>
          </cell>
        </row>
        <row r="2198">
          <cell r="B2198" t="str">
            <v>20.05.06.16.15</v>
          </cell>
          <cell r="D2198" t="str">
            <v>Keni Maspion, Dv dia 3"</v>
          </cell>
          <cell r="E2198" t="str">
            <v>Buah</v>
          </cell>
          <cell r="F2198">
            <v>6950</v>
          </cell>
        </row>
        <row r="2199">
          <cell r="B2199" t="str">
            <v>20.05.06.16.16</v>
          </cell>
          <cell r="D2199" t="str">
            <v>Keni Maspion, Dv dia 4"</v>
          </cell>
          <cell r="E2199" t="str">
            <v>Buah</v>
          </cell>
          <cell r="F2199">
            <v>11950</v>
          </cell>
        </row>
        <row r="2200">
          <cell r="B2200" t="str">
            <v>20.05.06.16.17</v>
          </cell>
          <cell r="D2200" t="str">
            <v>Keni Maspion, Dv dia 5"</v>
          </cell>
          <cell r="E2200" t="str">
            <v>Buah</v>
          </cell>
          <cell r="F2200">
            <v>21300</v>
          </cell>
        </row>
        <row r="2201">
          <cell r="B2201" t="str">
            <v>20.05.06.16.18</v>
          </cell>
          <cell r="D2201" t="str">
            <v>Keni Maspion, Dv dia 6"</v>
          </cell>
          <cell r="E2201" t="str">
            <v>Buah</v>
          </cell>
          <cell r="F2201">
            <v>35550</v>
          </cell>
        </row>
        <row r="2202">
          <cell r="B2202" t="str">
            <v>20.05.06.16.19</v>
          </cell>
          <cell r="D2202" t="str">
            <v>Keni Maspion, Dv dia 8"</v>
          </cell>
          <cell r="E2202" t="str">
            <v>Buah</v>
          </cell>
          <cell r="F2202">
            <v>150000</v>
          </cell>
        </row>
        <row r="2203">
          <cell r="B2203" t="str">
            <v>20.05.06.16.20</v>
          </cell>
          <cell r="D2203" t="str">
            <v>Keni Maspion, Dv dia 10"</v>
          </cell>
          <cell r="E2203" t="str">
            <v>Buah</v>
          </cell>
          <cell r="F2203">
            <v>374400</v>
          </cell>
        </row>
        <row r="2204">
          <cell r="B2204" t="str">
            <v>20.05.06.16.21</v>
          </cell>
          <cell r="D2204" t="str">
            <v>Keni Maspion, Dv dia 12"</v>
          </cell>
          <cell r="E2204" t="str">
            <v>Buah</v>
          </cell>
          <cell r="F2204">
            <v>614600</v>
          </cell>
        </row>
        <row r="2205">
          <cell r="B2205" t="str">
            <v>20.05.06.16.22</v>
          </cell>
          <cell r="D2205" t="str">
            <v>Keni PVC</v>
          </cell>
          <cell r="E2205" t="str">
            <v>Buah</v>
          </cell>
          <cell r="F2205">
            <v>6000</v>
          </cell>
        </row>
        <row r="2206">
          <cell r="B2206" t="str">
            <v>20.05.06.17</v>
          </cell>
          <cell r="D2206" t="str">
            <v>Meteran Air</v>
          </cell>
        </row>
        <row r="2207">
          <cell r="B2207" t="str">
            <v>20.05.06.17.01</v>
          </cell>
          <cell r="D2207" t="str">
            <v>Meteran Air Dia 4"</v>
          </cell>
          <cell r="E2207" t="str">
            <v>Unit</v>
          </cell>
          <cell r="F2207">
            <v>154350</v>
          </cell>
        </row>
        <row r="2208">
          <cell r="B2208" t="str">
            <v>20.05.06.17.02</v>
          </cell>
          <cell r="D2208" t="str">
            <v>Meteran Air Dia 3"</v>
          </cell>
          <cell r="E2208" t="str">
            <v>Unit</v>
          </cell>
          <cell r="F2208">
            <v>128850</v>
          </cell>
        </row>
        <row r="2209">
          <cell r="B2209" t="str">
            <v>20.05.06.17.03</v>
          </cell>
          <cell r="D2209" t="str">
            <v>Meteran Air Dia 2"</v>
          </cell>
          <cell r="E2209" t="str">
            <v>Unit</v>
          </cell>
          <cell r="F2209">
            <v>74200</v>
          </cell>
        </row>
        <row r="2210">
          <cell r="B2210" t="str">
            <v>20.05.06.17.04</v>
          </cell>
          <cell r="D2210" t="str">
            <v>Meteran Air Dia 3/4"</v>
          </cell>
          <cell r="E2210" t="str">
            <v>Unit</v>
          </cell>
          <cell r="F2210">
            <v>65650</v>
          </cell>
        </row>
        <row r="2211">
          <cell r="B2211" t="str">
            <v>20.05.06.17.05</v>
          </cell>
          <cell r="D2211" t="str">
            <v>Meteran Air Dia 1/2"</v>
          </cell>
          <cell r="E2211" t="str">
            <v>Unit</v>
          </cell>
          <cell r="F2211">
            <v>50500</v>
          </cell>
        </row>
        <row r="2212">
          <cell r="B2212" t="str">
            <v>20.05.06.18</v>
          </cell>
          <cell r="D2212" t="str">
            <v>Bak Air / Tandon</v>
          </cell>
        </row>
        <row r="2213">
          <cell r="B2213" t="str">
            <v>20.05.06.18.01</v>
          </cell>
          <cell r="D2213" t="str">
            <v>Bak Air Fiber Glas, isi 100 liter</v>
          </cell>
          <cell r="E2213" t="str">
            <v>Unit</v>
          </cell>
          <cell r="F2213">
            <v>124450</v>
          </cell>
        </row>
        <row r="2214">
          <cell r="B2214" t="str">
            <v>20.05.06.18.02</v>
          </cell>
          <cell r="D2214" t="str">
            <v>Bak Air Plastik, Isi 3 m3</v>
          </cell>
          <cell r="E2214" t="str">
            <v>Unit</v>
          </cell>
          <cell r="F2214">
            <v>681050</v>
          </cell>
        </row>
        <row r="2215">
          <cell r="B2215" t="str">
            <v>20.05.06.18.03</v>
          </cell>
          <cell r="D2215" t="str">
            <v>Bak Air Fiber Glas, isi 120 liter</v>
          </cell>
          <cell r="E2215" t="str">
            <v>Unit</v>
          </cell>
          <cell r="F2215">
            <v>296750</v>
          </cell>
        </row>
        <row r="2216">
          <cell r="B2216" t="str">
            <v>20.05.06.18.04</v>
          </cell>
          <cell r="D2216" t="str">
            <v>Bak Air Fiber Glas, isi 1 m3</v>
          </cell>
          <cell r="E2216" t="str">
            <v>Unit</v>
          </cell>
          <cell r="F2216">
            <v>549850</v>
          </cell>
        </row>
        <row r="2217">
          <cell r="B2217" t="str">
            <v>20.05.06.18.05</v>
          </cell>
          <cell r="D2217" t="str">
            <v>Bak Air Besar</v>
          </cell>
          <cell r="E2217" t="str">
            <v>Unit</v>
          </cell>
          <cell r="F2217">
            <v>385800</v>
          </cell>
        </row>
        <row r="2218">
          <cell r="B2218" t="str">
            <v>20.05.06.18.06</v>
          </cell>
          <cell r="D2218" t="str">
            <v>Bak Air Kecil</v>
          </cell>
          <cell r="E2218" t="str">
            <v>Unit</v>
          </cell>
          <cell r="F2218">
            <v>142450</v>
          </cell>
        </row>
        <row r="2221">
          <cell r="B2221" t="str">
            <v>KODE BARANG</v>
          </cell>
          <cell r="C2221" t="str">
            <v>NAMA BARANG/MERK/UKURAN</v>
          </cell>
          <cell r="E2221" t="str">
            <v>SATUAN</v>
          </cell>
          <cell r="F2221" t="str">
            <v>HARGA SATUAN</v>
          </cell>
        </row>
        <row r="2223">
          <cell r="B2223">
            <v>2</v>
          </cell>
          <cell r="D2223">
            <v>3</v>
          </cell>
          <cell r="E2223">
            <v>4</v>
          </cell>
          <cell r="F2223">
            <v>5</v>
          </cell>
        </row>
        <row r="2224">
          <cell r="B2224">
            <v>22</v>
          </cell>
          <cell r="C2224" t="str">
            <v>HONORARIUM</v>
          </cell>
        </row>
        <row r="2225">
          <cell r="B2225" t="str">
            <v>22.01</v>
          </cell>
          <cell r="C2225" t="str">
            <v>HONORARIUM JASA NON PNS</v>
          </cell>
        </row>
        <row r="2226">
          <cell r="B2226" t="str">
            <v>22.01.01</v>
          </cell>
          <cell r="C2226" t="str">
            <v>JASA KONSTRUKSI</v>
          </cell>
        </row>
        <row r="2227">
          <cell r="B2227" t="str">
            <v>22.01.01.01</v>
          </cell>
          <cell r="C2227" t="str">
            <v>KEPALA TUKANG</v>
          </cell>
        </row>
        <row r="2228">
          <cell r="B2228" t="str">
            <v>22.01.01.01.01</v>
          </cell>
          <cell r="C2228" t="str">
            <v>Mandor</v>
          </cell>
          <cell r="E2228" t="str">
            <v>O.H</v>
          </cell>
          <cell r="F2228">
            <v>68400</v>
          </cell>
        </row>
        <row r="2229">
          <cell r="B2229" t="str">
            <v>22.01.01.01.02</v>
          </cell>
          <cell r="C2229" t="str">
            <v>Kepala Tukang Kayu</v>
          </cell>
          <cell r="E2229" t="str">
            <v>O.H</v>
          </cell>
          <cell r="F2229">
            <v>63000</v>
          </cell>
        </row>
        <row r="2230">
          <cell r="B2230" t="str">
            <v>22.01.01.01.03</v>
          </cell>
          <cell r="C2230" t="str">
            <v>Kepala Tukang Cat</v>
          </cell>
          <cell r="E2230" t="str">
            <v>O.H</v>
          </cell>
          <cell r="F2230">
            <v>63000</v>
          </cell>
        </row>
        <row r="2231">
          <cell r="B2231" t="str">
            <v>22.01.01.01.04</v>
          </cell>
          <cell r="C2231" t="str">
            <v>Kepala Tukang Batu</v>
          </cell>
          <cell r="E2231" t="str">
            <v>O.H</v>
          </cell>
          <cell r="F2231">
            <v>63000</v>
          </cell>
        </row>
        <row r="2232">
          <cell r="B2232" t="str">
            <v>22.01.01.01.05</v>
          </cell>
          <cell r="C2232" t="str">
            <v>Kepala Tukang Besi</v>
          </cell>
          <cell r="E2232" t="str">
            <v>O.H</v>
          </cell>
          <cell r="F2232">
            <v>63000</v>
          </cell>
        </row>
        <row r="2233">
          <cell r="B2233" t="str">
            <v>22.01.01.01.06</v>
          </cell>
          <cell r="C2233" t="str">
            <v>Kepala Tukang Pipa</v>
          </cell>
          <cell r="E2233" t="str">
            <v>O.H</v>
          </cell>
          <cell r="F2233">
            <v>63000</v>
          </cell>
        </row>
        <row r="2234">
          <cell r="B2234" t="str">
            <v>22.01.01.01.07</v>
          </cell>
          <cell r="C2234" t="str">
            <v>Kepala Tukang Listrik</v>
          </cell>
          <cell r="E2234" t="str">
            <v>O.H</v>
          </cell>
          <cell r="F2234">
            <v>63000</v>
          </cell>
        </row>
        <row r="2235">
          <cell r="B2235" t="str">
            <v>22.01.01.02</v>
          </cell>
          <cell r="C2235" t="str">
            <v>TUKANG</v>
          </cell>
          <cell r="F2235">
            <v>0</v>
          </cell>
        </row>
        <row r="2236">
          <cell r="B2236" t="str">
            <v>22.01.01.02.01</v>
          </cell>
          <cell r="C2236" t="str">
            <v>Tukang Kayu</v>
          </cell>
          <cell r="E2236" t="str">
            <v>O.H</v>
          </cell>
          <cell r="F2236">
            <v>54000</v>
          </cell>
        </row>
        <row r="2237">
          <cell r="B2237" t="str">
            <v>22.01.01.02.02</v>
          </cell>
          <cell r="C2237" t="str">
            <v>Tukang Aspal</v>
          </cell>
          <cell r="E2237" t="str">
            <v>O.H</v>
          </cell>
          <cell r="F2237">
            <v>54000</v>
          </cell>
        </row>
        <row r="2238">
          <cell r="B2238" t="str">
            <v>22.01.01.02.03</v>
          </cell>
          <cell r="C2238" t="str">
            <v>Tukang Listrik</v>
          </cell>
          <cell r="E2238" t="str">
            <v>O.H</v>
          </cell>
          <cell r="F2238">
            <v>54000</v>
          </cell>
        </row>
        <row r="2239">
          <cell r="B2239" t="str">
            <v>22.01.01.02.04</v>
          </cell>
          <cell r="C2239" t="str">
            <v>Tukang Besi</v>
          </cell>
          <cell r="E2239" t="str">
            <v>O.H</v>
          </cell>
          <cell r="F2239">
            <v>54000</v>
          </cell>
        </row>
        <row r="2240">
          <cell r="B2240" t="str">
            <v>22.01.01.02.05</v>
          </cell>
          <cell r="C2240" t="str">
            <v>Tukang Batu</v>
          </cell>
          <cell r="E2240" t="str">
            <v>O.H</v>
          </cell>
          <cell r="F2240">
            <v>54000</v>
          </cell>
        </row>
        <row r="2241">
          <cell r="B2241" t="str">
            <v>22.01.01.02.06</v>
          </cell>
          <cell r="C2241" t="str">
            <v>Tukang Gali Tanah</v>
          </cell>
          <cell r="E2241" t="str">
            <v>O.H</v>
          </cell>
          <cell r="F2241">
            <v>54000</v>
          </cell>
        </row>
        <row r="2242">
          <cell r="B2242" t="str">
            <v>22.01.01.02.07</v>
          </cell>
          <cell r="C2242" t="str">
            <v>Tukang Pipa</v>
          </cell>
          <cell r="E2242" t="str">
            <v>O.H</v>
          </cell>
          <cell r="F2242">
            <v>54000</v>
          </cell>
        </row>
        <row r="2243">
          <cell r="B2243" t="str">
            <v>22.01.01.02.08</v>
          </cell>
          <cell r="C2243" t="str">
            <v>Tukang Cat</v>
          </cell>
          <cell r="E2243" t="str">
            <v>O.H</v>
          </cell>
          <cell r="F2243">
            <v>54000</v>
          </cell>
        </row>
        <row r="2244">
          <cell r="B2244" t="str">
            <v>22.01.01.02.09</v>
          </cell>
          <cell r="C2244" t="str">
            <v>Tukang Plitur</v>
          </cell>
          <cell r="E2244" t="str">
            <v>O.H</v>
          </cell>
          <cell r="F2244">
            <v>54000</v>
          </cell>
        </row>
        <row r="2245">
          <cell r="B2245" t="str">
            <v>22.01.01.02.10</v>
          </cell>
          <cell r="C2245" t="str">
            <v>Tukang Las</v>
          </cell>
          <cell r="E2245" t="str">
            <v>O.H</v>
          </cell>
          <cell r="F2245">
            <v>54000</v>
          </cell>
        </row>
        <row r="2246">
          <cell r="B2246" t="str">
            <v>22.01.01.02.11</v>
          </cell>
          <cell r="C2246" t="str">
            <v>Tukang Taman</v>
          </cell>
          <cell r="E2246" t="str">
            <v>O.H</v>
          </cell>
          <cell r="F2246">
            <v>54000</v>
          </cell>
        </row>
        <row r="2247">
          <cell r="B2247" t="str">
            <v>22.01.01.02.12</v>
          </cell>
          <cell r="C2247" t="str">
            <v>Tukang Sapu</v>
          </cell>
          <cell r="E2247" t="str">
            <v>O.H</v>
          </cell>
          <cell r="F2247">
            <v>54000</v>
          </cell>
        </row>
        <row r="2248">
          <cell r="B2248" t="str">
            <v>22.01.01.02.13</v>
          </cell>
          <cell r="C2248" t="str">
            <v>Tukang Siram</v>
          </cell>
          <cell r="E2248" t="str">
            <v>O.H</v>
          </cell>
          <cell r="F2248">
            <v>54000</v>
          </cell>
        </row>
        <row r="2249">
          <cell r="B2249" t="str">
            <v>22.01.01.02.14</v>
          </cell>
          <cell r="C2249" t="str">
            <v>Tukang Potong Rumput</v>
          </cell>
          <cell r="E2249" t="str">
            <v>O.H</v>
          </cell>
          <cell r="F2249">
            <v>54000</v>
          </cell>
        </row>
        <row r="2250">
          <cell r="B2250" t="str">
            <v>22.01.01.02.15</v>
          </cell>
          <cell r="C2250" t="str">
            <v>Tukang Pangkas</v>
          </cell>
          <cell r="E2250" t="str">
            <v>O.H</v>
          </cell>
          <cell r="F2250">
            <v>54000</v>
          </cell>
        </row>
        <row r="2251">
          <cell r="B2251" t="str">
            <v>22.01.01.03</v>
          </cell>
          <cell r="C2251" t="str">
            <v>PEKERJA</v>
          </cell>
          <cell r="F2251">
            <v>0</v>
          </cell>
        </row>
        <row r="2252">
          <cell r="B2252" t="str">
            <v>22.01.01.03.01</v>
          </cell>
          <cell r="C2252" t="str">
            <v>Pekerja</v>
          </cell>
          <cell r="E2252" t="str">
            <v>O.H</v>
          </cell>
          <cell r="F2252">
            <v>39600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  <sheetName val="bongkar"/>
      <sheetName val="tanah"/>
      <sheetName val="MSC"/>
      <sheetName val="Pasangan"/>
      <sheetName val="Pas-batu"/>
      <sheetName val="patch"/>
      <sheetName val="Alat DC"/>
      <sheetName val="Mob"/>
      <sheetName val="H.Satuan"/>
      <sheetName val="bq"/>
      <sheetName val="x milling"/>
      <sheetName val="coat"/>
      <sheetName val="AC"/>
      <sheetName val="Sheet2"/>
      <sheetName val="AC (2)"/>
      <sheetName val="Proses"/>
      <sheetName val="aspal"/>
      <sheetName val="Ang-Qua"/>
      <sheetName val="Franco-BC"/>
      <sheetName val="Crush-pro"/>
      <sheetName val="mix-pro"/>
      <sheetName val="haul-pro"/>
      <sheetName val="Spread"/>
      <sheetName val="Sum"/>
      <sheetName val="Kaps-alat"/>
      <sheetName val="hrg-elemen"/>
      <sheetName val="Sheet1"/>
      <sheetName val="Alat_DC"/>
      <sheetName val="H_Satuan1"/>
      <sheetName val="x_milling"/>
      <sheetName val="AC_(2)"/>
      <sheetName val="FORM X COST"/>
      <sheetName val="COST"/>
      <sheetName val="HARGA MATERIAL"/>
      <sheetName val="Pt"/>
      <sheetName val="A"/>
      <sheetName val="RAB.SEKRETARIAT (1)"/>
      <sheetName val="REKAP"/>
      <sheetName val="Currency"/>
      <sheetName val="HRG BAHAN &amp; UPAH okk"/>
      <sheetName val="Analis Kusen okk"/>
      <sheetName val="20.1.1 Bahan Bangun &amp; Konstruks"/>
      <sheetName val="List Material"/>
      <sheetName val="INDEX"/>
      <sheetName val="S-Curve"/>
      <sheetName val="Div2"/>
      <sheetName val="Anls"/>
      <sheetName val="SBDY"/>
      <sheetName val="RAB-2006-Total"/>
      <sheetName val="Cal_Slab_Admin"/>
      <sheetName val="Perm. Test"/>
      <sheetName val="FINISHING"/>
      <sheetName val="Rkp"/>
      <sheetName val="Supl.X"/>
      <sheetName val="Analisa"/>
      <sheetName val="CH"/>
      <sheetName val="Peralatan (2)"/>
      <sheetName val="dasar"/>
      <sheetName val="Elektrikal"/>
      <sheetName val="Pipe"/>
      <sheetName val="BAHAN"/>
      <sheetName val="Daftar Harga"/>
      <sheetName val="Daftar Upah"/>
      <sheetName val="HARGA SATUAN UPAH PEKERJA"/>
      <sheetName val="Daf 1"/>
      <sheetName val="REKAP TOTAL"/>
      <sheetName val="U. div 2"/>
      <sheetName val="SAT-DAS"/>
      <sheetName val="Muncraaat-6"/>
      <sheetName val="K-125"/>
      <sheetName val="Unit Rate"/>
      <sheetName val="3.1"/>
      <sheetName val="TOWN"/>
      <sheetName val="MA035"/>
      <sheetName val="Bill of Qty MEP"/>
      <sheetName val="coeff"/>
      <sheetName val="Volume"/>
      <sheetName val="UPH,BHN,ALT"/>
      <sheetName val="Upah"/>
      <sheetName val="struktur tdk dipakai"/>
      <sheetName val="Harga Upah+Bahan"/>
      <sheetName val="H.DASAR"/>
      <sheetName val="DHrg"/>
      <sheetName val="Basic"/>
      <sheetName val="IND LBR"/>
      <sheetName val="KEBALAT"/>
      <sheetName val="5.NP"/>
      <sheetName val="TEST CASE"/>
      <sheetName val="Schedule"/>
      <sheetName val="HRG-DASAR"/>
      <sheetName val="Master Edit"/>
      <sheetName val="Harsat"/>
      <sheetName val="Analisa STR"/>
      <sheetName val="Breakdown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Scdl"/>
      <sheetName val="Rekap Tahap 1"/>
      <sheetName val="HB"/>
      <sheetName val="326BQSTC"/>
      <sheetName val="Material"/>
      <sheetName val="EK-JAN-07"/>
      <sheetName val="BoQ"/>
      <sheetName val="TANJUNG-CONV"/>
      <sheetName val="S_Suramadu"/>
      <sheetName val="Analisa -Baku"/>
      <sheetName val="Plumbing"/>
      <sheetName val="Hargamaterial"/>
      <sheetName val="NP"/>
      <sheetName val="UTILITAS"/>
      <sheetName val="Huruf"/>
      <sheetName val="beton"/>
      <sheetName val="12CGOU"/>
      <sheetName val="RPP01 6"/>
      <sheetName val="HSD Upah"/>
      <sheetName val="Mk Minor"/>
      <sheetName val="SATUAN JADI "/>
      <sheetName val="basic price"/>
      <sheetName val="Markup"/>
      <sheetName val="Bhn"/>
      <sheetName val="TOT-General"/>
      <sheetName val="TOT-Elk"/>
      <sheetName val="E1"/>
      <sheetName val="E2"/>
      <sheetName val="E3"/>
      <sheetName val="E4"/>
      <sheetName val="E5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Isolasi Luar Dalam"/>
      <sheetName val="Isolasi Luar"/>
      <sheetName val="BoQ C4"/>
      <sheetName val="MU@"/>
      <sheetName val="Kode"/>
      <sheetName val="Hst_mat"/>
      <sheetName val="prelim"/>
      <sheetName val="Harga Sat"/>
      <sheetName val="Antek Sheet Pile"/>
      <sheetName val="Upah &amp; Bahan"/>
      <sheetName val="progres BK"/>
      <sheetName val="Hrg Sat Upah"/>
      <sheetName val="UBA"/>
      <sheetName val="HSATUAN"/>
      <sheetName val="Top"/>
      <sheetName val="Analisa Harga Satuan"/>
      <sheetName val="Alat_DC1"/>
      <sheetName val="H_Satuan2"/>
      <sheetName val="x_milling1"/>
      <sheetName val="AC_(2)1"/>
      <sheetName val="List_Material"/>
      <sheetName val="IND_LBR"/>
      <sheetName val="Perm__Test"/>
      <sheetName val="Supl_X"/>
      <sheetName val="5.1-5.4(1)-5.4(2)"/>
      <sheetName val="Agregat Halus &amp; Kasar"/>
      <sheetName val="pricing"/>
      <sheetName val="Posisi Biaya"/>
      <sheetName val="C_Flow"/>
      <sheetName val="KAS-T"/>
      <sheetName val="ELEMENT SUM"/>
      <sheetName val="BQ ARS"/>
      <sheetName val="DAF-4-PL-APARTEMENT"/>
      <sheetName val="Div4"/>
      <sheetName val="Div6"/>
      <sheetName val="hrgsat"/>
      <sheetName val="pivot1"/>
      <sheetName val="HRG BHN"/>
      <sheetName val="RAB (Use Erection Zamil)-Alt 2"/>
      <sheetName val="Upah_borong"/>
      <sheetName val="POL"/>
      <sheetName val="DA 1 sd 2.03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RAB AR&amp;STR"/>
      <sheetName val="Global_foreign"/>
      <sheetName val="Alat"/>
      <sheetName val="4-Basic Price"/>
      <sheetName val="Analis"/>
      <sheetName val="TS (A3)"/>
      <sheetName val="Bill No 6 Koord &amp; Attendance"/>
      <sheetName val="ARP-7"/>
      <sheetName val="Sheet3"/>
      <sheetName val="uph"/>
      <sheetName val="BL"/>
      <sheetName val="Alat _ Bahan"/>
      <sheetName val="Factor"/>
      <sheetName val="rate"/>
      <sheetName val="Cover"/>
      <sheetName val="BAHAN M&amp;E"/>
      <sheetName val="Table 5"/>
      <sheetName val="Ana-sdm"/>
      <sheetName val="MAP-Prog"/>
      <sheetName val="URTEK"/>
      <sheetName val="Div7"/>
      <sheetName val="gaji"/>
      <sheetName val="Hrg"/>
      <sheetName val="1. BQ"/>
      <sheetName val="Analisa HSP"/>
      <sheetName val="SDM"/>
      <sheetName val="RAB"/>
      <sheetName val="map"/>
      <sheetName val="3-DIV5"/>
      <sheetName val="Estimate"/>
      <sheetName val="MAP-2A"/>
      <sheetName val="HSD"/>
      <sheetName val="Anal. Alat"/>
      <sheetName val="antek12a-13"/>
      <sheetName val="HS"/>
      <sheetName val="DKH"/>
      <sheetName val="610.04"/>
      <sheetName val="610.05"/>
      <sheetName val="610.06"/>
      <sheetName val="610.07"/>
      <sheetName val="610.08"/>
      <sheetName val="Breakdown Equipment"/>
      <sheetName val="Equipment (2)"/>
      <sheetName val="S CURVE"/>
      <sheetName val="61004"/>
      <sheetName val="61007"/>
      <sheetName val="61008"/>
      <sheetName val="EVAL-ANAL"/>
      <sheetName val="div-2"/>
      <sheetName val="PRICE"/>
      <sheetName val="LISTRIK"/>
      <sheetName val="notasi"/>
      <sheetName val="harga dasar T-M-A"/>
      <sheetName val="7.PEK-STRUKTUR"/>
      <sheetName val="rab-SAPHIR"/>
      <sheetName val="Sheet4"/>
      <sheetName val="Konfirm"/>
      <sheetName val="Price Biaya Cadangan"/>
      <sheetName val="BQ_Rekapitulasi  Akhir"/>
      <sheetName val=" SAT PL"/>
      <sheetName val="Input O&amp;M"/>
      <sheetName val="Analisa 2"/>
      <sheetName val="SCOPE"/>
      <sheetName val="RAB Temiling "/>
      <sheetName val="FMU"/>
      <sheetName val="PNT"/>
      <sheetName val="SEX"/>
      <sheetName val="공정계획(내부계획25%,내부w.f)"/>
      <sheetName val="BOQ -RAB Total (2)"/>
      <sheetName val="LOADDAT"/>
      <sheetName val="informasi"/>
      <sheetName val="DIV.1"/>
      <sheetName val="INFO"/>
      <sheetName val="Analisa Upah &amp; Bahan Plum"/>
      <sheetName val="Sumber Daya"/>
      <sheetName val="Database"/>
      <sheetName val="Sampul"/>
      <sheetName val="laroux"/>
      <sheetName val="Ana. PU"/>
      <sheetName val="tenaga"/>
      <sheetName val="SUMBER"/>
      <sheetName val="DHSD"/>
      <sheetName val="B"/>
      <sheetName val="2013"/>
      <sheetName val="SCH"/>
      <sheetName val="Sensitivitas"/>
      <sheetName val="001"/>
      <sheetName val="subkon"/>
      <sheetName val="Harga Satuan"/>
      <sheetName val="STAF"/>
      <sheetName val="HM.MEK."/>
      <sheetName val="B.T"/>
      <sheetName val="spek "/>
      <sheetName val=" R A B"/>
      <sheetName val="kalkulasi"/>
      <sheetName val="vol_1"/>
      <sheetName val="An H.Sat Pek.Ut"/>
      <sheetName val="Sat Das"/>
      <sheetName val="LR-JAN-06"/>
      <sheetName val="PDMP"/>
      <sheetName val="PCE"/>
      <sheetName val="PRODUK"/>
      <sheetName val="TOOL-ME"/>
      <sheetName val="VII"/>
      <sheetName val="II"/>
      <sheetName val="terima out"/>
      <sheetName val="BAG-2"/>
      <sheetName val="DAF-1"/>
      <sheetName val="Price List"/>
      <sheetName val="div62"/>
      <sheetName val="AN-E"/>
      <sheetName val="DWTables"/>
      <sheetName val="Rekap BBM"/>
      <sheetName val="jobsheet"/>
      <sheetName val="HRG SATUAN"/>
      <sheetName val="8LT 12"/>
      <sheetName val="RAPI"/>
      <sheetName val="P-late"/>
      <sheetName val="BD Div-2 sd 7.6"/>
      <sheetName val="BHN-UPH-ALT"/>
      <sheetName val="BAG-III"/>
      <sheetName val="Har-sat-dasr"/>
      <sheetName val="Hargamat"/>
      <sheetName val="LAMP-A"/>
      <sheetName val="Kantor_Str_Ars_Tmbh"/>
      <sheetName val="CF Rp_USD"/>
      <sheetName val="analisa pakai"/>
      <sheetName val="SUMMARY"/>
      <sheetName val="PAD-F"/>
      <sheetName val="DC-plumbon_cirebn13"/>
      <sheetName val="RAP"/>
      <sheetName val="ESCON"/>
      <sheetName val="Upah_Bahan"/>
      <sheetName val="Price_Biaya_Cadangan"/>
      <sheetName val="BQ_Rekapitulasi__Akhir"/>
      <sheetName val="BQ_ARS"/>
      <sheetName val="Rekap_Direct_Cost"/>
      <sheetName val="Analisa_2"/>
      <sheetName val="FORM_X_COST"/>
      <sheetName val="Analisa_STR"/>
      <sheetName val="Daftar_Harga"/>
      <sheetName val="Daftar_Upah"/>
      <sheetName val="Daf_1"/>
      <sheetName val="L-Mechanical"/>
      <sheetName val="Tabel"/>
      <sheetName val="ANALISA TENDER"/>
      <sheetName val="Unit"/>
      <sheetName val="Chiller"/>
      <sheetName val="Split"/>
      <sheetName val="Analisa ME "/>
      <sheetName val="Harga S Dasar"/>
      <sheetName val="analys"/>
      <sheetName val="ANHAR"/>
      <sheetName val="name"/>
      <sheetName val="PSW_Sheet"/>
      <sheetName val="B _ Norelec"/>
      <sheetName val="Peralatan"/>
      <sheetName val="Lamp_V"/>
      <sheetName val="D-3 (M)"/>
      <sheetName val="D-7 (M)"/>
      <sheetName val="1"/>
      <sheetName val="ganda"/>
      <sheetName val="BARU-3"/>
      <sheetName val="BARU-4 "/>
      <sheetName val="LAMA-3"/>
      <sheetName val="LAMA-4"/>
      <sheetName val="hrg uph+bhn"/>
      <sheetName val="AnalisaSIPIL RIIL"/>
      <sheetName val="Meas_Master Bedroom"/>
      <sheetName val="Met_ Minor"/>
      <sheetName val="Print"/>
      <sheetName val="HARSAT-lain"/>
      <sheetName val="HARSAT-tanah"/>
      <sheetName val="HARSAT-lhn"/>
      <sheetName val="Rek.An"/>
      <sheetName val="K"/>
      <sheetName val="SIRTU"/>
      <sheetName val="SURAT"/>
      <sheetName val="Div3"/>
      <sheetName val="Div5"/>
      <sheetName val="Div8"/>
      <sheetName val="PO2"/>
      <sheetName val="Harga Sat_APP"/>
      <sheetName val="D.2.3"/>
      <sheetName val="D.2.2"/>
      <sheetName val="ListAnalisa"/>
      <sheetName val="AHS"/>
      <sheetName val="BOQ+BTL"/>
      <sheetName val="6. AHS"/>
      <sheetName val="5. BOQ"/>
      <sheetName val="HS Upah"/>
      <sheetName val="rk_an_k"/>
      <sheetName val="ANA-C"/>
      <sheetName val="Kosong"/>
      <sheetName val="TSS"/>
      <sheetName val="AN.CIPTA.KARYA"/>
      <sheetName val="REKAP_ARSITEKTUR."/>
      <sheetName val="REKTOR"/>
      <sheetName val="DEKAN"/>
      <sheetName val="Anl.+"/>
      <sheetName val="har.sat.B"/>
      <sheetName val="HARGA BAHAN"/>
      <sheetName val="13.Nangakara Weir"/>
      <sheetName val="14.Irr.Canal Work"/>
      <sheetName val="15.Irr. Struc.Work"/>
      <sheetName val="16.Pipe Inst."/>
      <sheetName val="18.Lateral Pipe"/>
      <sheetName val="Tabel Besi"/>
      <sheetName val="Jembatan I"/>
      <sheetName val="Price "/>
      <sheetName val="Contract Value Monitor"/>
      <sheetName val="Master 1.0"/>
      <sheetName val="ANALISA PEK.UMUM"/>
      <sheetName val="AN_KABEL"/>
      <sheetName val="4"/>
      <sheetName val="KH-Q1,Q2,01"/>
      <sheetName val="lokasari-el"/>
      <sheetName val="UPAHBAHAN"/>
      <sheetName val="Harsat Upah"/>
      <sheetName val="Harsat Bahan"/>
      <sheetName val="3-DIV4"/>
      <sheetName val="KET"/>
      <sheetName val="HARGA a"/>
      <sheetName val="ANAL A"/>
      <sheetName val="Str BT"/>
      <sheetName val="Rekap-Kintoko"/>
      <sheetName val="Rev. RBP-KP"/>
      <sheetName val="Rev RBP-1 "/>
      <sheetName val="MAPP1 "/>
      <sheetName val="Sum IF"/>
      <sheetName val="PO-2"/>
      <sheetName val="RBP2"/>
      <sheetName val="bd"/>
      <sheetName val="biatng"/>
      <sheetName val="hardas"/>
      <sheetName val="jadual bobot"/>
      <sheetName val="MSTR"/>
      <sheetName val="Daf_Anl"/>
      <sheetName val="UMUM"/>
      <sheetName val="Data"/>
      <sheetName val="Terbilang"/>
      <sheetName val="3-DIV8"/>
      <sheetName val="1.1 ALAT TULIS KANTOR"/>
      <sheetName val="HARGADASAR"/>
      <sheetName val="total"/>
      <sheetName val="HB "/>
      <sheetName val="material "/>
      <sheetName val="BM"/>
      <sheetName val="daffin"/>
      <sheetName val="fas"/>
      <sheetName val="typ 10_25"/>
      <sheetName val="ph26"/>
      <sheetName val="ph27"/>
      <sheetName val="kor_un"/>
      <sheetName val="kor"/>
      <sheetName val="Sat~Bahu"/>
      <sheetName val="C"/>
      <sheetName val="Meto"/>
      <sheetName val="Kinerja Proyek"/>
      <sheetName val="Ranking-LK"/>
      <sheetName val="target raker2"/>
      <sheetName val="tbl"/>
      <sheetName val="AR to LSY"/>
      <sheetName val="Stay Cable PDMR2"/>
      <sheetName val="Analisa SNI STANDART "/>
      <sheetName val="harga dasar"/>
      <sheetName val="Param"/>
      <sheetName val="EXTERNAL  (revisi 1)"/>
      <sheetName val="HS1b"/>
      <sheetName val="RKP 2"/>
      <sheetName val="DKH 2"/>
      <sheetName val="Daft 2.1"/>
      <sheetName val="procure"/>
      <sheetName val="D.BOARD"/>
      <sheetName val="Sat. Pek."/>
      <sheetName val="SD"/>
      <sheetName val="Pricing-2"/>
      <sheetName val="TBM"/>
      <sheetName val="TAGIHAN"/>
      <sheetName val="input data umum"/>
      <sheetName val="JAD-PEL"/>
      <sheetName val="224-225"/>
      <sheetName val="BHN-ALAT"/>
      <sheetName val="CV"/>
      <sheetName val="Basicprice"/>
      <sheetName val="RBKI"/>
      <sheetName val="Alat_DC2"/>
      <sheetName val="H_Satuan3"/>
      <sheetName val="x_milling2"/>
      <sheetName val="AC_(2)2"/>
      <sheetName val="List_Material1"/>
      <sheetName val="Perm__Test1"/>
      <sheetName val="Bill_No_6_Koord_&amp;_Attendance"/>
      <sheetName val="Sumber_Daya"/>
      <sheetName val="RPP01_6"/>
      <sheetName val="IND_LBR1"/>
      <sheetName val="Supl_X1"/>
      <sheetName val="Bill_of_Qty_MEP"/>
      <sheetName val="Master_Edit"/>
      <sheetName val="5_NP"/>
      <sheetName val="TEST_CASE"/>
      <sheetName val="Isolasi_Luar_Dalam"/>
      <sheetName val="Isolasi_Luar"/>
      <sheetName val="BoQ_C4"/>
      <sheetName val="hrg_uph+bhn"/>
      <sheetName val="AnalisaSIPIL_RIIL"/>
      <sheetName val="Meas_Master_Bedroom"/>
      <sheetName val="Met__Minor"/>
      <sheetName val="HRG_BAHAN_&amp;_UPAH_okk"/>
      <sheetName val="Analis_Kusen_okk"/>
      <sheetName val="Rek_An"/>
      <sheetName val="HARGA_MATERIAL1"/>
      <sheetName val="Analisa_HSP"/>
      <sheetName val="Anal__Alat"/>
      <sheetName val="Basic_price"/>
      <sheetName val="610_04"/>
      <sheetName val="610_05"/>
      <sheetName val="610_06"/>
      <sheetName val="610_07"/>
      <sheetName val="610_08"/>
      <sheetName val="Breakdown_Equipment"/>
      <sheetName val="Equipment_(2)"/>
      <sheetName val="Agregat_Halus_&amp;_Kasar"/>
      <sheetName val="S_CURVE"/>
      <sheetName val="Kinerja_Proyek"/>
      <sheetName val="target_raker2"/>
      <sheetName val="Peralatan_(2)"/>
      <sheetName val="RAB_SEKRETARIAT_(1)"/>
      <sheetName val="HARGA_SATUAN_UPAH_PEKERJA"/>
      <sheetName val="REKAP_TOTAL"/>
      <sheetName val="U__div_2"/>
      <sheetName val="Unit_Rate"/>
      <sheetName val="3_1"/>
      <sheetName val="struktur_tdk_dipakai"/>
      <sheetName val="H_DASAR"/>
      <sheetName val="Harga_Upah+Bahan"/>
      <sheetName val="Stay_Cable_PDMR2"/>
      <sheetName val="AR_to_LSY"/>
      <sheetName val="D_2_3"/>
      <sheetName val="D_2_2"/>
      <sheetName val="SATUAN_JADI_"/>
      <sheetName val="HSD_Upah"/>
      <sheetName val="Harga_Sat_APP"/>
      <sheetName val="5_1-5_4(1)-5_4(2)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Tahap_1"/>
      <sheetName val="Analisa_-Baku"/>
      <sheetName val="ELEMENT_SUM"/>
      <sheetName val="Harga_Sat"/>
      <sheetName val="Analisa_SNI_STANDART_"/>
      <sheetName val="Notes to BS"/>
      <sheetName val="telp"/>
      <sheetName val="7.1(3)"/>
      <sheetName val="Monitor"/>
      <sheetName val="RESUME REALISASI"/>
      <sheetName val="extern"/>
      <sheetName val="jalur-TH-INI"/>
      <sheetName val="jalur-th-lalu"/>
      <sheetName val="ANAL"/>
      <sheetName val="5"/>
      <sheetName val="pt-perso"/>
      <sheetName val="ABSEN"/>
      <sheetName val="UPAH_B_KAS"/>
      <sheetName val="UPAH_B_KAS _2_"/>
      <sheetName val="T_TANGAN"/>
      <sheetName val="GP-WB"/>
      <sheetName val="bialangsung"/>
      <sheetName val="Cashflow_ref"/>
      <sheetName val="DMS"/>
      <sheetName val="trans"/>
      <sheetName val="PRIST LIST"/>
      <sheetName val="Sales Parameter"/>
      <sheetName val="Parameter"/>
      <sheetName val="BLOK-BJR"/>
      <sheetName val="Balok L.1"/>
      <sheetName val="GEDUNG-A"/>
      <sheetName val="SAT"/>
      <sheetName val="By"/>
      <sheetName val="BDA-01"/>
      <sheetName val="RAB TOTAL"/>
      <sheetName val="Satuan"/>
      <sheetName val="Lap. Minggu 81 (JUNI)"/>
      <sheetName val="DAF-5"/>
      <sheetName val="Source"/>
      <sheetName val="2.Sorinangka Weir"/>
      <sheetName val="3.Irr.Canal Work"/>
      <sheetName val="4.Irr.Struc.Work"/>
      <sheetName val="6.Tertiary Work"/>
      <sheetName val="hspk plp"/>
      <sheetName val="HDasar"/>
      <sheetName val="DB-Sum"/>
      <sheetName val="BAB.V-16(1)"/>
      <sheetName val="own"/>
      <sheetName val="Kuantitas &amp; Harga"/>
      <sheetName val="Df-Kuan"/>
      <sheetName val="Analisa_Harga_Satuan"/>
      <sheetName val="ANL_TEK.6"/>
      <sheetName val="__Users_debby_Documents_TA.2021"/>
      <sheetName val="ebby_Documents_TA.2021_01. Oper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ㅜ‮湉整敲屮⸵䰠灡牯湡䈠慩慹㉜‮敒污ㅜ‮敓瑰浥敢屲杁獵䑜ⵃ汰浵"/>
      <sheetName val=""/>
      <sheetName val="_Recovered_SheetName_45_"/>
      <sheetName val="_Recovered_SheetName_46_"/>
      <sheetName val="_Recovered_SheetName_47_"/>
      <sheetName val="Galian 1"/>
      <sheetName val="Referensi"/>
      <sheetName val="3-DIV7"/>
      <sheetName val="2.3 (3)"/>
      <sheetName val="D6-1b"/>
      <sheetName val="6-AGREG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 MATA PEMBAYARAN"/>
      <sheetName val="DATA PROYEK"/>
      <sheetName val="ALAT"/>
      <sheetName val="UPAH &amp; BAHAN"/>
      <sheetName val="REKAP ANALISA"/>
      <sheetName val="REKAP ANALISA REV"/>
      <sheetName val="DIV.1"/>
      <sheetName val="DIV.2"/>
      <sheetName val="DIV.3"/>
      <sheetName val="DIV.4.1"/>
      <sheetName val="D.4.1"/>
      <sheetName val="DIV 4.2"/>
      <sheetName val="D.4.2"/>
      <sheetName val="DIV.5"/>
      <sheetName val="DIV.6"/>
      <sheetName val="DIV.6.3"/>
      <sheetName val="DIV.7"/>
      <sheetName val="DIV.8.1"/>
      <sheetName val="D8.1"/>
      <sheetName val="DIV.8.1.(BEGESTING)"/>
      <sheetName val="DIV.8.3"/>
      <sheetName val="D.8.3"/>
      <sheetName val="D.8.3 fix"/>
      <sheetName val="DIV.8.4"/>
      <sheetName val="DIV.8.6"/>
      <sheetName val="D.8.6"/>
      <sheetName val="DIV.8.7"/>
      <sheetName val="DIV.8.8"/>
      <sheetName val="D8.8"/>
      <sheetName val="DIV.8.9"/>
      <sheetName val="D.8.9"/>
      <sheetName val="DIV.8.10"/>
      <sheetName val="8.14"/>
      <sheetName val="D.8.14"/>
      <sheetName val="8.15"/>
      <sheetName val="8.16"/>
      <sheetName val="9.7"/>
      <sheetName val="DIV.10"/>
      <sheetName val="Div 9 Pemasangan Angkur M12"/>
      <sheetName val="Div 9 Rambu Tonase"/>
    </sheetNames>
    <sheetDataSet>
      <sheetData sheetId="0"/>
      <sheetData sheetId="1"/>
      <sheetData sheetId="2"/>
      <sheetData sheetId="3">
        <row r="28">
          <cell r="F28">
            <v>270809.52</v>
          </cell>
        </row>
        <row r="44">
          <cell r="F44">
            <v>20815.78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Excavator"/>
      <sheetName val="RINCIAN"/>
      <sheetName val="RAB"/>
      <sheetName val="U&amp;B"/>
      <sheetName val="BOQ"/>
      <sheetName val="Kebutuhan "/>
    </sheetNames>
    <sheetDataSet>
      <sheetData sheetId="0"/>
      <sheetData sheetId="1">
        <row r="9">
          <cell r="C9" t="str">
            <v>( Komatsu Pc 200 Standart )</v>
          </cell>
        </row>
      </sheetData>
      <sheetData sheetId="2">
        <row r="33">
          <cell r="M33" t="str">
            <v>GALUH SETIAWAN ROSMI, ST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avator"/>
      <sheetName val="ANALISA"/>
      <sheetName val="RINCIAN"/>
      <sheetName val="RAB"/>
      <sheetName val="U&amp;B"/>
      <sheetName val="BOQ"/>
      <sheetName val="Kebutuhan "/>
    </sheetNames>
    <sheetDataSet>
      <sheetData sheetId="0"/>
      <sheetData sheetId="1"/>
      <sheetData sheetId="2">
        <row r="3">
          <cell r="A3" t="str">
            <v>SUB KEGIATAN</v>
          </cell>
        </row>
        <row r="4">
          <cell r="A4" t="str">
            <v>PEKERJAAN</v>
          </cell>
        </row>
        <row r="6">
          <cell r="A6" t="str">
            <v>LOKASI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tkdn.kemenperin.go.id/sertifikat.php?id=BbqRGsTapLYNzjwaUZqn6_eO7yCZAOa3URonWPm2-LQ," TargetMode="External"/><Relationship Id="rId21" Type="http://schemas.openxmlformats.org/officeDocument/2006/relationships/hyperlink" Target="https://tkdn.kemenperin.go.id/sertifikat.php?id=RR3TDR_dS_oHhi_Uca2wavMHgS_RRHSVO5IEtLSlWCQ," TargetMode="External"/><Relationship Id="rId42" Type="http://schemas.openxmlformats.org/officeDocument/2006/relationships/hyperlink" Target="https://tkdn.kemenperin.go.id/sertifikat.php?id=SxEzD1E5cwRh_qvmjbeLnuBXvMdW3hGi6V7es-a-65M" TargetMode="External"/><Relationship Id="rId47" Type="http://schemas.openxmlformats.org/officeDocument/2006/relationships/hyperlink" Target="https://tkdn.kemenperin.go.id/sertifikat.php?id=O_DW0hskBquD_keRj5AsoQ_WvI43iQQQfeAeuTecnoA," TargetMode="External"/><Relationship Id="rId63" Type="http://schemas.openxmlformats.org/officeDocument/2006/relationships/hyperlink" Target="https://tkdn.kemenperin.go.id/sertifikat.php?id=YohBkvs7DRF6XBmO1cSFIqscIXmx9xC2uSNcuKeiZGg," TargetMode="External"/><Relationship Id="rId68" Type="http://schemas.openxmlformats.org/officeDocument/2006/relationships/hyperlink" Target="https://tkdn.kemenperin.go.id/sertifikat.php?id=FGVk3MCGK29Y1usTFmfM4opVLl-h3vLdsp7OxOuR3l0," TargetMode="External"/><Relationship Id="rId84" Type="http://schemas.openxmlformats.org/officeDocument/2006/relationships/hyperlink" Target="https://tkdn.kemenperin.go.id/sertifikat.php?id=4Gz7r3jEyA8xWRT8ORT2NdfK-FUNB18qRVm3tmOhKiE," TargetMode="External"/><Relationship Id="rId89" Type="http://schemas.openxmlformats.org/officeDocument/2006/relationships/hyperlink" Target="https://tkdn.kemenperin.go.id/sertifikat.php?id=yCsJjqbsDNB3wrxkyLQJJWy9B6H4OyVrFtoIj9athos," TargetMode="External"/><Relationship Id="rId16" Type="http://schemas.openxmlformats.org/officeDocument/2006/relationships/hyperlink" Target="https://tkdn.kemenperin.go.id/sertifikat.php?id=Tck8FalIb4o_iqUZ_lRG__QbWJDfcSRhH0M7C_mxKlk," TargetMode="External"/><Relationship Id="rId11" Type="http://schemas.openxmlformats.org/officeDocument/2006/relationships/hyperlink" Target="https://tkdn.kemenperin.go.id/sertifikat_perush.php?id=xT-17pqs3DvKP3AbsSTlC0rFMaEJJqBWx7lkIc9eH48," TargetMode="External"/><Relationship Id="rId32" Type="http://schemas.openxmlformats.org/officeDocument/2006/relationships/hyperlink" Target="https://tkdn.kemenperin.go.id/sertifikat.php?id=Wg9oH6g-nVR7L-NZHefb_xq90ZMXYS1XuQEGQaZHhRk," TargetMode="External"/><Relationship Id="rId37" Type="http://schemas.openxmlformats.org/officeDocument/2006/relationships/hyperlink" Target="https://tkdn.kemenperin.go.id/sertifikat.php?id=qQza6rRwKadmkOQrAzvxK6FLhuDdH0NXc0mowIYHBd8," TargetMode="External"/><Relationship Id="rId53" Type="http://schemas.openxmlformats.org/officeDocument/2006/relationships/hyperlink" Target="https://tkdn.kemenperin.go.id/sertifikat.php?id=hQIpqBJ-vi09Ap1VsydFYfZRPRCGkQQCBrVVcbw60bY," TargetMode="External"/><Relationship Id="rId58" Type="http://schemas.openxmlformats.org/officeDocument/2006/relationships/hyperlink" Target="https://tkdn.kemenperin.go.id/sertifikat.php?id=KDpG9mwZXQ0fJwx4QkRfWsvobc06q-Ppa4voeNL-e2g," TargetMode="External"/><Relationship Id="rId74" Type="http://schemas.openxmlformats.org/officeDocument/2006/relationships/hyperlink" Target="https://tkdn.kemenperin.go.id/sertifikat.php?id=R7pN3g48HCsqeuvOv9T2lvQwfscweEhB0D3K98SDWM4," TargetMode="External"/><Relationship Id="rId79" Type="http://schemas.openxmlformats.org/officeDocument/2006/relationships/hyperlink" Target="https://tkdn.kemenperin.go.id/sertifikat.php?id=c_NRYwN-dT7-0VcdRphN3urQHQLYB2ZhqhJKeyc0Pkg," TargetMode="External"/><Relationship Id="rId102" Type="http://schemas.openxmlformats.org/officeDocument/2006/relationships/printerSettings" Target="../printerSettings/printerSettings2.bin"/><Relationship Id="rId5" Type="http://schemas.openxmlformats.org/officeDocument/2006/relationships/hyperlink" Target="https://tkdn.kemenperin.go.id/sertifikat.php?id=Iz2AacSGDJmLJbspI817Njw8fb1hmrJyM9I-1xhnYGU," TargetMode="External"/><Relationship Id="rId90" Type="http://schemas.openxmlformats.org/officeDocument/2006/relationships/hyperlink" Target="https://tkdn.kemenperin.go.id/sertifikat.php?id=mtU7k04AY78ky_kg3DeYeOYahfroAv1ycDvTy0Q7GqI" TargetMode="External"/><Relationship Id="rId95" Type="http://schemas.openxmlformats.org/officeDocument/2006/relationships/hyperlink" Target="https://tkdn.kemenperin.go.id/sertifikat.php?id=EXAGsAdOZDM3cWiid2QtuJjuMkeSh-YuQUSbbK_CSZs" TargetMode="External"/><Relationship Id="rId22" Type="http://schemas.openxmlformats.org/officeDocument/2006/relationships/hyperlink" Target="https://tkdn.kemenperin.go.id/sertifikat.php?id=RR3TDR_dS_oHhi_Uca2wavMHgS_RRHSVO5IEtLSlWCQ," TargetMode="External"/><Relationship Id="rId27" Type="http://schemas.openxmlformats.org/officeDocument/2006/relationships/hyperlink" Target="https://shopee.co.id/Kawat-Las-Listrik-Elektroda-Nikko-Steel-2.6mm-x-350mm-kemasan-isi-1kg-i.173928696.12344973329?sp_atk=6af5875c-393b-4121-b766-dcfc72416ced&amp;xptdk=6af5875c-393b-4121-b766-dcfc72416ced" TargetMode="External"/><Relationship Id="rId43" Type="http://schemas.openxmlformats.org/officeDocument/2006/relationships/hyperlink" Target="https://tkdn.kemenperin.go.id/sertifikat.php?id=6ba0ocVSdK_5BE0M-HJ10TnJfYOy9GE2dq2g3kxthng," TargetMode="External"/><Relationship Id="rId48" Type="http://schemas.openxmlformats.org/officeDocument/2006/relationships/hyperlink" Target="https://tkdn.kemenperin.go.id/sertifikat.php?id=nrlpGomz7jzpvMEg35xtocxgy-u65fmHAt-B7wBIXBI," TargetMode="External"/><Relationship Id="rId64" Type="http://schemas.openxmlformats.org/officeDocument/2006/relationships/hyperlink" Target="https://tkdn.kemenperin.go.id/sertifikat.php?id=YohBkvs7DRF6XBmO1cSFIqscIXmx9xC2uSNcuKeiZGg," TargetMode="External"/><Relationship Id="rId69" Type="http://schemas.openxmlformats.org/officeDocument/2006/relationships/hyperlink" Target="https://tkdn.kemenperin.go.id/sertifikat.php?id=dwYD-l3h26FA8XM_IWun8PM7KWVNv2KKnHYVq3hx1to," TargetMode="External"/><Relationship Id="rId80" Type="http://schemas.openxmlformats.org/officeDocument/2006/relationships/hyperlink" Target="https://tkdn.kemenperin.go.id/sertifikat.php?id=JsQBIMOwTCxciWAeWPbnMQ9xD6wRFFonnPwbU2BCc5s" TargetMode="External"/><Relationship Id="rId85" Type="http://schemas.openxmlformats.org/officeDocument/2006/relationships/hyperlink" Target="https://tkdn.kemenperin.go.id/sertifikat_perush.php?id=_m0WzcNftQiVRuiLCZLDCfYxq8m087SsglPvUgprQ9c," TargetMode="External"/><Relationship Id="rId12" Type="http://schemas.openxmlformats.org/officeDocument/2006/relationships/hyperlink" Target="https://tkdn.kemenperin.go.id/sertifikat.php?id=B6nmcPWHVyseewYYROJrjVzX9eqzOVOYXHRf43X1uds," TargetMode="External"/><Relationship Id="rId17" Type="http://schemas.openxmlformats.org/officeDocument/2006/relationships/hyperlink" Target="https://tkdn.kemenperin.go.id/sertifikat.php?id=mLJ1kGSrlkO-SW2J_MKOIrS6ojiEHk07GrwEwm9MGIk," TargetMode="External"/><Relationship Id="rId25" Type="http://schemas.openxmlformats.org/officeDocument/2006/relationships/hyperlink" Target="https://tkdn.kemenperin.go.id/sertifikat.php?id=pdvHhTXytRgoPIa-2oCGftCKZXxdzdscW4BMG8o7YW8" TargetMode="External"/><Relationship Id="rId33" Type="http://schemas.openxmlformats.org/officeDocument/2006/relationships/hyperlink" Target="https://tkdn.kemenperin.go.id/sertifikat.php?id=3lVCYo9g9CiycC28MU0JTcmkES9EfR9P1EYEUXCKdR8," TargetMode="External"/><Relationship Id="rId38" Type="http://schemas.openxmlformats.org/officeDocument/2006/relationships/hyperlink" Target="https://tkdn.kemenperin.go.id/sertifikat.php?id=qQza6rRwKadmkOQrAzvxK6FLhuDdH0NXc0mowIYHBd8," TargetMode="External"/><Relationship Id="rId46" Type="http://schemas.openxmlformats.org/officeDocument/2006/relationships/hyperlink" Target="https://tkdn.kemenperin.go.id/sertifikat.php?id=Ovm9PGs_Z0q_uRuGw-Yvjd8Ji3gXMy1vadHtYTAFynw," TargetMode="External"/><Relationship Id="rId59" Type="http://schemas.openxmlformats.org/officeDocument/2006/relationships/hyperlink" Target="https://tkdn.kemenperin.go.id/sertifikat_perush.php?id=v36TaTPoCmAn_ImaBYOilzlMdAyBz-6XgDS1iSG1POY," TargetMode="External"/><Relationship Id="rId67" Type="http://schemas.openxmlformats.org/officeDocument/2006/relationships/hyperlink" Target="https://tkdn.kemenperin.go.id/sertifikat.php?id=yigFBQrJsW7NItSrj4u3CyVDMjlbwVcOrecDm05_whU," TargetMode="External"/><Relationship Id="rId20" Type="http://schemas.openxmlformats.org/officeDocument/2006/relationships/hyperlink" Target="https://tkdn.kemenperin.go.id/sertifikat.php?id=RR3TDR_dS_oHhi_Uca2wavMHgS_RRHSVO5IEtLSlWCQ," TargetMode="External"/><Relationship Id="rId41" Type="http://schemas.openxmlformats.org/officeDocument/2006/relationships/hyperlink" Target="https://tkdn.kemenperin.go.id/sertifikat.php?id=bfT0LswSxGEFYRkpwAovDTj370fhZ0P7QhWIW8Kdsrc," TargetMode="External"/><Relationship Id="rId54" Type="http://schemas.openxmlformats.org/officeDocument/2006/relationships/hyperlink" Target="https://tkdn.kemenperin.go.id/sertifikat.php?id=YXLCumhOSj-GR2rm-hpKPsLKEJgFUghZEhOuz1KFZR8" TargetMode="External"/><Relationship Id="rId62" Type="http://schemas.openxmlformats.org/officeDocument/2006/relationships/hyperlink" Target="https://tkdn.kemenperin.go.id/sertifikat.php?id=YohBkvs7DRF6XBmO1cSFIqscIXmx9xC2uSNcuKeiZGg," TargetMode="External"/><Relationship Id="rId70" Type="http://schemas.openxmlformats.org/officeDocument/2006/relationships/hyperlink" Target="https://tkdn.kemenperin.go.id/sertifikat.php?id=2fNKVBNMJT4B2USd_Ksi8chgdsABWjykowcxlCrMzxw," TargetMode="External"/><Relationship Id="rId75" Type="http://schemas.openxmlformats.org/officeDocument/2006/relationships/hyperlink" Target="https://tkdn.kemenperin.go.id/sertifikat.php?id=R7pN3g48HCsqeuvOv9T2lvQwfscweEhB0D3K98SDWM4," TargetMode="External"/><Relationship Id="rId83" Type="http://schemas.openxmlformats.org/officeDocument/2006/relationships/hyperlink" Target="https://tkdn.kemenperin.go.id/sertifikat.php?id=mXObu1dIjjQ0HU2etyrVwMzBWYGkGK_TLO4dJn6J1zo," TargetMode="External"/><Relationship Id="rId88" Type="http://schemas.openxmlformats.org/officeDocument/2006/relationships/hyperlink" Target="https://tkdn.kemenperin.go.id/sertifikat.php?id=WUrenJwgEu5qcXU6KmDdPseBj3oLjkchsqysBHRBaKI," TargetMode="External"/><Relationship Id="rId91" Type="http://schemas.openxmlformats.org/officeDocument/2006/relationships/hyperlink" Target="https://tkdn.kemenperin.go.id/sertifikat.php?id=Wg9oH6g-nVR7L-NZHefb_xq90ZMXYS1XuQEGQaZHhRk," TargetMode="External"/><Relationship Id="rId96" Type="http://schemas.openxmlformats.org/officeDocument/2006/relationships/hyperlink" Target="https://tkdn.kemenperin.go.id/sertifikat.php?id=YXLCumhOSj-GR2rm-hpKPsLKEJgFUghZEhOuz1KFZR8" TargetMode="External"/><Relationship Id="rId1" Type="http://schemas.openxmlformats.org/officeDocument/2006/relationships/hyperlink" Target="https://tkdn.kemenperin.go.id/sertifikat.php?id=JKvCjwrciuzIAwzl-snJa7PiN3WOnLrMgbV6oCS9jZs," TargetMode="External"/><Relationship Id="rId6" Type="http://schemas.openxmlformats.org/officeDocument/2006/relationships/hyperlink" Target="https://tkdn.kemenperin.go.id/sertifikat.php?id=BU2jH154SUgb1Qw_nph6PEUkERBj8Y6UoFnptoYmwHg," TargetMode="External"/><Relationship Id="rId15" Type="http://schemas.openxmlformats.org/officeDocument/2006/relationships/hyperlink" Target="https://tkdn.kemenperin.go.id/sertifikat.php?id=c_RTmX1ZSX6o3lVl_87LcSTh7hM18zgwL5LuM-O6Eug," TargetMode="External"/><Relationship Id="rId23" Type="http://schemas.openxmlformats.org/officeDocument/2006/relationships/hyperlink" Target="https://tkdn.kemenperin.go.id/sertifikat.php?id=RR3TDR_dS_oHhi_Uca2wavMHgS_RRHSVO5IEtLSlWCQ," TargetMode="External"/><Relationship Id="rId28" Type="http://schemas.openxmlformats.org/officeDocument/2006/relationships/hyperlink" Target="https://tkdn.kemenperin.go.id/sertifikat.php?id=6Hdq3Pu3J-WyxIq92ZxgVAogDGavj3Dzu541HyGkoAU," TargetMode="External"/><Relationship Id="rId36" Type="http://schemas.openxmlformats.org/officeDocument/2006/relationships/hyperlink" Target="https://tkdn.kemenperin.go.id/sertifikat.php?id=o1CHL8y5cdrIz239MxDuWpUatTBv6Db76_y4w5dxUPE," TargetMode="External"/><Relationship Id="rId49" Type="http://schemas.openxmlformats.org/officeDocument/2006/relationships/hyperlink" Target="https://tkdn.kemenperin.go.id/sertifikat.php?id=YXLCumhOSj-GR2rm-hpKPsLKEJgFUghZEhOuz1KFZR8" TargetMode="External"/><Relationship Id="rId57" Type="http://schemas.openxmlformats.org/officeDocument/2006/relationships/hyperlink" Target="https://tkdn.kemenperin.go.id/sertifikat_perush.php?id=v36TaTPoCmAn_ImaBYOilzlMdAyBz-6XgDS1iSG1POY," TargetMode="External"/><Relationship Id="rId10" Type="http://schemas.openxmlformats.org/officeDocument/2006/relationships/hyperlink" Target="https://tkdn.kemenperin.go.id/sertifikat_perush.php?id=xT-17pqs3DvKP3AbsSTlC0rFMaEJJqBWx7lkIc9eH48," TargetMode="External"/><Relationship Id="rId31" Type="http://schemas.openxmlformats.org/officeDocument/2006/relationships/hyperlink" Target="https://buanamikon.co.id/produk/harga-sewa-crawler-crane/" TargetMode="External"/><Relationship Id="rId44" Type="http://schemas.openxmlformats.org/officeDocument/2006/relationships/hyperlink" Target="https://tkdn.kemenperin.go.id/sertifikat.php?id=CvsK1NMj4M0lkvxiTy2l8z3U_3cZkIMpFKFNemtFv90," TargetMode="External"/><Relationship Id="rId52" Type="http://schemas.openxmlformats.org/officeDocument/2006/relationships/hyperlink" Target="https://tkdn.kemenperin.go.id/sertifikat.php?id=LXVdETpFaqWtfarQqZnR-s2136xvGpWni8vLE7jWIJs" TargetMode="External"/><Relationship Id="rId60" Type="http://schemas.openxmlformats.org/officeDocument/2006/relationships/hyperlink" Target="https://tkdn.kemenperin.go.id/sertifikat.php?id=VlCTSUCLW6d_yMgdw8XqMWGJOTQkl5xBh8PUvpPQNiM," TargetMode="External"/><Relationship Id="rId65" Type="http://schemas.openxmlformats.org/officeDocument/2006/relationships/hyperlink" Target="https://tkdn.kemenperin.go.id/sertifikat.php?id=YohBkvs7DRF6XBmO1cSFIqscIXmx9xC2uSNcuKeiZGg," TargetMode="External"/><Relationship Id="rId73" Type="http://schemas.openxmlformats.org/officeDocument/2006/relationships/hyperlink" Target="https://tkdn.kemenperin.go.id/sertifikat.php?id=MGjI-aUCyZmNDOw8NpsiuGVgeE1ecIMANpdV_M2rFjg," TargetMode="External"/><Relationship Id="rId78" Type="http://schemas.openxmlformats.org/officeDocument/2006/relationships/hyperlink" Target="https://tkdn.kemenperin.go.id/sertifikat.php?id=bhEbcC7HO8Dzu2OuEeWx1bJSjN9G-tPnBCS7wUi2rD4," TargetMode="External"/><Relationship Id="rId81" Type="http://schemas.openxmlformats.org/officeDocument/2006/relationships/hyperlink" Target="https://tkdn.kemenperin.go.id/sertifikat.php?id=h99UrOOn9KYGA_qwfFSWQP8mkzFND655Ejhodv22wII" TargetMode="External"/><Relationship Id="rId86" Type="http://schemas.openxmlformats.org/officeDocument/2006/relationships/hyperlink" Target="https://tkdn.kemenperin.go.id/sertifikat_perush.php?id=AJG1czt-f8v91ffw3UboHPweW6zEouDjHRzI_uI5T1M," TargetMode="External"/><Relationship Id="rId94" Type="http://schemas.openxmlformats.org/officeDocument/2006/relationships/hyperlink" Target="https://tkdn.kemenperin.go.id/sertifikat.php?id=EXAGsAdOZDM3cWiid2QtuJjuMkeSh-YuQUSbbK_CSZs" TargetMode="External"/><Relationship Id="rId99" Type="http://schemas.openxmlformats.org/officeDocument/2006/relationships/hyperlink" Target="https://tkdn.kemenperin.go.id/sertifikat.php?id=RR3TDR_dS_oHhi_Uca2wavMHgS_RRHSVO5IEtLSlWCQ," TargetMode="External"/><Relationship Id="rId101" Type="http://schemas.openxmlformats.org/officeDocument/2006/relationships/hyperlink" Target="https://e-katalog.lkpp.go.id/katalog/produk/detail/3932199" TargetMode="External"/><Relationship Id="rId4" Type="http://schemas.openxmlformats.org/officeDocument/2006/relationships/hyperlink" Target="https://tkdn.kemenperin.go.id/sertifikat.php?id=Iz2AacSGDJmLJbspI817Njw8fb1hmrJyM9I-1xhnYGU," TargetMode="External"/><Relationship Id="rId9" Type="http://schemas.openxmlformats.org/officeDocument/2006/relationships/hyperlink" Target="https://tkdn.kemenperin.go.id/sertifikat.php?id=JyyXnL7XXoAZotIUPqdg4QbA2dOVv-o6z-VTRCXmTj4," TargetMode="External"/><Relationship Id="rId13" Type="http://schemas.openxmlformats.org/officeDocument/2006/relationships/hyperlink" Target="https://tkdn.kemenperin.go.id/sertifikat.php?id=A8hf6hZL6syk3ofrQ1JBlqpwTpBeeYu5Li-b_6HwknA," TargetMode="External"/><Relationship Id="rId18" Type="http://schemas.openxmlformats.org/officeDocument/2006/relationships/hyperlink" Target="https://tkdn.kemenperin.go.id/sertifikat.php?id=RR3TDR_dS_oHhi_Uca2wavMHgS_RRHSVO5IEtLSlWCQ," TargetMode="External"/><Relationship Id="rId39" Type="http://schemas.openxmlformats.org/officeDocument/2006/relationships/hyperlink" Target="https://tkdn.kemenperin.go.id/sertifikat_perush.php?id=n6ew3Dxfr3pI-IBKi1SG99_dP2_hrvpxwR5Wq2YP6BE," TargetMode="External"/><Relationship Id="rId34" Type="http://schemas.openxmlformats.org/officeDocument/2006/relationships/hyperlink" Target="https://tkdn.kemenperin.go.id/sertifikat.php?id=mXObu1dIjjQ0HU2etyrVwMzBWYGkGK_TLO4dJn6J1zo," TargetMode="External"/><Relationship Id="rId50" Type="http://schemas.openxmlformats.org/officeDocument/2006/relationships/hyperlink" Target="https://tkdn.kemenperin.go.id/sertifikat.php?id=YXLCumhOSj-GR2rm-hpKPsLKEJgFUghZEhOuz1KFZR8" TargetMode="External"/><Relationship Id="rId55" Type="http://schemas.openxmlformats.org/officeDocument/2006/relationships/hyperlink" Target="https://tkdn.kemenperin.go.id/sertifikat.php?id=mtU7k04AY78ky_kg3DeYeOYahfroAv1ycDvTy0Q7GqI" TargetMode="External"/><Relationship Id="rId76" Type="http://schemas.openxmlformats.org/officeDocument/2006/relationships/hyperlink" Target="https://tkdn.kemenperin.go.id/sertifikat.php?id=ABp7DdwE1xjN_Regnn2AqzQeaOkbdr2rKihQ5gsPtDE," TargetMode="External"/><Relationship Id="rId97" Type="http://schemas.openxmlformats.org/officeDocument/2006/relationships/hyperlink" Target="https://tkdn.kemenperin.go.id/sertifikat.php?id=1Gc-Sjat0ESQxETAOw9tg1RQ2G540x95gnXmUL19fmM" TargetMode="External"/><Relationship Id="rId7" Type="http://schemas.openxmlformats.org/officeDocument/2006/relationships/hyperlink" Target="https://tkdn.kemenperin.go.id/sertifikat.php?id=Hq9oRaP0cyKp5389wXmGV2XGOhAFzLFp7Wkmw3SLwG8," TargetMode="External"/><Relationship Id="rId71" Type="http://schemas.openxmlformats.org/officeDocument/2006/relationships/hyperlink" Target="https://tkdn.kemenperin.go.id/sertifikat.php?id=Wg9oH6g-nVR7L-NZHefb_xq90ZMXYS1XuQEGQaZHhRk," TargetMode="External"/><Relationship Id="rId92" Type="http://schemas.openxmlformats.org/officeDocument/2006/relationships/hyperlink" Target="https://tkdn.kemenperin.go.id/sertifikat.php?id=k0LzjET8nnvaF3dexZaNm0FI1OEY5U-nMNq5usFW5k0" TargetMode="External"/><Relationship Id="rId2" Type="http://schemas.openxmlformats.org/officeDocument/2006/relationships/hyperlink" Target="https://tkdn.kemenperin.go.id/sertifikat.php?id=pdvHhTXytRgoPIa-2oCGftCKZXxdzdscW4BMG8o7YW8" TargetMode="External"/><Relationship Id="rId29" Type="http://schemas.openxmlformats.org/officeDocument/2006/relationships/hyperlink" Target="https://tkdn.kemenperin.go.id/sertifikat.php?id=hkmKEGqbdEHvJJb92GQweKUp3zIqfnch8mTFaTlFqvQ," TargetMode="External"/><Relationship Id="rId24" Type="http://schemas.openxmlformats.org/officeDocument/2006/relationships/hyperlink" Target="https://tkdn.kemenperin.go.id/sertifikat.php?id=RR3TDR_dS_oHhi_Uca2wavMHgS_RRHSVO5IEtLSlWCQ," TargetMode="External"/><Relationship Id="rId40" Type="http://schemas.openxmlformats.org/officeDocument/2006/relationships/hyperlink" Target="https://tkdn.kemenperin.go.id/sertifikat.php?id=qQza6rRwKadmkOQrAzvxK6FLhuDdH0NXc0mowIYHBd8," TargetMode="External"/><Relationship Id="rId45" Type="http://schemas.openxmlformats.org/officeDocument/2006/relationships/hyperlink" Target="https://tkdn.kemenperin.go.id/sertifikat.php?id=YXLCumhOSj-GR2rm-hpKPsLKEJgFUghZEhOuz1KFZR8" TargetMode="External"/><Relationship Id="rId66" Type="http://schemas.openxmlformats.org/officeDocument/2006/relationships/hyperlink" Target="https://tkdn.kemenperin.go.id/sertifikat.php?id=pra8EYtn4wfuRTYHqWMAQ9lh8k9N9NckazaLJvjgloE," TargetMode="External"/><Relationship Id="rId87" Type="http://schemas.openxmlformats.org/officeDocument/2006/relationships/hyperlink" Target="https://tkdn.kemenperin.go.id/sertifikat_perush.php?id=nesv5x0NoL_xqOFCEClVOh-TH9Hp4VF_o6uN_S_P2A4," TargetMode="External"/><Relationship Id="rId61" Type="http://schemas.openxmlformats.org/officeDocument/2006/relationships/hyperlink" Target="https://tkdn.kemenperin.go.id/sertifikat.php?id=YohBkvs7DRF6XBmO1cSFIqscIXmx9xC2uSNcuKeiZGg," TargetMode="External"/><Relationship Id="rId82" Type="http://schemas.openxmlformats.org/officeDocument/2006/relationships/hyperlink" Target="https://tkdn.kemenperin.go.id/sertifikat_perush.php?id=nesv5x0NoL_xqOFCEClVOh-TH9Hp4VF_o6uN_S_P2A4," TargetMode="External"/><Relationship Id="rId19" Type="http://schemas.openxmlformats.org/officeDocument/2006/relationships/hyperlink" Target="https://tkdn.kemenperin.go.id/sertifikat.php?id=RR3TDR_dS_oHhi_Uca2wavMHgS_RRHSVO5IEtLSlWCQ," TargetMode="External"/><Relationship Id="rId14" Type="http://schemas.openxmlformats.org/officeDocument/2006/relationships/hyperlink" Target="https://tkdn.kemenperin.go.id/sertifikat.php?id=qQza6rRwKadmkOQrAzvxK6FLhuDdH0NXc0mowIYHBd8," TargetMode="External"/><Relationship Id="rId30" Type="http://schemas.openxmlformats.org/officeDocument/2006/relationships/hyperlink" Target="https://tkdn.kemenperin.go.id/sertifikat_perush.php?id=GEv8yi6hBj7qaIoiC0pSY1sVzOkQ0KQlAnPPf3SSIzk,&amp;hal=YBSkfmOOVYlx7YS_0ga1yxOlwp0UM52EqEfIxApKuws," TargetMode="External"/><Relationship Id="rId35" Type="http://schemas.openxmlformats.org/officeDocument/2006/relationships/hyperlink" Target="https://tkdn.kemenperin.go.id/sertifikat.php?id=xFSGFq3Jvt5N2cJIBxzxOEPi9X1jThFSvvV41rMBjEQ," TargetMode="External"/><Relationship Id="rId56" Type="http://schemas.openxmlformats.org/officeDocument/2006/relationships/hyperlink" Target="https://tkdn.kemenperin.go.id/sertifikat.php?id=mtU7k04AY78ky_kg3DeYeOYahfroAv1ycDvTy0Q7GqI" TargetMode="External"/><Relationship Id="rId77" Type="http://schemas.openxmlformats.org/officeDocument/2006/relationships/hyperlink" Target="https://tkdn.kemenperin.go.id/sertifikat.php?id=YqrJQtpGC3nkcapixHdeJvtgVvP8r29meU43ZIwcXzM," TargetMode="External"/><Relationship Id="rId100" Type="http://schemas.openxmlformats.org/officeDocument/2006/relationships/hyperlink" Target="https://tkdn.kemenperin.go.id/sertifikat.php?id=qnBmhVNndvIhqWiZsUn84e8aJs6j96v11Yt_Rk8WxHU2FwQNRxZeFgT2cqS0ePV6zlf8FNavj5YGLUwCkKFaeQ,," TargetMode="External"/><Relationship Id="rId8" Type="http://schemas.openxmlformats.org/officeDocument/2006/relationships/hyperlink" Target="https://tkdn.kemenperin.go.id/sertifikat.php?id=aHl2_F7GrXYbJB6QMwOcknNkmAo9Kk5d5VW1Mgj9_4U," TargetMode="External"/><Relationship Id="rId51" Type="http://schemas.openxmlformats.org/officeDocument/2006/relationships/hyperlink" Target="https://tkdn.kemenperin.go.id/sertifikat.php?id=YXLCumhOSj-GR2rm-hpKPsLKEJgFUghZEhOuz1KFZR8" TargetMode="External"/><Relationship Id="rId72" Type="http://schemas.openxmlformats.org/officeDocument/2006/relationships/hyperlink" Target="https://tkdn.kemenperin.go.id/sertifikat.php?id=LLvRfjMw8mS2vgqPspokKYbJVGIXMoRVRoB8FJzovV8," TargetMode="External"/><Relationship Id="rId93" Type="http://schemas.openxmlformats.org/officeDocument/2006/relationships/hyperlink" Target="https://tkdn.kemenperin.go.id/sertifikat.php?id=5ha5iv4263yCfLmgHngBPbJ_Gs8HtW8z9m596a-zRzM" TargetMode="External"/><Relationship Id="rId98" Type="http://schemas.openxmlformats.org/officeDocument/2006/relationships/hyperlink" Target="https://tkdn.kemenperin.go.id/sertifikat_perush.php?id=KHt6ByP6gdqS5qWosqPYgLx-wsew2seqq8L4YRFG6ms," TargetMode="External"/><Relationship Id="rId3" Type="http://schemas.openxmlformats.org/officeDocument/2006/relationships/hyperlink" Target="https://tkdn.kemenperin.go.id/sertifikat.php?id=nApEBKYDEmZ1hWQovvwkmiM5M4502tvL5jR6rwGnyaI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olarindustri.com/produk/biodiesel-b40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solarindustri.com/produk/biodiesel-b40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0BA4-B4C7-413E-82CB-3D111DF3576B}">
  <dimension ref="C2:U124"/>
  <sheetViews>
    <sheetView view="pageBreakPreview" topLeftCell="B5" zoomScale="88" zoomScaleNormal="100" zoomScaleSheetLayoutView="88" workbookViewId="0">
      <selection activeCell="M6" sqref="M6"/>
    </sheetView>
  </sheetViews>
  <sheetFormatPr defaultRowHeight="15" x14ac:dyDescent="0.25"/>
  <cols>
    <col min="2" max="2" width="3.85546875" customWidth="1"/>
    <col min="3" max="3" width="13.140625" customWidth="1"/>
    <col min="9" max="9" width="10.5703125" customWidth="1"/>
    <col min="10" max="10" width="9.42578125" bestFit="1" customWidth="1"/>
    <col min="11" max="11" width="4.85546875" customWidth="1"/>
  </cols>
  <sheetData>
    <row r="2" spans="3:21" ht="36" customHeight="1" x14ac:dyDescent="0.25">
      <c r="C2" s="612" t="s">
        <v>204</v>
      </c>
      <c r="D2" s="612"/>
      <c r="E2" s="612"/>
      <c r="F2" s="612"/>
      <c r="G2" s="612"/>
      <c r="H2" s="612"/>
      <c r="I2" s="612"/>
      <c r="J2" s="612"/>
      <c r="O2" s="612" t="s">
        <v>615</v>
      </c>
      <c r="P2" s="612"/>
      <c r="Q2" s="612"/>
      <c r="R2" s="612"/>
      <c r="S2" s="612"/>
      <c r="T2" s="612"/>
      <c r="U2" s="612"/>
    </row>
    <row r="3" spans="3:21" x14ac:dyDescent="0.25">
      <c r="C3" s="198"/>
      <c r="D3" s="198"/>
      <c r="E3" s="198"/>
      <c r="F3" s="198"/>
      <c r="G3" s="198"/>
      <c r="H3" s="198"/>
      <c r="I3" s="198"/>
      <c r="J3" s="198"/>
      <c r="O3" s="198"/>
      <c r="P3" s="198"/>
      <c r="Q3" s="198"/>
      <c r="R3" s="198"/>
      <c r="S3" s="198"/>
      <c r="T3" s="198"/>
      <c r="U3" s="198"/>
    </row>
    <row r="4" spans="3:21" x14ac:dyDescent="0.25">
      <c r="C4" s="205" t="s">
        <v>216</v>
      </c>
      <c r="D4" s="198" t="s">
        <v>202</v>
      </c>
      <c r="E4" s="198"/>
      <c r="F4" s="198"/>
      <c r="G4" s="198"/>
      <c r="H4" s="198"/>
      <c r="I4" s="198"/>
      <c r="J4" s="198"/>
      <c r="O4" s="205" t="s">
        <v>216</v>
      </c>
      <c r="P4" s="198" t="s">
        <v>203</v>
      </c>
      <c r="Q4" s="198"/>
      <c r="R4" s="198"/>
      <c r="S4" s="198"/>
      <c r="T4" s="198"/>
      <c r="U4" s="198"/>
    </row>
    <row r="5" spans="3:21" x14ac:dyDescent="0.25">
      <c r="C5" s="205" t="s">
        <v>217</v>
      </c>
      <c r="D5" s="198" t="s">
        <v>218</v>
      </c>
      <c r="E5" s="198"/>
      <c r="F5" s="198"/>
      <c r="G5" s="198"/>
      <c r="H5" s="198"/>
      <c r="I5" s="198"/>
      <c r="J5" s="198"/>
      <c r="O5" s="205" t="s">
        <v>217</v>
      </c>
      <c r="P5" s="198" t="s">
        <v>218</v>
      </c>
      <c r="Q5" s="198"/>
      <c r="R5" s="198"/>
      <c r="S5" s="198"/>
      <c r="T5" s="198"/>
      <c r="U5" s="198"/>
    </row>
    <row r="6" spans="3:21" x14ac:dyDescent="0.25">
      <c r="C6" s="198"/>
      <c r="O6" s="198"/>
    </row>
    <row r="7" spans="3:21" x14ac:dyDescent="0.25">
      <c r="C7" s="198"/>
      <c r="I7" s="199" t="s">
        <v>173</v>
      </c>
      <c r="O7" s="198"/>
      <c r="R7" s="199" t="s">
        <v>173</v>
      </c>
    </row>
    <row r="8" spans="3:21" x14ac:dyDescent="0.25">
      <c r="C8" s="198"/>
      <c r="I8" s="199" t="s">
        <v>206</v>
      </c>
      <c r="J8" s="200">
        <v>2.5</v>
      </c>
      <c r="O8" s="198"/>
      <c r="R8" s="199" t="s">
        <v>614</v>
      </c>
      <c r="S8" s="200">
        <v>0.1</v>
      </c>
    </row>
    <row r="9" spans="3:21" x14ac:dyDescent="0.25">
      <c r="C9" s="198"/>
      <c r="I9" s="199" t="s">
        <v>207</v>
      </c>
      <c r="J9" s="200">
        <v>25</v>
      </c>
      <c r="O9" s="198"/>
      <c r="R9" s="199" t="s">
        <v>613</v>
      </c>
      <c r="S9" s="200">
        <v>10</v>
      </c>
    </row>
    <row r="10" spans="3:21" x14ac:dyDescent="0.25">
      <c r="C10" s="198"/>
      <c r="I10" s="199" t="s">
        <v>208</v>
      </c>
      <c r="J10" s="200">
        <v>16</v>
      </c>
      <c r="O10" s="198"/>
      <c r="U10" s="199"/>
    </row>
    <row r="11" spans="3:21" x14ac:dyDescent="0.25">
      <c r="C11" s="198"/>
      <c r="I11" s="199" t="s">
        <v>209</v>
      </c>
      <c r="J11" s="200">
        <v>2.5</v>
      </c>
      <c r="O11" s="198"/>
      <c r="U11" s="199"/>
    </row>
    <row r="12" spans="3:21" x14ac:dyDescent="0.25">
      <c r="C12" s="198"/>
      <c r="O12" s="198"/>
    </row>
    <row r="13" spans="3:21" x14ac:dyDescent="0.25">
      <c r="C13" s="198"/>
      <c r="O13" s="198"/>
    </row>
    <row r="14" spans="3:21" x14ac:dyDescent="0.25">
      <c r="C14" s="198"/>
      <c r="O14" s="198"/>
    </row>
    <row r="15" spans="3:21" ht="32.450000000000003" customHeight="1" x14ac:dyDescent="0.25">
      <c r="C15" s="201" t="s">
        <v>205</v>
      </c>
      <c r="D15" s="201" t="s">
        <v>174</v>
      </c>
      <c r="E15" s="201" t="s">
        <v>210</v>
      </c>
      <c r="F15" s="201" t="s">
        <v>211</v>
      </c>
      <c r="G15" s="201" t="s">
        <v>212</v>
      </c>
      <c r="H15" s="201" t="s">
        <v>213</v>
      </c>
      <c r="I15" s="201" t="s">
        <v>214</v>
      </c>
      <c r="J15" s="201" t="s">
        <v>215</v>
      </c>
      <c r="O15" s="201" t="s">
        <v>205</v>
      </c>
      <c r="P15" s="201" t="s">
        <v>174</v>
      </c>
      <c r="Q15" s="201" t="s">
        <v>213</v>
      </c>
      <c r="R15" s="201" t="s">
        <v>616</v>
      </c>
      <c r="S15" s="201" t="s">
        <v>214</v>
      </c>
      <c r="T15" s="201" t="s">
        <v>215</v>
      </c>
    </row>
    <row r="16" spans="3:21" x14ac:dyDescent="0.25">
      <c r="C16" s="202">
        <v>0</v>
      </c>
      <c r="D16" s="203"/>
      <c r="E16" s="204"/>
      <c r="F16" s="204"/>
      <c r="G16" s="203"/>
      <c r="H16" s="203"/>
      <c r="I16" s="203"/>
      <c r="J16" s="203"/>
      <c r="O16" s="202">
        <v>0</v>
      </c>
      <c r="P16" s="203"/>
      <c r="Q16" s="204"/>
      <c r="R16" s="204"/>
      <c r="S16" s="203"/>
      <c r="T16" s="203"/>
    </row>
    <row r="17" spans="3:20" x14ac:dyDescent="0.25">
      <c r="C17" s="202"/>
      <c r="D17" s="202">
        <f>C18-C16</f>
        <v>25</v>
      </c>
      <c r="E17" s="204">
        <f>$J$8</f>
        <v>2.5</v>
      </c>
      <c r="F17" s="204">
        <f>$J$9</f>
        <v>25</v>
      </c>
      <c r="G17" s="204">
        <f>$J$10</f>
        <v>16</v>
      </c>
      <c r="H17" s="204">
        <f>$J$11</f>
        <v>2.5</v>
      </c>
      <c r="I17" s="204">
        <f>0.5*((F17+G17)*H17)</f>
        <v>51.25</v>
      </c>
      <c r="J17" s="204">
        <f>I17*D17</f>
        <v>1281.25</v>
      </c>
      <c r="O17" s="202"/>
      <c r="P17" s="202">
        <f>O18-O16</f>
        <v>25</v>
      </c>
      <c r="Q17" s="204">
        <f>$S$8</f>
        <v>0.1</v>
      </c>
      <c r="R17" s="204">
        <f>$S$9</f>
        <v>10</v>
      </c>
      <c r="S17" s="204">
        <f>Q17*R17</f>
        <v>1</v>
      </c>
      <c r="T17" s="204">
        <f>S17*P17</f>
        <v>25</v>
      </c>
    </row>
    <row r="18" spans="3:20" x14ac:dyDescent="0.25">
      <c r="C18" s="202">
        <f>+C16+25</f>
        <v>25</v>
      </c>
      <c r="D18" s="202"/>
      <c r="E18" s="204"/>
      <c r="F18" s="204"/>
      <c r="G18" s="203"/>
      <c r="H18" s="203"/>
      <c r="I18" s="204"/>
      <c r="J18" s="204"/>
      <c r="O18" s="202">
        <f>+O16+25</f>
        <v>25</v>
      </c>
      <c r="P18" s="202"/>
      <c r="Q18" s="204"/>
      <c r="R18" s="204"/>
      <c r="S18" s="204"/>
      <c r="T18" s="204"/>
    </row>
    <row r="19" spans="3:20" x14ac:dyDescent="0.25">
      <c r="C19" s="202"/>
      <c r="D19" s="202">
        <f t="shared" ref="D19:D81" si="0">C20-C18</f>
        <v>25</v>
      </c>
      <c r="E19" s="204">
        <f>$J$8</f>
        <v>2.5</v>
      </c>
      <c r="F19" s="204">
        <f>$J$9</f>
        <v>25</v>
      </c>
      <c r="G19" s="204">
        <f>$J$10</f>
        <v>16</v>
      </c>
      <c r="H19" s="204">
        <f>$J$11</f>
        <v>2.5</v>
      </c>
      <c r="I19" s="204">
        <f>0.5*((F19+G19)*H19)</f>
        <v>51.25</v>
      </c>
      <c r="J19" s="204">
        <f>I19*D19</f>
        <v>1281.25</v>
      </c>
      <c r="O19" s="202"/>
      <c r="P19" s="202">
        <f t="shared" ref="P19:P81" si="1">O20-O18</f>
        <v>25</v>
      </c>
      <c r="Q19" s="204">
        <f>$S$8</f>
        <v>0.1</v>
      </c>
      <c r="R19" s="204">
        <f>$S$9</f>
        <v>10</v>
      </c>
      <c r="S19" s="204">
        <f>Q19*R19</f>
        <v>1</v>
      </c>
      <c r="T19" s="204">
        <f>S19*P19</f>
        <v>25</v>
      </c>
    </row>
    <row r="20" spans="3:20" x14ac:dyDescent="0.25">
      <c r="C20" s="202">
        <f>+C18+25</f>
        <v>50</v>
      </c>
      <c r="D20" s="202"/>
      <c r="E20" s="204"/>
      <c r="F20" s="204"/>
      <c r="G20" s="203"/>
      <c r="H20" s="203"/>
      <c r="I20" s="204"/>
      <c r="J20" s="204"/>
      <c r="O20" s="202">
        <f>+O18+25</f>
        <v>50</v>
      </c>
      <c r="P20" s="202"/>
      <c r="Q20" s="204"/>
      <c r="R20" s="204"/>
      <c r="S20" s="204"/>
      <c r="T20" s="204"/>
    </row>
    <row r="21" spans="3:20" x14ac:dyDescent="0.25">
      <c r="C21" s="202"/>
      <c r="D21" s="202">
        <f t="shared" si="0"/>
        <v>25</v>
      </c>
      <c r="E21" s="204">
        <f>$J$8</f>
        <v>2.5</v>
      </c>
      <c r="F21" s="204">
        <f>$J$9</f>
        <v>25</v>
      </c>
      <c r="G21" s="204">
        <f>$J$10</f>
        <v>16</v>
      </c>
      <c r="H21" s="204">
        <f>$J$11</f>
        <v>2.5</v>
      </c>
      <c r="I21" s="204">
        <f>0.5*((F21+G21)*H21)</f>
        <v>51.25</v>
      </c>
      <c r="J21" s="204">
        <f>I21*D21</f>
        <v>1281.25</v>
      </c>
      <c r="O21" s="202"/>
      <c r="P21" s="202">
        <f t="shared" si="1"/>
        <v>25</v>
      </c>
      <c r="Q21" s="204">
        <f>$S$8</f>
        <v>0.1</v>
      </c>
      <c r="R21" s="204">
        <f>$S$9</f>
        <v>10</v>
      </c>
      <c r="S21" s="204">
        <f>Q21*R21</f>
        <v>1</v>
      </c>
      <c r="T21" s="204">
        <f>S21*P21</f>
        <v>25</v>
      </c>
    </row>
    <row r="22" spans="3:20" x14ac:dyDescent="0.25">
      <c r="C22" s="202">
        <f>+C20+25</f>
        <v>75</v>
      </c>
      <c r="D22" s="203"/>
      <c r="E22" s="204"/>
      <c r="F22" s="204"/>
      <c r="G22" s="203"/>
      <c r="H22" s="203"/>
      <c r="I22" s="204"/>
      <c r="J22" s="204"/>
      <c r="O22" s="202">
        <f>+O20+25</f>
        <v>75</v>
      </c>
      <c r="P22" s="203"/>
      <c r="Q22" s="204"/>
      <c r="R22" s="204"/>
      <c r="S22" s="204"/>
      <c r="T22" s="204"/>
    </row>
    <row r="23" spans="3:20" x14ac:dyDescent="0.25">
      <c r="C23" s="202"/>
      <c r="D23" s="202">
        <f t="shared" si="0"/>
        <v>25</v>
      </c>
      <c r="E23" s="204">
        <f>$J$8</f>
        <v>2.5</v>
      </c>
      <c r="F23" s="204">
        <f>$J$9</f>
        <v>25</v>
      </c>
      <c r="G23" s="204">
        <f>$J$10</f>
        <v>16</v>
      </c>
      <c r="H23" s="204">
        <f>$J$11</f>
        <v>2.5</v>
      </c>
      <c r="I23" s="204">
        <f>0.5*((F23+G23)*H23)</f>
        <v>51.25</v>
      </c>
      <c r="J23" s="204">
        <f>I23*D23</f>
        <v>1281.25</v>
      </c>
      <c r="O23" s="202"/>
      <c r="P23" s="202">
        <f t="shared" si="1"/>
        <v>25</v>
      </c>
      <c r="Q23" s="204">
        <f>$S$8</f>
        <v>0.1</v>
      </c>
      <c r="R23" s="204">
        <f>$S$9</f>
        <v>10</v>
      </c>
      <c r="S23" s="204">
        <f>Q23*R23</f>
        <v>1</v>
      </c>
      <c r="T23" s="204">
        <f>S23*P23</f>
        <v>25</v>
      </c>
    </row>
    <row r="24" spans="3:20" x14ac:dyDescent="0.25">
      <c r="C24" s="202">
        <f>+C22+25</f>
        <v>100</v>
      </c>
      <c r="D24" s="203"/>
      <c r="E24" s="204"/>
      <c r="F24" s="204"/>
      <c r="G24" s="203"/>
      <c r="H24" s="203"/>
      <c r="I24" s="204"/>
      <c r="J24" s="204"/>
      <c r="O24" s="202">
        <f>+O22+25</f>
        <v>100</v>
      </c>
      <c r="P24" s="203"/>
      <c r="Q24" s="204"/>
      <c r="R24" s="204"/>
      <c r="S24" s="204"/>
      <c r="T24" s="204"/>
    </row>
    <row r="25" spans="3:20" x14ac:dyDescent="0.25">
      <c r="C25" s="202"/>
      <c r="D25" s="202">
        <f t="shared" si="0"/>
        <v>25</v>
      </c>
      <c r="E25" s="204">
        <f>$J$8</f>
        <v>2.5</v>
      </c>
      <c r="F25" s="204">
        <f>$J$9</f>
        <v>25</v>
      </c>
      <c r="G25" s="204">
        <f>$J$10</f>
        <v>16</v>
      </c>
      <c r="H25" s="204">
        <f>$J$11</f>
        <v>2.5</v>
      </c>
      <c r="I25" s="204">
        <f>0.5*((F25+G25)*H25)</f>
        <v>51.25</v>
      </c>
      <c r="J25" s="204">
        <f>I25*D25</f>
        <v>1281.25</v>
      </c>
      <c r="O25" s="202"/>
      <c r="P25" s="202">
        <f t="shared" si="1"/>
        <v>25</v>
      </c>
      <c r="Q25" s="204">
        <f>$S$8</f>
        <v>0.1</v>
      </c>
      <c r="R25" s="204">
        <f>$S$9</f>
        <v>10</v>
      </c>
      <c r="S25" s="204">
        <f>Q25*R25</f>
        <v>1</v>
      </c>
      <c r="T25" s="204">
        <f>S25*P25</f>
        <v>25</v>
      </c>
    </row>
    <row r="26" spans="3:20" x14ac:dyDescent="0.25">
      <c r="C26" s="401">
        <f>+C24+25</f>
        <v>125</v>
      </c>
      <c r="D26" s="203"/>
      <c r="E26" s="204"/>
      <c r="F26" s="204"/>
      <c r="G26" s="203"/>
      <c r="H26" s="203"/>
      <c r="I26" s="204"/>
      <c r="J26" s="204"/>
      <c r="O26" s="202">
        <f>+O24+25</f>
        <v>125</v>
      </c>
      <c r="P26" s="203"/>
      <c r="Q26" s="204"/>
      <c r="R26" s="204"/>
      <c r="S26" s="204"/>
      <c r="T26" s="204"/>
    </row>
    <row r="27" spans="3:20" x14ac:dyDescent="0.25">
      <c r="C27" s="401"/>
      <c r="D27" s="202">
        <f t="shared" si="0"/>
        <v>25</v>
      </c>
      <c r="E27" s="204">
        <f>$J$8</f>
        <v>2.5</v>
      </c>
      <c r="F27" s="204">
        <f>$J$9</f>
        <v>25</v>
      </c>
      <c r="G27" s="204">
        <f>$J$10</f>
        <v>16</v>
      </c>
      <c r="H27" s="204">
        <f>$J$11+$J$8</f>
        <v>5</v>
      </c>
      <c r="I27" s="204">
        <f>0.5*((F27+G27)*H27)</f>
        <v>102.5</v>
      </c>
      <c r="J27" s="204">
        <f>I27*D27</f>
        <v>2562.5</v>
      </c>
      <c r="O27" s="202"/>
      <c r="P27" s="202">
        <f t="shared" si="1"/>
        <v>25</v>
      </c>
      <c r="Q27" s="204">
        <f>$S$8</f>
        <v>0.1</v>
      </c>
      <c r="R27" s="204">
        <f>$S$9</f>
        <v>10</v>
      </c>
      <c r="S27" s="204">
        <f>Q27*R27</f>
        <v>1</v>
      </c>
      <c r="T27" s="204">
        <f>S27*P27</f>
        <v>25</v>
      </c>
    </row>
    <row r="28" spans="3:20" x14ac:dyDescent="0.25">
      <c r="C28" s="401">
        <f>+C26+25</f>
        <v>150</v>
      </c>
      <c r="D28" s="203"/>
      <c r="E28" s="204"/>
      <c r="F28" s="204"/>
      <c r="G28" s="203"/>
      <c r="H28" s="203"/>
      <c r="I28" s="204"/>
      <c r="J28" s="204"/>
      <c r="O28" s="202">
        <f>+O26+25</f>
        <v>150</v>
      </c>
      <c r="P28" s="203"/>
      <c r="Q28" s="204"/>
      <c r="R28" s="204"/>
      <c r="S28" s="204"/>
      <c r="T28" s="204"/>
    </row>
    <row r="29" spans="3:20" x14ac:dyDescent="0.25">
      <c r="C29" s="401"/>
      <c r="D29" s="202">
        <f t="shared" si="0"/>
        <v>25</v>
      </c>
      <c r="E29" s="204">
        <f>$J$8</f>
        <v>2.5</v>
      </c>
      <c r="F29" s="204">
        <f>$J$9</f>
        <v>25</v>
      </c>
      <c r="G29" s="204">
        <f>$J$10</f>
        <v>16</v>
      </c>
      <c r="H29" s="204">
        <f>$J$11+$J$8</f>
        <v>5</v>
      </c>
      <c r="I29" s="204">
        <f>0.5*((F29+G29)*H29)</f>
        <v>102.5</v>
      </c>
      <c r="J29" s="204">
        <f>I29*D29</f>
        <v>2562.5</v>
      </c>
      <c r="O29" s="202"/>
      <c r="P29" s="202">
        <f t="shared" si="1"/>
        <v>25</v>
      </c>
      <c r="Q29" s="204">
        <f>$S$8</f>
        <v>0.1</v>
      </c>
      <c r="R29" s="204">
        <f>$S$9</f>
        <v>10</v>
      </c>
      <c r="S29" s="204">
        <f>Q29*R29</f>
        <v>1</v>
      </c>
      <c r="T29" s="204">
        <f>S29*P29</f>
        <v>25</v>
      </c>
    </row>
    <row r="30" spans="3:20" x14ac:dyDescent="0.25">
      <c r="C30" s="401">
        <f>+C28+25</f>
        <v>175</v>
      </c>
      <c r="D30" s="203"/>
      <c r="E30" s="204"/>
      <c r="F30" s="204"/>
      <c r="G30" s="203"/>
      <c r="H30" s="203"/>
      <c r="I30" s="204"/>
      <c r="J30" s="204"/>
      <c r="O30" s="202">
        <f>+O28+25</f>
        <v>175</v>
      </c>
      <c r="P30" s="203"/>
      <c r="Q30" s="204"/>
      <c r="R30" s="204"/>
      <c r="S30" s="204"/>
      <c r="T30" s="204"/>
    </row>
    <row r="31" spans="3:20" x14ac:dyDescent="0.25">
      <c r="C31" s="401"/>
      <c r="D31" s="202">
        <f t="shared" si="0"/>
        <v>25</v>
      </c>
      <c r="E31" s="204">
        <f>$J$8</f>
        <v>2.5</v>
      </c>
      <c r="F31" s="204">
        <f>$J$9</f>
        <v>25</v>
      </c>
      <c r="G31" s="204">
        <f>$J$10</f>
        <v>16</v>
      </c>
      <c r="H31" s="204">
        <f>$J$11+$J$8</f>
        <v>5</v>
      </c>
      <c r="I31" s="204">
        <f>0.5*((F31+G31)*H31)</f>
        <v>102.5</v>
      </c>
      <c r="J31" s="204">
        <f>I31*D31</f>
        <v>2562.5</v>
      </c>
      <c r="O31" s="202"/>
      <c r="P31" s="202">
        <f t="shared" si="1"/>
        <v>25</v>
      </c>
      <c r="Q31" s="204">
        <f>$S$8</f>
        <v>0.1</v>
      </c>
      <c r="R31" s="204">
        <f>$S$9</f>
        <v>10</v>
      </c>
      <c r="S31" s="204">
        <f>Q31*R31</f>
        <v>1</v>
      </c>
      <c r="T31" s="204">
        <f>S31*P31</f>
        <v>25</v>
      </c>
    </row>
    <row r="32" spans="3:20" x14ac:dyDescent="0.25">
      <c r="C32" s="401">
        <f>+C30+25</f>
        <v>200</v>
      </c>
      <c r="D32" s="203"/>
      <c r="E32" s="204"/>
      <c r="F32" s="204"/>
      <c r="G32" s="203"/>
      <c r="H32" s="203"/>
      <c r="I32" s="204"/>
      <c r="J32" s="204"/>
      <c r="O32" s="202">
        <f>+O30+25</f>
        <v>200</v>
      </c>
      <c r="P32" s="203"/>
      <c r="Q32" s="204"/>
      <c r="R32" s="204"/>
      <c r="S32" s="204"/>
      <c r="T32" s="204"/>
    </row>
    <row r="33" spans="3:20" x14ac:dyDescent="0.25">
      <c r="C33" s="401"/>
      <c r="D33" s="202">
        <f t="shared" si="0"/>
        <v>25</v>
      </c>
      <c r="E33" s="204">
        <f>$J$8</f>
        <v>2.5</v>
      </c>
      <c r="F33" s="204">
        <f>$J$9</f>
        <v>25</v>
      </c>
      <c r="G33" s="204">
        <f>$J$10</f>
        <v>16</v>
      </c>
      <c r="H33" s="204">
        <f>$J$11+$J$8</f>
        <v>5</v>
      </c>
      <c r="I33" s="204">
        <f>0.5*((F33+G33)*H33)</f>
        <v>102.5</v>
      </c>
      <c r="J33" s="204">
        <f>I33*D33</f>
        <v>2562.5</v>
      </c>
      <c r="O33" s="202"/>
      <c r="P33" s="202">
        <f t="shared" si="1"/>
        <v>25</v>
      </c>
      <c r="Q33" s="204">
        <f>$S$8</f>
        <v>0.1</v>
      </c>
      <c r="R33" s="204">
        <f>$S$9</f>
        <v>10</v>
      </c>
      <c r="S33" s="204">
        <f>Q33*R33</f>
        <v>1</v>
      </c>
      <c r="T33" s="204">
        <f>S33*P33</f>
        <v>25</v>
      </c>
    </row>
    <row r="34" spans="3:20" x14ac:dyDescent="0.25">
      <c r="C34" s="401">
        <f>+C32+25</f>
        <v>225</v>
      </c>
      <c r="D34" s="202"/>
      <c r="E34" s="204"/>
      <c r="F34" s="204"/>
      <c r="G34" s="203"/>
      <c r="H34" s="203"/>
      <c r="I34" s="204"/>
      <c r="J34" s="204"/>
      <c r="O34" s="202">
        <f>+O32+25</f>
        <v>225</v>
      </c>
      <c r="P34" s="202"/>
      <c r="Q34" s="204"/>
      <c r="R34" s="204"/>
      <c r="S34" s="204"/>
      <c r="T34" s="204"/>
    </row>
    <row r="35" spans="3:20" x14ac:dyDescent="0.25">
      <c r="C35" s="401"/>
      <c r="D35" s="202">
        <f t="shared" si="0"/>
        <v>25</v>
      </c>
      <c r="E35" s="204">
        <f>$J$8</f>
        <v>2.5</v>
      </c>
      <c r="F35" s="204">
        <f>$J$9</f>
        <v>25</v>
      </c>
      <c r="G35" s="204">
        <f>$J$10</f>
        <v>16</v>
      </c>
      <c r="H35" s="204">
        <f>$J$11+$J$8</f>
        <v>5</v>
      </c>
      <c r="I35" s="204">
        <f>0.5*((F35+G35)*H35)</f>
        <v>102.5</v>
      </c>
      <c r="J35" s="204">
        <f>I35*D35</f>
        <v>2562.5</v>
      </c>
      <c r="O35" s="202"/>
      <c r="P35" s="202">
        <f t="shared" si="1"/>
        <v>25</v>
      </c>
      <c r="Q35" s="204">
        <f>$S$8</f>
        <v>0.1</v>
      </c>
      <c r="R35" s="204">
        <f>$S$9</f>
        <v>10</v>
      </c>
      <c r="S35" s="204">
        <f>Q35*R35</f>
        <v>1</v>
      </c>
      <c r="T35" s="204">
        <f>S35*P35</f>
        <v>25</v>
      </c>
    </row>
    <row r="36" spans="3:20" x14ac:dyDescent="0.25">
      <c r="C36" s="401">
        <f>+C34+25</f>
        <v>250</v>
      </c>
      <c r="D36" s="203"/>
      <c r="E36" s="204"/>
      <c r="F36" s="204"/>
      <c r="G36" s="203"/>
      <c r="H36" s="203"/>
      <c r="I36" s="204"/>
      <c r="J36" s="204"/>
      <c r="O36" s="202">
        <f>+O34+25</f>
        <v>250</v>
      </c>
      <c r="P36" s="203"/>
      <c r="Q36" s="204"/>
      <c r="R36" s="204"/>
      <c r="S36" s="204"/>
      <c r="T36" s="204"/>
    </row>
    <row r="37" spans="3:20" x14ac:dyDescent="0.25">
      <c r="C37" s="401"/>
      <c r="D37" s="202">
        <f t="shared" si="0"/>
        <v>25</v>
      </c>
      <c r="E37" s="204">
        <f>$J$8</f>
        <v>2.5</v>
      </c>
      <c r="F37" s="204">
        <f>$J$9</f>
        <v>25</v>
      </c>
      <c r="G37" s="204">
        <f>$J$10</f>
        <v>16</v>
      </c>
      <c r="H37" s="204">
        <f>$J$11+$J$8</f>
        <v>5</v>
      </c>
      <c r="I37" s="204">
        <f>0.5*((F37+G37)*H37)</f>
        <v>102.5</v>
      </c>
      <c r="J37" s="204">
        <f>I37*D37</f>
        <v>2562.5</v>
      </c>
      <c r="O37" s="202"/>
      <c r="P37" s="202">
        <f t="shared" si="1"/>
        <v>25</v>
      </c>
      <c r="Q37" s="204">
        <f>$S$8</f>
        <v>0.1</v>
      </c>
      <c r="R37" s="204">
        <f>$S$9</f>
        <v>10</v>
      </c>
      <c r="S37" s="204">
        <f>Q37*R37</f>
        <v>1</v>
      </c>
      <c r="T37" s="204">
        <f>S37*P37</f>
        <v>25</v>
      </c>
    </row>
    <row r="38" spans="3:20" x14ac:dyDescent="0.25">
      <c r="C38" s="401">
        <f>+C36+25</f>
        <v>275</v>
      </c>
      <c r="D38" s="203"/>
      <c r="E38" s="204"/>
      <c r="F38" s="204"/>
      <c r="G38" s="203"/>
      <c r="H38" s="203"/>
      <c r="I38" s="204"/>
      <c r="J38" s="204"/>
      <c r="O38" s="202">
        <f>+O36+25</f>
        <v>275</v>
      </c>
      <c r="P38" s="203"/>
      <c r="Q38" s="204"/>
      <c r="R38" s="204"/>
      <c r="S38" s="204"/>
      <c r="T38" s="204"/>
    </row>
    <row r="39" spans="3:20" x14ac:dyDescent="0.25">
      <c r="C39" s="401"/>
      <c r="D39" s="202">
        <f t="shared" si="0"/>
        <v>25</v>
      </c>
      <c r="E39" s="204">
        <f>$J$8</f>
        <v>2.5</v>
      </c>
      <c r="F39" s="204">
        <f>$J$9</f>
        <v>25</v>
      </c>
      <c r="G39" s="204">
        <f>$J$10</f>
        <v>16</v>
      </c>
      <c r="H39" s="204">
        <f>$J$11+$J$8</f>
        <v>5</v>
      </c>
      <c r="I39" s="204">
        <f>0.5*((F39+G39)*H39)</f>
        <v>102.5</v>
      </c>
      <c r="J39" s="204">
        <f>I39*D39</f>
        <v>2562.5</v>
      </c>
      <c r="O39" s="202"/>
      <c r="P39" s="202">
        <f t="shared" si="1"/>
        <v>25</v>
      </c>
      <c r="Q39" s="204">
        <f>$S$8</f>
        <v>0.1</v>
      </c>
      <c r="R39" s="204">
        <f>$S$9</f>
        <v>10</v>
      </c>
      <c r="S39" s="204">
        <f>Q39*R39</f>
        <v>1</v>
      </c>
      <c r="T39" s="204">
        <f>S39*P39</f>
        <v>25</v>
      </c>
    </row>
    <row r="40" spans="3:20" x14ac:dyDescent="0.25">
      <c r="C40" s="401">
        <f>+C38+25</f>
        <v>300</v>
      </c>
      <c r="D40" s="203"/>
      <c r="E40" s="204"/>
      <c r="F40" s="204"/>
      <c r="G40" s="203"/>
      <c r="H40" s="203"/>
      <c r="I40" s="204"/>
      <c r="J40" s="204"/>
      <c r="O40" s="202">
        <f>+O38+25</f>
        <v>300</v>
      </c>
      <c r="P40" s="203"/>
      <c r="Q40" s="204"/>
      <c r="R40" s="204"/>
      <c r="S40" s="204"/>
      <c r="T40" s="204"/>
    </row>
    <row r="41" spans="3:20" x14ac:dyDescent="0.25">
      <c r="C41" s="401"/>
      <c r="D41" s="202">
        <f t="shared" si="0"/>
        <v>25</v>
      </c>
      <c r="E41" s="204">
        <f>$J$8</f>
        <v>2.5</v>
      </c>
      <c r="F41" s="204">
        <f>$J$9</f>
        <v>25</v>
      </c>
      <c r="G41" s="204">
        <f>$J$10</f>
        <v>16</v>
      </c>
      <c r="H41" s="204">
        <f>$J$11+$J$8</f>
        <v>5</v>
      </c>
      <c r="I41" s="204">
        <f>0.5*((F41+G41)*H41)</f>
        <v>102.5</v>
      </c>
      <c r="J41" s="204">
        <f>I41*D41</f>
        <v>2562.5</v>
      </c>
      <c r="O41" s="202"/>
      <c r="P41" s="202">
        <f t="shared" si="1"/>
        <v>25</v>
      </c>
      <c r="Q41" s="204">
        <f>$S$8</f>
        <v>0.1</v>
      </c>
      <c r="R41" s="204">
        <f>$S$9</f>
        <v>10</v>
      </c>
      <c r="S41" s="204">
        <f>Q41*R41</f>
        <v>1</v>
      </c>
      <c r="T41" s="204">
        <f>S41*P41</f>
        <v>25</v>
      </c>
    </row>
    <row r="42" spans="3:20" x14ac:dyDescent="0.25">
      <c r="C42" s="401">
        <f>+C40+25</f>
        <v>325</v>
      </c>
      <c r="D42" s="203"/>
      <c r="E42" s="204"/>
      <c r="F42" s="204"/>
      <c r="G42" s="203"/>
      <c r="H42" s="203"/>
      <c r="I42" s="204"/>
      <c r="J42" s="204"/>
      <c r="O42" s="202">
        <f>+O40+25</f>
        <v>325</v>
      </c>
      <c r="P42" s="203"/>
      <c r="Q42" s="204"/>
      <c r="R42" s="204"/>
      <c r="S42" s="204"/>
      <c r="T42" s="204"/>
    </row>
    <row r="43" spans="3:20" x14ac:dyDescent="0.25">
      <c r="C43" s="401"/>
      <c r="D43" s="202">
        <f t="shared" si="0"/>
        <v>25</v>
      </c>
      <c r="E43" s="204">
        <f>$J$8</f>
        <v>2.5</v>
      </c>
      <c r="F43" s="204">
        <f>$J$9</f>
        <v>25</v>
      </c>
      <c r="G43" s="204">
        <f>$J$10</f>
        <v>16</v>
      </c>
      <c r="H43" s="204">
        <f>$J$11+$J$8</f>
        <v>5</v>
      </c>
      <c r="I43" s="204">
        <f>0.5*((F43+G43)*H43)</f>
        <v>102.5</v>
      </c>
      <c r="J43" s="204">
        <f>I43*D43</f>
        <v>2562.5</v>
      </c>
      <c r="O43" s="202"/>
      <c r="P43" s="202">
        <f t="shared" si="1"/>
        <v>25</v>
      </c>
      <c r="Q43" s="204">
        <f>$S$8</f>
        <v>0.1</v>
      </c>
      <c r="R43" s="204">
        <f>$S$9</f>
        <v>10</v>
      </c>
      <c r="S43" s="204">
        <f>Q43*R43</f>
        <v>1</v>
      </c>
      <c r="T43" s="204">
        <f>S43*P43</f>
        <v>25</v>
      </c>
    </row>
    <row r="44" spans="3:20" x14ac:dyDescent="0.25">
      <c r="C44" s="401">
        <f>+C42+25</f>
        <v>350</v>
      </c>
      <c r="D44" s="203"/>
      <c r="E44" s="204"/>
      <c r="F44" s="204"/>
      <c r="G44" s="203"/>
      <c r="H44" s="203"/>
      <c r="I44" s="204"/>
      <c r="J44" s="204"/>
      <c r="O44" s="202">
        <f>+O42+25</f>
        <v>350</v>
      </c>
      <c r="P44" s="203"/>
      <c r="Q44" s="204"/>
      <c r="R44" s="204"/>
      <c r="S44" s="204"/>
      <c r="T44" s="204"/>
    </row>
    <row r="45" spans="3:20" x14ac:dyDescent="0.25">
      <c r="C45" s="401"/>
      <c r="D45" s="202">
        <f t="shared" si="0"/>
        <v>25</v>
      </c>
      <c r="E45" s="204">
        <f>$J$8</f>
        <v>2.5</v>
      </c>
      <c r="F45" s="204">
        <f>$J$9</f>
        <v>25</v>
      </c>
      <c r="G45" s="204">
        <f>$J$10</f>
        <v>16</v>
      </c>
      <c r="H45" s="204">
        <f>$J$11+$J$8</f>
        <v>5</v>
      </c>
      <c r="I45" s="204">
        <f>0.5*((F45+G45)*H45)</f>
        <v>102.5</v>
      </c>
      <c r="J45" s="204">
        <f>I45*D45</f>
        <v>2562.5</v>
      </c>
      <c r="O45" s="202"/>
      <c r="P45" s="202">
        <f t="shared" si="1"/>
        <v>25</v>
      </c>
      <c r="Q45" s="204">
        <f>$S$8</f>
        <v>0.1</v>
      </c>
      <c r="R45" s="204">
        <f>$S$9</f>
        <v>10</v>
      </c>
      <c r="S45" s="204">
        <f>Q45*R45</f>
        <v>1</v>
      </c>
      <c r="T45" s="204">
        <f>S45*P45</f>
        <v>25</v>
      </c>
    </row>
    <row r="46" spans="3:20" x14ac:dyDescent="0.25">
      <c r="C46" s="401">
        <f>+C44+25</f>
        <v>375</v>
      </c>
      <c r="D46" s="203"/>
      <c r="E46" s="204"/>
      <c r="F46" s="204"/>
      <c r="G46" s="203"/>
      <c r="H46" s="203"/>
      <c r="I46" s="204"/>
      <c r="J46" s="204"/>
      <c r="O46" s="202">
        <f>+O44+25</f>
        <v>375</v>
      </c>
      <c r="P46" s="203"/>
      <c r="Q46" s="204"/>
      <c r="R46" s="204"/>
      <c r="S46" s="204"/>
      <c r="T46" s="204"/>
    </row>
    <row r="47" spans="3:20" x14ac:dyDescent="0.25">
      <c r="C47" s="401"/>
      <c r="D47" s="202">
        <f t="shared" si="0"/>
        <v>25</v>
      </c>
      <c r="E47" s="204">
        <f>$J$8</f>
        <v>2.5</v>
      </c>
      <c r="F47" s="204">
        <f>$J$9</f>
        <v>25</v>
      </c>
      <c r="G47" s="204">
        <f>$J$10</f>
        <v>16</v>
      </c>
      <c r="H47" s="204">
        <f>$J$11+$J$8</f>
        <v>5</v>
      </c>
      <c r="I47" s="204">
        <f>0.5*((F47+G47)*H47)</f>
        <v>102.5</v>
      </c>
      <c r="J47" s="204">
        <f>I47*D47</f>
        <v>2562.5</v>
      </c>
      <c r="O47" s="202"/>
      <c r="P47" s="202">
        <f t="shared" si="1"/>
        <v>25</v>
      </c>
      <c r="Q47" s="204">
        <f>$S$8</f>
        <v>0.1</v>
      </c>
      <c r="R47" s="204">
        <f>$S$9</f>
        <v>10</v>
      </c>
      <c r="S47" s="204">
        <f>Q47*R47</f>
        <v>1</v>
      </c>
      <c r="T47" s="204">
        <f>S47*P47</f>
        <v>25</v>
      </c>
    </row>
    <row r="48" spans="3:20" x14ac:dyDescent="0.25">
      <c r="C48" s="401">
        <f>+C46+25</f>
        <v>400</v>
      </c>
      <c r="D48" s="202"/>
      <c r="E48" s="204"/>
      <c r="F48" s="204"/>
      <c r="G48" s="203"/>
      <c r="H48" s="203"/>
      <c r="I48" s="204"/>
      <c r="J48" s="204"/>
      <c r="O48" s="202">
        <f>+O46+25</f>
        <v>400</v>
      </c>
      <c r="P48" s="202"/>
      <c r="Q48" s="204"/>
      <c r="R48" s="204"/>
      <c r="S48" s="204"/>
      <c r="T48" s="204"/>
    </row>
    <row r="49" spans="3:20" x14ac:dyDescent="0.25">
      <c r="C49" s="401"/>
      <c r="D49" s="202">
        <f t="shared" si="0"/>
        <v>25</v>
      </c>
      <c r="E49" s="204">
        <f>$J$8</f>
        <v>2.5</v>
      </c>
      <c r="F49" s="204">
        <f>$J$9</f>
        <v>25</v>
      </c>
      <c r="G49" s="204">
        <f>$J$10</f>
        <v>16</v>
      </c>
      <c r="H49" s="204">
        <f>$J$11+$J$8</f>
        <v>5</v>
      </c>
      <c r="I49" s="204">
        <f>0.5*((F49+G49)*H49)</f>
        <v>102.5</v>
      </c>
      <c r="J49" s="204">
        <f>I49*D49</f>
        <v>2562.5</v>
      </c>
      <c r="O49" s="202"/>
      <c r="P49" s="202">
        <f t="shared" si="1"/>
        <v>25</v>
      </c>
      <c r="Q49" s="204">
        <f>$S$8</f>
        <v>0.1</v>
      </c>
      <c r="R49" s="204">
        <f>$S$9</f>
        <v>10</v>
      </c>
      <c r="S49" s="204">
        <f>Q49*R49</f>
        <v>1</v>
      </c>
      <c r="T49" s="204">
        <f>S49*P49</f>
        <v>25</v>
      </c>
    </row>
    <row r="50" spans="3:20" x14ac:dyDescent="0.25">
      <c r="C50" s="401">
        <f>+C48+25</f>
        <v>425</v>
      </c>
      <c r="D50" s="203"/>
      <c r="E50" s="204"/>
      <c r="F50" s="204"/>
      <c r="G50" s="203"/>
      <c r="H50" s="203"/>
      <c r="I50" s="204"/>
      <c r="J50" s="204"/>
      <c r="O50" s="202">
        <f>+O48+25</f>
        <v>425</v>
      </c>
      <c r="P50" s="203"/>
      <c r="Q50" s="204"/>
      <c r="R50" s="204"/>
      <c r="S50" s="204"/>
      <c r="T50" s="204"/>
    </row>
    <row r="51" spans="3:20" x14ac:dyDescent="0.25">
      <c r="C51" s="401"/>
      <c r="D51" s="202">
        <f t="shared" si="0"/>
        <v>25</v>
      </c>
      <c r="E51" s="204">
        <f>$J$8</f>
        <v>2.5</v>
      </c>
      <c r="F51" s="204">
        <f>$J$9</f>
        <v>25</v>
      </c>
      <c r="G51" s="204">
        <f>$J$10</f>
        <v>16</v>
      </c>
      <c r="H51" s="204">
        <f>$J$11+$J$8</f>
        <v>5</v>
      </c>
      <c r="I51" s="204">
        <f>0.5*((F51+G51)*H51)</f>
        <v>102.5</v>
      </c>
      <c r="J51" s="204">
        <f>I51*D51</f>
        <v>2562.5</v>
      </c>
      <c r="O51" s="202"/>
      <c r="P51" s="202">
        <f t="shared" si="1"/>
        <v>25</v>
      </c>
      <c r="Q51" s="204">
        <f>$S$8</f>
        <v>0.1</v>
      </c>
      <c r="R51" s="204">
        <f>$S$9</f>
        <v>10</v>
      </c>
      <c r="S51" s="204">
        <f>Q51*R51</f>
        <v>1</v>
      </c>
      <c r="T51" s="204">
        <f>S51*P51</f>
        <v>25</v>
      </c>
    </row>
    <row r="52" spans="3:20" x14ac:dyDescent="0.25">
      <c r="C52" s="401">
        <f>+C50+25</f>
        <v>450</v>
      </c>
      <c r="D52" s="203"/>
      <c r="E52" s="204"/>
      <c r="F52" s="204"/>
      <c r="G52" s="203"/>
      <c r="H52" s="203"/>
      <c r="I52" s="204"/>
      <c r="J52" s="204"/>
      <c r="O52" s="202">
        <f>+O50+25</f>
        <v>450</v>
      </c>
      <c r="P52" s="203"/>
      <c r="Q52" s="204"/>
      <c r="R52" s="204"/>
      <c r="S52" s="204"/>
      <c r="T52" s="204"/>
    </row>
    <row r="53" spans="3:20" x14ac:dyDescent="0.25">
      <c r="C53" s="401"/>
      <c r="D53" s="202">
        <f t="shared" si="0"/>
        <v>25</v>
      </c>
      <c r="E53" s="204">
        <f>$J$8</f>
        <v>2.5</v>
      </c>
      <c r="F53" s="204">
        <f>$J$9</f>
        <v>25</v>
      </c>
      <c r="G53" s="204">
        <f>$J$10</f>
        <v>16</v>
      </c>
      <c r="H53" s="204">
        <f>$J$11+$J$8</f>
        <v>5</v>
      </c>
      <c r="I53" s="204">
        <f>0.5*((F53+G53)*H53)</f>
        <v>102.5</v>
      </c>
      <c r="J53" s="204">
        <f>I53*D53</f>
        <v>2562.5</v>
      </c>
      <c r="O53" s="202"/>
      <c r="P53" s="202">
        <f t="shared" si="1"/>
        <v>25</v>
      </c>
      <c r="Q53" s="204">
        <f>$S$8</f>
        <v>0.1</v>
      </c>
      <c r="R53" s="204">
        <f>$S$9</f>
        <v>10</v>
      </c>
      <c r="S53" s="204">
        <f>Q53*R53</f>
        <v>1</v>
      </c>
      <c r="T53" s="204">
        <f>S53*P53</f>
        <v>25</v>
      </c>
    </row>
    <row r="54" spans="3:20" x14ac:dyDescent="0.25">
      <c r="C54" s="401">
        <f>+C52+25</f>
        <v>475</v>
      </c>
      <c r="D54" s="203"/>
      <c r="E54" s="204"/>
      <c r="F54" s="204"/>
      <c r="G54" s="203"/>
      <c r="H54" s="203"/>
      <c r="I54" s="204"/>
      <c r="J54" s="204"/>
      <c r="O54" s="202">
        <f>+O52+25</f>
        <v>475</v>
      </c>
      <c r="P54" s="203"/>
      <c r="Q54" s="204"/>
      <c r="R54" s="204"/>
      <c r="S54" s="204"/>
      <c r="T54" s="204"/>
    </row>
    <row r="55" spans="3:20" x14ac:dyDescent="0.25">
      <c r="C55" s="401"/>
      <c r="D55" s="202">
        <f t="shared" si="0"/>
        <v>25</v>
      </c>
      <c r="E55" s="204">
        <f>$J$8</f>
        <v>2.5</v>
      </c>
      <c r="F55" s="204">
        <f>$J$9</f>
        <v>25</v>
      </c>
      <c r="G55" s="204">
        <f>$J$10</f>
        <v>16</v>
      </c>
      <c r="H55" s="204">
        <f>$J$11+$J$8</f>
        <v>5</v>
      </c>
      <c r="I55" s="204">
        <f>0.5*((F55+G55)*H55)</f>
        <v>102.5</v>
      </c>
      <c r="J55" s="204">
        <f>I55*D55</f>
        <v>2562.5</v>
      </c>
      <c r="O55" s="202"/>
      <c r="P55" s="202">
        <f t="shared" si="1"/>
        <v>25</v>
      </c>
      <c r="Q55" s="204">
        <f>$S$8</f>
        <v>0.1</v>
      </c>
      <c r="R55" s="204">
        <f>$S$9</f>
        <v>10</v>
      </c>
      <c r="S55" s="204">
        <f>Q55*R55</f>
        <v>1</v>
      </c>
      <c r="T55" s="204">
        <f>S55*P55</f>
        <v>25</v>
      </c>
    </row>
    <row r="56" spans="3:20" x14ac:dyDescent="0.25">
      <c r="C56" s="401">
        <f>+C54+25</f>
        <v>500</v>
      </c>
      <c r="D56" s="203"/>
      <c r="E56" s="204"/>
      <c r="F56" s="204"/>
      <c r="G56" s="203"/>
      <c r="H56" s="203"/>
      <c r="I56" s="204"/>
      <c r="J56" s="204"/>
      <c r="O56" s="202">
        <f>+O54+25</f>
        <v>500</v>
      </c>
      <c r="P56" s="203"/>
      <c r="Q56" s="204"/>
      <c r="R56" s="204"/>
      <c r="S56" s="204"/>
      <c r="T56" s="204"/>
    </row>
    <row r="57" spans="3:20" x14ac:dyDescent="0.25">
      <c r="C57" s="401"/>
      <c r="D57" s="202">
        <f t="shared" si="0"/>
        <v>25</v>
      </c>
      <c r="E57" s="204">
        <f>$J$8</f>
        <v>2.5</v>
      </c>
      <c r="F57" s="204">
        <f>$J$9</f>
        <v>25</v>
      </c>
      <c r="G57" s="204">
        <f>$J$10</f>
        <v>16</v>
      </c>
      <c r="H57" s="204">
        <f>$J$11+$J$8</f>
        <v>5</v>
      </c>
      <c r="I57" s="204">
        <f>0.5*((F57+G57)*H57)</f>
        <v>102.5</v>
      </c>
      <c r="J57" s="204">
        <f>I57*D57</f>
        <v>2562.5</v>
      </c>
      <c r="O57" s="202"/>
      <c r="P57" s="202">
        <f t="shared" si="1"/>
        <v>25</v>
      </c>
      <c r="Q57" s="204">
        <f>$S$8</f>
        <v>0.1</v>
      </c>
      <c r="R57" s="204">
        <f>$S$9</f>
        <v>10</v>
      </c>
      <c r="S57" s="204">
        <f>Q57*R57</f>
        <v>1</v>
      </c>
      <c r="T57" s="204">
        <f>S57*P57</f>
        <v>25</v>
      </c>
    </row>
    <row r="58" spans="3:20" x14ac:dyDescent="0.25">
      <c r="C58" s="401">
        <f>+C56+25</f>
        <v>525</v>
      </c>
      <c r="D58" s="203"/>
      <c r="E58" s="204"/>
      <c r="F58" s="204"/>
      <c r="G58" s="203"/>
      <c r="H58" s="203"/>
      <c r="I58" s="204"/>
      <c r="J58" s="204"/>
      <c r="O58" s="202">
        <f>+O56+25</f>
        <v>525</v>
      </c>
      <c r="P58" s="203"/>
      <c r="Q58" s="204"/>
      <c r="R58" s="204"/>
      <c r="S58" s="204"/>
      <c r="T58" s="204"/>
    </row>
    <row r="59" spans="3:20" x14ac:dyDescent="0.25">
      <c r="C59" s="401"/>
      <c r="D59" s="202">
        <f t="shared" si="0"/>
        <v>25</v>
      </c>
      <c r="E59" s="204">
        <f>$J$8</f>
        <v>2.5</v>
      </c>
      <c r="F59" s="204">
        <f>$J$9</f>
        <v>25</v>
      </c>
      <c r="G59" s="204">
        <f>$J$10</f>
        <v>16</v>
      </c>
      <c r="H59" s="204">
        <f>$J$11+$J$8</f>
        <v>5</v>
      </c>
      <c r="I59" s="204">
        <f>0.5*((F59+G59)*H59)</f>
        <v>102.5</v>
      </c>
      <c r="J59" s="204">
        <f>I59*D59</f>
        <v>2562.5</v>
      </c>
      <c r="O59" s="202"/>
      <c r="P59" s="202">
        <f t="shared" si="1"/>
        <v>25</v>
      </c>
      <c r="Q59" s="204">
        <f>$S$8</f>
        <v>0.1</v>
      </c>
      <c r="R59" s="204">
        <f>$S$9</f>
        <v>10</v>
      </c>
      <c r="S59" s="204">
        <f>Q59*R59</f>
        <v>1</v>
      </c>
      <c r="T59" s="204">
        <f>S59*P59</f>
        <v>25</v>
      </c>
    </row>
    <row r="60" spans="3:20" x14ac:dyDescent="0.25">
      <c r="C60" s="401">
        <f>+C58+25</f>
        <v>550</v>
      </c>
      <c r="D60" s="203"/>
      <c r="E60" s="204"/>
      <c r="F60" s="204"/>
      <c r="G60" s="203"/>
      <c r="H60" s="203"/>
      <c r="I60" s="204"/>
      <c r="J60" s="204"/>
      <c r="O60" s="202">
        <f>+O58+25</f>
        <v>550</v>
      </c>
      <c r="P60" s="203"/>
      <c r="Q60" s="204"/>
      <c r="R60" s="204"/>
      <c r="S60" s="204"/>
      <c r="T60" s="204"/>
    </row>
    <row r="61" spans="3:20" x14ac:dyDescent="0.25">
      <c r="C61" s="401"/>
      <c r="D61" s="202">
        <f t="shared" si="0"/>
        <v>25</v>
      </c>
      <c r="E61" s="204">
        <f>$J$8</f>
        <v>2.5</v>
      </c>
      <c r="F61" s="204">
        <f>$J$9</f>
        <v>25</v>
      </c>
      <c r="G61" s="204">
        <f>$J$10</f>
        <v>16</v>
      </c>
      <c r="H61" s="204">
        <f>$J$11+$J$8</f>
        <v>5</v>
      </c>
      <c r="I61" s="204">
        <f>0.5*((F61+G61)*H61)</f>
        <v>102.5</v>
      </c>
      <c r="J61" s="204">
        <f>I61*D61</f>
        <v>2562.5</v>
      </c>
      <c r="O61" s="202"/>
      <c r="P61" s="202">
        <f t="shared" si="1"/>
        <v>25</v>
      </c>
      <c r="Q61" s="204">
        <f>$S$8</f>
        <v>0.1</v>
      </c>
      <c r="R61" s="204">
        <f>$S$9</f>
        <v>10</v>
      </c>
      <c r="S61" s="204">
        <f>Q61*R61</f>
        <v>1</v>
      </c>
      <c r="T61" s="204">
        <f>S61*P61</f>
        <v>25</v>
      </c>
    </row>
    <row r="62" spans="3:20" x14ac:dyDescent="0.25">
      <c r="C62" s="401">
        <f>+C60+25</f>
        <v>575</v>
      </c>
      <c r="D62" s="203"/>
      <c r="E62" s="204"/>
      <c r="F62" s="204"/>
      <c r="G62" s="203"/>
      <c r="H62" s="203"/>
      <c r="I62" s="204"/>
      <c r="J62" s="204"/>
      <c r="O62" s="202">
        <f>+O60+25</f>
        <v>575</v>
      </c>
      <c r="P62" s="203"/>
      <c r="Q62" s="204"/>
      <c r="R62" s="204"/>
      <c r="S62" s="204"/>
      <c r="T62" s="204"/>
    </row>
    <row r="63" spans="3:20" x14ac:dyDescent="0.25">
      <c r="C63" s="401"/>
      <c r="D63" s="202">
        <f t="shared" si="0"/>
        <v>25</v>
      </c>
      <c r="E63" s="204">
        <f>$J$8</f>
        <v>2.5</v>
      </c>
      <c r="F63" s="204">
        <f>$J$9</f>
        <v>25</v>
      </c>
      <c r="G63" s="204">
        <f>$J$10</f>
        <v>16</v>
      </c>
      <c r="H63" s="204">
        <f>$J$11+$J$8</f>
        <v>5</v>
      </c>
      <c r="I63" s="204">
        <f>0.5*((F63+G63)*H63)</f>
        <v>102.5</v>
      </c>
      <c r="J63" s="204">
        <f>I63*D63</f>
        <v>2562.5</v>
      </c>
      <c r="O63" s="202"/>
      <c r="P63" s="202">
        <f t="shared" si="1"/>
        <v>25</v>
      </c>
      <c r="Q63" s="204">
        <f>$S$8</f>
        <v>0.1</v>
      </c>
      <c r="R63" s="204">
        <f>$S$9</f>
        <v>10</v>
      </c>
      <c r="S63" s="204">
        <f>Q63*R63</f>
        <v>1</v>
      </c>
      <c r="T63" s="204">
        <f>S63*P63</f>
        <v>25</v>
      </c>
    </row>
    <row r="64" spans="3:20" x14ac:dyDescent="0.25">
      <c r="C64" s="401">
        <f>+C62+25</f>
        <v>600</v>
      </c>
      <c r="D64" s="203"/>
      <c r="E64" s="204"/>
      <c r="F64" s="204"/>
      <c r="G64" s="203"/>
      <c r="H64" s="203"/>
      <c r="I64" s="204"/>
      <c r="J64" s="204"/>
      <c r="O64" s="202">
        <f>+O62+25</f>
        <v>600</v>
      </c>
      <c r="P64" s="203"/>
      <c r="Q64" s="204"/>
      <c r="R64" s="204"/>
      <c r="S64" s="204"/>
      <c r="T64" s="204"/>
    </row>
    <row r="65" spans="3:20" x14ac:dyDescent="0.25">
      <c r="C65" s="401"/>
      <c r="D65" s="202">
        <f t="shared" si="0"/>
        <v>25</v>
      </c>
      <c r="E65" s="204">
        <f>$J$8</f>
        <v>2.5</v>
      </c>
      <c r="F65" s="204">
        <f>$J$9</f>
        <v>25</v>
      </c>
      <c r="G65" s="204">
        <f>$J$10</f>
        <v>16</v>
      </c>
      <c r="H65" s="204">
        <f>$J$11+$J$8</f>
        <v>5</v>
      </c>
      <c r="I65" s="204">
        <f>0.5*((F65+G65)*H65)</f>
        <v>102.5</v>
      </c>
      <c r="J65" s="204">
        <f>I65*D65</f>
        <v>2562.5</v>
      </c>
      <c r="O65" s="202"/>
      <c r="P65" s="202">
        <f t="shared" si="1"/>
        <v>25</v>
      </c>
      <c r="Q65" s="204">
        <f>$S$8</f>
        <v>0.1</v>
      </c>
      <c r="R65" s="204">
        <f>$S$9</f>
        <v>10</v>
      </c>
      <c r="S65" s="204">
        <f>Q65*R65</f>
        <v>1</v>
      </c>
      <c r="T65" s="204">
        <f>S65*P65</f>
        <v>25</v>
      </c>
    </row>
    <row r="66" spans="3:20" x14ac:dyDescent="0.25">
      <c r="C66" s="401">
        <f t="shared" ref="C66" si="2">+C64+25</f>
        <v>625</v>
      </c>
      <c r="D66" s="203"/>
      <c r="E66" s="204"/>
      <c r="F66" s="204"/>
      <c r="G66" s="203"/>
      <c r="H66" s="203"/>
      <c r="I66" s="204"/>
      <c r="J66" s="204"/>
      <c r="O66" s="202">
        <f t="shared" ref="O66" si="3">+O64+25</f>
        <v>625</v>
      </c>
      <c r="P66" s="203"/>
      <c r="Q66" s="204"/>
      <c r="R66" s="204"/>
      <c r="S66" s="204"/>
      <c r="T66" s="204"/>
    </row>
    <row r="67" spans="3:20" x14ac:dyDescent="0.25">
      <c r="C67" s="401"/>
      <c r="D67" s="202">
        <f t="shared" si="0"/>
        <v>25</v>
      </c>
      <c r="E67" s="204">
        <f>$J$8</f>
        <v>2.5</v>
      </c>
      <c r="F67" s="204">
        <f>$J$9</f>
        <v>25</v>
      </c>
      <c r="G67" s="204">
        <f>$J$10</f>
        <v>16</v>
      </c>
      <c r="H67" s="204">
        <f>$J$11+$J$8</f>
        <v>5</v>
      </c>
      <c r="I67" s="204">
        <f>0.5*((F67+G67)*H67)</f>
        <v>102.5</v>
      </c>
      <c r="J67" s="204">
        <f>I67*D67</f>
        <v>2562.5</v>
      </c>
      <c r="O67" s="202"/>
      <c r="P67" s="202">
        <f t="shared" si="1"/>
        <v>25</v>
      </c>
      <c r="Q67" s="204">
        <f>$S$8</f>
        <v>0.1</v>
      </c>
      <c r="R67" s="204">
        <f>$S$9</f>
        <v>10</v>
      </c>
      <c r="S67" s="204">
        <f>Q67*R67</f>
        <v>1</v>
      </c>
      <c r="T67" s="204">
        <f>S67*P67</f>
        <v>25</v>
      </c>
    </row>
    <row r="68" spans="3:20" x14ac:dyDescent="0.25">
      <c r="C68" s="401">
        <f>+C66+25</f>
        <v>650</v>
      </c>
      <c r="D68" s="203"/>
      <c r="E68" s="204"/>
      <c r="F68" s="204"/>
      <c r="G68" s="203"/>
      <c r="H68" s="203"/>
      <c r="I68" s="204"/>
      <c r="J68" s="204"/>
      <c r="O68" s="202">
        <f>+O66+25</f>
        <v>650</v>
      </c>
      <c r="P68" s="203"/>
      <c r="Q68" s="204"/>
      <c r="R68" s="204"/>
      <c r="S68" s="204"/>
      <c r="T68" s="204"/>
    </row>
    <row r="69" spans="3:20" x14ac:dyDescent="0.25">
      <c r="C69" s="401"/>
      <c r="D69" s="202">
        <f t="shared" si="0"/>
        <v>25</v>
      </c>
      <c r="E69" s="204">
        <f>$J$8</f>
        <v>2.5</v>
      </c>
      <c r="F69" s="204">
        <f>$J$9</f>
        <v>25</v>
      </c>
      <c r="G69" s="204">
        <f>$J$10</f>
        <v>16</v>
      </c>
      <c r="H69" s="204">
        <f>$J$11+$J$8</f>
        <v>5</v>
      </c>
      <c r="I69" s="204">
        <f>0.5*((F69+G69)*H69)</f>
        <v>102.5</v>
      </c>
      <c r="J69" s="204">
        <f>I69*D69</f>
        <v>2562.5</v>
      </c>
      <c r="O69" s="202"/>
      <c r="P69" s="202">
        <f t="shared" si="1"/>
        <v>25</v>
      </c>
      <c r="Q69" s="204">
        <f>$S$8</f>
        <v>0.1</v>
      </c>
      <c r="R69" s="204">
        <f>$S$9</f>
        <v>10</v>
      </c>
      <c r="S69" s="204">
        <f>Q69*R69</f>
        <v>1</v>
      </c>
      <c r="T69" s="204">
        <f>S69*P69</f>
        <v>25</v>
      </c>
    </row>
    <row r="70" spans="3:20" x14ac:dyDescent="0.25">
      <c r="C70" s="401">
        <f>+C68+25</f>
        <v>675</v>
      </c>
      <c r="D70" s="203"/>
      <c r="E70" s="204"/>
      <c r="F70" s="204"/>
      <c r="G70" s="203"/>
      <c r="H70" s="203"/>
      <c r="I70" s="204"/>
      <c r="J70" s="204"/>
      <c r="O70" s="202">
        <f>+O68+25</f>
        <v>675</v>
      </c>
      <c r="P70" s="203"/>
      <c r="Q70" s="204"/>
      <c r="R70" s="204"/>
      <c r="S70" s="204"/>
      <c r="T70" s="204"/>
    </row>
    <row r="71" spans="3:20" x14ac:dyDescent="0.25">
      <c r="C71" s="202"/>
      <c r="D71" s="202">
        <f t="shared" si="0"/>
        <v>25</v>
      </c>
      <c r="E71" s="204">
        <f>$J$8</f>
        <v>2.5</v>
      </c>
      <c r="F71" s="204">
        <f>$J$9</f>
        <v>25</v>
      </c>
      <c r="G71" s="204">
        <f>$J$10</f>
        <v>16</v>
      </c>
      <c r="H71" s="204">
        <f>$J$11</f>
        <v>2.5</v>
      </c>
      <c r="I71" s="204">
        <f>0.5*((F71+G71)*H71)</f>
        <v>51.25</v>
      </c>
      <c r="J71" s="204">
        <f>I71*D71</f>
        <v>1281.25</v>
      </c>
      <c r="O71" s="202"/>
      <c r="P71" s="202">
        <f t="shared" si="1"/>
        <v>25</v>
      </c>
      <c r="Q71" s="204">
        <f>$S$8</f>
        <v>0.1</v>
      </c>
      <c r="R71" s="204">
        <f>$S$9</f>
        <v>10</v>
      </c>
      <c r="S71" s="204">
        <f>Q71*R71</f>
        <v>1</v>
      </c>
      <c r="T71" s="204">
        <f>S71*P71</f>
        <v>25</v>
      </c>
    </row>
    <row r="72" spans="3:20" x14ac:dyDescent="0.25">
      <c r="C72" s="202">
        <f>+C70+25</f>
        <v>700</v>
      </c>
      <c r="D72" s="203"/>
      <c r="E72" s="204"/>
      <c r="F72" s="204"/>
      <c r="G72" s="203"/>
      <c r="H72" s="203"/>
      <c r="I72" s="204"/>
      <c r="J72" s="204"/>
      <c r="O72" s="202">
        <f>+O70+25</f>
        <v>700</v>
      </c>
      <c r="P72" s="203"/>
      <c r="Q72" s="204"/>
      <c r="R72" s="204"/>
      <c r="S72" s="204"/>
      <c r="T72" s="204"/>
    </row>
    <row r="73" spans="3:20" x14ac:dyDescent="0.25">
      <c r="C73" s="202"/>
      <c r="D73" s="202">
        <f t="shared" si="0"/>
        <v>25</v>
      </c>
      <c r="E73" s="204">
        <f>$J$8</f>
        <v>2.5</v>
      </c>
      <c r="F73" s="204">
        <f>$J$9</f>
        <v>25</v>
      </c>
      <c r="G73" s="204">
        <f>$J$10</f>
        <v>16</v>
      </c>
      <c r="H73" s="204">
        <f>$J$11</f>
        <v>2.5</v>
      </c>
      <c r="I73" s="204">
        <f>0.5*((F73+G73)*H73)</f>
        <v>51.25</v>
      </c>
      <c r="J73" s="204">
        <f>I73*D73</f>
        <v>1281.25</v>
      </c>
      <c r="O73" s="202"/>
      <c r="P73" s="202">
        <f t="shared" si="1"/>
        <v>25</v>
      </c>
      <c r="Q73" s="204">
        <f>$S$8</f>
        <v>0.1</v>
      </c>
      <c r="R73" s="204">
        <f>$S$9</f>
        <v>10</v>
      </c>
      <c r="S73" s="204">
        <f>Q73*R73</f>
        <v>1</v>
      </c>
      <c r="T73" s="204">
        <f>S73*P73</f>
        <v>25</v>
      </c>
    </row>
    <row r="74" spans="3:20" x14ac:dyDescent="0.25">
      <c r="C74" s="202">
        <f t="shared" ref="C74:C106" si="4">+C72+25</f>
        <v>725</v>
      </c>
      <c r="D74" s="203"/>
      <c r="E74" s="204"/>
      <c r="F74" s="204"/>
      <c r="G74" s="203"/>
      <c r="H74" s="203"/>
      <c r="I74" s="203"/>
      <c r="J74" s="203"/>
      <c r="O74" s="202">
        <f t="shared" ref="O74:O106" si="5">+O72+25</f>
        <v>725</v>
      </c>
      <c r="P74" s="203"/>
      <c r="Q74" s="204"/>
      <c r="R74" s="204"/>
      <c r="S74" s="204"/>
      <c r="T74" s="203"/>
    </row>
    <row r="75" spans="3:20" x14ac:dyDescent="0.25">
      <c r="C75" s="202"/>
      <c r="D75" s="202">
        <f t="shared" si="0"/>
        <v>25</v>
      </c>
      <c r="E75" s="204">
        <f>$J$8</f>
        <v>2.5</v>
      </c>
      <c r="F75" s="204">
        <f>$J$9</f>
        <v>25</v>
      </c>
      <c r="G75" s="204">
        <f>$J$10</f>
        <v>16</v>
      </c>
      <c r="H75" s="204">
        <f>$J$11</f>
        <v>2.5</v>
      </c>
      <c r="I75" s="204">
        <f>0.5*((F75+G75)*H75)</f>
        <v>51.25</v>
      </c>
      <c r="J75" s="204">
        <f>I75*D75</f>
        <v>1281.25</v>
      </c>
      <c r="O75" s="202"/>
      <c r="P75" s="202">
        <f t="shared" si="1"/>
        <v>25</v>
      </c>
      <c r="Q75" s="204">
        <f>$S$8</f>
        <v>0.1</v>
      </c>
      <c r="R75" s="204">
        <f>$S$9</f>
        <v>10</v>
      </c>
      <c r="S75" s="204">
        <f>Q75*R75</f>
        <v>1</v>
      </c>
      <c r="T75" s="204">
        <f>S75*P75</f>
        <v>25</v>
      </c>
    </row>
    <row r="76" spans="3:20" x14ac:dyDescent="0.25">
      <c r="C76" s="202">
        <f t="shared" si="4"/>
        <v>750</v>
      </c>
      <c r="D76" s="203"/>
      <c r="E76" s="204"/>
      <c r="F76" s="204"/>
      <c r="G76" s="204"/>
      <c r="H76" s="204"/>
      <c r="I76" s="204"/>
      <c r="J76" s="204"/>
      <c r="O76" s="202">
        <f t="shared" si="5"/>
        <v>750</v>
      </c>
      <c r="P76" s="203"/>
      <c r="Q76" s="204"/>
      <c r="R76" s="204"/>
      <c r="S76" s="204"/>
      <c r="T76" s="204"/>
    </row>
    <row r="77" spans="3:20" x14ac:dyDescent="0.25">
      <c r="C77" s="202"/>
      <c r="D77" s="202">
        <f t="shared" si="0"/>
        <v>25</v>
      </c>
      <c r="E77" s="204">
        <f>$J$8</f>
        <v>2.5</v>
      </c>
      <c r="F77" s="204">
        <f>$J$9</f>
        <v>25</v>
      </c>
      <c r="G77" s="204">
        <f>$J$10</f>
        <v>16</v>
      </c>
      <c r="H77" s="204">
        <f>$J$11</f>
        <v>2.5</v>
      </c>
      <c r="I77" s="204">
        <f>0.5*((F77+G77)*H77)</f>
        <v>51.25</v>
      </c>
      <c r="J77" s="204">
        <f>I77*D77</f>
        <v>1281.25</v>
      </c>
      <c r="O77" s="202"/>
      <c r="P77" s="202">
        <f t="shared" si="1"/>
        <v>25</v>
      </c>
      <c r="Q77" s="204">
        <f>$S$8</f>
        <v>0.1</v>
      </c>
      <c r="R77" s="204">
        <f>$S$9</f>
        <v>10</v>
      </c>
      <c r="S77" s="204">
        <f>Q77*R77</f>
        <v>1</v>
      </c>
      <c r="T77" s="204">
        <f>S77*P77</f>
        <v>25</v>
      </c>
    </row>
    <row r="78" spans="3:20" x14ac:dyDescent="0.25">
      <c r="C78" s="202">
        <f t="shared" si="4"/>
        <v>775</v>
      </c>
      <c r="D78" s="203"/>
      <c r="E78" s="204"/>
      <c r="F78" s="204"/>
      <c r="G78" s="204"/>
      <c r="H78" s="204"/>
      <c r="I78" s="204"/>
      <c r="J78" s="204"/>
      <c r="O78" s="202">
        <f t="shared" si="5"/>
        <v>775</v>
      </c>
      <c r="P78" s="203"/>
      <c r="Q78" s="204"/>
      <c r="R78" s="204"/>
      <c r="S78" s="204"/>
      <c r="T78" s="204"/>
    </row>
    <row r="79" spans="3:20" x14ac:dyDescent="0.25">
      <c r="C79" s="202"/>
      <c r="D79" s="202">
        <f t="shared" si="0"/>
        <v>25</v>
      </c>
      <c r="E79" s="204">
        <f>$J$8</f>
        <v>2.5</v>
      </c>
      <c r="F79" s="204">
        <f>$J$9</f>
        <v>25</v>
      </c>
      <c r="G79" s="204">
        <f>$J$10</f>
        <v>16</v>
      </c>
      <c r="H79" s="204">
        <f>$J$11</f>
        <v>2.5</v>
      </c>
      <c r="I79" s="204">
        <f>0.5*((F79+G79)*H79)</f>
        <v>51.25</v>
      </c>
      <c r="J79" s="204">
        <f>I79*D79</f>
        <v>1281.25</v>
      </c>
      <c r="O79" s="202"/>
      <c r="P79" s="202">
        <f t="shared" si="1"/>
        <v>25</v>
      </c>
      <c r="Q79" s="204">
        <f>$S$8</f>
        <v>0.1</v>
      </c>
      <c r="R79" s="204">
        <f>$S$9</f>
        <v>10</v>
      </c>
      <c r="S79" s="204">
        <f>Q79*R79</f>
        <v>1</v>
      </c>
      <c r="T79" s="204">
        <f>S79*P79</f>
        <v>25</v>
      </c>
    </row>
    <row r="80" spans="3:20" x14ac:dyDescent="0.25">
      <c r="C80" s="202">
        <f t="shared" si="4"/>
        <v>800</v>
      </c>
      <c r="D80" s="202"/>
      <c r="E80" s="204"/>
      <c r="F80" s="204"/>
      <c r="G80" s="204"/>
      <c r="H80" s="204"/>
      <c r="I80" s="204"/>
      <c r="J80" s="204"/>
      <c r="O80" s="202">
        <f t="shared" si="5"/>
        <v>800</v>
      </c>
      <c r="P80" s="202"/>
      <c r="Q80" s="204"/>
      <c r="R80" s="204"/>
      <c r="S80" s="204"/>
      <c r="T80" s="204"/>
    </row>
    <row r="81" spans="3:20" x14ac:dyDescent="0.25">
      <c r="C81" s="202"/>
      <c r="D81" s="202">
        <f t="shared" si="0"/>
        <v>25</v>
      </c>
      <c r="E81" s="204">
        <f>$J$8</f>
        <v>2.5</v>
      </c>
      <c r="F81" s="204">
        <f>$J$9</f>
        <v>25</v>
      </c>
      <c r="G81" s="204">
        <f>$J$10</f>
        <v>16</v>
      </c>
      <c r="H81" s="204">
        <f>$J$11</f>
        <v>2.5</v>
      </c>
      <c r="I81" s="204">
        <f>0.5*((F81+G81)*H81)</f>
        <v>51.25</v>
      </c>
      <c r="J81" s="204">
        <f>I81*D81</f>
        <v>1281.25</v>
      </c>
      <c r="O81" s="202"/>
      <c r="P81" s="202">
        <f t="shared" si="1"/>
        <v>25</v>
      </c>
      <c r="Q81" s="204">
        <f>$S$8</f>
        <v>0.1</v>
      </c>
      <c r="R81" s="204">
        <f>$S$9</f>
        <v>10</v>
      </c>
      <c r="S81" s="204">
        <f>Q81*R81</f>
        <v>1</v>
      </c>
      <c r="T81" s="204">
        <f>S81*P81</f>
        <v>25</v>
      </c>
    </row>
    <row r="82" spans="3:20" x14ac:dyDescent="0.25">
      <c r="C82" s="202">
        <f t="shared" si="4"/>
        <v>825</v>
      </c>
      <c r="D82" s="203"/>
      <c r="E82" s="204"/>
      <c r="F82" s="204"/>
      <c r="G82" s="204"/>
      <c r="H82" s="204"/>
      <c r="I82" s="204"/>
      <c r="J82" s="204"/>
      <c r="O82" s="202">
        <f t="shared" si="5"/>
        <v>825</v>
      </c>
      <c r="P82" s="203"/>
      <c r="Q82" s="204"/>
      <c r="R82" s="204"/>
      <c r="S82" s="204"/>
      <c r="T82" s="204"/>
    </row>
    <row r="83" spans="3:20" x14ac:dyDescent="0.25">
      <c r="C83" s="202"/>
      <c r="D83" s="202">
        <f t="shared" ref="D83:D105" si="6">C84-C82</f>
        <v>25</v>
      </c>
      <c r="E83" s="204">
        <f>$J$8</f>
        <v>2.5</v>
      </c>
      <c r="F83" s="204">
        <f>$J$9</f>
        <v>25</v>
      </c>
      <c r="G83" s="204">
        <f>$J$10</f>
        <v>16</v>
      </c>
      <c r="H83" s="204">
        <f>$J$11</f>
        <v>2.5</v>
      </c>
      <c r="I83" s="204">
        <f>0.5*((F83+G83)*H83)</f>
        <v>51.25</v>
      </c>
      <c r="J83" s="204">
        <f>I83*D83</f>
        <v>1281.25</v>
      </c>
      <c r="O83" s="202"/>
      <c r="P83" s="202">
        <f t="shared" ref="P83:P105" si="7">O84-O82</f>
        <v>25</v>
      </c>
      <c r="Q83" s="204">
        <f>$S$8</f>
        <v>0.1</v>
      </c>
      <c r="R83" s="204">
        <f>$S$9</f>
        <v>10</v>
      </c>
      <c r="S83" s="204">
        <f>Q83*R83</f>
        <v>1</v>
      </c>
      <c r="T83" s="204">
        <f>S83*P83</f>
        <v>25</v>
      </c>
    </row>
    <row r="84" spans="3:20" x14ac:dyDescent="0.25">
      <c r="C84" s="202">
        <f t="shared" si="4"/>
        <v>850</v>
      </c>
      <c r="D84" s="203"/>
      <c r="E84" s="204"/>
      <c r="F84" s="204"/>
      <c r="G84" s="204"/>
      <c r="H84" s="204"/>
      <c r="I84" s="204"/>
      <c r="J84" s="204"/>
      <c r="O84" s="202">
        <f t="shared" si="5"/>
        <v>850</v>
      </c>
      <c r="P84" s="203"/>
      <c r="Q84" s="204"/>
      <c r="R84" s="204"/>
      <c r="S84" s="204"/>
      <c r="T84" s="204"/>
    </row>
    <row r="85" spans="3:20" x14ac:dyDescent="0.25">
      <c r="C85" s="202"/>
      <c r="D85" s="202">
        <f t="shared" si="6"/>
        <v>25</v>
      </c>
      <c r="E85" s="204">
        <f>$J$8</f>
        <v>2.5</v>
      </c>
      <c r="F85" s="204">
        <f>$J$9</f>
        <v>25</v>
      </c>
      <c r="G85" s="204">
        <f>$J$10</f>
        <v>16</v>
      </c>
      <c r="H85" s="204">
        <f>$J$11</f>
        <v>2.5</v>
      </c>
      <c r="I85" s="204">
        <f>0.5*((F85+G85)*H85)</f>
        <v>51.25</v>
      </c>
      <c r="J85" s="204">
        <f>I85*D85</f>
        <v>1281.25</v>
      </c>
      <c r="O85" s="202"/>
      <c r="P85" s="202">
        <f t="shared" si="7"/>
        <v>25</v>
      </c>
      <c r="Q85" s="204">
        <f>$S$8</f>
        <v>0.1</v>
      </c>
      <c r="R85" s="204">
        <f>$S$9</f>
        <v>10</v>
      </c>
      <c r="S85" s="204">
        <f>Q85*R85</f>
        <v>1</v>
      </c>
      <c r="T85" s="204">
        <f>S85*P85</f>
        <v>25</v>
      </c>
    </row>
    <row r="86" spans="3:20" x14ac:dyDescent="0.25">
      <c r="C86" s="202">
        <f t="shared" si="4"/>
        <v>875</v>
      </c>
      <c r="D86" s="203"/>
      <c r="E86" s="204"/>
      <c r="F86" s="204"/>
      <c r="G86" s="204"/>
      <c r="H86" s="204"/>
      <c r="I86" s="204"/>
      <c r="J86" s="204"/>
      <c r="O86" s="202">
        <f t="shared" si="5"/>
        <v>875</v>
      </c>
      <c r="P86" s="203"/>
      <c r="Q86" s="204"/>
      <c r="R86" s="204"/>
      <c r="S86" s="204"/>
      <c r="T86" s="204"/>
    </row>
    <row r="87" spans="3:20" x14ac:dyDescent="0.25">
      <c r="C87" s="202"/>
      <c r="D87" s="202">
        <f t="shared" si="6"/>
        <v>25</v>
      </c>
      <c r="E87" s="204">
        <f>$J$8</f>
        <v>2.5</v>
      </c>
      <c r="F87" s="204">
        <f>$J$9</f>
        <v>25</v>
      </c>
      <c r="G87" s="204">
        <f>$J$10</f>
        <v>16</v>
      </c>
      <c r="H87" s="204">
        <f>$J$11</f>
        <v>2.5</v>
      </c>
      <c r="I87" s="204">
        <f>0.5*((F87+G87)*H87)</f>
        <v>51.25</v>
      </c>
      <c r="J87" s="204">
        <f>I87*D87</f>
        <v>1281.25</v>
      </c>
      <c r="O87" s="202"/>
      <c r="P87" s="202">
        <f t="shared" si="7"/>
        <v>25</v>
      </c>
      <c r="Q87" s="204">
        <f>$S$8</f>
        <v>0.1</v>
      </c>
      <c r="R87" s="204">
        <f>$S$9</f>
        <v>10</v>
      </c>
      <c r="S87" s="204">
        <f>Q87*R87</f>
        <v>1</v>
      </c>
      <c r="T87" s="204">
        <f>S87*P87</f>
        <v>25</v>
      </c>
    </row>
    <row r="88" spans="3:20" x14ac:dyDescent="0.25">
      <c r="C88" s="202">
        <f t="shared" si="4"/>
        <v>900</v>
      </c>
      <c r="D88" s="203"/>
      <c r="E88" s="204"/>
      <c r="F88" s="204"/>
      <c r="G88" s="204"/>
      <c r="H88" s="204"/>
      <c r="I88" s="204"/>
      <c r="J88" s="204"/>
      <c r="O88" s="202">
        <f t="shared" si="5"/>
        <v>900</v>
      </c>
      <c r="P88" s="203"/>
      <c r="Q88" s="204"/>
      <c r="R88" s="204"/>
      <c r="S88" s="204"/>
      <c r="T88" s="204"/>
    </row>
    <row r="89" spans="3:20" x14ac:dyDescent="0.25">
      <c r="C89" s="202"/>
      <c r="D89" s="202">
        <f t="shared" si="6"/>
        <v>25</v>
      </c>
      <c r="E89" s="204">
        <f>$J$8</f>
        <v>2.5</v>
      </c>
      <c r="F89" s="204">
        <f>$J$9</f>
        <v>25</v>
      </c>
      <c r="G89" s="204">
        <f>$J$10</f>
        <v>16</v>
      </c>
      <c r="H89" s="204">
        <f>$J$11</f>
        <v>2.5</v>
      </c>
      <c r="I89" s="204">
        <f>0.5*((F89+G89)*H89)</f>
        <v>51.25</v>
      </c>
      <c r="J89" s="204">
        <f>I89*D89</f>
        <v>1281.25</v>
      </c>
      <c r="O89" s="202"/>
      <c r="P89" s="202">
        <f t="shared" si="7"/>
        <v>25</v>
      </c>
      <c r="Q89" s="204">
        <f>$S$8</f>
        <v>0.1</v>
      </c>
      <c r="R89" s="204">
        <f>$S$9</f>
        <v>10</v>
      </c>
      <c r="S89" s="204">
        <f>Q89*R89</f>
        <v>1</v>
      </c>
      <c r="T89" s="204">
        <f>S89*P89</f>
        <v>25</v>
      </c>
    </row>
    <row r="90" spans="3:20" x14ac:dyDescent="0.25">
      <c r="C90" s="202">
        <f t="shared" si="4"/>
        <v>925</v>
      </c>
      <c r="D90" s="203"/>
      <c r="E90" s="204"/>
      <c r="F90" s="204"/>
      <c r="G90" s="204"/>
      <c r="H90" s="204"/>
      <c r="I90" s="204"/>
      <c r="J90" s="204"/>
      <c r="O90" s="202">
        <f t="shared" si="5"/>
        <v>925</v>
      </c>
      <c r="P90" s="203"/>
      <c r="Q90" s="204"/>
      <c r="R90" s="204"/>
      <c r="S90" s="204"/>
      <c r="T90" s="204"/>
    </row>
    <row r="91" spans="3:20" x14ac:dyDescent="0.25">
      <c r="C91" s="202"/>
      <c r="D91" s="202">
        <f t="shared" si="6"/>
        <v>25</v>
      </c>
      <c r="E91" s="204">
        <f>$J$8</f>
        <v>2.5</v>
      </c>
      <c r="F91" s="204">
        <f>$J$9</f>
        <v>25</v>
      </c>
      <c r="G91" s="204">
        <f>$J$10</f>
        <v>16</v>
      </c>
      <c r="H91" s="204">
        <f>$J$11</f>
        <v>2.5</v>
      </c>
      <c r="I91" s="204">
        <f>0.5*((F91+G91)*H91)</f>
        <v>51.25</v>
      </c>
      <c r="J91" s="204">
        <f>I91*D91</f>
        <v>1281.25</v>
      </c>
      <c r="O91" s="202"/>
      <c r="P91" s="202">
        <f t="shared" si="7"/>
        <v>25</v>
      </c>
      <c r="Q91" s="204">
        <f>$S$8</f>
        <v>0.1</v>
      </c>
      <c r="R91" s="204">
        <f>$S$9</f>
        <v>10</v>
      </c>
      <c r="S91" s="204">
        <f>Q91*R91</f>
        <v>1</v>
      </c>
      <c r="T91" s="204">
        <f>S91*P91</f>
        <v>25</v>
      </c>
    </row>
    <row r="92" spans="3:20" x14ac:dyDescent="0.25">
      <c r="C92" s="202">
        <f t="shared" si="4"/>
        <v>950</v>
      </c>
      <c r="D92" s="203"/>
      <c r="E92" s="204"/>
      <c r="F92" s="204"/>
      <c r="G92" s="204"/>
      <c r="H92" s="204"/>
      <c r="I92" s="204"/>
      <c r="J92" s="204"/>
      <c r="O92" s="202">
        <f t="shared" si="5"/>
        <v>950</v>
      </c>
      <c r="P92" s="203"/>
      <c r="Q92" s="204"/>
      <c r="R92" s="204"/>
      <c r="S92" s="204"/>
      <c r="T92" s="204"/>
    </row>
    <row r="93" spans="3:20" x14ac:dyDescent="0.25">
      <c r="C93" s="202"/>
      <c r="D93" s="202">
        <f t="shared" si="6"/>
        <v>25</v>
      </c>
      <c r="E93" s="204">
        <f>$J$8</f>
        <v>2.5</v>
      </c>
      <c r="F93" s="204">
        <f>$J$9</f>
        <v>25</v>
      </c>
      <c r="G93" s="204">
        <f>$J$10</f>
        <v>16</v>
      </c>
      <c r="H93" s="204">
        <f>$J$11</f>
        <v>2.5</v>
      </c>
      <c r="I93" s="204">
        <f>0.5*((F93+G93)*H93)</f>
        <v>51.25</v>
      </c>
      <c r="J93" s="204">
        <f>I93*D93</f>
        <v>1281.25</v>
      </c>
      <c r="O93" s="202"/>
      <c r="P93" s="202">
        <f t="shared" si="7"/>
        <v>25</v>
      </c>
      <c r="Q93" s="204">
        <f>$S$8</f>
        <v>0.1</v>
      </c>
      <c r="R93" s="204">
        <f>$S$9</f>
        <v>10</v>
      </c>
      <c r="S93" s="204">
        <f>Q93*R93</f>
        <v>1</v>
      </c>
      <c r="T93" s="204">
        <f>S93*P93</f>
        <v>25</v>
      </c>
    </row>
    <row r="94" spans="3:20" x14ac:dyDescent="0.25">
      <c r="C94" s="202">
        <f t="shared" si="4"/>
        <v>975</v>
      </c>
      <c r="D94" s="203"/>
      <c r="E94" s="204"/>
      <c r="F94" s="204"/>
      <c r="G94" s="204"/>
      <c r="H94" s="204"/>
      <c r="I94" s="204"/>
      <c r="J94" s="204"/>
      <c r="O94" s="202">
        <f t="shared" si="5"/>
        <v>975</v>
      </c>
      <c r="P94" s="203"/>
      <c r="Q94" s="204"/>
      <c r="R94" s="204"/>
      <c r="S94" s="204"/>
      <c r="T94" s="204"/>
    </row>
    <row r="95" spans="3:20" x14ac:dyDescent="0.25">
      <c r="C95" s="202"/>
      <c r="D95" s="202">
        <f t="shared" si="6"/>
        <v>25</v>
      </c>
      <c r="E95" s="204">
        <f>$J$8</f>
        <v>2.5</v>
      </c>
      <c r="F95" s="204">
        <f>$J$9</f>
        <v>25</v>
      </c>
      <c r="G95" s="204">
        <f>$J$10</f>
        <v>16</v>
      </c>
      <c r="H95" s="204">
        <f>$J$11</f>
        <v>2.5</v>
      </c>
      <c r="I95" s="204">
        <f>0.5*((F95+G95)*H95)</f>
        <v>51.25</v>
      </c>
      <c r="J95" s="204">
        <f>I95*D95</f>
        <v>1281.25</v>
      </c>
      <c r="O95" s="202"/>
      <c r="P95" s="202">
        <f t="shared" si="7"/>
        <v>25</v>
      </c>
      <c r="Q95" s="204">
        <f>$S$8</f>
        <v>0.1</v>
      </c>
      <c r="R95" s="204">
        <f>$S$9</f>
        <v>10</v>
      </c>
      <c r="S95" s="204">
        <f>Q95*R95</f>
        <v>1</v>
      </c>
      <c r="T95" s="204">
        <f>S95*P95</f>
        <v>25</v>
      </c>
    </row>
    <row r="96" spans="3:20" x14ac:dyDescent="0.25">
      <c r="C96" s="202">
        <f t="shared" si="4"/>
        <v>1000</v>
      </c>
      <c r="D96" s="203"/>
      <c r="E96" s="204"/>
      <c r="F96" s="204"/>
      <c r="G96" s="204"/>
      <c r="H96" s="204"/>
      <c r="I96" s="204"/>
      <c r="J96" s="204"/>
      <c r="O96" s="202">
        <f t="shared" si="5"/>
        <v>1000</v>
      </c>
      <c r="P96" s="203"/>
      <c r="Q96" s="204"/>
      <c r="R96" s="204"/>
      <c r="S96" s="204"/>
      <c r="T96" s="204"/>
    </row>
    <row r="97" spans="3:20" x14ac:dyDescent="0.25">
      <c r="C97" s="202"/>
      <c r="D97" s="202">
        <f t="shared" si="6"/>
        <v>25</v>
      </c>
      <c r="E97" s="204">
        <f>$J$8</f>
        <v>2.5</v>
      </c>
      <c r="F97" s="204">
        <f>$J$9</f>
        <v>25</v>
      </c>
      <c r="G97" s="204">
        <f>$J$10</f>
        <v>16</v>
      </c>
      <c r="H97" s="204">
        <f>$J$11</f>
        <v>2.5</v>
      </c>
      <c r="I97" s="204">
        <f>0.5*((F97+G97)*H97)</f>
        <v>51.25</v>
      </c>
      <c r="J97" s="204">
        <f>I97*D97</f>
        <v>1281.25</v>
      </c>
      <c r="O97" s="202"/>
      <c r="P97" s="202">
        <f t="shared" si="7"/>
        <v>25</v>
      </c>
      <c r="Q97" s="204">
        <f>$S$8</f>
        <v>0.1</v>
      </c>
      <c r="R97" s="204">
        <f>$S$9</f>
        <v>10</v>
      </c>
      <c r="S97" s="204">
        <f>Q97*R97</f>
        <v>1</v>
      </c>
      <c r="T97" s="204">
        <f>S97*P97</f>
        <v>25</v>
      </c>
    </row>
    <row r="98" spans="3:20" x14ac:dyDescent="0.25">
      <c r="C98" s="202">
        <f t="shared" si="4"/>
        <v>1025</v>
      </c>
      <c r="D98" s="203"/>
      <c r="E98" s="204"/>
      <c r="F98" s="204"/>
      <c r="G98" s="204"/>
      <c r="H98" s="204"/>
      <c r="I98" s="204"/>
      <c r="J98" s="204"/>
      <c r="O98" s="202">
        <f t="shared" si="5"/>
        <v>1025</v>
      </c>
      <c r="P98" s="203"/>
      <c r="Q98" s="204"/>
      <c r="R98" s="204"/>
      <c r="S98" s="204"/>
      <c r="T98" s="204"/>
    </row>
    <row r="99" spans="3:20" x14ac:dyDescent="0.25">
      <c r="C99" s="202"/>
      <c r="D99" s="202">
        <f t="shared" si="6"/>
        <v>25</v>
      </c>
      <c r="E99" s="204">
        <f>$J$8</f>
        <v>2.5</v>
      </c>
      <c r="F99" s="204">
        <f>$J$9</f>
        <v>25</v>
      </c>
      <c r="G99" s="204">
        <f>$J$10</f>
        <v>16</v>
      </c>
      <c r="H99" s="204">
        <f>$J$11</f>
        <v>2.5</v>
      </c>
      <c r="I99" s="204">
        <f>0.5*((F99+G99)*H99)</f>
        <v>51.25</v>
      </c>
      <c r="J99" s="204">
        <f>I99*D99</f>
        <v>1281.25</v>
      </c>
      <c r="O99" s="202"/>
      <c r="P99" s="202">
        <f t="shared" si="7"/>
        <v>25</v>
      </c>
      <c r="Q99" s="204">
        <f>$S$8</f>
        <v>0.1</v>
      </c>
      <c r="R99" s="204">
        <f>$S$9</f>
        <v>10</v>
      </c>
      <c r="S99" s="204">
        <f>Q99*R99</f>
        <v>1</v>
      </c>
      <c r="T99" s="204">
        <f>S99*P99</f>
        <v>25</v>
      </c>
    </row>
    <row r="100" spans="3:20" x14ac:dyDescent="0.25">
      <c r="C100" s="202">
        <f t="shared" si="4"/>
        <v>1050</v>
      </c>
      <c r="D100" s="203"/>
      <c r="E100" s="204"/>
      <c r="F100" s="204"/>
      <c r="G100" s="204"/>
      <c r="H100" s="204"/>
      <c r="I100" s="204"/>
      <c r="J100" s="204"/>
      <c r="O100" s="202">
        <f t="shared" si="5"/>
        <v>1050</v>
      </c>
      <c r="P100" s="203"/>
      <c r="Q100" s="204"/>
      <c r="R100" s="204"/>
      <c r="S100" s="204"/>
      <c r="T100" s="204"/>
    </row>
    <row r="101" spans="3:20" x14ac:dyDescent="0.25">
      <c r="C101" s="202"/>
      <c r="D101" s="202">
        <f t="shared" si="6"/>
        <v>25</v>
      </c>
      <c r="E101" s="204">
        <f>$J$8</f>
        <v>2.5</v>
      </c>
      <c r="F101" s="204">
        <f>$J$9</f>
        <v>25</v>
      </c>
      <c r="G101" s="204">
        <f>$J$10</f>
        <v>16</v>
      </c>
      <c r="H101" s="204">
        <f>$J$11</f>
        <v>2.5</v>
      </c>
      <c r="I101" s="204">
        <f>0.5*((F101+G101)*H101)</f>
        <v>51.25</v>
      </c>
      <c r="J101" s="204">
        <f>I101*D101</f>
        <v>1281.25</v>
      </c>
      <c r="O101" s="202"/>
      <c r="P101" s="202">
        <f t="shared" si="7"/>
        <v>25</v>
      </c>
      <c r="Q101" s="204">
        <f>$S$8</f>
        <v>0.1</v>
      </c>
      <c r="R101" s="204">
        <f>$S$9</f>
        <v>10</v>
      </c>
      <c r="S101" s="204">
        <f>Q101*R101</f>
        <v>1</v>
      </c>
      <c r="T101" s="204">
        <f>S101*P101</f>
        <v>25</v>
      </c>
    </row>
    <row r="102" spans="3:20" x14ac:dyDescent="0.25">
      <c r="C102" s="202">
        <f t="shared" si="4"/>
        <v>1075</v>
      </c>
      <c r="D102" s="203"/>
      <c r="E102" s="204"/>
      <c r="F102" s="204"/>
      <c r="G102" s="204"/>
      <c r="H102" s="204"/>
      <c r="I102" s="204"/>
      <c r="J102" s="204"/>
      <c r="O102" s="202">
        <f t="shared" si="5"/>
        <v>1075</v>
      </c>
      <c r="P102" s="203"/>
      <c r="Q102" s="204"/>
      <c r="R102" s="204"/>
      <c r="S102" s="204"/>
      <c r="T102" s="204"/>
    </row>
    <row r="103" spans="3:20" x14ac:dyDescent="0.25">
      <c r="C103" s="202"/>
      <c r="D103" s="202">
        <f t="shared" si="6"/>
        <v>25</v>
      </c>
      <c r="E103" s="204">
        <f>$J$8</f>
        <v>2.5</v>
      </c>
      <c r="F103" s="204">
        <f>$J$9</f>
        <v>25</v>
      </c>
      <c r="G103" s="204">
        <f>$J$10</f>
        <v>16</v>
      </c>
      <c r="H103" s="204">
        <f>$J$11</f>
        <v>2.5</v>
      </c>
      <c r="I103" s="204">
        <f>0.5*((F103+G103)*H103)</f>
        <v>51.25</v>
      </c>
      <c r="J103" s="204">
        <f>I103*D103</f>
        <v>1281.25</v>
      </c>
      <c r="O103" s="202"/>
      <c r="P103" s="202">
        <f t="shared" si="7"/>
        <v>25</v>
      </c>
      <c r="Q103" s="204">
        <f>$S$8</f>
        <v>0.1</v>
      </c>
      <c r="R103" s="204">
        <f>$S$9</f>
        <v>10</v>
      </c>
      <c r="S103" s="204">
        <f>Q103*R103</f>
        <v>1</v>
      </c>
      <c r="T103" s="204">
        <f>S103*P103</f>
        <v>25</v>
      </c>
    </row>
    <row r="104" spans="3:20" x14ac:dyDescent="0.25">
      <c r="C104" s="202">
        <f t="shared" si="4"/>
        <v>1100</v>
      </c>
      <c r="D104" s="203"/>
      <c r="E104" s="204"/>
      <c r="F104" s="204"/>
      <c r="G104" s="204"/>
      <c r="H104" s="204"/>
      <c r="I104" s="204"/>
      <c r="J104" s="204"/>
      <c r="O104" s="202">
        <f t="shared" si="5"/>
        <v>1100</v>
      </c>
      <c r="P104" s="203"/>
      <c r="Q104" s="204"/>
      <c r="R104" s="204"/>
      <c r="S104" s="204"/>
      <c r="T104" s="204"/>
    </row>
    <row r="105" spans="3:20" x14ac:dyDescent="0.25">
      <c r="C105" s="202"/>
      <c r="D105" s="202">
        <f t="shared" si="6"/>
        <v>25</v>
      </c>
      <c r="E105" s="204">
        <f>$J$8</f>
        <v>2.5</v>
      </c>
      <c r="F105" s="204">
        <f>$J$9</f>
        <v>25</v>
      </c>
      <c r="G105" s="204">
        <f>$J$10</f>
        <v>16</v>
      </c>
      <c r="H105" s="204">
        <f>$J$11</f>
        <v>2.5</v>
      </c>
      <c r="I105" s="204">
        <f>0.5*((F105+G105)*H105)</f>
        <v>51.25</v>
      </c>
      <c r="J105" s="204">
        <f>I105*D105</f>
        <v>1281.25</v>
      </c>
      <c r="O105" s="202"/>
      <c r="P105" s="202">
        <f t="shared" si="7"/>
        <v>25</v>
      </c>
      <c r="Q105" s="204">
        <f>$S$8</f>
        <v>0.1</v>
      </c>
      <c r="R105" s="204">
        <f>$S$9</f>
        <v>10</v>
      </c>
      <c r="S105" s="204">
        <f>Q105*R105</f>
        <v>1</v>
      </c>
      <c r="T105" s="204">
        <f>S105*P105</f>
        <v>25</v>
      </c>
    </row>
    <row r="106" spans="3:20" x14ac:dyDescent="0.25">
      <c r="C106" s="202">
        <f t="shared" si="4"/>
        <v>1125</v>
      </c>
      <c r="D106" s="202"/>
      <c r="E106" s="204"/>
      <c r="F106" s="204"/>
      <c r="G106" s="203"/>
      <c r="H106" s="203"/>
      <c r="I106" s="203"/>
      <c r="J106" s="203"/>
      <c r="O106" s="202">
        <f t="shared" si="5"/>
        <v>1125</v>
      </c>
      <c r="P106" s="202"/>
      <c r="Q106" s="204"/>
      <c r="R106" s="204"/>
      <c r="S106" s="203"/>
      <c r="T106" s="203"/>
    </row>
    <row r="107" spans="3:20" x14ac:dyDescent="0.25">
      <c r="C107" s="613" t="s">
        <v>176</v>
      </c>
      <c r="D107" s="614"/>
      <c r="E107" s="614"/>
      <c r="F107" s="614"/>
      <c r="G107" s="614"/>
      <c r="H107" s="614"/>
      <c r="I107" s="615"/>
      <c r="J107" s="204">
        <f>SUM(J16:J106)</f>
        <v>85843.75</v>
      </c>
      <c r="O107" s="613" t="s">
        <v>176</v>
      </c>
      <c r="P107" s="614"/>
      <c r="Q107" s="614"/>
      <c r="R107" s="614"/>
      <c r="S107" s="615"/>
      <c r="T107" s="204">
        <f>SUM(T16:T106)</f>
        <v>1125</v>
      </c>
    </row>
    <row r="111" spans="3:20" ht="36" customHeight="1" x14ac:dyDescent="0.25">
      <c r="J111" s="395"/>
    </row>
    <row r="112" spans="3:20" x14ac:dyDescent="0.25">
      <c r="J112" s="198"/>
    </row>
    <row r="113" spans="10:10" x14ac:dyDescent="0.25">
      <c r="J113" s="198"/>
    </row>
    <row r="114" spans="10:10" x14ac:dyDescent="0.25">
      <c r="J114" s="198"/>
    </row>
    <row r="119" spans="10:10" x14ac:dyDescent="0.25">
      <c r="J119" s="200"/>
    </row>
    <row r="120" spans="10:10" x14ac:dyDescent="0.25">
      <c r="J120" s="200"/>
    </row>
    <row r="124" spans="10:10" ht="32.450000000000003" customHeight="1" x14ac:dyDescent="0.25"/>
  </sheetData>
  <mergeCells count="4">
    <mergeCell ref="C2:J2"/>
    <mergeCell ref="O2:U2"/>
    <mergeCell ref="C107:I107"/>
    <mergeCell ref="O107:S10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0F66-C226-4452-A8FC-5DE6905D7916}">
  <sheetPr>
    <tabColor rgb="FF00B0F0"/>
    <pageSetUpPr fitToPage="1"/>
  </sheetPr>
  <dimension ref="B1:S265"/>
  <sheetViews>
    <sheetView view="pageBreakPreview" topLeftCell="B4" zoomScale="37" zoomScaleNormal="100" zoomScaleSheetLayoutView="85" zoomScalePageLayoutView="70" workbookViewId="0">
      <pane xSplit="5" ySplit="5" topLeftCell="G232" activePane="bottomRight" state="frozen"/>
      <selection activeCell="G214" sqref="G214"/>
      <selection pane="topRight" activeCell="G214" sqref="G214"/>
      <selection pane="bottomLeft" activeCell="G214" sqref="G214"/>
      <selection pane="bottomRight" activeCell="K125" sqref="K125"/>
    </sheetView>
  </sheetViews>
  <sheetFormatPr defaultColWidth="9.140625" defaultRowHeight="15.75" x14ac:dyDescent="0.25"/>
  <cols>
    <col min="1" max="1" width="9.140625" style="213"/>
    <col min="2" max="2" width="1.5703125" style="210" customWidth="1"/>
    <col min="3" max="3" width="4.5703125" style="210" customWidth="1"/>
    <col min="4" max="4" width="20.5703125" style="210" customWidth="1"/>
    <col min="5" max="5" width="28.42578125" style="210" customWidth="1"/>
    <col min="6" max="6" width="8.5703125" style="210" customWidth="1"/>
    <col min="7" max="7" width="14.5703125" style="211" customWidth="1"/>
    <col min="8" max="8" width="14.42578125" style="210" customWidth="1"/>
    <col min="9" max="9" width="15.5703125" style="210" customWidth="1"/>
    <col min="10" max="10" width="8.85546875" style="211" customWidth="1"/>
    <col min="11" max="11" width="19.42578125" style="211" customWidth="1"/>
    <col min="12" max="12" width="31.85546875" style="211" customWidth="1"/>
    <col min="13" max="13" width="1.5703125" style="212" customWidth="1"/>
    <col min="14" max="14" width="9.140625" style="213"/>
    <col min="15" max="15" width="28.5703125" style="214" customWidth="1"/>
    <col min="16" max="18" width="20.5703125" style="214" customWidth="1"/>
    <col min="19" max="19" width="20.5703125" style="213" customWidth="1"/>
    <col min="20" max="16384" width="9.140625" style="213"/>
  </cols>
  <sheetData>
    <row r="1" spans="3:16" hidden="1" x14ac:dyDescent="0.25"/>
    <row r="2" spans="3:16" hidden="1" x14ac:dyDescent="0.25"/>
    <row r="3" spans="3:16" hidden="1" x14ac:dyDescent="0.25">
      <c r="C3" s="215"/>
    </row>
    <row r="4" spans="3:16" ht="16.5" thickBot="1" x14ac:dyDescent="0.3">
      <c r="C4" s="215"/>
    </row>
    <row r="5" spans="3:16" ht="27" customHeight="1" thickBot="1" x14ac:dyDescent="0.3">
      <c r="C5" s="616" t="s">
        <v>309</v>
      </c>
      <c r="D5" s="617"/>
      <c r="E5" s="617"/>
      <c r="F5" s="617"/>
      <c r="G5" s="617"/>
      <c r="H5" s="617"/>
      <c r="I5" s="617"/>
      <c r="J5" s="617"/>
      <c r="K5" s="617"/>
      <c r="L5" s="618"/>
      <c r="M5" s="216"/>
    </row>
    <row r="6" spans="3:16" x14ac:dyDescent="0.25">
      <c r="C6" s="619" t="s">
        <v>2</v>
      </c>
      <c r="D6" s="621" t="s">
        <v>3</v>
      </c>
      <c r="E6" s="622"/>
      <c r="F6" s="622" t="s">
        <v>310</v>
      </c>
      <c r="G6" s="621" t="s">
        <v>311</v>
      </c>
      <c r="H6" s="622"/>
      <c r="I6" s="217" t="s">
        <v>312</v>
      </c>
      <c r="J6" s="218" t="s">
        <v>220</v>
      </c>
      <c r="K6" s="217" t="s">
        <v>313</v>
      </c>
      <c r="L6" s="219" t="s">
        <v>314</v>
      </c>
      <c r="M6" s="216"/>
    </row>
    <row r="7" spans="3:16" x14ac:dyDescent="0.25">
      <c r="C7" s="620"/>
      <c r="D7" s="623"/>
      <c r="E7" s="624"/>
      <c r="F7" s="624"/>
      <c r="G7" s="623" t="s">
        <v>315</v>
      </c>
      <c r="H7" s="624"/>
      <c r="I7" s="220"/>
      <c r="J7" s="221" t="s">
        <v>221</v>
      </c>
      <c r="K7" s="220"/>
      <c r="L7" s="222" t="s">
        <v>220</v>
      </c>
      <c r="M7" s="216"/>
    </row>
    <row r="8" spans="3:16" x14ac:dyDescent="0.25">
      <c r="C8" s="223">
        <v>1</v>
      </c>
      <c r="D8" s="625">
        <v>2</v>
      </c>
      <c r="E8" s="626"/>
      <c r="F8" s="224">
        <v>3</v>
      </c>
      <c r="G8" s="625">
        <v>4</v>
      </c>
      <c r="H8" s="626"/>
      <c r="I8" s="225">
        <v>5</v>
      </c>
      <c r="J8" s="224">
        <v>6</v>
      </c>
      <c r="K8" s="225">
        <v>7</v>
      </c>
      <c r="L8" s="226">
        <v>8</v>
      </c>
      <c r="M8" s="227"/>
      <c r="O8" s="214" t="s">
        <v>316</v>
      </c>
      <c r="P8" s="214" t="s">
        <v>317</v>
      </c>
    </row>
    <row r="9" spans="3:16" x14ac:dyDescent="0.25">
      <c r="C9" s="228"/>
      <c r="D9" s="229" t="s">
        <v>247</v>
      </c>
      <c r="E9" s="230"/>
      <c r="F9" s="231" t="s">
        <v>118</v>
      </c>
      <c r="G9" s="232">
        <f>ROUND(O9,2)</f>
        <v>100</v>
      </c>
      <c r="H9" s="233"/>
      <c r="I9" s="233"/>
      <c r="J9" s="234">
        <v>1</v>
      </c>
      <c r="K9" s="235" t="s">
        <v>31</v>
      </c>
      <c r="L9" s="236" t="s">
        <v>318</v>
      </c>
      <c r="M9" s="237"/>
      <c r="O9" s="214">
        <v>100</v>
      </c>
    </row>
    <row r="10" spans="3:16" x14ac:dyDescent="0.25">
      <c r="C10" s="228"/>
      <c r="D10" s="229" t="s">
        <v>319</v>
      </c>
      <c r="E10" s="230"/>
      <c r="F10" s="231" t="s">
        <v>94</v>
      </c>
      <c r="G10" s="232">
        <f t="shared" ref="G10:G74" si="0">ROUND(O10,2)</f>
        <v>317654.76</v>
      </c>
      <c r="H10" s="233">
        <f>G10/1350</f>
        <v>235.29982222222222</v>
      </c>
      <c r="I10" s="238" t="s">
        <v>320</v>
      </c>
      <c r="J10" s="234">
        <v>1</v>
      </c>
      <c r="K10" s="235" t="s">
        <v>31</v>
      </c>
      <c r="L10" s="236" t="s">
        <v>321</v>
      </c>
      <c r="M10" s="237"/>
      <c r="O10" s="214">
        <v>317654.76</v>
      </c>
    </row>
    <row r="11" spans="3:16" ht="45" customHeight="1" x14ac:dyDescent="0.25">
      <c r="C11" s="228"/>
      <c r="D11" s="229" t="s">
        <v>322</v>
      </c>
      <c r="E11" s="230"/>
      <c r="F11" s="231" t="s">
        <v>243</v>
      </c>
      <c r="G11" s="232">
        <f t="shared" si="0"/>
        <v>9209</v>
      </c>
      <c r="H11" s="233"/>
      <c r="I11" s="233"/>
      <c r="J11" s="234">
        <v>0.51470000000000005</v>
      </c>
      <c r="K11" s="239" t="s">
        <v>323</v>
      </c>
      <c r="L11" s="240" t="s">
        <v>324</v>
      </c>
      <c r="M11" s="237"/>
      <c r="O11" s="214">
        <v>9209</v>
      </c>
    </row>
    <row r="12" spans="3:16" ht="45" customHeight="1" x14ac:dyDescent="0.25">
      <c r="C12" s="228"/>
      <c r="D12" s="229" t="s">
        <v>325</v>
      </c>
      <c r="E12" s="230"/>
      <c r="F12" s="231" t="s">
        <v>243</v>
      </c>
      <c r="G12" s="232">
        <f t="shared" si="0"/>
        <v>8591.81</v>
      </c>
      <c r="H12" s="233"/>
      <c r="I12" s="233"/>
      <c r="J12" s="234">
        <v>0.51470000000000005</v>
      </c>
      <c r="K12" s="239" t="s">
        <v>323</v>
      </c>
      <c r="L12" s="240" t="s">
        <v>324</v>
      </c>
      <c r="M12" s="237"/>
      <c r="O12" s="214">
        <v>8591.81</v>
      </c>
    </row>
    <row r="13" spans="3:16" ht="45" customHeight="1" x14ac:dyDescent="0.25">
      <c r="C13" s="228"/>
      <c r="D13" s="241" t="s">
        <v>326</v>
      </c>
      <c r="E13" s="242"/>
      <c r="F13" s="243" t="s">
        <v>245</v>
      </c>
      <c r="G13" s="232">
        <f>ROUND(P13,2)</f>
        <v>20000</v>
      </c>
      <c r="H13" s="244"/>
      <c r="I13" s="244"/>
      <c r="J13" s="245">
        <v>0.70050000000000001</v>
      </c>
      <c r="K13" s="246" t="s">
        <v>327</v>
      </c>
      <c r="L13" s="247" t="s">
        <v>328</v>
      </c>
      <c r="M13" s="237"/>
      <c r="P13" s="214">
        <v>20000</v>
      </c>
    </row>
    <row r="14" spans="3:16" ht="45" customHeight="1" x14ac:dyDescent="0.25">
      <c r="C14" s="228"/>
      <c r="D14" s="241" t="s">
        <v>329</v>
      </c>
      <c r="E14" s="242"/>
      <c r="F14" s="243" t="s">
        <v>233</v>
      </c>
      <c r="G14" s="232">
        <f>ROUND(P14,2)</f>
        <v>245000</v>
      </c>
      <c r="H14" s="248"/>
      <c r="I14" s="238"/>
      <c r="J14" s="249">
        <v>0.43509999999999999</v>
      </c>
      <c r="K14" s="250" t="s">
        <v>330</v>
      </c>
      <c r="L14" s="251" t="s">
        <v>331</v>
      </c>
      <c r="M14" s="237"/>
      <c r="P14" s="214">
        <v>245000</v>
      </c>
    </row>
    <row r="15" spans="3:16" ht="45" customHeight="1" x14ac:dyDescent="0.25">
      <c r="C15" s="228"/>
      <c r="D15" s="241" t="s">
        <v>332</v>
      </c>
      <c r="E15" s="242"/>
      <c r="F15" s="243" t="s">
        <v>94</v>
      </c>
      <c r="G15" s="232">
        <f t="shared" si="0"/>
        <v>353750</v>
      </c>
      <c r="H15" s="248"/>
      <c r="I15" s="238" t="s">
        <v>320</v>
      </c>
      <c r="J15" s="249">
        <v>1</v>
      </c>
      <c r="K15" s="250" t="s">
        <v>31</v>
      </c>
      <c r="L15" s="252" t="s">
        <v>333</v>
      </c>
      <c r="M15" s="237"/>
      <c r="O15" s="214">
        <v>353750</v>
      </c>
    </row>
    <row r="16" spans="3:16" ht="45" customHeight="1" x14ac:dyDescent="0.25">
      <c r="C16" s="228"/>
      <c r="D16" s="241" t="s">
        <v>334</v>
      </c>
      <c r="E16" s="242"/>
      <c r="F16" s="243" t="s">
        <v>94</v>
      </c>
      <c r="G16" s="232">
        <f t="shared" si="0"/>
        <v>0</v>
      </c>
      <c r="H16" s="248"/>
      <c r="I16" s="248"/>
      <c r="J16" s="249">
        <v>0.96330000000000005</v>
      </c>
      <c r="K16" s="250" t="s">
        <v>335</v>
      </c>
      <c r="L16" s="251" t="s">
        <v>336</v>
      </c>
      <c r="M16" s="237"/>
      <c r="O16" s="214">
        <v>0</v>
      </c>
    </row>
    <row r="17" spans="2:16" ht="45" customHeight="1" x14ac:dyDescent="0.25">
      <c r="C17" s="228"/>
      <c r="D17" s="241" t="s">
        <v>337</v>
      </c>
      <c r="E17" s="242"/>
      <c r="F17" s="243" t="s">
        <v>94</v>
      </c>
      <c r="G17" s="232">
        <f t="shared" si="0"/>
        <v>858500</v>
      </c>
      <c r="H17" s="248"/>
      <c r="I17" s="248"/>
      <c r="J17" s="249">
        <v>0.96330000000000005</v>
      </c>
      <c r="K17" s="250" t="s">
        <v>335</v>
      </c>
      <c r="L17" s="251" t="s">
        <v>336</v>
      </c>
      <c r="M17" s="237"/>
      <c r="O17" s="214">
        <v>858500</v>
      </c>
    </row>
    <row r="18" spans="2:16" ht="45" customHeight="1" x14ac:dyDescent="0.25">
      <c r="C18" s="228"/>
      <c r="D18" s="241" t="s">
        <v>338</v>
      </c>
      <c r="E18" s="242"/>
      <c r="F18" s="243" t="s">
        <v>94</v>
      </c>
      <c r="G18" s="232">
        <f t="shared" si="0"/>
        <v>897692.31</v>
      </c>
      <c r="H18" s="248"/>
      <c r="I18" s="248"/>
      <c r="J18" s="249">
        <v>0.94159999999999999</v>
      </c>
      <c r="K18" s="250" t="s">
        <v>335</v>
      </c>
      <c r="L18" s="251" t="s">
        <v>336</v>
      </c>
      <c r="M18" s="237"/>
      <c r="O18" s="214">
        <v>897692.31</v>
      </c>
    </row>
    <row r="19" spans="2:16" ht="45" customHeight="1" x14ac:dyDescent="0.25">
      <c r="C19" s="228"/>
      <c r="D19" s="241" t="s">
        <v>339</v>
      </c>
      <c r="E19" s="242"/>
      <c r="F19" s="243" t="s">
        <v>94</v>
      </c>
      <c r="G19" s="232">
        <f t="shared" si="0"/>
        <v>0</v>
      </c>
      <c r="H19" s="248"/>
      <c r="I19" s="248"/>
      <c r="J19" s="249">
        <v>0.94359999999999999</v>
      </c>
      <c r="K19" s="250" t="s">
        <v>335</v>
      </c>
      <c r="L19" s="251" t="s">
        <v>336</v>
      </c>
      <c r="M19" s="237"/>
      <c r="O19" s="214">
        <v>0</v>
      </c>
    </row>
    <row r="20" spans="2:16" ht="45" customHeight="1" x14ac:dyDescent="0.25">
      <c r="C20" s="228"/>
      <c r="D20" s="241" t="s">
        <v>340</v>
      </c>
      <c r="E20" s="242"/>
      <c r="F20" s="243" t="s">
        <v>94</v>
      </c>
      <c r="G20" s="232">
        <f t="shared" si="0"/>
        <v>970615.38</v>
      </c>
      <c r="H20" s="248"/>
      <c r="I20" s="248"/>
      <c r="J20" s="249">
        <v>0.94240000000000002</v>
      </c>
      <c r="K20" s="250" t="s">
        <v>335</v>
      </c>
      <c r="L20" s="251" t="s">
        <v>336</v>
      </c>
      <c r="M20" s="237"/>
      <c r="O20" s="214">
        <v>970615.38</v>
      </c>
    </row>
    <row r="21" spans="2:16" ht="45" customHeight="1" x14ac:dyDescent="0.25">
      <c r="C21" s="228"/>
      <c r="D21" s="241" t="s">
        <v>341</v>
      </c>
      <c r="E21" s="242"/>
      <c r="F21" s="243" t="s">
        <v>94</v>
      </c>
      <c r="G21" s="232">
        <f t="shared" si="0"/>
        <v>1017416.67</v>
      </c>
      <c r="H21" s="248"/>
      <c r="I21" s="248"/>
      <c r="J21" s="249">
        <v>0.94120000000000004</v>
      </c>
      <c r="K21" s="250" t="s">
        <v>335</v>
      </c>
      <c r="L21" s="251" t="s">
        <v>336</v>
      </c>
      <c r="M21" s="237"/>
      <c r="O21" s="214">
        <v>1017416.67</v>
      </c>
    </row>
    <row r="22" spans="2:16" ht="45" customHeight="1" x14ac:dyDescent="0.25">
      <c r="C22" s="228"/>
      <c r="D22" s="241" t="s">
        <v>342</v>
      </c>
      <c r="E22" s="242"/>
      <c r="F22" s="243" t="s">
        <v>94</v>
      </c>
      <c r="G22" s="232">
        <f t="shared" si="0"/>
        <v>1095384.6200000001</v>
      </c>
      <c r="H22" s="248"/>
      <c r="I22" s="248"/>
      <c r="J22" s="249">
        <v>0.94010000000000005</v>
      </c>
      <c r="K22" s="250" t="s">
        <v>335</v>
      </c>
      <c r="L22" s="251" t="s">
        <v>336</v>
      </c>
      <c r="M22" s="237"/>
      <c r="O22" s="214">
        <v>1095384.6200000001</v>
      </c>
    </row>
    <row r="23" spans="2:16" ht="45" customHeight="1" x14ac:dyDescent="0.25">
      <c r="C23" s="228"/>
      <c r="D23" s="253" t="s">
        <v>343</v>
      </c>
      <c r="E23" s="230"/>
      <c r="F23" s="254" t="s">
        <v>94</v>
      </c>
      <c r="G23" s="232">
        <f t="shared" si="0"/>
        <v>0</v>
      </c>
      <c r="H23" s="255"/>
      <c r="I23" s="255"/>
      <c r="J23" s="256">
        <v>0.93740000000000001</v>
      </c>
      <c r="K23" s="257" t="s">
        <v>335</v>
      </c>
      <c r="L23" s="258" t="s">
        <v>336</v>
      </c>
      <c r="M23" s="237"/>
      <c r="O23" s="214">
        <v>0</v>
      </c>
    </row>
    <row r="24" spans="2:16" ht="45" hidden="1" customHeight="1" x14ac:dyDescent="0.25">
      <c r="C24" s="259"/>
      <c r="D24" s="260" t="s">
        <v>344</v>
      </c>
      <c r="E24" s="261"/>
      <c r="F24" s="262" t="s">
        <v>252</v>
      </c>
      <c r="G24" s="232">
        <f t="shared" si="0"/>
        <v>0</v>
      </c>
      <c r="H24" s="263"/>
      <c r="I24" s="263"/>
      <c r="J24" s="264">
        <v>0.22689999999999999</v>
      </c>
      <c r="K24" s="265"/>
      <c r="L24" s="266" t="s">
        <v>345</v>
      </c>
      <c r="M24" s="237"/>
    </row>
    <row r="25" spans="2:16" ht="45" customHeight="1" x14ac:dyDescent="0.25">
      <c r="C25" s="259"/>
      <c r="D25" s="260" t="s">
        <v>346</v>
      </c>
      <c r="E25" s="261"/>
      <c r="F25" s="262" t="s">
        <v>248</v>
      </c>
      <c r="G25" s="232">
        <f>ROUND(P25,2)</f>
        <v>10419500</v>
      </c>
      <c r="H25" s="263"/>
      <c r="I25" s="263"/>
      <c r="J25" s="264">
        <v>0.72030000000000005</v>
      </c>
      <c r="K25" s="265"/>
      <c r="L25" s="266"/>
      <c r="M25" s="237"/>
      <c r="P25" s="214">
        <v>10419500</v>
      </c>
    </row>
    <row r="26" spans="2:16" ht="45" hidden="1" customHeight="1" x14ac:dyDescent="0.25">
      <c r="C26" s="259"/>
      <c r="D26" s="253" t="s">
        <v>347</v>
      </c>
      <c r="E26" s="230"/>
      <c r="F26" s="254" t="s">
        <v>252</v>
      </c>
      <c r="G26" s="232">
        <f t="shared" si="0"/>
        <v>0</v>
      </c>
      <c r="H26" s="233"/>
      <c r="I26" s="233"/>
      <c r="J26" s="267">
        <v>0.40620000000000001</v>
      </c>
      <c r="K26" s="268" t="s">
        <v>348</v>
      </c>
      <c r="L26" s="269" t="s">
        <v>349</v>
      </c>
      <c r="M26" s="237"/>
    </row>
    <row r="27" spans="2:16" ht="45" hidden="1" customHeight="1" x14ac:dyDescent="0.25">
      <c r="C27" s="259"/>
      <c r="D27" s="253" t="s">
        <v>302</v>
      </c>
      <c r="E27" s="230"/>
      <c r="F27" s="254" t="s">
        <v>243</v>
      </c>
      <c r="G27" s="232">
        <f t="shared" si="0"/>
        <v>0</v>
      </c>
      <c r="H27" s="233"/>
      <c r="I27" s="233"/>
      <c r="J27" s="267">
        <v>0.66739999999999999</v>
      </c>
      <c r="K27" s="268"/>
      <c r="L27" s="269" t="s">
        <v>350</v>
      </c>
      <c r="M27" s="237"/>
    </row>
    <row r="28" spans="2:16" ht="45" hidden="1" customHeight="1" x14ac:dyDescent="0.25">
      <c r="C28" s="259"/>
      <c r="D28" s="253" t="s">
        <v>351</v>
      </c>
      <c r="E28" s="230"/>
      <c r="F28" s="254" t="s">
        <v>352</v>
      </c>
      <c r="G28" s="232">
        <f t="shared" si="0"/>
        <v>0</v>
      </c>
      <c r="H28" s="233"/>
      <c r="I28" s="233"/>
      <c r="J28" s="267">
        <v>0.22950000000000001</v>
      </c>
      <c r="K28" s="268"/>
      <c r="L28" s="269" t="s">
        <v>353</v>
      </c>
      <c r="M28" s="237"/>
    </row>
    <row r="29" spans="2:16" ht="45" customHeight="1" x14ac:dyDescent="0.25">
      <c r="B29" s="270"/>
      <c r="C29" s="271"/>
      <c r="D29" s="272" t="s">
        <v>354</v>
      </c>
      <c r="E29" s="273"/>
      <c r="F29" s="274" t="s">
        <v>244</v>
      </c>
      <c r="G29" s="232">
        <f t="shared" si="0"/>
        <v>39421.050000000003</v>
      </c>
      <c r="H29" s="275"/>
      <c r="I29" s="275"/>
      <c r="J29" s="276">
        <v>0.43630000000000002</v>
      </c>
      <c r="K29" s="277" t="s">
        <v>355</v>
      </c>
      <c r="L29" s="278" t="s">
        <v>356</v>
      </c>
      <c r="M29" s="279"/>
      <c r="O29" s="214">
        <v>39421.050000000003</v>
      </c>
    </row>
    <row r="30" spans="2:16" ht="45" customHeight="1" x14ac:dyDescent="0.25">
      <c r="B30" s="270"/>
      <c r="C30" s="271"/>
      <c r="D30" s="272" t="s">
        <v>357</v>
      </c>
      <c r="E30" s="273"/>
      <c r="F30" s="274" t="s">
        <v>244</v>
      </c>
      <c r="G30" s="232">
        <f t="shared" si="0"/>
        <v>0</v>
      </c>
      <c r="H30" s="275"/>
      <c r="I30" s="275"/>
      <c r="J30" s="276">
        <v>0.54810000000000003</v>
      </c>
      <c r="K30" s="277" t="s">
        <v>358</v>
      </c>
      <c r="L30" s="278" t="s">
        <v>359</v>
      </c>
      <c r="M30" s="279"/>
      <c r="O30" s="214">
        <v>0</v>
      </c>
    </row>
    <row r="31" spans="2:16" ht="45" customHeight="1" x14ac:dyDescent="0.25">
      <c r="B31" s="270"/>
      <c r="C31" s="271"/>
      <c r="D31" s="272" t="s">
        <v>360</v>
      </c>
      <c r="E31" s="273"/>
      <c r="F31" s="274" t="s">
        <v>244</v>
      </c>
      <c r="G31" s="232">
        <f t="shared" si="0"/>
        <v>90444.44</v>
      </c>
      <c r="H31" s="275"/>
      <c r="I31" s="275"/>
      <c r="J31" s="276">
        <v>0.58620000000000005</v>
      </c>
      <c r="K31" s="277" t="s">
        <v>358</v>
      </c>
      <c r="L31" s="278" t="s">
        <v>359</v>
      </c>
      <c r="M31" s="279"/>
      <c r="O31" s="214">
        <v>90444.44</v>
      </c>
    </row>
    <row r="32" spans="2:16" ht="45" customHeight="1" x14ac:dyDescent="0.25">
      <c r="C32" s="228"/>
      <c r="D32" s="241" t="s">
        <v>361</v>
      </c>
      <c r="E32" s="242"/>
      <c r="F32" s="243" t="s">
        <v>243</v>
      </c>
      <c r="G32" s="232">
        <f t="shared" si="0"/>
        <v>75000</v>
      </c>
      <c r="H32" s="244"/>
      <c r="I32" s="244"/>
      <c r="J32" s="245">
        <v>0.25380000000000003</v>
      </c>
      <c r="K32" s="246" t="s">
        <v>362</v>
      </c>
      <c r="L32" s="247" t="s">
        <v>363</v>
      </c>
      <c r="M32" s="237"/>
      <c r="O32" s="214">
        <v>75000</v>
      </c>
    </row>
    <row r="33" spans="2:16" ht="45" customHeight="1" x14ac:dyDescent="0.25">
      <c r="C33" s="228"/>
      <c r="D33" s="241" t="s">
        <v>364</v>
      </c>
      <c r="E33" s="242"/>
      <c r="F33" s="243" t="s">
        <v>233</v>
      </c>
      <c r="G33" s="232">
        <f>ROUND(P33,2)</f>
        <v>20000</v>
      </c>
      <c r="H33" s="248"/>
      <c r="I33" s="248"/>
      <c r="J33" s="249">
        <v>1</v>
      </c>
      <c r="K33" s="250" t="s">
        <v>31</v>
      </c>
      <c r="L33" s="252" t="s">
        <v>365</v>
      </c>
      <c r="M33" s="237"/>
      <c r="P33" s="214">
        <v>20000</v>
      </c>
    </row>
    <row r="34" spans="2:16" ht="45" hidden="1" customHeight="1" x14ac:dyDescent="0.25">
      <c r="C34" s="228"/>
      <c r="D34" s="241" t="s">
        <v>253</v>
      </c>
      <c r="E34" s="242"/>
      <c r="F34" s="243" t="s">
        <v>366</v>
      </c>
      <c r="G34" s="232">
        <f t="shared" si="0"/>
        <v>0</v>
      </c>
      <c r="H34" s="248"/>
      <c r="I34" s="248"/>
      <c r="J34" s="249">
        <v>0.26750000000000002</v>
      </c>
      <c r="K34" s="250" t="s">
        <v>367</v>
      </c>
      <c r="L34" s="280" t="s">
        <v>368</v>
      </c>
      <c r="M34" s="237"/>
    </row>
    <row r="35" spans="2:16" ht="45" hidden="1" customHeight="1" x14ac:dyDescent="0.25">
      <c r="C35" s="228"/>
      <c r="D35" s="241" t="s">
        <v>369</v>
      </c>
      <c r="E35" s="242"/>
      <c r="F35" s="243" t="s">
        <v>251</v>
      </c>
      <c r="G35" s="232">
        <f t="shared" si="0"/>
        <v>0</v>
      </c>
      <c r="H35" s="248"/>
      <c r="I35" s="248"/>
      <c r="J35" s="249">
        <v>0.26750000000000002</v>
      </c>
      <c r="K35" s="250" t="s">
        <v>367</v>
      </c>
      <c r="L35" s="280" t="s">
        <v>368</v>
      </c>
      <c r="M35" s="237"/>
    </row>
    <row r="36" spans="2:16" ht="45" hidden="1" customHeight="1" x14ac:dyDescent="0.25">
      <c r="C36" s="228"/>
      <c r="D36" s="241" t="s">
        <v>370</v>
      </c>
      <c r="E36" s="242"/>
      <c r="F36" s="243" t="s">
        <v>248</v>
      </c>
      <c r="G36" s="232">
        <f t="shared" si="0"/>
        <v>0</v>
      </c>
      <c r="H36" s="244"/>
      <c r="I36" s="244"/>
      <c r="J36" s="245">
        <v>0.70799999999999996</v>
      </c>
      <c r="K36" s="246" t="s">
        <v>371</v>
      </c>
      <c r="L36" s="247" t="s">
        <v>372</v>
      </c>
      <c r="M36" s="237"/>
    </row>
    <row r="37" spans="2:16" ht="45" hidden="1" customHeight="1" x14ac:dyDescent="0.25">
      <c r="C37" s="228"/>
      <c r="D37" s="241" t="s">
        <v>373</v>
      </c>
      <c r="E37" s="242"/>
      <c r="F37" s="243" t="s">
        <v>236</v>
      </c>
      <c r="G37" s="232">
        <f t="shared" si="0"/>
        <v>0</v>
      </c>
      <c r="H37" s="244"/>
      <c r="I37" s="244"/>
      <c r="J37" s="245">
        <v>0.75</v>
      </c>
      <c r="K37" s="246" t="s">
        <v>31</v>
      </c>
      <c r="L37" s="247" t="s">
        <v>321</v>
      </c>
      <c r="M37" s="237"/>
    </row>
    <row r="38" spans="2:16" ht="45" hidden="1" customHeight="1" x14ac:dyDescent="0.25">
      <c r="C38" s="228"/>
      <c r="D38" s="241" t="s">
        <v>374</v>
      </c>
      <c r="E38" s="242"/>
      <c r="F38" s="243" t="s">
        <v>244</v>
      </c>
      <c r="G38" s="232">
        <f t="shared" si="0"/>
        <v>0</v>
      </c>
      <c r="H38" s="244"/>
      <c r="I38" s="244"/>
      <c r="J38" s="245">
        <v>0.91779999999999995</v>
      </c>
      <c r="K38" s="246" t="s">
        <v>375</v>
      </c>
      <c r="L38" s="281" t="s">
        <v>376</v>
      </c>
      <c r="M38" s="237"/>
    </row>
    <row r="39" spans="2:16" ht="45" hidden="1" customHeight="1" x14ac:dyDescent="0.25">
      <c r="C39" s="228"/>
      <c r="D39" s="241" t="s">
        <v>377</v>
      </c>
      <c r="E39" s="242"/>
      <c r="F39" s="243" t="s">
        <v>252</v>
      </c>
      <c r="G39" s="232">
        <f t="shared" si="0"/>
        <v>0</v>
      </c>
      <c r="H39" s="244"/>
      <c r="I39" s="244"/>
      <c r="J39" s="245">
        <v>0.5907</v>
      </c>
      <c r="K39" s="246" t="s">
        <v>378</v>
      </c>
      <c r="L39" s="281" t="s">
        <v>379</v>
      </c>
      <c r="M39" s="237"/>
    </row>
    <row r="40" spans="2:16" ht="45" hidden="1" customHeight="1" x14ac:dyDescent="0.25">
      <c r="C40" s="228"/>
      <c r="D40" s="241" t="s">
        <v>380</v>
      </c>
      <c r="E40" s="242"/>
      <c r="F40" s="243" t="s">
        <v>252</v>
      </c>
      <c r="G40" s="232">
        <f t="shared" si="0"/>
        <v>0</v>
      </c>
      <c r="H40" s="244"/>
      <c r="I40" s="244"/>
      <c r="J40" s="245">
        <v>0.56240000000000001</v>
      </c>
      <c r="K40" s="246" t="s">
        <v>381</v>
      </c>
      <c r="L40" s="281" t="s">
        <v>379</v>
      </c>
      <c r="M40" s="237"/>
    </row>
    <row r="41" spans="2:16" ht="45" hidden="1" customHeight="1" x14ac:dyDescent="0.25">
      <c r="C41" s="228"/>
      <c r="D41" s="241" t="s">
        <v>296</v>
      </c>
      <c r="E41" s="242"/>
      <c r="F41" s="243" t="s">
        <v>236</v>
      </c>
      <c r="G41" s="232">
        <f t="shared" si="0"/>
        <v>0</v>
      </c>
      <c r="H41" s="244"/>
      <c r="I41" s="244"/>
      <c r="J41" s="245">
        <v>0.75</v>
      </c>
      <c r="K41" s="246" t="s">
        <v>31</v>
      </c>
      <c r="L41" s="281" t="s">
        <v>321</v>
      </c>
      <c r="M41" s="237"/>
    </row>
    <row r="42" spans="2:16" ht="45" hidden="1" customHeight="1" x14ac:dyDescent="0.25">
      <c r="C42" s="228"/>
      <c r="D42" s="241" t="s">
        <v>303</v>
      </c>
      <c r="E42" s="242"/>
      <c r="F42" s="243" t="s">
        <v>304</v>
      </c>
      <c r="G42" s="232">
        <f t="shared" si="0"/>
        <v>0</v>
      </c>
      <c r="H42" s="244"/>
      <c r="I42" s="244"/>
      <c r="J42" s="245">
        <v>0.43130000000000002</v>
      </c>
      <c r="K42" s="246" t="s">
        <v>382</v>
      </c>
      <c r="L42" s="281" t="s">
        <v>383</v>
      </c>
      <c r="M42" s="237"/>
    </row>
    <row r="43" spans="2:16" ht="45" hidden="1" customHeight="1" x14ac:dyDescent="0.25">
      <c r="B43" s="270"/>
      <c r="C43" s="271"/>
      <c r="D43" s="272" t="s">
        <v>300</v>
      </c>
      <c r="E43" s="273"/>
      <c r="F43" s="274" t="s">
        <v>252</v>
      </c>
      <c r="G43" s="232">
        <f t="shared" si="0"/>
        <v>0</v>
      </c>
      <c r="H43" s="282"/>
      <c r="I43" s="282"/>
      <c r="J43" s="245">
        <v>0.60589999999999999</v>
      </c>
      <c r="K43" s="246" t="s">
        <v>384</v>
      </c>
      <c r="L43" s="283" t="s">
        <v>385</v>
      </c>
      <c r="M43" s="279"/>
    </row>
    <row r="44" spans="2:16" ht="45" hidden="1" customHeight="1" x14ac:dyDescent="0.25">
      <c r="B44" s="270"/>
      <c r="C44" s="271"/>
      <c r="D44" s="272" t="s">
        <v>386</v>
      </c>
      <c r="E44" s="273"/>
      <c r="F44" s="274" t="s">
        <v>252</v>
      </c>
      <c r="G44" s="232">
        <f t="shared" si="0"/>
        <v>0</v>
      </c>
      <c r="H44" s="282"/>
      <c r="I44" s="282"/>
      <c r="J44" s="245">
        <v>0.60589999999999999</v>
      </c>
      <c r="K44" s="246" t="s">
        <v>384</v>
      </c>
      <c r="L44" s="283" t="s">
        <v>385</v>
      </c>
      <c r="M44" s="279"/>
    </row>
    <row r="45" spans="2:16" ht="45" hidden="1" customHeight="1" x14ac:dyDescent="0.25">
      <c r="B45" s="270"/>
      <c r="C45" s="271"/>
      <c r="D45" s="272" t="s">
        <v>387</v>
      </c>
      <c r="E45" s="273"/>
      <c r="F45" s="274" t="s">
        <v>252</v>
      </c>
      <c r="G45" s="232">
        <f t="shared" si="0"/>
        <v>0</v>
      </c>
      <c r="H45" s="282"/>
      <c r="I45" s="282"/>
      <c r="J45" s="245">
        <v>0.26750000000000002</v>
      </c>
      <c r="K45" s="246" t="s">
        <v>367</v>
      </c>
      <c r="L45" s="283" t="s">
        <v>368</v>
      </c>
      <c r="M45" s="279"/>
    </row>
    <row r="46" spans="2:16" ht="45" hidden="1" customHeight="1" x14ac:dyDescent="0.25">
      <c r="B46" s="270"/>
      <c r="C46" s="271"/>
      <c r="D46" s="272" t="s">
        <v>388</v>
      </c>
      <c r="E46" s="273"/>
      <c r="F46" s="274" t="s">
        <v>252</v>
      </c>
      <c r="G46" s="232">
        <f t="shared" si="0"/>
        <v>0</v>
      </c>
      <c r="H46" s="282"/>
      <c r="I46" s="282"/>
      <c r="J46" s="284">
        <v>0.3503</v>
      </c>
      <c r="K46" s="285" t="s">
        <v>389</v>
      </c>
      <c r="L46" s="286" t="s">
        <v>390</v>
      </c>
      <c r="M46" s="279"/>
    </row>
    <row r="47" spans="2:16" ht="45" hidden="1" customHeight="1" x14ac:dyDescent="0.25">
      <c r="B47" s="270"/>
      <c r="C47" s="271"/>
      <c r="D47" s="272" t="s">
        <v>279</v>
      </c>
      <c r="E47" s="273"/>
      <c r="F47" s="274" t="s">
        <v>244</v>
      </c>
      <c r="G47" s="232">
        <f t="shared" si="0"/>
        <v>0</v>
      </c>
      <c r="H47" s="282"/>
      <c r="I47" s="282"/>
      <c r="J47" s="284">
        <v>0.51880000000000004</v>
      </c>
      <c r="K47" s="285" t="s">
        <v>391</v>
      </c>
      <c r="L47" s="286" t="s">
        <v>392</v>
      </c>
      <c r="M47" s="279"/>
    </row>
    <row r="48" spans="2:16" ht="45" hidden="1" customHeight="1" x14ac:dyDescent="0.25">
      <c r="B48" s="270"/>
      <c r="C48" s="271"/>
      <c r="D48" s="272" t="s">
        <v>250</v>
      </c>
      <c r="E48" s="273"/>
      <c r="F48" s="274" t="s">
        <v>304</v>
      </c>
      <c r="G48" s="232">
        <f t="shared" si="0"/>
        <v>0</v>
      </c>
      <c r="H48" s="282"/>
      <c r="I48" s="282"/>
      <c r="J48" s="284">
        <v>0.56079999999999997</v>
      </c>
      <c r="K48" s="285" t="s">
        <v>393</v>
      </c>
      <c r="L48" s="287" t="s">
        <v>394</v>
      </c>
      <c r="M48" s="279"/>
    </row>
    <row r="49" spans="2:19" ht="45" hidden="1" customHeight="1" x14ac:dyDescent="0.25">
      <c r="B49" s="270"/>
      <c r="C49" s="271"/>
      <c r="D49" s="272" t="s">
        <v>266</v>
      </c>
      <c r="E49" s="273"/>
      <c r="F49" s="274" t="s">
        <v>395</v>
      </c>
      <c r="G49" s="232">
        <f t="shared" si="0"/>
        <v>0</v>
      </c>
      <c r="H49" s="282"/>
      <c r="I49" s="282"/>
      <c r="J49" s="284">
        <v>0.44219999999999998</v>
      </c>
      <c r="K49" s="285" t="s">
        <v>396</v>
      </c>
      <c r="L49" s="286" t="s">
        <v>397</v>
      </c>
      <c r="M49" s="279"/>
    </row>
    <row r="50" spans="2:19" ht="45" customHeight="1" x14ac:dyDescent="0.25">
      <c r="B50" s="270"/>
      <c r="C50" s="271"/>
      <c r="D50" s="272" t="s">
        <v>398</v>
      </c>
      <c r="E50" s="273"/>
      <c r="F50" s="274" t="s">
        <v>245</v>
      </c>
      <c r="G50" s="232">
        <f>ROUND(P50,2)</f>
        <v>23200</v>
      </c>
      <c r="H50" s="282"/>
      <c r="I50" s="282"/>
      <c r="J50" s="284">
        <v>0.9083</v>
      </c>
      <c r="K50" s="277" t="s">
        <v>399</v>
      </c>
      <c r="L50" s="286" t="s">
        <v>400</v>
      </c>
      <c r="M50" s="279"/>
      <c r="P50" s="214">
        <v>23200</v>
      </c>
    </row>
    <row r="51" spans="2:19" ht="45" customHeight="1" x14ac:dyDescent="0.25">
      <c r="C51" s="228"/>
      <c r="D51" s="229" t="s">
        <v>401</v>
      </c>
      <c r="E51" s="230"/>
      <c r="F51" s="231" t="s">
        <v>243</v>
      </c>
      <c r="G51" s="232">
        <f t="shared" si="0"/>
        <v>20514.490000000002</v>
      </c>
      <c r="H51" s="233"/>
      <c r="I51" s="233"/>
      <c r="J51" s="234">
        <v>0.54969999999999997</v>
      </c>
      <c r="K51" s="239" t="s">
        <v>402</v>
      </c>
      <c r="L51" s="240" t="s">
        <v>403</v>
      </c>
      <c r="M51" s="237"/>
      <c r="O51" s="214">
        <v>20514.490000000002</v>
      </c>
    </row>
    <row r="52" spans="2:19" ht="45" hidden="1" customHeight="1" x14ac:dyDescent="0.25">
      <c r="C52" s="228"/>
      <c r="D52" s="241" t="s">
        <v>404</v>
      </c>
      <c r="E52" s="242"/>
      <c r="F52" s="243" t="s">
        <v>244</v>
      </c>
      <c r="G52" s="232">
        <f t="shared" si="0"/>
        <v>0</v>
      </c>
      <c r="H52" s="248"/>
      <c r="I52" s="248"/>
      <c r="J52" s="249">
        <v>0.316</v>
      </c>
      <c r="K52" s="250" t="s">
        <v>405</v>
      </c>
      <c r="L52" s="251" t="s">
        <v>406</v>
      </c>
      <c r="M52" s="237"/>
      <c r="R52" s="214">
        <v>33500</v>
      </c>
      <c r="S52" s="288" t="s">
        <v>407</v>
      </c>
    </row>
    <row r="53" spans="2:19" ht="45" customHeight="1" x14ac:dyDescent="0.25">
      <c r="C53" s="228"/>
      <c r="D53" s="229" t="s">
        <v>408</v>
      </c>
      <c r="E53" s="230"/>
      <c r="F53" s="231" t="s">
        <v>94</v>
      </c>
      <c r="G53" s="232">
        <f t="shared" si="0"/>
        <v>3481500</v>
      </c>
      <c r="H53" s="233"/>
      <c r="I53" s="233"/>
      <c r="J53" s="234">
        <v>1</v>
      </c>
      <c r="K53" s="235" t="s">
        <v>31</v>
      </c>
      <c r="L53" s="236" t="s">
        <v>409</v>
      </c>
      <c r="M53" s="237"/>
      <c r="O53" s="214">
        <v>3481500</v>
      </c>
    </row>
    <row r="54" spans="2:19" ht="45" hidden="1" customHeight="1" x14ac:dyDescent="0.25">
      <c r="C54" s="228"/>
      <c r="D54" s="229" t="s">
        <v>254</v>
      </c>
      <c r="E54" s="230"/>
      <c r="F54" s="231" t="s">
        <v>410</v>
      </c>
      <c r="G54" s="232">
        <f t="shared" si="0"/>
        <v>0</v>
      </c>
      <c r="H54" s="289"/>
      <c r="I54" s="289"/>
      <c r="J54" s="290">
        <v>0.6341</v>
      </c>
      <c r="K54" s="239" t="s">
        <v>411</v>
      </c>
      <c r="L54" s="291" t="s">
        <v>412</v>
      </c>
      <c r="M54" s="237"/>
    </row>
    <row r="55" spans="2:19" ht="45" hidden="1" customHeight="1" x14ac:dyDescent="0.25">
      <c r="C55" s="228"/>
      <c r="D55" s="229" t="s">
        <v>413</v>
      </c>
      <c r="E55" s="230"/>
      <c r="F55" s="231" t="s">
        <v>410</v>
      </c>
      <c r="G55" s="232">
        <f t="shared" si="0"/>
        <v>0</v>
      </c>
      <c r="H55" s="289"/>
      <c r="I55" s="289"/>
      <c r="J55" s="290">
        <v>0.72750000000000004</v>
      </c>
      <c r="K55" s="239" t="s">
        <v>414</v>
      </c>
      <c r="L55" s="291" t="s">
        <v>415</v>
      </c>
      <c r="M55" s="237"/>
    </row>
    <row r="56" spans="2:19" ht="45" hidden="1" customHeight="1" x14ac:dyDescent="0.25">
      <c r="C56" s="228"/>
      <c r="D56" s="229" t="s">
        <v>256</v>
      </c>
      <c r="E56" s="230"/>
      <c r="F56" s="231" t="s">
        <v>410</v>
      </c>
      <c r="G56" s="232">
        <f t="shared" si="0"/>
        <v>0</v>
      </c>
      <c r="H56" s="289"/>
      <c r="I56" s="289"/>
      <c r="J56" s="290">
        <v>0.99980000000000002</v>
      </c>
      <c r="K56" s="239" t="s">
        <v>416</v>
      </c>
      <c r="L56" s="291" t="s">
        <v>417</v>
      </c>
      <c r="M56" s="237"/>
    </row>
    <row r="57" spans="2:19" ht="45" hidden="1" customHeight="1" x14ac:dyDescent="0.25">
      <c r="C57" s="228"/>
      <c r="D57" s="229" t="s">
        <v>418</v>
      </c>
      <c r="E57" s="230"/>
      <c r="F57" s="231" t="s">
        <v>410</v>
      </c>
      <c r="G57" s="232">
        <f t="shared" si="0"/>
        <v>0</v>
      </c>
      <c r="H57" s="289"/>
      <c r="I57" s="289"/>
      <c r="J57" s="290">
        <v>0.997</v>
      </c>
      <c r="K57" s="239" t="s">
        <v>419</v>
      </c>
      <c r="L57" s="291" t="s">
        <v>420</v>
      </c>
      <c r="M57" s="237"/>
    </row>
    <row r="58" spans="2:19" ht="45" hidden="1" customHeight="1" x14ac:dyDescent="0.25">
      <c r="C58" s="228"/>
      <c r="D58" s="229" t="s">
        <v>255</v>
      </c>
      <c r="E58" s="230"/>
      <c r="F58" s="231" t="s">
        <v>410</v>
      </c>
      <c r="G58" s="232">
        <f t="shared" si="0"/>
        <v>0</v>
      </c>
      <c r="H58" s="289"/>
      <c r="I58" s="289"/>
      <c r="J58" s="290">
        <v>0.99819999999999998</v>
      </c>
      <c r="K58" s="239" t="s">
        <v>411</v>
      </c>
      <c r="L58" s="291" t="s">
        <v>412</v>
      </c>
      <c r="M58" s="237"/>
    </row>
    <row r="59" spans="2:19" ht="45" hidden="1" customHeight="1" x14ac:dyDescent="0.25">
      <c r="C59" s="228"/>
      <c r="D59" s="229" t="s">
        <v>257</v>
      </c>
      <c r="E59" s="230"/>
      <c r="F59" s="231" t="s">
        <v>410</v>
      </c>
      <c r="G59" s="232">
        <f t="shared" si="0"/>
        <v>0</v>
      </c>
      <c r="H59" s="289"/>
      <c r="I59" s="289"/>
      <c r="J59" s="290">
        <v>0.99819999999999998</v>
      </c>
      <c r="K59" s="239" t="s">
        <v>411</v>
      </c>
      <c r="L59" s="291" t="s">
        <v>412</v>
      </c>
      <c r="M59" s="237"/>
    </row>
    <row r="60" spans="2:19" ht="45" hidden="1" customHeight="1" x14ac:dyDescent="0.25">
      <c r="C60" s="228"/>
      <c r="D60" s="229" t="s">
        <v>258</v>
      </c>
      <c r="E60" s="230"/>
      <c r="F60" s="231" t="s">
        <v>410</v>
      </c>
      <c r="G60" s="232">
        <f t="shared" si="0"/>
        <v>0</v>
      </c>
      <c r="H60" s="289"/>
      <c r="I60" s="289"/>
      <c r="J60" s="290">
        <v>0.87760000000000005</v>
      </c>
      <c r="K60" s="239" t="s">
        <v>421</v>
      </c>
      <c r="L60" s="291" t="s">
        <v>422</v>
      </c>
      <c r="M60" s="237"/>
    </row>
    <row r="61" spans="2:19" ht="45" hidden="1" customHeight="1" x14ac:dyDescent="0.25">
      <c r="C61" s="228"/>
      <c r="D61" s="229" t="s">
        <v>423</v>
      </c>
      <c r="E61" s="230"/>
      <c r="F61" s="231" t="s">
        <v>410</v>
      </c>
      <c r="G61" s="232">
        <f t="shared" si="0"/>
        <v>0</v>
      </c>
      <c r="H61" s="289"/>
      <c r="I61" s="289"/>
      <c r="J61" s="290">
        <v>0.99819999999999998</v>
      </c>
      <c r="K61" s="239" t="s">
        <v>411</v>
      </c>
      <c r="L61" s="291" t="s">
        <v>412</v>
      </c>
      <c r="M61" s="237"/>
    </row>
    <row r="62" spans="2:19" ht="45" hidden="1" customHeight="1" x14ac:dyDescent="0.25">
      <c r="C62" s="228"/>
      <c r="D62" s="229" t="s">
        <v>424</v>
      </c>
      <c r="E62" s="230"/>
      <c r="F62" s="231" t="s">
        <v>410</v>
      </c>
      <c r="G62" s="232">
        <f t="shared" si="0"/>
        <v>0</v>
      </c>
      <c r="H62" s="289"/>
      <c r="I62" s="289"/>
      <c r="J62" s="290">
        <v>0.99819999999999998</v>
      </c>
      <c r="K62" s="239" t="s">
        <v>411</v>
      </c>
      <c r="L62" s="291" t="s">
        <v>412</v>
      </c>
      <c r="M62" s="237"/>
    </row>
    <row r="63" spans="2:19" ht="45" hidden="1" customHeight="1" x14ac:dyDescent="0.25">
      <c r="C63" s="228"/>
      <c r="D63" s="229" t="s">
        <v>425</v>
      </c>
      <c r="E63" s="230"/>
      <c r="F63" s="231" t="s">
        <v>410</v>
      </c>
      <c r="G63" s="232">
        <f t="shared" si="0"/>
        <v>0</v>
      </c>
      <c r="H63" s="289"/>
      <c r="I63" s="289"/>
      <c r="J63" s="290">
        <v>0.99819999999999998</v>
      </c>
      <c r="K63" s="239" t="s">
        <v>411</v>
      </c>
      <c r="L63" s="291" t="s">
        <v>412</v>
      </c>
      <c r="M63" s="237"/>
    </row>
    <row r="64" spans="2:19" ht="45" hidden="1" customHeight="1" x14ac:dyDescent="0.25">
      <c r="C64" s="228"/>
      <c r="D64" s="229" t="s">
        <v>286</v>
      </c>
      <c r="E64" s="230"/>
      <c r="F64" s="231" t="s">
        <v>248</v>
      </c>
      <c r="G64" s="232">
        <f t="shared" si="0"/>
        <v>0</v>
      </c>
      <c r="H64" s="289"/>
      <c r="I64" s="289"/>
      <c r="J64" s="290">
        <v>0.58930000000000005</v>
      </c>
      <c r="K64" s="239" t="s">
        <v>426</v>
      </c>
      <c r="L64" s="291" t="s">
        <v>427</v>
      </c>
      <c r="M64" s="237"/>
    </row>
    <row r="65" spans="2:16" ht="45" hidden="1" customHeight="1" x14ac:dyDescent="0.25">
      <c r="C65" s="228"/>
      <c r="D65" s="229" t="s">
        <v>294</v>
      </c>
      <c r="E65" s="230"/>
      <c r="F65" s="231" t="s">
        <v>236</v>
      </c>
      <c r="G65" s="232">
        <f t="shared" si="0"/>
        <v>0</v>
      </c>
      <c r="H65" s="289"/>
      <c r="I65" s="289"/>
      <c r="J65" s="290">
        <v>0.75</v>
      </c>
      <c r="K65" s="239" t="s">
        <v>31</v>
      </c>
      <c r="L65" s="291" t="s">
        <v>321</v>
      </c>
      <c r="M65" s="237"/>
    </row>
    <row r="66" spans="2:16" ht="45" customHeight="1" x14ac:dyDescent="0.25">
      <c r="C66" s="228"/>
      <c r="D66" s="229" t="s">
        <v>428</v>
      </c>
      <c r="E66" s="230"/>
      <c r="F66" s="231" t="s">
        <v>429</v>
      </c>
      <c r="G66" s="232">
        <f t="shared" si="0"/>
        <v>80434.210000000006</v>
      </c>
      <c r="H66" s="292"/>
      <c r="I66" s="292"/>
      <c r="J66" s="234">
        <v>0.85060000000000002</v>
      </c>
      <c r="K66" s="239" t="s">
        <v>430</v>
      </c>
      <c r="L66" s="240" t="s">
        <v>431</v>
      </c>
      <c r="M66" s="237"/>
      <c r="O66" s="214">
        <v>80434.210000000006</v>
      </c>
    </row>
    <row r="67" spans="2:16" ht="45" customHeight="1" x14ac:dyDescent="0.25">
      <c r="C67" s="228"/>
      <c r="D67" s="229" t="s">
        <v>432</v>
      </c>
      <c r="E67" s="230"/>
      <c r="F67" s="231" t="s">
        <v>429</v>
      </c>
      <c r="G67" s="232">
        <f t="shared" si="0"/>
        <v>146595.24</v>
      </c>
      <c r="H67" s="292"/>
      <c r="I67" s="292"/>
      <c r="J67" s="234">
        <v>0.85060000000000002</v>
      </c>
      <c r="K67" s="239" t="s">
        <v>430</v>
      </c>
      <c r="L67" s="240" t="s">
        <v>431</v>
      </c>
      <c r="M67" s="237"/>
      <c r="O67" s="214">
        <v>146595.24</v>
      </c>
    </row>
    <row r="68" spans="2:16" ht="45" customHeight="1" x14ac:dyDescent="0.25">
      <c r="C68" s="228"/>
      <c r="D68" s="241" t="s">
        <v>433</v>
      </c>
      <c r="E68" s="242"/>
      <c r="F68" s="243" t="s">
        <v>118</v>
      </c>
      <c r="G68" s="232">
        <f>ROUND(P68,2)</f>
        <v>26500</v>
      </c>
      <c r="H68" s="244"/>
      <c r="I68" s="244"/>
      <c r="J68" s="293">
        <v>0.1535</v>
      </c>
      <c r="K68" s="294" t="s">
        <v>434</v>
      </c>
      <c r="L68" s="295" t="s">
        <v>435</v>
      </c>
      <c r="M68" s="237"/>
      <c r="P68" s="214">
        <v>26500</v>
      </c>
    </row>
    <row r="69" spans="2:16" ht="45" customHeight="1" x14ac:dyDescent="0.25">
      <c r="C69" s="228"/>
      <c r="D69" s="241" t="s">
        <v>271</v>
      </c>
      <c r="E69" s="242"/>
      <c r="F69" s="243" t="s">
        <v>191</v>
      </c>
      <c r="G69" s="232">
        <f>ROUND(P69,2)</f>
        <v>26500</v>
      </c>
      <c r="H69" s="244">
        <v>26500</v>
      </c>
      <c r="I69" s="244"/>
      <c r="J69" s="293">
        <v>0.80640000000000001</v>
      </c>
      <c r="K69" s="294" t="s">
        <v>436</v>
      </c>
      <c r="L69" s="296" t="s">
        <v>437</v>
      </c>
      <c r="M69" s="237"/>
      <c r="P69" s="214">
        <v>26500</v>
      </c>
    </row>
    <row r="70" spans="2:16" ht="45" hidden="1" customHeight="1" x14ac:dyDescent="0.25">
      <c r="C70" s="228"/>
      <c r="D70" s="241" t="s">
        <v>277</v>
      </c>
      <c r="E70" s="242"/>
      <c r="F70" s="243" t="s">
        <v>244</v>
      </c>
      <c r="G70" s="232">
        <f t="shared" si="0"/>
        <v>0</v>
      </c>
      <c r="H70" s="244"/>
      <c r="I70" s="244"/>
      <c r="J70" s="293">
        <v>1</v>
      </c>
      <c r="K70" s="294" t="s">
        <v>31</v>
      </c>
      <c r="L70" s="297" t="s">
        <v>438</v>
      </c>
      <c r="M70" s="237"/>
    </row>
    <row r="71" spans="2:16" ht="45" hidden="1" customHeight="1" x14ac:dyDescent="0.25">
      <c r="C71" s="228"/>
      <c r="D71" s="241" t="s">
        <v>278</v>
      </c>
      <c r="E71" s="242"/>
      <c r="F71" s="243" t="s">
        <v>268</v>
      </c>
      <c r="G71" s="232">
        <f t="shared" si="0"/>
        <v>0</v>
      </c>
      <c r="H71" s="244"/>
      <c r="I71" s="244"/>
      <c r="J71" s="293">
        <v>1</v>
      </c>
      <c r="K71" s="294" t="s">
        <v>31</v>
      </c>
      <c r="L71" s="297" t="s">
        <v>438</v>
      </c>
      <c r="M71" s="237"/>
    </row>
    <row r="72" spans="2:16" ht="45" hidden="1" customHeight="1" x14ac:dyDescent="0.25">
      <c r="C72" s="228"/>
      <c r="D72" s="241" t="s">
        <v>281</v>
      </c>
      <c r="E72" s="242"/>
      <c r="F72" s="243" t="s">
        <v>244</v>
      </c>
      <c r="G72" s="232">
        <f t="shared" si="0"/>
        <v>0</v>
      </c>
      <c r="H72" s="244"/>
      <c r="I72" s="244"/>
      <c r="J72" s="293">
        <v>1</v>
      </c>
      <c r="K72" s="294" t="s">
        <v>31</v>
      </c>
      <c r="L72" s="297" t="s">
        <v>438</v>
      </c>
      <c r="M72" s="237"/>
    </row>
    <row r="73" spans="2:16" ht="75" hidden="1" x14ac:dyDescent="0.25">
      <c r="B73" s="270"/>
      <c r="C73" s="271"/>
      <c r="D73" s="272" t="s">
        <v>439</v>
      </c>
      <c r="E73" s="273"/>
      <c r="F73" s="274" t="s">
        <v>246</v>
      </c>
      <c r="G73" s="232">
        <f t="shared" si="0"/>
        <v>0</v>
      </c>
      <c r="H73" s="275">
        <f>G73/(2.44*1.22)</f>
        <v>0</v>
      </c>
      <c r="I73" s="275"/>
      <c r="J73" s="276">
        <v>0.44579999999999997</v>
      </c>
      <c r="K73" s="298" t="s">
        <v>440</v>
      </c>
      <c r="L73" s="283" t="s">
        <v>441</v>
      </c>
      <c r="M73" s="279"/>
    </row>
    <row r="74" spans="2:16" ht="45" customHeight="1" x14ac:dyDescent="0.25">
      <c r="C74" s="228"/>
      <c r="D74" s="229" t="s">
        <v>306</v>
      </c>
      <c r="E74" s="230"/>
      <c r="F74" s="231" t="s">
        <v>94</v>
      </c>
      <c r="G74" s="232">
        <f t="shared" si="0"/>
        <v>355000</v>
      </c>
      <c r="H74" s="233">
        <f>G74/1400</f>
        <v>253.57142857142858</v>
      </c>
      <c r="I74" s="238" t="s">
        <v>320</v>
      </c>
      <c r="J74" s="234">
        <v>1</v>
      </c>
      <c r="K74" s="235" t="s">
        <v>31</v>
      </c>
      <c r="L74" s="236" t="s">
        <v>321</v>
      </c>
      <c r="M74" s="237"/>
      <c r="O74" s="214">
        <v>355000</v>
      </c>
    </row>
    <row r="75" spans="2:16" ht="45" customHeight="1" x14ac:dyDescent="0.25">
      <c r="C75" s="228"/>
      <c r="D75" s="229" t="s">
        <v>308</v>
      </c>
      <c r="E75" s="230"/>
      <c r="F75" s="231" t="s">
        <v>94</v>
      </c>
      <c r="G75" s="232">
        <f t="shared" ref="G75:G85" si="1">ROUND(O75,2)</f>
        <v>325000</v>
      </c>
      <c r="H75" s="233"/>
      <c r="I75" s="238" t="s">
        <v>320</v>
      </c>
      <c r="J75" s="234">
        <v>1</v>
      </c>
      <c r="K75" s="235" t="s">
        <v>31</v>
      </c>
      <c r="L75" s="236" t="s">
        <v>321</v>
      </c>
      <c r="M75" s="237"/>
      <c r="O75" s="214">
        <v>325000</v>
      </c>
    </row>
    <row r="76" spans="2:16" ht="45" hidden="1" customHeight="1" x14ac:dyDescent="0.25">
      <c r="C76" s="228"/>
      <c r="D76" s="299" t="s">
        <v>297</v>
      </c>
      <c r="E76" s="242"/>
      <c r="F76" s="300" t="s">
        <v>236</v>
      </c>
      <c r="G76" s="232">
        <f t="shared" si="1"/>
        <v>0</v>
      </c>
      <c r="H76" s="244"/>
      <c r="I76" s="244"/>
      <c r="J76" s="293">
        <v>0.75</v>
      </c>
      <c r="K76" s="301" t="s">
        <v>31</v>
      </c>
      <c r="L76" s="302" t="s">
        <v>321</v>
      </c>
      <c r="M76" s="237"/>
    </row>
    <row r="77" spans="2:16" ht="39.950000000000003" hidden="1" customHeight="1" x14ac:dyDescent="0.25">
      <c r="C77" s="228"/>
      <c r="D77" s="241" t="s">
        <v>307</v>
      </c>
      <c r="E77" s="242"/>
      <c r="F77" s="243" t="s">
        <v>175</v>
      </c>
      <c r="G77" s="232">
        <f t="shared" si="1"/>
        <v>22750</v>
      </c>
      <c r="H77" s="248"/>
      <c r="I77" s="248"/>
      <c r="J77" s="249">
        <v>0.89159999999999995</v>
      </c>
      <c r="K77" s="250" t="s">
        <v>442</v>
      </c>
      <c r="L77" s="251" t="s">
        <v>443</v>
      </c>
      <c r="M77" s="237"/>
      <c r="O77" s="214">
        <v>22750</v>
      </c>
    </row>
    <row r="78" spans="2:16" ht="39.950000000000003" hidden="1" customHeight="1" x14ac:dyDescent="0.25">
      <c r="B78" s="270"/>
      <c r="C78" s="271"/>
      <c r="D78" s="272" t="s">
        <v>444</v>
      </c>
      <c r="E78" s="273"/>
      <c r="F78" s="274" t="s">
        <v>175</v>
      </c>
      <c r="G78" s="232">
        <f t="shared" si="1"/>
        <v>0</v>
      </c>
      <c r="H78" s="275"/>
      <c r="I78" s="275"/>
      <c r="J78" s="276">
        <v>0.89159999999999995</v>
      </c>
      <c r="K78" s="277" t="s">
        <v>442</v>
      </c>
      <c r="L78" s="278" t="s">
        <v>443</v>
      </c>
      <c r="M78" s="279"/>
    </row>
    <row r="79" spans="2:16" ht="39.950000000000003" hidden="1" customHeight="1" x14ac:dyDescent="0.25">
      <c r="B79" s="270"/>
      <c r="C79" s="271"/>
      <c r="D79" s="272" t="s">
        <v>445</v>
      </c>
      <c r="E79" s="273"/>
      <c r="F79" s="274" t="s">
        <v>175</v>
      </c>
      <c r="G79" s="232">
        <f t="shared" si="1"/>
        <v>0</v>
      </c>
      <c r="H79" s="275"/>
      <c r="I79" s="275"/>
      <c r="J79" s="276">
        <v>0.89159999999999995</v>
      </c>
      <c r="K79" s="277" t="s">
        <v>442</v>
      </c>
      <c r="L79" s="278" t="s">
        <v>443</v>
      </c>
      <c r="M79" s="279"/>
    </row>
    <row r="80" spans="2:16" ht="39.950000000000003" hidden="1" customHeight="1" x14ac:dyDescent="0.25">
      <c r="B80" s="270"/>
      <c r="C80" s="271"/>
      <c r="D80" s="272" t="s">
        <v>301</v>
      </c>
      <c r="E80" s="273"/>
      <c r="F80" s="274" t="s">
        <v>175</v>
      </c>
      <c r="G80" s="232">
        <f t="shared" si="1"/>
        <v>0</v>
      </c>
      <c r="H80" s="275"/>
      <c r="I80" s="275"/>
      <c r="J80" s="276">
        <v>0.89159999999999995</v>
      </c>
      <c r="K80" s="277" t="s">
        <v>442</v>
      </c>
      <c r="L80" s="278" t="s">
        <v>443</v>
      </c>
      <c r="M80" s="279"/>
    </row>
    <row r="81" spans="2:16" ht="39.950000000000003" hidden="1" customHeight="1" x14ac:dyDescent="0.25">
      <c r="B81" s="270"/>
      <c r="C81" s="271"/>
      <c r="D81" s="272" t="s">
        <v>285</v>
      </c>
      <c r="E81" s="273"/>
      <c r="F81" s="274" t="s">
        <v>244</v>
      </c>
      <c r="G81" s="232">
        <f t="shared" si="1"/>
        <v>0</v>
      </c>
      <c r="H81" s="275"/>
      <c r="I81" s="275"/>
      <c r="J81" s="276">
        <v>0.60409999999999997</v>
      </c>
      <c r="K81" s="277" t="s">
        <v>426</v>
      </c>
      <c r="L81" s="283" t="s">
        <v>427</v>
      </c>
      <c r="M81" s="279"/>
    </row>
    <row r="82" spans="2:16" ht="39.950000000000003" hidden="1" customHeight="1" x14ac:dyDescent="0.25">
      <c r="B82" s="270"/>
      <c r="C82" s="271"/>
      <c r="D82" s="272" t="s">
        <v>446</v>
      </c>
      <c r="E82" s="273"/>
      <c r="F82" s="274" t="s">
        <v>175</v>
      </c>
      <c r="G82" s="232">
        <f t="shared" si="1"/>
        <v>0</v>
      </c>
      <c r="H82" s="275"/>
      <c r="I82" s="275"/>
      <c r="J82" s="276">
        <v>0.49109999999999998</v>
      </c>
      <c r="K82" s="277" t="s">
        <v>447</v>
      </c>
      <c r="L82" s="283" t="s">
        <v>448</v>
      </c>
      <c r="M82" s="279"/>
    </row>
    <row r="83" spans="2:16" ht="39.950000000000003" hidden="1" customHeight="1" x14ac:dyDescent="0.25">
      <c r="C83" s="228"/>
      <c r="D83" s="299" t="s">
        <v>449</v>
      </c>
      <c r="E83" s="242"/>
      <c r="F83" s="300" t="s">
        <v>94</v>
      </c>
      <c r="G83" s="232">
        <f t="shared" si="1"/>
        <v>3481500</v>
      </c>
      <c r="H83" s="233"/>
      <c r="I83" s="233"/>
      <c r="J83" s="234">
        <v>1</v>
      </c>
      <c r="K83" s="235" t="s">
        <v>31</v>
      </c>
      <c r="L83" s="236" t="s">
        <v>409</v>
      </c>
      <c r="M83" s="237"/>
      <c r="O83" s="214">
        <f>O53</f>
        <v>3481500</v>
      </c>
    </row>
    <row r="84" spans="2:16" ht="39.950000000000003" customHeight="1" x14ac:dyDescent="0.25">
      <c r="C84" s="228"/>
      <c r="D84" s="241" t="s">
        <v>450</v>
      </c>
      <c r="E84" s="242"/>
      <c r="F84" s="243" t="s">
        <v>244</v>
      </c>
      <c r="G84" s="232">
        <f t="shared" si="1"/>
        <v>21388</v>
      </c>
      <c r="H84" s="233"/>
      <c r="I84" s="233"/>
      <c r="J84" s="234">
        <v>0.55920000000000003</v>
      </c>
      <c r="K84" s="239" t="s">
        <v>451</v>
      </c>
      <c r="L84" s="240" t="s">
        <v>452</v>
      </c>
      <c r="M84" s="237"/>
      <c r="O84" s="214">
        <v>21388</v>
      </c>
    </row>
    <row r="85" spans="2:16" ht="39.950000000000003" hidden="1" customHeight="1" x14ac:dyDescent="0.25">
      <c r="C85" s="228"/>
      <c r="D85" s="241" t="s">
        <v>298</v>
      </c>
      <c r="E85" s="242"/>
      <c r="F85" s="243" t="s">
        <v>236</v>
      </c>
      <c r="G85" s="232">
        <f t="shared" si="1"/>
        <v>0</v>
      </c>
      <c r="H85" s="233"/>
      <c r="I85" s="233"/>
      <c r="J85" s="234">
        <v>0.75</v>
      </c>
      <c r="K85" s="239" t="s">
        <v>31</v>
      </c>
      <c r="L85" s="240" t="s">
        <v>321</v>
      </c>
      <c r="M85" s="237"/>
    </row>
    <row r="86" spans="2:16" ht="39.950000000000003" customHeight="1" x14ac:dyDescent="0.25">
      <c r="C86" s="228"/>
      <c r="D86" s="241" t="s">
        <v>453</v>
      </c>
      <c r="E86" s="242"/>
      <c r="F86" s="243" t="s">
        <v>245</v>
      </c>
      <c r="G86" s="232">
        <f>ROUND(P86,2)</f>
        <v>20815.78</v>
      </c>
      <c r="H86" s="233"/>
      <c r="I86" s="233"/>
      <c r="J86" s="234">
        <v>0.43959999999999999</v>
      </c>
      <c r="K86" s="239" t="s">
        <v>454</v>
      </c>
      <c r="L86" s="291" t="s">
        <v>455</v>
      </c>
      <c r="M86" s="237"/>
      <c r="P86" s="214">
        <v>20815.78</v>
      </c>
    </row>
    <row r="87" spans="2:16" ht="39.950000000000003" hidden="1" customHeight="1" x14ac:dyDescent="0.25">
      <c r="C87" s="228"/>
      <c r="D87" s="241" t="s">
        <v>456</v>
      </c>
      <c r="E87" s="242"/>
      <c r="F87" s="243" t="s">
        <v>243</v>
      </c>
      <c r="G87" s="303">
        <v>18500</v>
      </c>
      <c r="H87" s="233"/>
      <c r="I87" s="233"/>
      <c r="J87" s="234">
        <v>0.43130000000000002</v>
      </c>
      <c r="K87" s="239" t="s">
        <v>382</v>
      </c>
      <c r="L87" s="291" t="s">
        <v>383</v>
      </c>
      <c r="M87" s="237"/>
      <c r="O87" s="214">
        <f>'[62]UPAH &amp; BAHAN'!$F$44</f>
        <v>20815.78</v>
      </c>
    </row>
    <row r="88" spans="2:16" ht="39.950000000000003" hidden="1" customHeight="1" x14ac:dyDescent="0.25">
      <c r="C88" s="228"/>
      <c r="D88" s="241" t="s">
        <v>290</v>
      </c>
      <c r="E88" s="242"/>
      <c r="F88" s="243" t="s">
        <v>291</v>
      </c>
      <c r="G88" s="304">
        <v>150000</v>
      </c>
      <c r="H88" s="244"/>
      <c r="I88" s="244"/>
      <c r="J88" s="293">
        <v>0.1663</v>
      </c>
      <c r="K88" s="294" t="s">
        <v>457</v>
      </c>
      <c r="L88" s="296" t="s">
        <v>458</v>
      </c>
      <c r="M88" s="237"/>
    </row>
    <row r="89" spans="2:16" ht="39.950000000000003" hidden="1" customHeight="1" x14ac:dyDescent="0.25">
      <c r="C89" s="228"/>
      <c r="D89" s="241" t="s">
        <v>292</v>
      </c>
      <c r="E89" s="242"/>
      <c r="F89" s="243" t="s">
        <v>291</v>
      </c>
      <c r="G89" s="304">
        <v>150000</v>
      </c>
      <c r="H89" s="244"/>
      <c r="I89" s="244"/>
      <c r="J89" s="293">
        <v>0.1981</v>
      </c>
      <c r="K89" s="294" t="s">
        <v>459</v>
      </c>
      <c r="L89" s="296" t="s">
        <v>460</v>
      </c>
      <c r="M89" s="237"/>
    </row>
    <row r="90" spans="2:16" ht="39.950000000000003" hidden="1" customHeight="1" x14ac:dyDescent="0.25">
      <c r="C90" s="228"/>
      <c r="D90" s="241" t="s">
        <v>293</v>
      </c>
      <c r="E90" s="242"/>
      <c r="F90" s="243" t="s">
        <v>291</v>
      </c>
      <c r="G90" s="304">
        <v>150000</v>
      </c>
      <c r="H90" s="244"/>
      <c r="I90" s="244"/>
      <c r="J90" s="293">
        <v>0.56420000000000003</v>
      </c>
      <c r="K90" s="294" t="s">
        <v>461</v>
      </c>
      <c r="L90" s="296" t="s">
        <v>462</v>
      </c>
      <c r="M90" s="237"/>
    </row>
    <row r="91" spans="2:16" ht="39.950000000000003" customHeight="1" x14ac:dyDescent="0.25">
      <c r="C91" s="228"/>
      <c r="D91" s="241" t="s">
        <v>463</v>
      </c>
      <c r="E91" s="242"/>
      <c r="F91" s="243" t="s">
        <v>236</v>
      </c>
      <c r="G91" s="304">
        <v>3000000</v>
      </c>
      <c r="H91" s="244"/>
      <c r="I91" s="244"/>
      <c r="J91" s="245">
        <v>1</v>
      </c>
      <c r="K91" s="294"/>
      <c r="L91" s="296"/>
      <c r="M91" s="237"/>
    </row>
    <row r="92" spans="2:16" ht="39.950000000000003" customHeight="1" x14ac:dyDescent="0.25">
      <c r="C92" s="228"/>
      <c r="D92" s="241" t="s">
        <v>464</v>
      </c>
      <c r="E92" s="242"/>
      <c r="F92" s="243" t="s">
        <v>236</v>
      </c>
      <c r="G92" s="304">
        <v>1000000</v>
      </c>
      <c r="H92" s="244"/>
      <c r="I92" s="244"/>
      <c r="J92" s="245">
        <v>1</v>
      </c>
      <c r="K92" s="294"/>
      <c r="L92" s="296"/>
      <c r="M92" s="237"/>
    </row>
    <row r="93" spans="2:16" ht="45" customHeight="1" x14ac:dyDescent="0.25">
      <c r="C93" s="228"/>
      <c r="D93" s="241" t="s">
        <v>226</v>
      </c>
      <c r="E93" s="242"/>
      <c r="F93" s="243" t="s">
        <v>227</v>
      </c>
      <c r="G93" s="305">
        <v>200000</v>
      </c>
      <c r="H93" s="244"/>
      <c r="I93" s="244"/>
      <c r="J93" s="245">
        <v>1</v>
      </c>
      <c r="K93" s="246"/>
      <c r="L93" s="247"/>
      <c r="M93" s="237"/>
    </row>
    <row r="94" spans="2:16" ht="45" customHeight="1" x14ac:dyDescent="0.25">
      <c r="C94" s="228"/>
      <c r="D94" s="241" t="s">
        <v>228</v>
      </c>
      <c r="E94" s="242"/>
      <c r="F94" s="243" t="s">
        <v>465</v>
      </c>
      <c r="G94" s="305">
        <v>150000</v>
      </c>
      <c r="H94" s="244"/>
      <c r="I94" s="244"/>
      <c r="J94" s="245">
        <v>1</v>
      </c>
      <c r="K94" s="246"/>
      <c r="L94" s="247"/>
      <c r="M94" s="237"/>
    </row>
    <row r="95" spans="2:16" ht="45" customHeight="1" x14ac:dyDescent="0.25">
      <c r="C95" s="228"/>
      <c r="D95" s="241" t="s">
        <v>229</v>
      </c>
      <c r="E95" s="242"/>
      <c r="F95" s="243" t="s">
        <v>465</v>
      </c>
      <c r="G95" s="305">
        <v>150000</v>
      </c>
      <c r="H95" s="244"/>
      <c r="I95" s="244"/>
      <c r="J95" s="245">
        <v>1</v>
      </c>
      <c r="K95" s="246"/>
      <c r="L95" s="247"/>
      <c r="M95" s="237"/>
    </row>
    <row r="96" spans="2:16" ht="45" hidden="1" customHeight="1" x14ac:dyDescent="0.25">
      <c r="C96" s="306"/>
      <c r="D96" s="241" t="s">
        <v>466</v>
      </c>
      <c r="E96" s="242"/>
      <c r="F96" s="243" t="s">
        <v>395</v>
      </c>
      <c r="G96" s="305">
        <v>2704748800</v>
      </c>
      <c r="H96" s="244">
        <v>2704748800</v>
      </c>
      <c r="I96" s="244"/>
      <c r="J96" s="245">
        <v>0.443</v>
      </c>
      <c r="K96" s="307" t="s">
        <v>467</v>
      </c>
      <c r="L96" s="281" t="s">
        <v>468</v>
      </c>
      <c r="M96" s="237"/>
    </row>
    <row r="97" spans="3:15" ht="45" hidden="1" customHeight="1" x14ac:dyDescent="0.25">
      <c r="C97" s="259"/>
      <c r="D97" s="260"/>
      <c r="E97" s="261"/>
      <c r="F97" s="262"/>
      <c r="G97" s="308"/>
      <c r="H97" s="263"/>
      <c r="I97" s="263"/>
      <c r="J97" s="264">
        <v>0.53349999999999997</v>
      </c>
      <c r="K97" s="265"/>
      <c r="L97" s="266" t="s">
        <v>469</v>
      </c>
      <c r="M97" s="237"/>
    </row>
    <row r="98" spans="3:15" ht="45" hidden="1" customHeight="1" x14ac:dyDescent="0.25">
      <c r="C98" s="306"/>
      <c r="D98" s="241" t="s">
        <v>282</v>
      </c>
      <c r="E98" s="242"/>
      <c r="F98" s="243" t="s">
        <v>395</v>
      </c>
      <c r="G98" s="305">
        <v>1548980800</v>
      </c>
      <c r="H98" s="244">
        <v>1548980800</v>
      </c>
      <c r="I98" s="244"/>
      <c r="J98" s="245">
        <v>0.3589</v>
      </c>
      <c r="K98" s="307" t="s">
        <v>470</v>
      </c>
      <c r="L98" s="281" t="s">
        <v>471</v>
      </c>
      <c r="M98" s="237"/>
    </row>
    <row r="99" spans="3:15" ht="45" hidden="1" customHeight="1" x14ac:dyDescent="0.25">
      <c r="C99" s="259"/>
      <c r="D99" s="260"/>
      <c r="E99" s="261"/>
      <c r="F99" s="262"/>
      <c r="G99" s="308"/>
      <c r="H99" s="263"/>
      <c r="I99" s="263"/>
      <c r="J99" s="264">
        <v>0.53349999999999997</v>
      </c>
      <c r="K99" s="265"/>
      <c r="L99" s="266" t="s">
        <v>469</v>
      </c>
      <c r="M99" s="237"/>
    </row>
    <row r="100" spans="3:15" ht="45" hidden="1" customHeight="1" x14ac:dyDescent="0.25">
      <c r="C100" s="259"/>
      <c r="D100" s="260" t="s">
        <v>472</v>
      </c>
      <c r="E100" s="261"/>
      <c r="F100" s="262" t="s">
        <v>175</v>
      </c>
      <c r="G100" s="308">
        <v>15000</v>
      </c>
      <c r="H100" s="263"/>
      <c r="I100" s="263"/>
      <c r="J100" s="264">
        <v>0.89129999999999998</v>
      </c>
      <c r="K100" s="265" t="s">
        <v>473</v>
      </c>
      <c r="L100" s="266" t="s">
        <v>474</v>
      </c>
      <c r="M100" s="237"/>
    </row>
    <row r="101" spans="3:15" ht="45" hidden="1" customHeight="1" x14ac:dyDescent="0.25">
      <c r="C101" s="259"/>
      <c r="D101" s="260" t="s">
        <v>475</v>
      </c>
      <c r="E101" s="261"/>
      <c r="F101" s="262" t="s">
        <v>252</v>
      </c>
      <c r="G101" s="308">
        <v>4500000</v>
      </c>
      <c r="H101" s="263"/>
      <c r="I101" s="263"/>
      <c r="J101" s="264">
        <v>0.7016</v>
      </c>
      <c r="K101" s="265"/>
      <c r="L101" s="266" t="s">
        <v>476</v>
      </c>
      <c r="M101" s="237"/>
    </row>
    <row r="102" spans="3:15" ht="45" hidden="1" customHeight="1" x14ac:dyDescent="0.25">
      <c r="C102" s="259"/>
      <c r="D102" s="260" t="s">
        <v>477</v>
      </c>
      <c r="E102" s="261"/>
      <c r="F102" s="262" t="s">
        <v>252</v>
      </c>
      <c r="G102" s="308">
        <v>1000000</v>
      </c>
      <c r="H102" s="263"/>
      <c r="I102" s="263"/>
      <c r="J102" s="264">
        <v>0.7016</v>
      </c>
      <c r="K102" s="265"/>
      <c r="L102" s="266" t="s">
        <v>476</v>
      </c>
      <c r="M102" s="237"/>
    </row>
    <row r="103" spans="3:15" ht="45" hidden="1" customHeight="1" x14ac:dyDescent="0.25">
      <c r="C103" s="259"/>
      <c r="D103" s="260" t="s">
        <v>478</v>
      </c>
      <c r="E103" s="261"/>
      <c r="F103" s="262" t="s">
        <v>252</v>
      </c>
      <c r="G103" s="308">
        <v>1500000</v>
      </c>
      <c r="H103" s="263"/>
      <c r="I103" s="263"/>
      <c r="J103" s="264">
        <v>0.25469999999999998</v>
      </c>
      <c r="K103" s="265" t="s">
        <v>479</v>
      </c>
      <c r="L103" s="266" t="s">
        <v>480</v>
      </c>
      <c r="M103" s="237"/>
    </row>
    <row r="104" spans="3:15" ht="45" hidden="1" customHeight="1" x14ac:dyDescent="0.25">
      <c r="C104" s="259"/>
      <c r="D104" s="260" t="s">
        <v>481</v>
      </c>
      <c r="E104" s="261"/>
      <c r="F104" s="262" t="s">
        <v>252</v>
      </c>
      <c r="G104" s="308">
        <v>3270600</v>
      </c>
      <c r="H104" s="263"/>
      <c r="I104" s="263"/>
      <c r="J104" s="264">
        <v>0.22689999999999999</v>
      </c>
      <c r="K104" s="265"/>
      <c r="L104" s="266" t="s">
        <v>345</v>
      </c>
      <c r="M104" s="237"/>
    </row>
    <row r="105" spans="3:15" ht="45" hidden="1" customHeight="1" x14ac:dyDescent="0.25">
      <c r="C105" s="259"/>
      <c r="D105" s="260" t="s">
        <v>276</v>
      </c>
      <c r="E105" s="261"/>
      <c r="F105" s="262" t="s">
        <v>244</v>
      </c>
      <c r="G105" s="308">
        <v>18500</v>
      </c>
      <c r="H105" s="263"/>
      <c r="I105" s="263"/>
      <c r="J105" s="264">
        <v>0.43130000000000002</v>
      </c>
      <c r="K105" s="265" t="s">
        <v>382</v>
      </c>
      <c r="L105" s="266" t="s">
        <v>383</v>
      </c>
      <c r="M105" s="237"/>
    </row>
    <row r="106" spans="3:15" ht="45" hidden="1" customHeight="1" x14ac:dyDescent="0.25">
      <c r="C106" s="259"/>
      <c r="D106" s="260" t="s">
        <v>280</v>
      </c>
      <c r="E106" s="261"/>
      <c r="F106" s="262" t="s">
        <v>244</v>
      </c>
      <c r="G106" s="308">
        <v>15000</v>
      </c>
      <c r="H106" s="263"/>
      <c r="I106" s="263"/>
      <c r="J106" s="264">
        <v>0.43259999999999998</v>
      </c>
      <c r="K106" s="265" t="s">
        <v>482</v>
      </c>
      <c r="L106" s="266" t="s">
        <v>483</v>
      </c>
      <c r="M106" s="237"/>
    </row>
    <row r="107" spans="3:15" ht="45" hidden="1" customHeight="1" x14ac:dyDescent="0.25">
      <c r="C107" s="259"/>
      <c r="D107" s="260" t="s">
        <v>288</v>
      </c>
      <c r="E107" s="261"/>
      <c r="F107" s="262" t="s">
        <v>245</v>
      </c>
      <c r="G107" s="308">
        <v>2750000</v>
      </c>
      <c r="H107" s="263"/>
      <c r="I107" s="263"/>
      <c r="J107" s="264">
        <v>0.54569999999999996</v>
      </c>
      <c r="K107" s="265" t="s">
        <v>484</v>
      </c>
      <c r="L107" s="266" t="s">
        <v>485</v>
      </c>
      <c r="M107" s="237"/>
    </row>
    <row r="108" spans="3:15" ht="45" customHeight="1" x14ac:dyDescent="0.25">
      <c r="C108" s="228"/>
      <c r="D108" s="229" t="s">
        <v>486</v>
      </c>
      <c r="E108" s="230"/>
      <c r="F108" s="231" t="s">
        <v>487</v>
      </c>
      <c r="G108" s="303">
        <f>H108*40</f>
        <v>56698.8</v>
      </c>
      <c r="H108" s="233">
        <f>ROUND(O108,2)</f>
        <v>1417.47</v>
      </c>
      <c r="I108" s="238"/>
      <c r="J108" s="234">
        <v>0.82269999999999999</v>
      </c>
      <c r="K108" s="239" t="s">
        <v>488</v>
      </c>
      <c r="L108" s="240" t="s">
        <v>489</v>
      </c>
      <c r="M108" s="237"/>
      <c r="O108" s="214">
        <v>1417.47</v>
      </c>
    </row>
    <row r="109" spans="3:15" ht="45" hidden="1" customHeight="1" x14ac:dyDescent="0.25">
      <c r="C109" s="228"/>
      <c r="D109" s="299" t="s">
        <v>305</v>
      </c>
      <c r="E109" s="242"/>
      <c r="F109" s="300" t="s">
        <v>429</v>
      </c>
      <c r="G109" s="304">
        <f>55000</f>
        <v>55000</v>
      </c>
      <c r="H109" s="244"/>
      <c r="I109" s="244"/>
      <c r="J109" s="293">
        <v>0.4214</v>
      </c>
      <c r="K109" s="294" t="s">
        <v>490</v>
      </c>
      <c r="L109" s="296" t="s">
        <v>491</v>
      </c>
      <c r="M109" s="237"/>
    </row>
    <row r="110" spans="3:15" ht="45" hidden="1" customHeight="1" x14ac:dyDescent="0.25">
      <c r="C110" s="228"/>
      <c r="D110" s="299" t="s">
        <v>492</v>
      </c>
      <c r="E110" s="242"/>
      <c r="F110" s="300" t="s">
        <v>251</v>
      </c>
      <c r="G110" s="304">
        <v>150000</v>
      </c>
      <c r="H110" s="244"/>
      <c r="I110" s="244"/>
      <c r="J110" s="293">
        <v>0.89429999999999998</v>
      </c>
      <c r="K110" s="294" t="s">
        <v>493</v>
      </c>
      <c r="L110" s="296" t="s">
        <v>494</v>
      </c>
      <c r="M110" s="237"/>
    </row>
    <row r="111" spans="3:15" ht="45" hidden="1" customHeight="1" x14ac:dyDescent="0.25">
      <c r="C111" s="228"/>
      <c r="D111" s="299" t="s">
        <v>495</v>
      </c>
      <c r="E111" s="242"/>
      <c r="F111" s="300" t="s">
        <v>251</v>
      </c>
      <c r="G111" s="304">
        <v>150000</v>
      </c>
      <c r="H111" s="244"/>
      <c r="I111" s="244"/>
      <c r="J111" s="293">
        <v>0.58089999999999997</v>
      </c>
      <c r="K111" s="294" t="s">
        <v>496</v>
      </c>
      <c r="L111" s="296" t="s">
        <v>497</v>
      </c>
      <c r="M111" s="237"/>
    </row>
    <row r="112" spans="3:15" ht="45" hidden="1" customHeight="1" x14ac:dyDescent="0.25">
      <c r="C112" s="228"/>
      <c r="D112" s="299" t="s">
        <v>260</v>
      </c>
      <c r="E112" s="242"/>
      <c r="F112" s="300" t="s">
        <v>259</v>
      </c>
      <c r="G112" s="304">
        <v>259000</v>
      </c>
      <c r="H112" s="244"/>
      <c r="I112" s="244"/>
      <c r="J112" s="293">
        <v>0.26190000000000002</v>
      </c>
      <c r="K112" s="294" t="s">
        <v>498</v>
      </c>
      <c r="L112" s="296" t="s">
        <v>499</v>
      </c>
      <c r="M112" s="237"/>
    </row>
    <row r="113" spans="3:19" ht="45" hidden="1" customHeight="1" x14ac:dyDescent="0.25">
      <c r="C113" s="228"/>
      <c r="D113" s="299" t="s">
        <v>500</v>
      </c>
      <c r="E113" s="242"/>
      <c r="F113" s="300" t="s">
        <v>259</v>
      </c>
      <c r="G113" s="304">
        <v>163600</v>
      </c>
      <c r="H113" s="244"/>
      <c r="I113" s="244"/>
      <c r="J113" s="293">
        <v>0.26190000000000002</v>
      </c>
      <c r="K113" s="294" t="s">
        <v>498</v>
      </c>
      <c r="L113" s="296" t="s">
        <v>499</v>
      </c>
      <c r="M113" s="237"/>
    </row>
    <row r="114" spans="3:19" ht="45" hidden="1" customHeight="1" x14ac:dyDescent="0.25">
      <c r="C114" s="228"/>
      <c r="D114" s="299" t="s">
        <v>261</v>
      </c>
      <c r="E114" s="242"/>
      <c r="F114" s="300" t="s">
        <v>259</v>
      </c>
      <c r="G114" s="304">
        <v>52300</v>
      </c>
      <c r="H114" s="244"/>
      <c r="I114" s="244"/>
      <c r="J114" s="293">
        <v>0.26190000000000002</v>
      </c>
      <c r="K114" s="294" t="s">
        <v>498</v>
      </c>
      <c r="L114" s="296" t="s">
        <v>499</v>
      </c>
      <c r="M114" s="237"/>
    </row>
    <row r="115" spans="3:19" ht="45" hidden="1" customHeight="1" x14ac:dyDescent="0.25">
      <c r="C115" s="228"/>
      <c r="D115" s="299" t="s">
        <v>262</v>
      </c>
      <c r="E115" s="242"/>
      <c r="F115" s="300" t="s">
        <v>259</v>
      </c>
      <c r="G115" s="304">
        <v>43100</v>
      </c>
      <c r="H115" s="244"/>
      <c r="I115" s="244"/>
      <c r="J115" s="293">
        <v>0.26190000000000002</v>
      </c>
      <c r="K115" s="294" t="s">
        <v>498</v>
      </c>
      <c r="L115" s="296" t="s">
        <v>499</v>
      </c>
      <c r="M115" s="237"/>
    </row>
    <row r="116" spans="3:19" ht="45" hidden="1" customHeight="1" x14ac:dyDescent="0.25">
      <c r="C116" s="228"/>
      <c r="D116" s="299" t="s">
        <v>263</v>
      </c>
      <c r="E116" s="242"/>
      <c r="F116" s="300" t="s">
        <v>259</v>
      </c>
      <c r="G116" s="304">
        <v>17400</v>
      </c>
      <c r="H116" s="244"/>
      <c r="I116" s="244"/>
      <c r="J116" s="293">
        <v>0.26190000000000002</v>
      </c>
      <c r="K116" s="294" t="s">
        <v>498</v>
      </c>
      <c r="L116" s="296" t="s">
        <v>499</v>
      </c>
      <c r="M116" s="237"/>
    </row>
    <row r="117" spans="3:19" ht="45" hidden="1" customHeight="1" x14ac:dyDescent="0.25">
      <c r="C117" s="228"/>
      <c r="D117" s="299" t="s">
        <v>501</v>
      </c>
      <c r="E117" s="242"/>
      <c r="F117" s="300" t="s">
        <v>252</v>
      </c>
      <c r="G117" s="304">
        <v>1000000</v>
      </c>
      <c r="H117" s="244"/>
      <c r="I117" s="244"/>
      <c r="J117" s="293">
        <v>0.8367</v>
      </c>
      <c r="K117" s="294" t="s">
        <v>502</v>
      </c>
      <c r="L117" s="296" t="s">
        <v>503</v>
      </c>
      <c r="M117" s="237"/>
    </row>
    <row r="118" spans="3:19" ht="45" hidden="1" customHeight="1" x14ac:dyDescent="0.25">
      <c r="C118" s="228"/>
      <c r="D118" s="299" t="s">
        <v>504</v>
      </c>
      <c r="E118" s="242"/>
      <c r="F118" s="300" t="s">
        <v>175</v>
      </c>
      <c r="G118" s="304">
        <f>30000</f>
        <v>30000</v>
      </c>
      <c r="H118" s="244"/>
      <c r="I118" s="244"/>
      <c r="J118" s="293">
        <v>0.3155</v>
      </c>
      <c r="K118" s="294" t="s">
        <v>505</v>
      </c>
      <c r="L118" s="296" t="s">
        <v>506</v>
      </c>
      <c r="M118" s="237"/>
    </row>
    <row r="119" spans="3:19" ht="63.95" hidden="1" customHeight="1" x14ac:dyDescent="0.25">
      <c r="C119" s="228"/>
      <c r="D119" s="299" t="s">
        <v>507</v>
      </c>
      <c r="E119" s="242"/>
      <c r="F119" s="300" t="s">
        <v>249</v>
      </c>
      <c r="G119" s="304">
        <f>1413000*1.1</f>
        <v>1554300.0000000002</v>
      </c>
      <c r="H119" s="244"/>
      <c r="I119" s="244"/>
      <c r="J119" s="293">
        <v>0.5655</v>
      </c>
      <c r="K119" s="294"/>
      <c r="L119" s="296" t="s">
        <v>508</v>
      </c>
      <c r="M119" s="237"/>
    </row>
    <row r="120" spans="3:19" x14ac:dyDescent="0.25">
      <c r="C120" s="228"/>
      <c r="D120" s="241" t="s">
        <v>509</v>
      </c>
      <c r="E120" s="242"/>
      <c r="F120" s="243" t="s">
        <v>510</v>
      </c>
      <c r="G120" s="232">
        <v>75000</v>
      </c>
      <c r="H120" s="248"/>
      <c r="I120" s="248"/>
      <c r="J120" s="245">
        <v>0.75</v>
      </c>
      <c r="K120" s="309" t="s">
        <v>31</v>
      </c>
      <c r="L120" s="310" t="s">
        <v>511</v>
      </c>
      <c r="M120" s="237"/>
      <c r="S120" s="288"/>
    </row>
    <row r="121" spans="3:19" x14ac:dyDescent="0.25">
      <c r="C121" s="228"/>
      <c r="D121" s="241" t="s">
        <v>512</v>
      </c>
      <c r="E121" s="242"/>
      <c r="F121" s="243" t="s">
        <v>510</v>
      </c>
      <c r="G121" s="232">
        <v>550000</v>
      </c>
      <c r="H121" s="248">
        <f>ROUNDUP(G121/7,-2)</f>
        <v>78600</v>
      </c>
      <c r="I121" s="248"/>
      <c r="J121" s="249">
        <v>0.75</v>
      </c>
      <c r="K121" s="250" t="s">
        <v>31</v>
      </c>
      <c r="L121" s="252" t="s">
        <v>511</v>
      </c>
      <c r="M121" s="237"/>
    </row>
    <row r="122" spans="3:19" hidden="1" x14ac:dyDescent="0.25">
      <c r="C122" s="228"/>
      <c r="D122" s="241" t="s">
        <v>513</v>
      </c>
      <c r="E122" s="242"/>
      <c r="F122" s="243" t="s">
        <v>510</v>
      </c>
      <c r="G122" s="232">
        <v>300000</v>
      </c>
      <c r="H122" s="248">
        <f t="shared" ref="H122:H125" si="2">ROUNDUP(G122/7,-2)</f>
        <v>42900</v>
      </c>
      <c r="I122" s="248"/>
      <c r="J122" s="249">
        <v>0.75</v>
      </c>
      <c r="K122" s="250" t="s">
        <v>31</v>
      </c>
      <c r="L122" s="252" t="s">
        <v>511</v>
      </c>
      <c r="M122" s="237"/>
    </row>
    <row r="123" spans="3:19" hidden="1" x14ac:dyDescent="0.25">
      <c r="C123" s="228"/>
      <c r="D123" s="241" t="s">
        <v>514</v>
      </c>
      <c r="E123" s="242"/>
      <c r="F123" s="243" t="s">
        <v>510</v>
      </c>
      <c r="G123" s="232">
        <v>200000</v>
      </c>
      <c r="H123" s="248">
        <f t="shared" si="2"/>
        <v>28600</v>
      </c>
      <c r="I123" s="248"/>
      <c r="J123" s="249">
        <v>0.75</v>
      </c>
      <c r="K123" s="250" t="s">
        <v>31</v>
      </c>
      <c r="L123" s="252" t="s">
        <v>511</v>
      </c>
      <c r="M123" s="237"/>
    </row>
    <row r="124" spans="3:19" hidden="1" x14ac:dyDescent="0.25">
      <c r="C124" s="228"/>
      <c r="D124" s="241" t="s">
        <v>515</v>
      </c>
      <c r="E124" s="242"/>
      <c r="F124" s="243" t="s">
        <v>510</v>
      </c>
      <c r="G124" s="232">
        <v>150000</v>
      </c>
      <c r="H124" s="248">
        <f t="shared" si="2"/>
        <v>21500</v>
      </c>
      <c r="I124" s="248"/>
      <c r="J124" s="249">
        <v>0.75</v>
      </c>
      <c r="K124" s="250" t="s">
        <v>31</v>
      </c>
      <c r="L124" s="252" t="s">
        <v>511</v>
      </c>
      <c r="M124" s="237"/>
    </row>
    <row r="125" spans="3:19" x14ac:dyDescent="0.25">
      <c r="C125" s="228"/>
      <c r="D125" s="241" t="s">
        <v>516</v>
      </c>
      <c r="E125" s="242"/>
      <c r="F125" s="243" t="s">
        <v>510</v>
      </c>
      <c r="G125" s="232">
        <v>150000</v>
      </c>
      <c r="H125" s="248">
        <f t="shared" si="2"/>
        <v>21500</v>
      </c>
      <c r="I125" s="248"/>
      <c r="J125" s="249">
        <v>0.75</v>
      </c>
      <c r="K125" s="250" t="s">
        <v>31</v>
      </c>
      <c r="L125" s="252" t="s">
        <v>511</v>
      </c>
      <c r="M125" s="237"/>
    </row>
    <row r="126" spans="3:19" x14ac:dyDescent="0.25">
      <c r="C126" s="228"/>
      <c r="D126" s="241" t="s">
        <v>517</v>
      </c>
      <c r="E126" s="242"/>
      <c r="F126" s="243" t="s">
        <v>510</v>
      </c>
      <c r="G126" s="232">
        <v>3000000</v>
      </c>
      <c r="H126" s="248">
        <f>ROUNDUP(G126/7,-2)</f>
        <v>428600</v>
      </c>
      <c r="I126" s="248"/>
      <c r="J126" s="249">
        <v>0.75</v>
      </c>
      <c r="K126" s="250" t="s">
        <v>31</v>
      </c>
      <c r="L126" s="252" t="s">
        <v>511</v>
      </c>
      <c r="M126" s="237"/>
    </row>
    <row r="127" spans="3:19" x14ac:dyDescent="0.25">
      <c r="C127" s="228"/>
      <c r="D127" s="241" t="s">
        <v>518</v>
      </c>
      <c r="E127" s="242"/>
      <c r="F127" s="243" t="s">
        <v>510</v>
      </c>
      <c r="G127" s="232">
        <v>2800000</v>
      </c>
      <c r="H127" s="248">
        <f t="shared" ref="H127:H139" si="3">ROUNDUP(G127/7,-2)</f>
        <v>400000</v>
      </c>
      <c r="I127" s="248"/>
      <c r="J127" s="249">
        <v>0.75</v>
      </c>
      <c r="K127" s="250" t="s">
        <v>31</v>
      </c>
      <c r="L127" s="252" t="s">
        <v>511</v>
      </c>
      <c r="M127" s="237"/>
    </row>
    <row r="128" spans="3:19" x14ac:dyDescent="0.25">
      <c r="C128" s="228"/>
      <c r="D128" s="241" t="s">
        <v>519</v>
      </c>
      <c r="E128" s="242"/>
      <c r="F128" s="243" t="s">
        <v>510</v>
      </c>
      <c r="G128" s="232">
        <f>75000*7</f>
        <v>525000</v>
      </c>
      <c r="H128" s="248">
        <f t="shared" si="3"/>
        <v>75000</v>
      </c>
      <c r="I128" s="248"/>
      <c r="J128" s="249">
        <v>0.75</v>
      </c>
      <c r="K128" s="250" t="s">
        <v>31</v>
      </c>
      <c r="L128" s="252" t="s">
        <v>511</v>
      </c>
      <c r="M128" s="237"/>
    </row>
    <row r="129" spans="2:15" x14ac:dyDescent="0.25">
      <c r="C129" s="228"/>
      <c r="D129" s="241" t="s">
        <v>520</v>
      </c>
      <c r="E129" s="242"/>
      <c r="F129" s="243" t="s">
        <v>510</v>
      </c>
      <c r="G129" s="232">
        <f>H129*7</f>
        <v>525000</v>
      </c>
      <c r="H129" s="248">
        <v>75000</v>
      </c>
      <c r="I129" s="248"/>
      <c r="J129" s="249">
        <v>0.75</v>
      </c>
      <c r="K129" s="250" t="s">
        <v>31</v>
      </c>
      <c r="L129" s="252" t="s">
        <v>511</v>
      </c>
      <c r="M129" s="237"/>
    </row>
    <row r="130" spans="2:15" x14ac:dyDescent="0.25">
      <c r="C130" s="228"/>
      <c r="D130" s="241" t="s">
        <v>521</v>
      </c>
      <c r="E130" s="242"/>
      <c r="F130" s="243" t="s">
        <v>510</v>
      </c>
      <c r="G130" s="232">
        <v>300000</v>
      </c>
      <c r="H130" s="248">
        <f t="shared" si="3"/>
        <v>42900</v>
      </c>
      <c r="I130" s="248"/>
      <c r="J130" s="249">
        <v>0.75</v>
      </c>
      <c r="K130" s="250" t="s">
        <v>31</v>
      </c>
      <c r="L130" s="252" t="s">
        <v>511</v>
      </c>
      <c r="M130" s="237"/>
    </row>
    <row r="131" spans="2:15" x14ac:dyDescent="0.25">
      <c r="C131" s="228"/>
      <c r="D131" s="241" t="s">
        <v>522</v>
      </c>
      <c r="E131" s="242"/>
      <c r="F131" s="243" t="s">
        <v>510</v>
      </c>
      <c r="G131" s="232">
        <v>200000</v>
      </c>
      <c r="H131" s="248">
        <f t="shared" si="3"/>
        <v>28600</v>
      </c>
      <c r="I131" s="248"/>
      <c r="J131" s="249">
        <v>0.75</v>
      </c>
      <c r="K131" s="250" t="s">
        <v>31</v>
      </c>
      <c r="L131" s="252" t="s">
        <v>511</v>
      </c>
      <c r="M131" s="237"/>
    </row>
    <row r="132" spans="2:15" x14ac:dyDescent="0.25">
      <c r="C132" s="228"/>
      <c r="D132" s="241" t="s">
        <v>523</v>
      </c>
      <c r="E132" s="242"/>
      <c r="F132" s="243" t="s">
        <v>510</v>
      </c>
      <c r="G132" s="232">
        <v>45000</v>
      </c>
      <c r="H132" s="248">
        <f t="shared" si="3"/>
        <v>6500</v>
      </c>
      <c r="I132" s="248"/>
      <c r="J132" s="249">
        <v>0.75</v>
      </c>
      <c r="K132" s="250" t="s">
        <v>31</v>
      </c>
      <c r="L132" s="252" t="s">
        <v>511</v>
      </c>
      <c r="M132" s="237"/>
    </row>
    <row r="133" spans="2:15" x14ac:dyDescent="0.25">
      <c r="C133" s="228"/>
      <c r="D133" s="241" t="s">
        <v>524</v>
      </c>
      <c r="E133" s="242"/>
      <c r="F133" s="243" t="s">
        <v>510</v>
      </c>
      <c r="G133" s="232">
        <v>100000</v>
      </c>
      <c r="H133" s="248">
        <f t="shared" si="3"/>
        <v>14300</v>
      </c>
      <c r="I133" s="248"/>
      <c r="J133" s="249">
        <v>0.75</v>
      </c>
      <c r="K133" s="250" t="s">
        <v>31</v>
      </c>
      <c r="L133" s="252" t="s">
        <v>511</v>
      </c>
      <c r="M133" s="237"/>
    </row>
    <row r="134" spans="2:15" x14ac:dyDescent="0.25">
      <c r="C134" s="228"/>
      <c r="D134" s="241" t="s">
        <v>525</v>
      </c>
      <c r="E134" s="242"/>
      <c r="F134" s="243" t="s">
        <v>510</v>
      </c>
      <c r="G134" s="232">
        <v>3500000</v>
      </c>
      <c r="H134" s="248">
        <f t="shared" si="3"/>
        <v>500000</v>
      </c>
      <c r="I134" s="248"/>
      <c r="J134" s="249">
        <v>0.75</v>
      </c>
      <c r="K134" s="250" t="s">
        <v>31</v>
      </c>
      <c r="L134" s="252" t="s">
        <v>511</v>
      </c>
      <c r="M134" s="237"/>
    </row>
    <row r="135" spans="2:15" hidden="1" x14ac:dyDescent="0.25">
      <c r="C135" s="228"/>
      <c r="D135" s="241" t="s">
        <v>526</v>
      </c>
      <c r="E135" s="242"/>
      <c r="F135" s="243" t="s">
        <v>510</v>
      </c>
      <c r="G135" s="232">
        <v>100000</v>
      </c>
      <c r="H135" s="248">
        <f t="shared" si="3"/>
        <v>14300</v>
      </c>
      <c r="I135" s="248"/>
      <c r="J135" s="249">
        <v>0.75</v>
      </c>
      <c r="K135" s="250" t="s">
        <v>31</v>
      </c>
      <c r="L135" s="252" t="s">
        <v>511</v>
      </c>
      <c r="M135" s="237"/>
    </row>
    <row r="136" spans="2:15" x14ac:dyDescent="0.25">
      <c r="C136" s="228"/>
      <c r="D136" s="241" t="s">
        <v>527</v>
      </c>
      <c r="E136" s="242"/>
      <c r="F136" s="243" t="s">
        <v>510</v>
      </c>
      <c r="G136" s="232">
        <v>100000</v>
      </c>
      <c r="H136" s="248">
        <f t="shared" si="3"/>
        <v>14300</v>
      </c>
      <c r="I136" s="248"/>
      <c r="J136" s="249">
        <v>0.75</v>
      </c>
      <c r="K136" s="250" t="s">
        <v>31</v>
      </c>
      <c r="L136" s="252" t="s">
        <v>511</v>
      </c>
      <c r="M136" s="237"/>
    </row>
    <row r="137" spans="2:15" x14ac:dyDescent="0.25">
      <c r="C137" s="228"/>
      <c r="D137" s="241" t="s">
        <v>528</v>
      </c>
      <c r="E137" s="242"/>
      <c r="F137" s="243" t="s">
        <v>510</v>
      </c>
      <c r="G137" s="232">
        <v>50000</v>
      </c>
      <c r="H137" s="248">
        <f t="shared" si="3"/>
        <v>7200</v>
      </c>
      <c r="I137" s="248"/>
      <c r="J137" s="249">
        <v>0.75</v>
      </c>
      <c r="K137" s="250" t="s">
        <v>31</v>
      </c>
      <c r="L137" s="252" t="s">
        <v>511</v>
      </c>
      <c r="M137" s="237"/>
    </row>
    <row r="138" spans="2:15" hidden="1" x14ac:dyDescent="0.25">
      <c r="C138" s="228"/>
      <c r="D138" s="241" t="s">
        <v>529</v>
      </c>
      <c r="E138" s="242"/>
      <c r="F138" s="243" t="s">
        <v>510</v>
      </c>
      <c r="G138" s="232">
        <v>3000000</v>
      </c>
      <c r="H138" s="248">
        <f t="shared" si="3"/>
        <v>428600</v>
      </c>
      <c r="I138" s="248"/>
      <c r="J138" s="249">
        <v>0.75</v>
      </c>
      <c r="K138" s="250" t="s">
        <v>31</v>
      </c>
      <c r="L138" s="252" t="s">
        <v>511</v>
      </c>
      <c r="M138" s="237"/>
    </row>
    <row r="139" spans="2:15" hidden="1" x14ac:dyDescent="0.25">
      <c r="C139" s="228"/>
      <c r="D139" s="241" t="s">
        <v>530</v>
      </c>
      <c r="E139" s="242"/>
      <c r="F139" s="243" t="s">
        <v>510</v>
      </c>
      <c r="G139" s="232">
        <f>1980000</f>
        <v>1980000</v>
      </c>
      <c r="H139" s="248">
        <f t="shared" si="3"/>
        <v>282900</v>
      </c>
      <c r="I139" s="248"/>
      <c r="J139" s="249">
        <v>0.75</v>
      </c>
      <c r="K139" s="250" t="s">
        <v>31</v>
      </c>
      <c r="L139" s="252" t="s">
        <v>511</v>
      </c>
      <c r="M139" s="237"/>
    </row>
    <row r="140" spans="2:15" hidden="1" x14ac:dyDescent="0.25">
      <c r="C140" s="228"/>
      <c r="D140" s="241" t="s">
        <v>531</v>
      </c>
      <c r="E140" s="242"/>
      <c r="F140" s="243" t="s">
        <v>510</v>
      </c>
      <c r="G140" s="232">
        <f>H140*7</f>
        <v>3150000</v>
      </c>
      <c r="H140" s="248">
        <f>450000</f>
        <v>450000</v>
      </c>
      <c r="I140" s="248"/>
      <c r="J140" s="249">
        <v>0.75</v>
      </c>
      <c r="K140" s="250" t="s">
        <v>31</v>
      </c>
      <c r="L140" s="252" t="s">
        <v>511</v>
      </c>
      <c r="M140" s="237"/>
    </row>
    <row r="141" spans="2:15" hidden="1" x14ac:dyDescent="0.25">
      <c r="C141" s="228"/>
      <c r="D141" s="241" t="s">
        <v>532</v>
      </c>
      <c r="E141" s="242"/>
      <c r="F141" s="243" t="s">
        <v>510</v>
      </c>
      <c r="G141" s="232">
        <f>H141*7</f>
        <v>5250000</v>
      </c>
      <c r="H141" s="248">
        <v>750000</v>
      </c>
      <c r="I141" s="248"/>
      <c r="J141" s="249">
        <v>0.75</v>
      </c>
      <c r="K141" s="250" t="s">
        <v>31</v>
      </c>
      <c r="L141" s="252" t="s">
        <v>511</v>
      </c>
      <c r="M141" s="237"/>
      <c r="O141" s="311" t="s">
        <v>533</v>
      </c>
    </row>
    <row r="142" spans="2:15" hidden="1" x14ac:dyDescent="0.25">
      <c r="C142" s="228"/>
      <c r="D142" s="241" t="s">
        <v>534</v>
      </c>
      <c r="E142" s="242"/>
      <c r="F142" s="243" t="s">
        <v>510</v>
      </c>
      <c r="G142" s="232">
        <f>H142*7</f>
        <v>3500000</v>
      </c>
      <c r="H142" s="248">
        <v>500000</v>
      </c>
      <c r="I142" s="248"/>
      <c r="J142" s="249">
        <v>0.75</v>
      </c>
      <c r="K142" s="250" t="s">
        <v>31</v>
      </c>
      <c r="L142" s="252" t="s">
        <v>511</v>
      </c>
      <c r="M142" s="237"/>
    </row>
    <row r="143" spans="2:15" hidden="1" x14ac:dyDescent="0.25">
      <c r="C143" s="228"/>
      <c r="D143" s="241" t="s">
        <v>535</v>
      </c>
      <c r="E143" s="242"/>
      <c r="F143" s="243" t="s">
        <v>510</v>
      </c>
      <c r="G143" s="232">
        <f>H143*7</f>
        <v>105000</v>
      </c>
      <c r="H143" s="248">
        <f>15000</f>
        <v>15000</v>
      </c>
      <c r="I143" s="248"/>
      <c r="J143" s="249">
        <v>0.75</v>
      </c>
      <c r="K143" s="250" t="s">
        <v>31</v>
      </c>
      <c r="L143" s="252" t="s">
        <v>511</v>
      </c>
      <c r="M143" s="237"/>
    </row>
    <row r="144" spans="2:15" ht="36.950000000000003" hidden="1" customHeight="1" x14ac:dyDescent="0.25">
      <c r="B144" s="270"/>
      <c r="C144" s="271"/>
      <c r="D144" s="272" t="s">
        <v>536</v>
      </c>
      <c r="E144" s="273"/>
      <c r="F144" s="274" t="s">
        <v>510</v>
      </c>
      <c r="G144" s="312">
        <f>H144*7</f>
        <v>1400000</v>
      </c>
      <c r="H144" s="275">
        <v>200000</v>
      </c>
      <c r="I144" s="275"/>
      <c r="J144" s="276">
        <v>0.75</v>
      </c>
      <c r="K144" s="277" t="s">
        <v>31</v>
      </c>
      <c r="L144" s="313" t="s">
        <v>511</v>
      </c>
      <c r="M144" s="279"/>
    </row>
    <row r="145" spans="2:15" ht="36.950000000000003" hidden="1" customHeight="1" x14ac:dyDescent="0.25">
      <c r="B145" s="270"/>
      <c r="C145" s="271"/>
      <c r="D145" s="272" t="s">
        <v>264</v>
      </c>
      <c r="E145" s="273"/>
      <c r="F145" s="274" t="s">
        <v>510</v>
      </c>
      <c r="G145" s="312">
        <v>150000</v>
      </c>
      <c r="H145" s="275"/>
      <c r="I145" s="275"/>
      <c r="J145" s="276">
        <v>0.75</v>
      </c>
      <c r="K145" s="277" t="s">
        <v>31</v>
      </c>
      <c r="L145" s="313" t="s">
        <v>511</v>
      </c>
      <c r="M145" s="279"/>
    </row>
    <row r="146" spans="2:15" ht="36.950000000000003" hidden="1" customHeight="1" x14ac:dyDescent="0.25">
      <c r="B146" s="270"/>
      <c r="C146" s="271"/>
      <c r="D146" s="272" t="s">
        <v>265</v>
      </c>
      <c r="E146" s="273"/>
      <c r="F146" s="274" t="s">
        <v>510</v>
      </c>
      <c r="G146" s="312">
        <v>150000</v>
      </c>
      <c r="H146" s="275"/>
      <c r="I146" s="275"/>
      <c r="J146" s="276">
        <v>0.75</v>
      </c>
      <c r="K146" s="277" t="s">
        <v>31</v>
      </c>
      <c r="L146" s="313" t="s">
        <v>511</v>
      </c>
      <c r="M146" s="279"/>
    </row>
    <row r="147" spans="2:15" ht="36.950000000000003" hidden="1" customHeight="1" x14ac:dyDescent="0.25">
      <c r="B147" s="270"/>
      <c r="C147" s="271"/>
      <c r="D147" s="272" t="s">
        <v>272</v>
      </c>
      <c r="E147" s="273"/>
      <c r="F147" s="274" t="s">
        <v>510</v>
      </c>
      <c r="G147" s="275">
        <v>100000</v>
      </c>
      <c r="H147" s="275"/>
      <c r="I147" s="275"/>
      <c r="J147" s="276">
        <v>0.75</v>
      </c>
      <c r="K147" s="277"/>
      <c r="L147" s="313" t="s">
        <v>511</v>
      </c>
      <c r="M147" s="279"/>
    </row>
    <row r="148" spans="2:15" ht="36.950000000000003" hidden="1" customHeight="1" x14ac:dyDescent="0.25">
      <c r="B148" s="270"/>
      <c r="C148" s="271"/>
      <c r="D148" s="272" t="s">
        <v>273</v>
      </c>
      <c r="E148" s="273"/>
      <c r="F148" s="274" t="s">
        <v>510</v>
      </c>
      <c r="G148" s="275">
        <v>206800</v>
      </c>
      <c r="H148" s="275"/>
      <c r="I148" s="275"/>
      <c r="J148" s="276">
        <v>0.75</v>
      </c>
      <c r="K148" s="277"/>
      <c r="L148" s="313" t="s">
        <v>511</v>
      </c>
      <c r="M148" s="279"/>
    </row>
    <row r="149" spans="2:15" ht="36.950000000000003" hidden="1" customHeight="1" x14ac:dyDescent="0.25">
      <c r="B149" s="270"/>
      <c r="C149" s="271"/>
      <c r="D149" s="272" t="s">
        <v>274</v>
      </c>
      <c r="E149" s="273"/>
      <c r="F149" s="274" t="s">
        <v>510</v>
      </c>
      <c r="G149" s="275">
        <v>25000</v>
      </c>
      <c r="H149" s="275"/>
      <c r="I149" s="275"/>
      <c r="J149" s="276">
        <v>0.75</v>
      </c>
      <c r="K149" s="277"/>
      <c r="L149" s="313" t="s">
        <v>511</v>
      </c>
      <c r="M149" s="279"/>
    </row>
    <row r="150" spans="2:15" ht="36.950000000000003" customHeight="1" x14ac:dyDescent="0.25">
      <c r="B150" s="270"/>
      <c r="C150" s="271"/>
      <c r="D150" s="272" t="s">
        <v>537</v>
      </c>
      <c r="E150" s="273"/>
      <c r="F150" s="274" t="s">
        <v>510</v>
      </c>
      <c r="G150" s="275">
        <f>H150*7</f>
        <v>2200002</v>
      </c>
      <c r="H150" s="275">
        <v>314286</v>
      </c>
      <c r="I150" s="275"/>
      <c r="J150" s="276">
        <v>0.75</v>
      </c>
      <c r="K150" s="277"/>
      <c r="L150" s="313" t="s">
        <v>511</v>
      </c>
      <c r="M150" s="279"/>
    </row>
    <row r="151" spans="2:15" ht="36.950000000000003" customHeight="1" x14ac:dyDescent="0.25">
      <c r="B151" s="270"/>
      <c r="C151" s="271"/>
      <c r="D151" s="272" t="s">
        <v>538</v>
      </c>
      <c r="E151" s="273"/>
      <c r="F151" s="274" t="s">
        <v>510</v>
      </c>
      <c r="G151" s="275">
        <v>162500</v>
      </c>
      <c r="H151" s="248">
        <f t="shared" ref="H151" si="4">ROUNDUP(G151/7,-2)</f>
        <v>23300</v>
      </c>
      <c r="I151" s="275"/>
      <c r="J151" s="276">
        <v>0.75</v>
      </c>
      <c r="K151" s="277"/>
      <c r="L151" s="313" t="s">
        <v>511</v>
      </c>
      <c r="M151" s="279"/>
    </row>
    <row r="152" spans="2:15" ht="36.950000000000003" customHeight="1" x14ac:dyDescent="0.25">
      <c r="B152" s="270"/>
      <c r="C152" s="271"/>
      <c r="D152" s="272" t="s">
        <v>275</v>
      </c>
      <c r="E152" s="273"/>
      <c r="F152" s="274" t="s">
        <v>510</v>
      </c>
      <c r="G152" s="275">
        <v>10000</v>
      </c>
      <c r="H152" s="275"/>
      <c r="I152" s="275"/>
      <c r="J152" s="276">
        <v>0.75</v>
      </c>
      <c r="K152" s="277"/>
      <c r="L152" s="313" t="s">
        <v>511</v>
      </c>
      <c r="M152" s="279"/>
    </row>
    <row r="153" spans="2:15" ht="36.950000000000003" hidden="1" customHeight="1" x14ac:dyDescent="0.25">
      <c r="B153" s="270"/>
      <c r="C153" s="271"/>
      <c r="D153" s="272" t="s">
        <v>283</v>
      </c>
      <c r="E153" s="273"/>
      <c r="F153" s="274" t="s">
        <v>510</v>
      </c>
      <c r="G153" s="275">
        <f>H153*7</f>
        <v>2513770</v>
      </c>
      <c r="H153" s="275">
        <v>359110</v>
      </c>
      <c r="I153" s="275"/>
      <c r="J153" s="276">
        <v>0.75</v>
      </c>
      <c r="K153" s="277"/>
      <c r="L153" s="313" t="s">
        <v>511</v>
      </c>
      <c r="M153" s="279"/>
    </row>
    <row r="154" spans="2:15" ht="36.950000000000003" hidden="1" customHeight="1" x14ac:dyDescent="0.25">
      <c r="B154" s="270"/>
      <c r="C154" s="271"/>
      <c r="D154" s="272" t="s">
        <v>287</v>
      </c>
      <c r="E154" s="273"/>
      <c r="F154" s="274" t="s">
        <v>510</v>
      </c>
      <c r="G154" s="275">
        <v>165000</v>
      </c>
      <c r="H154" s="275"/>
      <c r="I154" s="275"/>
      <c r="J154" s="276">
        <v>0.75</v>
      </c>
      <c r="K154" s="277"/>
      <c r="L154" s="313" t="s">
        <v>511</v>
      </c>
      <c r="M154" s="279"/>
    </row>
    <row r="155" spans="2:15" ht="36.950000000000003" hidden="1" customHeight="1" x14ac:dyDescent="0.25">
      <c r="B155" s="270"/>
      <c r="C155" s="271"/>
      <c r="D155" s="272" t="s">
        <v>289</v>
      </c>
      <c r="E155" s="273"/>
      <c r="F155" s="274" t="s">
        <v>510</v>
      </c>
      <c r="G155" s="275">
        <v>145000</v>
      </c>
      <c r="H155" s="275"/>
      <c r="I155" s="275"/>
      <c r="J155" s="276">
        <v>0.75</v>
      </c>
      <c r="K155" s="277"/>
      <c r="L155" s="313" t="s">
        <v>511</v>
      </c>
      <c r="M155" s="279"/>
    </row>
    <row r="156" spans="2:15" ht="36.950000000000003" customHeight="1" x14ac:dyDescent="0.25">
      <c r="B156" s="270"/>
      <c r="C156" s="271"/>
      <c r="D156" s="272" t="s">
        <v>284</v>
      </c>
      <c r="E156" s="273"/>
      <c r="F156" s="274" t="s">
        <v>227</v>
      </c>
      <c r="G156" s="275">
        <v>165000</v>
      </c>
      <c r="H156" s="275"/>
      <c r="I156" s="275"/>
      <c r="J156" s="276">
        <v>0.75</v>
      </c>
      <c r="K156" s="277"/>
      <c r="L156" s="313" t="s">
        <v>511</v>
      </c>
      <c r="M156" s="279"/>
    </row>
    <row r="157" spans="2:15" ht="36.950000000000003" customHeight="1" x14ac:dyDescent="0.25">
      <c r="B157" s="270"/>
      <c r="C157" s="271"/>
      <c r="D157" s="272" t="s">
        <v>539</v>
      </c>
      <c r="E157" s="273"/>
      <c r="F157" s="274" t="s">
        <v>191</v>
      </c>
      <c r="G157" s="312">
        <v>15100</v>
      </c>
      <c r="H157" s="275">
        <f>G157</f>
        <v>15100</v>
      </c>
      <c r="I157" s="275"/>
      <c r="J157" s="276">
        <v>0.99909999999999999</v>
      </c>
      <c r="K157" s="277" t="s">
        <v>540</v>
      </c>
      <c r="L157" s="283" t="s">
        <v>541</v>
      </c>
      <c r="M157" s="279"/>
    </row>
    <row r="158" spans="2:15" ht="75" hidden="1" x14ac:dyDescent="0.25">
      <c r="B158" s="270"/>
      <c r="C158" s="271"/>
      <c r="D158" s="272" t="s">
        <v>542</v>
      </c>
      <c r="E158" s="273"/>
      <c r="F158" s="274" t="s">
        <v>252</v>
      </c>
      <c r="G158" s="312">
        <v>692000</v>
      </c>
      <c r="H158" s="275"/>
      <c r="I158" s="275"/>
      <c r="J158" s="276">
        <v>0.25540000000000002</v>
      </c>
      <c r="K158" s="277" t="s">
        <v>543</v>
      </c>
      <c r="L158" s="283" t="s">
        <v>544</v>
      </c>
      <c r="M158" s="279"/>
    </row>
    <row r="159" spans="2:15" ht="75" hidden="1" x14ac:dyDescent="0.25">
      <c r="B159" s="270"/>
      <c r="C159" s="271"/>
      <c r="D159" s="272" t="s">
        <v>545</v>
      </c>
      <c r="E159" s="273"/>
      <c r="F159" s="274" t="s">
        <v>227</v>
      </c>
      <c r="G159" s="312">
        <v>350000</v>
      </c>
      <c r="H159" s="275"/>
      <c r="I159" s="275"/>
      <c r="J159" s="276">
        <v>0.59530000000000005</v>
      </c>
      <c r="K159" s="277" t="s">
        <v>546</v>
      </c>
      <c r="L159" s="283" t="s">
        <v>547</v>
      </c>
      <c r="M159" s="279"/>
    </row>
    <row r="160" spans="2:15" ht="39.950000000000003" customHeight="1" x14ac:dyDescent="0.25">
      <c r="C160" s="228"/>
      <c r="D160" s="229" t="s">
        <v>548</v>
      </c>
      <c r="E160" s="230"/>
      <c r="F160" s="231" t="s">
        <v>94</v>
      </c>
      <c r="G160" s="232">
        <f t="shared" ref="G160" si="5">ROUND(O160,2)</f>
        <v>97400</v>
      </c>
      <c r="H160" s="248"/>
      <c r="I160" s="238" t="s">
        <v>320</v>
      </c>
      <c r="J160" s="234">
        <v>1</v>
      </c>
      <c r="K160" s="235" t="s">
        <v>31</v>
      </c>
      <c r="L160" s="236" t="s">
        <v>321</v>
      </c>
      <c r="M160" s="237"/>
      <c r="O160" s="214">
        <v>97400</v>
      </c>
    </row>
    <row r="161" spans="3:15" ht="39.950000000000003" hidden="1" customHeight="1" x14ac:dyDescent="0.25">
      <c r="C161" s="228"/>
      <c r="D161" s="241" t="s">
        <v>549</v>
      </c>
      <c r="E161" s="242"/>
      <c r="F161" s="243" t="s">
        <v>248</v>
      </c>
      <c r="G161" s="305">
        <v>595000</v>
      </c>
      <c r="H161" s="244"/>
      <c r="I161" s="244"/>
      <c r="J161" s="245">
        <v>0.71589999999999998</v>
      </c>
      <c r="K161" s="246" t="s">
        <v>371</v>
      </c>
      <c r="L161" s="247" t="s">
        <v>372</v>
      </c>
      <c r="M161" s="237"/>
    </row>
    <row r="162" spans="3:15" ht="39.950000000000003" hidden="1" customHeight="1" x14ac:dyDescent="0.25">
      <c r="C162" s="228"/>
      <c r="D162" s="241" t="s">
        <v>295</v>
      </c>
      <c r="E162" s="242"/>
      <c r="F162" s="243" t="s">
        <v>236</v>
      </c>
      <c r="G162" s="305">
        <v>1750000</v>
      </c>
      <c r="H162" s="244"/>
      <c r="I162" s="244"/>
      <c r="J162" s="245">
        <v>0.75</v>
      </c>
      <c r="K162" s="246" t="s">
        <v>31</v>
      </c>
      <c r="L162" s="247" t="s">
        <v>31</v>
      </c>
      <c r="M162" s="237"/>
    </row>
    <row r="163" spans="3:15" ht="39.950000000000003" hidden="1" customHeight="1" x14ac:dyDescent="0.25">
      <c r="C163" s="228"/>
      <c r="D163" s="241" t="s">
        <v>267</v>
      </c>
      <c r="E163" s="242"/>
      <c r="F163" s="243" t="s">
        <v>550</v>
      </c>
      <c r="G163" s="305">
        <v>888000</v>
      </c>
      <c r="H163" s="244"/>
      <c r="I163" s="244"/>
      <c r="J163" s="245">
        <v>0.1134</v>
      </c>
      <c r="K163" s="246" t="s">
        <v>551</v>
      </c>
      <c r="L163" s="281" t="s">
        <v>552</v>
      </c>
      <c r="M163" s="237"/>
    </row>
    <row r="164" spans="3:15" ht="27" customHeight="1" x14ac:dyDescent="0.25">
      <c r="C164" s="228"/>
      <c r="D164" s="314" t="s">
        <v>553</v>
      </c>
      <c r="E164" s="230"/>
      <c r="F164" s="231" t="s">
        <v>94</v>
      </c>
      <c r="G164" s="315">
        <f t="shared" ref="G164" si="6">ROUND(O164,2)</f>
        <v>55649.8</v>
      </c>
      <c r="H164" s="255"/>
      <c r="I164" s="238" t="s">
        <v>320</v>
      </c>
      <c r="J164" s="234">
        <v>1</v>
      </c>
      <c r="K164" s="235" t="s">
        <v>31</v>
      </c>
      <c r="L164" s="236" t="s">
        <v>321</v>
      </c>
      <c r="M164" s="237"/>
      <c r="O164" s="214">
        <v>55649.8</v>
      </c>
    </row>
    <row r="165" spans="3:15" ht="27" customHeight="1" thickBot="1" x14ac:dyDescent="0.3">
      <c r="C165" s="316"/>
      <c r="D165" s="317" t="s">
        <v>554</v>
      </c>
      <c r="E165" s="318"/>
      <c r="F165" s="319" t="s">
        <v>304</v>
      </c>
      <c r="G165" s="320">
        <v>45000</v>
      </c>
      <c r="H165" s="321"/>
      <c r="I165" s="322"/>
      <c r="J165" s="323">
        <v>0.88300000000000001</v>
      </c>
      <c r="K165" s="324" t="s">
        <v>31</v>
      </c>
      <c r="L165" s="325" t="s">
        <v>555</v>
      </c>
      <c r="M165" s="237"/>
    </row>
    <row r="166" spans="3:15" ht="16.5" thickBot="1" x14ac:dyDescent="0.3">
      <c r="F166" s="326"/>
      <c r="G166" s="327"/>
      <c r="H166" s="328"/>
      <c r="I166" s="328"/>
      <c r="J166" s="327"/>
      <c r="K166" s="327"/>
      <c r="L166" s="327"/>
      <c r="M166" s="216"/>
    </row>
    <row r="167" spans="3:15" ht="16.5" thickBot="1" x14ac:dyDescent="0.3">
      <c r="C167" s="616" t="s">
        <v>556</v>
      </c>
      <c r="D167" s="617"/>
      <c r="E167" s="617"/>
      <c r="F167" s="617"/>
      <c r="G167" s="617"/>
      <c r="H167" s="617"/>
      <c r="I167" s="627"/>
      <c r="J167" s="627"/>
      <c r="K167" s="627"/>
      <c r="L167" s="628"/>
      <c r="M167" s="216"/>
    </row>
    <row r="168" spans="3:15" x14ac:dyDescent="0.25">
      <c r="C168" s="619" t="s">
        <v>2</v>
      </c>
      <c r="D168" s="621" t="s">
        <v>3</v>
      </c>
      <c r="E168" s="622"/>
      <c r="F168" s="629" t="s">
        <v>310</v>
      </c>
      <c r="G168" s="621" t="s">
        <v>557</v>
      </c>
      <c r="H168" s="622"/>
      <c r="I168" s="218" t="s">
        <v>312</v>
      </c>
      <c r="J168" s="218" t="s">
        <v>220</v>
      </c>
      <c r="K168" s="217" t="s">
        <v>313</v>
      </c>
      <c r="L168" s="219" t="s">
        <v>314</v>
      </c>
      <c r="M168" s="216"/>
    </row>
    <row r="169" spans="3:15" x14ac:dyDescent="0.25">
      <c r="C169" s="620"/>
      <c r="D169" s="623"/>
      <c r="E169" s="624"/>
      <c r="F169" s="630"/>
      <c r="G169" s="623"/>
      <c r="H169" s="624"/>
      <c r="I169" s="221"/>
      <c r="J169" s="221" t="s">
        <v>221</v>
      </c>
      <c r="K169" s="220"/>
      <c r="L169" s="222" t="s">
        <v>220</v>
      </c>
      <c r="M169" s="216"/>
    </row>
    <row r="170" spans="3:15" x14ac:dyDescent="0.25">
      <c r="C170" s="223">
        <v>1</v>
      </c>
      <c r="D170" s="625">
        <v>2</v>
      </c>
      <c r="E170" s="626"/>
      <c r="F170" s="329">
        <v>3</v>
      </c>
      <c r="G170" s="625">
        <v>4</v>
      </c>
      <c r="H170" s="626"/>
      <c r="I170" s="224">
        <v>5</v>
      </c>
      <c r="J170" s="224">
        <v>6</v>
      </c>
      <c r="K170" s="225">
        <v>7</v>
      </c>
      <c r="L170" s="226">
        <v>8</v>
      </c>
      <c r="M170" s="216"/>
    </row>
    <row r="171" spans="3:15" x14ac:dyDescent="0.25">
      <c r="C171" s="228">
        <v>1</v>
      </c>
      <c r="D171" s="330" t="s">
        <v>226</v>
      </c>
      <c r="E171" s="331"/>
      <c r="F171" s="332" t="s">
        <v>227</v>
      </c>
      <c r="G171" s="333">
        <v>200000</v>
      </c>
      <c r="H171" s="334"/>
      <c r="I171" s="335"/>
      <c r="J171" s="336">
        <v>1</v>
      </c>
      <c r="K171" s="337" t="s">
        <v>31</v>
      </c>
      <c r="L171" s="338" t="s">
        <v>31</v>
      </c>
      <c r="M171" s="216"/>
    </row>
    <row r="172" spans="3:15" x14ac:dyDescent="0.25">
      <c r="C172" s="228">
        <f>C171+1</f>
        <v>2</v>
      </c>
      <c r="D172" s="330" t="s">
        <v>558</v>
      </c>
      <c r="E172" s="331"/>
      <c r="F172" s="332" t="s">
        <v>227</v>
      </c>
      <c r="G172" s="333">
        <v>150000</v>
      </c>
      <c r="H172" s="334"/>
      <c r="I172" s="335"/>
      <c r="J172" s="336">
        <v>1</v>
      </c>
      <c r="K172" s="337" t="s">
        <v>31</v>
      </c>
      <c r="L172" s="338" t="s">
        <v>31</v>
      </c>
      <c r="M172" s="216"/>
    </row>
    <row r="173" spans="3:15" x14ac:dyDescent="0.25">
      <c r="C173" s="228">
        <f t="shared" ref="C173:C185" si="7">C172+1</f>
        <v>3</v>
      </c>
      <c r="D173" s="330" t="s">
        <v>230</v>
      </c>
      <c r="E173" s="331"/>
      <c r="F173" s="332" t="s">
        <v>231</v>
      </c>
      <c r="G173" s="333">
        <f>20000*10</f>
        <v>200000</v>
      </c>
      <c r="H173" s="334"/>
      <c r="I173" s="335"/>
      <c r="J173" s="336">
        <v>1</v>
      </c>
      <c r="K173" s="337" t="s">
        <v>31</v>
      </c>
      <c r="L173" s="338" t="s">
        <v>31</v>
      </c>
      <c r="M173" s="216"/>
    </row>
    <row r="174" spans="3:15" ht="63" x14ac:dyDescent="0.25">
      <c r="C174" s="228">
        <f t="shared" si="7"/>
        <v>4</v>
      </c>
      <c r="D174" s="339" t="s">
        <v>559</v>
      </c>
      <c r="E174" s="340"/>
      <c r="F174" s="341" t="s">
        <v>560</v>
      </c>
      <c r="G174" s="342">
        <v>15000</v>
      </c>
      <c r="H174" s="343"/>
      <c r="I174" s="344"/>
      <c r="J174" s="345">
        <v>0.77359999999999995</v>
      </c>
      <c r="K174" s="346" t="s">
        <v>561</v>
      </c>
      <c r="L174" s="347" t="s">
        <v>562</v>
      </c>
      <c r="M174" s="216"/>
    </row>
    <row r="175" spans="3:15" x14ac:dyDescent="0.25">
      <c r="C175" s="228">
        <f t="shared" si="7"/>
        <v>5</v>
      </c>
      <c r="D175" s="339" t="s">
        <v>232</v>
      </c>
      <c r="E175" s="340"/>
      <c r="F175" s="341" t="s">
        <v>248</v>
      </c>
      <c r="G175" s="342">
        <v>350000</v>
      </c>
      <c r="H175" s="343"/>
      <c r="I175" s="344"/>
      <c r="J175" s="345">
        <v>1</v>
      </c>
      <c r="K175" s="348" t="s">
        <v>31</v>
      </c>
      <c r="L175" s="349" t="s">
        <v>31</v>
      </c>
      <c r="M175" s="216"/>
    </row>
    <row r="176" spans="3:15" ht="31.5" x14ac:dyDescent="0.25">
      <c r="C176" s="228">
        <f t="shared" si="7"/>
        <v>6</v>
      </c>
      <c r="D176" s="339" t="s">
        <v>563</v>
      </c>
      <c r="E176" s="340"/>
      <c r="F176" s="341" t="s">
        <v>564</v>
      </c>
      <c r="G176" s="342">
        <v>73750</v>
      </c>
      <c r="H176" s="343"/>
      <c r="I176" s="344"/>
      <c r="J176" s="345">
        <v>0.26119999999999999</v>
      </c>
      <c r="K176" s="346" t="s">
        <v>565</v>
      </c>
      <c r="L176" s="349"/>
      <c r="M176" s="216"/>
    </row>
    <row r="177" spans="2:17" ht="47.25" x14ac:dyDescent="0.25">
      <c r="C177" s="228">
        <f t="shared" si="7"/>
        <v>7</v>
      </c>
      <c r="D177" s="339" t="s">
        <v>566</v>
      </c>
      <c r="E177" s="340"/>
      <c r="F177" s="341" t="s">
        <v>248</v>
      </c>
      <c r="G177" s="342">
        <v>57000</v>
      </c>
      <c r="H177" s="343"/>
      <c r="I177" s="344"/>
      <c r="J177" s="345">
        <v>0.71120000000000005</v>
      </c>
      <c r="K177" s="346" t="s">
        <v>567</v>
      </c>
      <c r="L177" s="349"/>
      <c r="M177" s="216"/>
    </row>
    <row r="178" spans="2:17" ht="30.6" customHeight="1" x14ac:dyDescent="0.25">
      <c r="C178" s="228">
        <f t="shared" si="7"/>
        <v>8</v>
      </c>
      <c r="D178" s="339" t="s">
        <v>234</v>
      </c>
      <c r="E178" s="340"/>
      <c r="F178" s="341" t="s">
        <v>248</v>
      </c>
      <c r="G178" s="342">
        <v>35000</v>
      </c>
      <c r="H178" s="343"/>
      <c r="I178" s="344"/>
      <c r="J178" s="345">
        <v>0.318</v>
      </c>
      <c r="K178" s="346" t="s">
        <v>568</v>
      </c>
      <c r="L178" s="350" t="s">
        <v>569</v>
      </c>
      <c r="M178" s="216"/>
    </row>
    <row r="179" spans="2:17" ht="31.5" x14ac:dyDescent="0.25">
      <c r="C179" s="228">
        <f t="shared" si="7"/>
        <v>9</v>
      </c>
      <c r="D179" s="339" t="s">
        <v>570</v>
      </c>
      <c r="E179" s="340"/>
      <c r="F179" s="341" t="s">
        <v>235</v>
      </c>
      <c r="G179" s="342">
        <v>25000</v>
      </c>
      <c r="H179" s="343"/>
      <c r="I179" s="344"/>
      <c r="J179" s="345">
        <v>0.43940000000000001</v>
      </c>
      <c r="K179" s="346" t="s">
        <v>571</v>
      </c>
      <c r="L179" s="349"/>
      <c r="M179" s="216"/>
    </row>
    <row r="180" spans="2:17" ht="31.5" x14ac:dyDescent="0.25">
      <c r="C180" s="228">
        <f t="shared" si="7"/>
        <v>10</v>
      </c>
      <c r="D180" s="339" t="s">
        <v>572</v>
      </c>
      <c r="E180" s="340"/>
      <c r="F180" s="341" t="s">
        <v>573</v>
      </c>
      <c r="G180" s="342">
        <v>5000</v>
      </c>
      <c r="H180" s="343"/>
      <c r="I180" s="344"/>
      <c r="J180" s="345">
        <v>0.67400000000000004</v>
      </c>
      <c r="K180" s="346" t="s">
        <v>574</v>
      </c>
      <c r="L180" s="349"/>
      <c r="M180" s="216"/>
    </row>
    <row r="181" spans="2:17" ht="31.5" x14ac:dyDescent="0.25">
      <c r="C181" s="228">
        <f t="shared" si="7"/>
        <v>11</v>
      </c>
      <c r="D181" s="339" t="s">
        <v>575</v>
      </c>
      <c r="E181" s="340"/>
      <c r="F181" s="341" t="s">
        <v>573</v>
      </c>
      <c r="G181" s="342">
        <v>75700</v>
      </c>
      <c r="H181" s="343"/>
      <c r="I181" s="344"/>
      <c r="J181" s="345">
        <v>0.36709999999999998</v>
      </c>
      <c r="K181" s="346" t="s">
        <v>576</v>
      </c>
      <c r="L181" s="349"/>
      <c r="M181" s="216"/>
    </row>
    <row r="182" spans="2:17" ht="31.5" x14ac:dyDescent="0.25">
      <c r="C182" s="228">
        <f t="shared" si="7"/>
        <v>12</v>
      </c>
      <c r="D182" s="339" t="s">
        <v>577</v>
      </c>
      <c r="E182" s="340"/>
      <c r="F182" s="341" t="s">
        <v>248</v>
      </c>
      <c r="G182" s="342">
        <v>21500</v>
      </c>
      <c r="H182" s="343"/>
      <c r="I182" s="344"/>
      <c r="J182" s="345">
        <v>0.72399999999999998</v>
      </c>
      <c r="K182" s="346" t="s">
        <v>578</v>
      </c>
      <c r="L182" s="349"/>
      <c r="M182" s="216"/>
    </row>
    <row r="183" spans="2:17" x14ac:dyDescent="0.25">
      <c r="C183" s="228">
        <f t="shared" si="7"/>
        <v>13</v>
      </c>
      <c r="D183" s="339" t="s">
        <v>579</v>
      </c>
      <c r="E183" s="340"/>
      <c r="F183" s="341" t="s">
        <v>236</v>
      </c>
      <c r="G183" s="342">
        <f>2000000000*(0.11%+0.01%)</f>
        <v>2400000</v>
      </c>
      <c r="H183" s="343"/>
      <c r="I183" s="344"/>
      <c r="J183" s="345">
        <v>1</v>
      </c>
      <c r="K183" s="348" t="s">
        <v>31</v>
      </c>
      <c r="L183" s="349" t="s">
        <v>31</v>
      </c>
      <c r="M183" s="216"/>
    </row>
    <row r="184" spans="2:17" ht="63" x14ac:dyDescent="0.25">
      <c r="C184" s="228">
        <f t="shared" si="7"/>
        <v>14</v>
      </c>
      <c r="D184" s="339" t="s">
        <v>580</v>
      </c>
      <c r="E184" s="340"/>
      <c r="F184" s="341" t="s">
        <v>465</v>
      </c>
      <c r="G184" s="342">
        <v>190000</v>
      </c>
      <c r="H184" s="343"/>
      <c r="I184" s="344"/>
      <c r="J184" s="345">
        <v>0.35560000000000003</v>
      </c>
      <c r="K184" s="346" t="s">
        <v>581</v>
      </c>
      <c r="L184" s="347" t="s">
        <v>582</v>
      </c>
      <c r="M184" s="216"/>
    </row>
    <row r="185" spans="2:17" ht="63" x14ac:dyDescent="0.25">
      <c r="C185" s="228">
        <f t="shared" si="7"/>
        <v>15</v>
      </c>
      <c r="D185" s="339" t="s">
        <v>583</v>
      </c>
      <c r="E185" s="340"/>
      <c r="F185" s="341" t="s">
        <v>225</v>
      </c>
      <c r="G185" s="342">
        <v>100000</v>
      </c>
      <c r="H185" s="343"/>
      <c r="I185" s="344"/>
      <c r="J185" s="345">
        <v>0.49370000000000003</v>
      </c>
      <c r="K185" s="346" t="s">
        <v>584</v>
      </c>
      <c r="L185" s="347" t="s">
        <v>585</v>
      </c>
      <c r="M185" s="216"/>
    </row>
    <row r="186" spans="2:17" ht="63" x14ac:dyDescent="0.25">
      <c r="C186" s="306">
        <f>C185+1</f>
        <v>16</v>
      </c>
      <c r="D186" s="339" t="s">
        <v>586</v>
      </c>
      <c r="E186" s="340"/>
      <c r="F186" s="341" t="s">
        <v>304</v>
      </c>
      <c r="G186" s="342">
        <v>250000</v>
      </c>
      <c r="H186" s="343"/>
      <c r="I186" s="344"/>
      <c r="J186" s="345">
        <v>0.25380000000000003</v>
      </c>
      <c r="K186" s="346" t="s">
        <v>587</v>
      </c>
      <c r="L186" s="351" t="s">
        <v>588</v>
      </c>
      <c r="M186" s="216"/>
    </row>
    <row r="187" spans="2:17" s="355" customFormat="1" ht="75" x14ac:dyDescent="0.25">
      <c r="B187" s="352"/>
      <c r="C187" s="306">
        <v>16</v>
      </c>
      <c r="D187" s="339" t="s">
        <v>238</v>
      </c>
      <c r="E187" s="353"/>
      <c r="F187" s="341" t="s">
        <v>304</v>
      </c>
      <c r="G187" s="342">
        <v>125000</v>
      </c>
      <c r="H187" s="343"/>
      <c r="I187" s="344"/>
      <c r="J187" s="345">
        <v>0.49370000000000003</v>
      </c>
      <c r="K187" s="346" t="s">
        <v>584</v>
      </c>
      <c r="L187" s="354" t="s">
        <v>585</v>
      </c>
      <c r="N187" s="356"/>
      <c r="O187" s="356"/>
      <c r="P187" s="356"/>
      <c r="Q187" s="356"/>
    </row>
    <row r="188" spans="2:17" s="355" customFormat="1" ht="75" x14ac:dyDescent="0.25">
      <c r="B188" s="352"/>
      <c r="C188" s="306">
        <v>17</v>
      </c>
      <c r="D188" s="339" t="s">
        <v>239</v>
      </c>
      <c r="E188" s="353"/>
      <c r="F188" s="341" t="s">
        <v>304</v>
      </c>
      <c r="G188" s="342">
        <v>125000</v>
      </c>
      <c r="H188" s="343"/>
      <c r="I188" s="344"/>
      <c r="J188" s="345">
        <v>0.49370000000000003</v>
      </c>
      <c r="K188" s="346" t="s">
        <v>589</v>
      </c>
      <c r="L188" s="354" t="s">
        <v>585</v>
      </c>
      <c r="N188" s="356"/>
      <c r="O188" s="356"/>
      <c r="P188" s="356"/>
      <c r="Q188" s="356"/>
    </row>
    <row r="189" spans="2:17" s="355" customFormat="1" ht="90" x14ac:dyDescent="0.25">
      <c r="B189" s="352"/>
      <c r="C189" s="306">
        <v>18</v>
      </c>
      <c r="D189" s="339" t="s">
        <v>240</v>
      </c>
      <c r="E189" s="353"/>
      <c r="F189" s="341" t="s">
        <v>304</v>
      </c>
      <c r="G189" s="342">
        <v>125000</v>
      </c>
      <c r="H189" s="343"/>
      <c r="I189" s="344"/>
      <c r="J189" s="345">
        <v>0.45550000000000002</v>
      </c>
      <c r="K189" s="346"/>
      <c r="L189" s="354" t="s">
        <v>590</v>
      </c>
      <c r="N189" s="356"/>
      <c r="O189" s="356"/>
      <c r="P189" s="356"/>
      <c r="Q189" s="356"/>
    </row>
    <row r="190" spans="2:17" ht="75" x14ac:dyDescent="0.25">
      <c r="C190" s="306">
        <v>19</v>
      </c>
      <c r="D190" s="339" t="s">
        <v>241</v>
      </c>
      <c r="E190" s="340"/>
      <c r="F190" s="341" t="s">
        <v>304</v>
      </c>
      <c r="G190" s="342">
        <v>27500</v>
      </c>
      <c r="H190" s="343"/>
      <c r="I190" s="344"/>
      <c r="J190" s="345">
        <v>0.49370000000000003</v>
      </c>
      <c r="K190" s="346" t="s">
        <v>584</v>
      </c>
      <c r="L190" s="354" t="s">
        <v>585</v>
      </c>
      <c r="M190" s="216"/>
    </row>
    <row r="191" spans="2:17" ht="75" x14ac:dyDescent="0.25">
      <c r="C191" s="306">
        <v>20</v>
      </c>
      <c r="D191" s="339" t="s">
        <v>591</v>
      </c>
      <c r="E191" s="340"/>
      <c r="F191" s="341" t="s">
        <v>304</v>
      </c>
      <c r="G191" s="342">
        <v>2700000</v>
      </c>
      <c r="H191" s="343"/>
      <c r="I191" s="344"/>
      <c r="J191" s="345">
        <v>0.49370000000000003</v>
      </c>
      <c r="K191" s="346" t="s">
        <v>592</v>
      </c>
      <c r="L191" s="354" t="s">
        <v>593</v>
      </c>
      <c r="M191" s="216"/>
    </row>
    <row r="192" spans="2:17" ht="75" x14ac:dyDescent="0.25">
      <c r="C192" s="306">
        <v>21</v>
      </c>
      <c r="D192" s="339" t="s">
        <v>594</v>
      </c>
      <c r="E192" s="340"/>
      <c r="F192" s="341" t="s">
        <v>304</v>
      </c>
      <c r="G192" s="342">
        <v>1000000</v>
      </c>
      <c r="H192" s="343"/>
      <c r="I192" s="344"/>
      <c r="J192" s="345">
        <v>0.40660000000000002</v>
      </c>
      <c r="K192" s="346" t="s">
        <v>595</v>
      </c>
      <c r="L192" s="354" t="s">
        <v>596</v>
      </c>
      <c r="M192" s="216"/>
    </row>
    <row r="193" spans="3:13" ht="75" x14ac:dyDescent="0.25">
      <c r="C193" s="306">
        <v>22</v>
      </c>
      <c r="D193" s="339" t="s">
        <v>242</v>
      </c>
      <c r="E193" s="340"/>
      <c r="F193" s="341" t="s">
        <v>304</v>
      </c>
      <c r="G193" s="342">
        <v>150000</v>
      </c>
      <c r="H193" s="343"/>
      <c r="I193" s="344"/>
      <c r="J193" s="345">
        <v>0.4582</v>
      </c>
      <c r="K193" s="346" t="s">
        <v>597</v>
      </c>
      <c r="L193" s="354" t="s">
        <v>598</v>
      </c>
      <c r="M193" s="216"/>
    </row>
    <row r="194" spans="3:13" hidden="1" x14ac:dyDescent="0.25">
      <c r="C194" s="306"/>
      <c r="D194" s="339"/>
      <c r="E194" s="340"/>
      <c r="F194" s="341"/>
      <c r="G194" s="342"/>
      <c r="H194" s="343"/>
      <c r="I194" s="344"/>
      <c r="J194" s="345"/>
      <c r="K194" s="346"/>
      <c r="L194" s="351"/>
      <c r="M194" s="216"/>
    </row>
    <row r="195" spans="3:13" hidden="1" x14ac:dyDescent="0.25">
      <c r="C195" s="306"/>
      <c r="D195" s="339"/>
      <c r="E195" s="340"/>
      <c r="F195" s="341"/>
      <c r="G195" s="342"/>
      <c r="H195" s="343"/>
      <c r="I195" s="344"/>
      <c r="J195" s="345"/>
      <c r="K195" s="346"/>
      <c r="L195" s="351"/>
      <c r="M195" s="216"/>
    </row>
    <row r="196" spans="3:13" hidden="1" x14ac:dyDescent="0.25">
      <c r="C196" s="306"/>
      <c r="D196" s="339"/>
      <c r="E196" s="340"/>
      <c r="F196" s="341"/>
      <c r="G196" s="342"/>
      <c r="H196" s="343"/>
      <c r="I196" s="344"/>
      <c r="J196" s="345"/>
      <c r="K196" s="346"/>
      <c r="L196" s="351"/>
      <c r="M196" s="216"/>
    </row>
    <row r="197" spans="3:13" hidden="1" x14ac:dyDescent="0.25">
      <c r="C197" s="306"/>
      <c r="D197" s="339"/>
      <c r="E197" s="340"/>
      <c r="F197" s="341"/>
      <c r="G197" s="342"/>
      <c r="H197" s="343"/>
      <c r="I197" s="344"/>
      <c r="J197" s="345"/>
      <c r="K197" s="346"/>
      <c r="L197" s="351"/>
      <c r="M197" s="216"/>
    </row>
    <row r="198" spans="3:13" hidden="1" x14ac:dyDescent="0.25">
      <c r="C198" s="306"/>
      <c r="D198" s="339"/>
      <c r="E198" s="340"/>
      <c r="F198" s="341"/>
      <c r="G198" s="342"/>
      <c r="H198" s="343"/>
      <c r="I198" s="344"/>
      <c r="J198" s="345"/>
      <c r="K198" s="346"/>
      <c r="L198" s="351"/>
      <c r="M198" s="216"/>
    </row>
    <row r="199" spans="3:13" hidden="1" x14ac:dyDescent="0.25">
      <c r="C199" s="306"/>
      <c r="D199" s="339"/>
      <c r="E199" s="340"/>
      <c r="F199" s="341"/>
      <c r="G199" s="342"/>
      <c r="H199" s="343"/>
      <c r="I199" s="344"/>
      <c r="J199" s="345"/>
      <c r="K199" s="346"/>
      <c r="L199" s="351"/>
      <c r="M199" s="216"/>
    </row>
    <row r="200" spans="3:13" hidden="1" x14ac:dyDescent="0.25">
      <c r="C200" s="306"/>
      <c r="D200" s="339"/>
      <c r="E200" s="340"/>
      <c r="F200" s="341"/>
      <c r="G200" s="342"/>
      <c r="H200" s="343"/>
      <c r="I200" s="344"/>
      <c r="J200" s="345"/>
      <c r="K200" s="346"/>
      <c r="L200" s="351"/>
      <c r="M200" s="216"/>
    </row>
    <row r="201" spans="3:13" hidden="1" x14ac:dyDescent="0.25">
      <c r="C201" s="306"/>
      <c r="D201" s="339"/>
      <c r="E201" s="340"/>
      <c r="F201" s="341"/>
      <c r="G201" s="342"/>
      <c r="H201" s="343"/>
      <c r="I201" s="344"/>
      <c r="J201" s="345"/>
      <c r="K201" s="346"/>
      <c r="L201" s="351"/>
      <c r="M201" s="216"/>
    </row>
    <row r="202" spans="3:13" ht="16.5" thickBot="1" x14ac:dyDescent="0.3">
      <c r="C202" s="357"/>
      <c r="D202" s="358"/>
      <c r="E202" s="359"/>
      <c r="F202" s="360"/>
      <c r="G202" s="361"/>
      <c r="H202" s="362"/>
      <c r="I202" s="363"/>
      <c r="J202" s="364"/>
      <c r="K202" s="365"/>
      <c r="L202" s="366"/>
      <c r="M202" s="216"/>
    </row>
    <row r="203" spans="3:13" ht="16.5" thickBot="1" x14ac:dyDescent="0.3">
      <c r="F203" s="326"/>
      <c r="G203" s="327"/>
      <c r="H203" s="328"/>
      <c r="I203" s="328"/>
      <c r="J203" s="327"/>
      <c r="K203" s="327"/>
      <c r="L203" s="327"/>
      <c r="M203" s="216"/>
    </row>
    <row r="204" spans="3:13" ht="16.5" thickBot="1" x14ac:dyDescent="0.3">
      <c r="C204" s="616" t="s">
        <v>599</v>
      </c>
      <c r="D204" s="617"/>
      <c r="E204" s="617"/>
      <c r="F204" s="617"/>
      <c r="G204" s="617"/>
      <c r="H204" s="617"/>
      <c r="I204" s="617"/>
      <c r="J204" s="617"/>
      <c r="K204" s="617"/>
      <c r="L204" s="618"/>
      <c r="M204" s="216"/>
    </row>
    <row r="205" spans="3:13" x14ac:dyDescent="0.25">
      <c r="C205" s="632" t="s">
        <v>2</v>
      </c>
      <c r="D205" s="633" t="s">
        <v>3</v>
      </c>
      <c r="E205" s="634"/>
      <c r="F205" s="635" t="s">
        <v>310</v>
      </c>
      <c r="G205" s="367" t="s">
        <v>557</v>
      </c>
      <c r="H205" s="326" t="s">
        <v>557</v>
      </c>
      <c r="I205" s="326"/>
      <c r="J205" s="368" t="s">
        <v>220</v>
      </c>
      <c r="K205" s="369" t="s">
        <v>313</v>
      </c>
      <c r="L205" s="370" t="s">
        <v>600</v>
      </c>
      <c r="M205" s="216"/>
    </row>
    <row r="206" spans="3:13" x14ac:dyDescent="0.25">
      <c r="C206" s="620"/>
      <c r="D206" s="623"/>
      <c r="E206" s="624"/>
      <c r="F206" s="630"/>
      <c r="G206" s="371" t="s">
        <v>601</v>
      </c>
      <c r="H206" s="372" t="s">
        <v>602</v>
      </c>
      <c r="I206" s="372"/>
      <c r="J206" s="221" t="s">
        <v>221</v>
      </c>
      <c r="K206" s="220"/>
      <c r="L206" s="222"/>
      <c r="M206" s="216"/>
    </row>
    <row r="207" spans="3:13" x14ac:dyDescent="0.25">
      <c r="C207" s="223">
        <v>1</v>
      </c>
      <c r="D207" s="625">
        <v>2</v>
      </c>
      <c r="E207" s="626"/>
      <c r="F207" s="329">
        <v>3</v>
      </c>
      <c r="G207" s="224">
        <v>4</v>
      </c>
      <c r="H207" s="329">
        <v>5</v>
      </c>
      <c r="I207" s="329"/>
      <c r="J207" s="224">
        <v>6</v>
      </c>
      <c r="K207" s="225">
        <v>7</v>
      </c>
      <c r="L207" s="226">
        <v>8</v>
      </c>
      <c r="M207" s="216"/>
    </row>
    <row r="208" spans="3:13" x14ac:dyDescent="0.25">
      <c r="C208" s="373">
        <v>1</v>
      </c>
      <c r="D208" s="374" t="s">
        <v>603</v>
      </c>
      <c r="E208" s="375"/>
      <c r="F208" s="376" t="s">
        <v>112</v>
      </c>
      <c r="G208" s="377">
        <v>600000</v>
      </c>
      <c r="H208" s="378">
        <f t="shared" ref="H208:H218" si="8">G208/7</f>
        <v>85714.28571428571</v>
      </c>
      <c r="I208" s="376"/>
      <c r="J208" s="379">
        <v>1</v>
      </c>
      <c r="K208" s="379"/>
      <c r="L208" s="380" t="s">
        <v>604</v>
      </c>
      <c r="M208" s="216"/>
    </row>
    <row r="209" spans="3:13" x14ac:dyDescent="0.25">
      <c r="C209" s="228">
        <v>2</v>
      </c>
      <c r="D209" s="330" t="s">
        <v>269</v>
      </c>
      <c r="E209" s="381"/>
      <c r="F209" s="332" t="s">
        <v>112</v>
      </c>
      <c r="G209" s="382">
        <v>900000</v>
      </c>
      <c r="H209" s="383">
        <f t="shared" si="8"/>
        <v>128571.42857142857</v>
      </c>
      <c r="I209" s="332"/>
      <c r="J209" s="337">
        <v>1</v>
      </c>
      <c r="K209" s="337"/>
      <c r="L209" s="338" t="s">
        <v>604</v>
      </c>
      <c r="M209" s="216"/>
    </row>
    <row r="210" spans="3:13" x14ac:dyDescent="0.25">
      <c r="C210" s="228">
        <v>3</v>
      </c>
      <c r="D210" s="330" t="s">
        <v>270</v>
      </c>
      <c r="E210" s="381"/>
      <c r="F210" s="332" t="s">
        <v>112</v>
      </c>
      <c r="G210" s="382">
        <v>900000</v>
      </c>
      <c r="H210" s="383">
        <f t="shared" si="8"/>
        <v>128571.42857142857</v>
      </c>
      <c r="I210" s="332"/>
      <c r="J210" s="337">
        <v>1</v>
      </c>
      <c r="K210" s="337"/>
      <c r="L210" s="338" t="s">
        <v>604</v>
      </c>
      <c r="M210" s="216"/>
    </row>
    <row r="211" spans="3:13" x14ac:dyDescent="0.25">
      <c r="C211" s="228">
        <v>4</v>
      </c>
      <c r="D211" s="330" t="s">
        <v>237</v>
      </c>
      <c r="E211" s="331"/>
      <c r="F211" s="332" t="s">
        <v>112</v>
      </c>
      <c r="G211" s="315">
        <v>112000</v>
      </c>
      <c r="H211" s="335">
        <f t="shared" si="8"/>
        <v>16000</v>
      </c>
      <c r="I211" s="335"/>
      <c r="J211" s="337">
        <v>1</v>
      </c>
      <c r="K211" s="337"/>
      <c r="L211" s="338" t="s">
        <v>604</v>
      </c>
      <c r="M211" s="216"/>
    </row>
    <row r="212" spans="3:13" x14ac:dyDescent="0.25">
      <c r="C212" s="228">
        <v>5</v>
      </c>
      <c r="D212" s="330" t="s">
        <v>605</v>
      </c>
      <c r="E212" s="331"/>
      <c r="F212" s="332" t="s">
        <v>112</v>
      </c>
      <c r="G212" s="315">
        <v>155900</v>
      </c>
      <c r="H212" s="335">
        <f t="shared" si="8"/>
        <v>22271.428571428572</v>
      </c>
      <c r="I212" s="335"/>
      <c r="J212" s="337">
        <v>1</v>
      </c>
      <c r="K212" s="337"/>
      <c r="L212" s="338" t="s">
        <v>604</v>
      </c>
      <c r="M212" s="216"/>
    </row>
    <row r="213" spans="3:13" x14ac:dyDescent="0.25">
      <c r="C213" s="228">
        <v>6</v>
      </c>
      <c r="D213" s="330" t="s">
        <v>299</v>
      </c>
      <c r="E213" s="331"/>
      <c r="F213" s="332" t="s">
        <v>112</v>
      </c>
      <c r="G213" s="315">
        <v>217200</v>
      </c>
      <c r="H213" s="335">
        <f t="shared" si="8"/>
        <v>31028.571428571428</v>
      </c>
      <c r="I213" s="335"/>
      <c r="J213" s="337">
        <v>1</v>
      </c>
      <c r="K213" s="337"/>
      <c r="L213" s="338" t="s">
        <v>604</v>
      </c>
      <c r="M213" s="216"/>
    </row>
    <row r="214" spans="3:13" x14ac:dyDescent="0.25">
      <c r="C214" s="228">
        <v>7</v>
      </c>
      <c r="D214" s="330" t="s">
        <v>222</v>
      </c>
      <c r="E214" s="331"/>
      <c r="F214" s="332" t="s">
        <v>112</v>
      </c>
      <c r="G214" s="315">
        <v>101005</v>
      </c>
      <c r="H214" s="335">
        <f t="shared" si="8"/>
        <v>14429.285714285714</v>
      </c>
      <c r="I214" s="335"/>
      <c r="J214" s="337">
        <v>1</v>
      </c>
      <c r="K214" s="337"/>
      <c r="L214" s="338" t="s">
        <v>606</v>
      </c>
      <c r="M214" s="384"/>
    </row>
    <row r="215" spans="3:13" x14ac:dyDescent="0.25">
      <c r="C215" s="228">
        <v>8</v>
      </c>
      <c r="D215" s="330" t="s">
        <v>607</v>
      </c>
      <c r="E215" s="331"/>
      <c r="F215" s="332" t="s">
        <v>112</v>
      </c>
      <c r="G215" s="315">
        <v>102575.5</v>
      </c>
      <c r="H215" s="335">
        <f t="shared" si="8"/>
        <v>14653.642857142857</v>
      </c>
      <c r="I215" s="335"/>
      <c r="J215" s="337">
        <v>1</v>
      </c>
      <c r="K215" s="337"/>
      <c r="L215" s="338" t="s">
        <v>606</v>
      </c>
      <c r="M215" s="326"/>
    </row>
    <row r="216" spans="3:13" x14ac:dyDescent="0.25">
      <c r="C216" s="228">
        <v>9</v>
      </c>
      <c r="D216" s="330" t="s">
        <v>608</v>
      </c>
      <c r="E216" s="331"/>
      <c r="F216" s="332" t="s">
        <v>112</v>
      </c>
      <c r="G216" s="315">
        <v>104146</v>
      </c>
      <c r="H216" s="335">
        <f t="shared" si="8"/>
        <v>14878</v>
      </c>
      <c r="I216" s="335"/>
      <c r="J216" s="337">
        <v>1</v>
      </c>
      <c r="K216" s="337"/>
      <c r="L216" s="338" t="s">
        <v>606</v>
      </c>
      <c r="M216" s="326"/>
    </row>
    <row r="217" spans="3:13" x14ac:dyDescent="0.25">
      <c r="C217" s="228">
        <v>10</v>
      </c>
      <c r="D217" s="330" t="s">
        <v>609</v>
      </c>
      <c r="E217" s="331"/>
      <c r="F217" s="332" t="s">
        <v>112</v>
      </c>
      <c r="G217" s="315">
        <v>104146</v>
      </c>
      <c r="H217" s="335">
        <f t="shared" si="8"/>
        <v>14878</v>
      </c>
      <c r="I217" s="335"/>
      <c r="J217" s="337">
        <v>1</v>
      </c>
      <c r="K217" s="337"/>
      <c r="L217" s="338" t="s">
        <v>606</v>
      </c>
      <c r="M217" s="326"/>
    </row>
    <row r="218" spans="3:13" x14ac:dyDescent="0.25">
      <c r="C218" s="228">
        <v>11</v>
      </c>
      <c r="D218" s="330" t="s">
        <v>610</v>
      </c>
      <c r="E218" s="340"/>
      <c r="F218" s="341" t="s">
        <v>112</v>
      </c>
      <c r="G218" s="315">
        <v>110003</v>
      </c>
      <c r="H218" s="335">
        <f t="shared" si="8"/>
        <v>15714.714285714286</v>
      </c>
      <c r="I218" s="335"/>
      <c r="J218" s="337">
        <v>1</v>
      </c>
      <c r="K218" s="337"/>
      <c r="L218" s="338" t="s">
        <v>606</v>
      </c>
      <c r="M218" s="326"/>
    </row>
    <row r="219" spans="3:13" ht="16.5" thickBot="1" x14ac:dyDescent="0.3">
      <c r="C219" s="357">
        <v>12</v>
      </c>
      <c r="D219" s="358" t="s">
        <v>224</v>
      </c>
      <c r="E219" s="359"/>
      <c r="F219" s="360" t="s">
        <v>112</v>
      </c>
      <c r="G219" s="385">
        <v>115754</v>
      </c>
      <c r="H219" s="363">
        <f>G219/7</f>
        <v>16536.285714285714</v>
      </c>
      <c r="I219" s="363"/>
      <c r="J219" s="386">
        <v>1</v>
      </c>
      <c r="K219" s="386"/>
      <c r="L219" s="387" t="s">
        <v>606</v>
      </c>
      <c r="M219" s="388"/>
    </row>
    <row r="220" spans="3:13" x14ac:dyDescent="0.25">
      <c r="C220" s="326"/>
      <c r="D220" s="389"/>
      <c r="E220" s="389"/>
      <c r="F220" s="326"/>
      <c r="G220" s="390"/>
      <c r="H220" s="391"/>
      <c r="I220" s="391"/>
      <c r="J220" s="390"/>
      <c r="K220" s="390"/>
      <c r="L220" s="390"/>
      <c r="M220" s="326"/>
    </row>
    <row r="221" spans="3:13" x14ac:dyDescent="0.25">
      <c r="C221" s="631"/>
      <c r="D221" s="631"/>
      <c r="E221" s="631"/>
      <c r="F221" s="631"/>
      <c r="G221" s="326"/>
      <c r="H221" s="326"/>
      <c r="I221" s="326"/>
      <c r="J221" s="326"/>
      <c r="K221" s="326"/>
      <c r="L221" s="326"/>
      <c r="M221" s="216"/>
    </row>
    <row r="222" spans="3:13" x14ac:dyDescent="0.25">
      <c r="C222" s="631"/>
      <c r="D222" s="631"/>
      <c r="E222" s="631"/>
      <c r="F222" s="631"/>
      <c r="G222" s="326"/>
      <c r="H222" s="326"/>
      <c r="I222" s="326"/>
      <c r="J222" s="326"/>
      <c r="K222" s="326"/>
      <c r="L222" s="326"/>
      <c r="M222" s="216"/>
    </row>
    <row r="223" spans="3:13" x14ac:dyDescent="0.25">
      <c r="C223" s="326"/>
      <c r="D223" s="631"/>
      <c r="E223" s="631"/>
      <c r="F223" s="326"/>
      <c r="G223" s="326"/>
      <c r="H223" s="326"/>
      <c r="I223" s="326"/>
      <c r="J223" s="326"/>
      <c r="K223" s="326"/>
      <c r="L223" s="326"/>
      <c r="M223" s="216"/>
    </row>
    <row r="224" spans="3:13" x14ac:dyDescent="0.25">
      <c r="C224" s="326"/>
      <c r="D224" s="389"/>
      <c r="E224" s="389"/>
      <c r="F224" s="326"/>
      <c r="G224" s="392"/>
      <c r="H224" s="393"/>
      <c r="I224" s="393"/>
      <c r="J224" s="392"/>
      <c r="K224" s="392"/>
      <c r="L224" s="392"/>
      <c r="M224" s="216"/>
    </row>
    <row r="225" spans="3:13" x14ac:dyDescent="0.25">
      <c r="C225" s="326"/>
      <c r="D225" s="389"/>
      <c r="E225" s="389"/>
      <c r="F225" s="326"/>
      <c r="G225" s="391"/>
      <c r="H225" s="393"/>
      <c r="I225" s="393"/>
      <c r="J225" s="391"/>
      <c r="K225" s="391"/>
      <c r="L225" s="391"/>
      <c r="M225" s="384"/>
    </row>
    <row r="226" spans="3:13" x14ac:dyDescent="0.25">
      <c r="C226" s="326"/>
      <c r="D226" s="389"/>
      <c r="E226" s="389"/>
      <c r="F226" s="326"/>
      <c r="G226" s="391"/>
      <c r="H226" s="393"/>
      <c r="I226" s="393"/>
      <c r="J226" s="391"/>
      <c r="K226" s="391"/>
      <c r="L226" s="391"/>
      <c r="M226" s="326"/>
    </row>
    <row r="227" spans="3:13" x14ac:dyDescent="0.25">
      <c r="C227" s="326"/>
      <c r="D227" s="389"/>
      <c r="E227" s="389"/>
      <c r="F227" s="326"/>
      <c r="G227" s="391"/>
      <c r="H227" s="393"/>
      <c r="I227" s="393"/>
      <c r="J227" s="391"/>
      <c r="K227" s="391"/>
      <c r="L227" s="391"/>
      <c r="M227" s="326"/>
    </row>
    <row r="228" spans="3:13" x14ac:dyDescent="0.25">
      <c r="C228" s="326"/>
      <c r="D228" s="389"/>
      <c r="E228" s="389"/>
      <c r="F228" s="326"/>
      <c r="G228" s="391"/>
      <c r="H228" s="393"/>
      <c r="I228" s="393"/>
      <c r="J228" s="391"/>
      <c r="K228" s="391"/>
      <c r="L228" s="391"/>
      <c r="M228" s="326"/>
    </row>
    <row r="229" spans="3:13" x14ac:dyDescent="0.25">
      <c r="C229" s="326"/>
      <c r="D229" s="389"/>
      <c r="E229" s="389"/>
      <c r="F229" s="326"/>
      <c r="G229" s="391"/>
      <c r="H229" s="393"/>
      <c r="I229" s="393"/>
      <c r="J229" s="391"/>
      <c r="K229" s="391"/>
      <c r="L229" s="391"/>
      <c r="M229" s="326"/>
    </row>
    <row r="230" spans="3:13" x14ac:dyDescent="0.25">
      <c r="C230" s="326"/>
      <c r="D230" s="389"/>
      <c r="E230" s="389"/>
      <c r="F230" s="326"/>
      <c r="G230" s="391"/>
      <c r="H230" s="393"/>
      <c r="I230" s="393"/>
      <c r="J230" s="391"/>
      <c r="K230" s="391"/>
      <c r="L230" s="391"/>
      <c r="M230" s="388"/>
    </row>
    <row r="231" spans="3:13" x14ac:dyDescent="0.25">
      <c r="C231" s="326"/>
      <c r="D231" s="389"/>
      <c r="E231" s="389"/>
      <c r="F231" s="326"/>
      <c r="G231" s="390"/>
      <c r="H231" s="391"/>
      <c r="I231" s="391"/>
      <c r="J231" s="390"/>
      <c r="K231" s="390"/>
      <c r="L231" s="390"/>
      <c r="M231" s="326"/>
    </row>
    <row r="232" spans="3:13" x14ac:dyDescent="0.25">
      <c r="C232" s="631"/>
      <c r="D232" s="631"/>
      <c r="E232" s="631"/>
      <c r="F232" s="631"/>
      <c r="G232" s="326"/>
      <c r="H232" s="326"/>
      <c r="I232" s="326"/>
      <c r="J232" s="326"/>
      <c r="K232" s="326"/>
      <c r="L232" s="326"/>
      <c r="M232" s="216"/>
    </row>
    <row r="233" spans="3:13" x14ac:dyDescent="0.25">
      <c r="C233" s="631"/>
      <c r="D233" s="631"/>
      <c r="E233" s="631"/>
      <c r="F233" s="631"/>
      <c r="G233" s="326"/>
      <c r="H233" s="326"/>
      <c r="I233" s="326"/>
      <c r="J233" s="326"/>
      <c r="K233" s="326"/>
      <c r="L233" s="326"/>
      <c r="M233" s="216"/>
    </row>
    <row r="234" spans="3:13" x14ac:dyDescent="0.25">
      <c r="C234" s="326"/>
      <c r="D234" s="631"/>
      <c r="E234" s="631"/>
      <c r="F234" s="326"/>
      <c r="G234" s="326"/>
      <c r="H234" s="326"/>
      <c r="I234" s="326"/>
      <c r="J234" s="326"/>
      <c r="K234" s="326"/>
      <c r="L234" s="326"/>
      <c r="M234" s="216"/>
    </row>
    <row r="235" spans="3:13" x14ac:dyDescent="0.25">
      <c r="C235" s="326"/>
      <c r="D235" s="389"/>
      <c r="E235" s="389"/>
      <c r="F235" s="326"/>
      <c r="G235" s="392"/>
      <c r="H235" s="393"/>
      <c r="I235" s="393"/>
      <c r="J235" s="392"/>
      <c r="K235" s="392"/>
      <c r="L235" s="392"/>
      <c r="M235" s="216"/>
    </row>
    <row r="236" spans="3:13" x14ac:dyDescent="0.25">
      <c r="C236" s="326"/>
      <c r="D236" s="389"/>
      <c r="E236" s="389"/>
      <c r="F236" s="326"/>
      <c r="G236" s="391"/>
      <c r="H236" s="393"/>
      <c r="I236" s="393"/>
      <c r="J236" s="391"/>
      <c r="K236" s="391"/>
      <c r="L236" s="391"/>
      <c r="M236" s="384"/>
    </row>
    <row r="237" spans="3:13" x14ac:dyDescent="0.25">
      <c r="C237" s="326"/>
      <c r="D237" s="389"/>
      <c r="E237" s="389"/>
      <c r="F237" s="326"/>
      <c r="G237" s="391"/>
      <c r="H237" s="393"/>
      <c r="I237" s="393"/>
      <c r="J237" s="391"/>
      <c r="K237" s="391"/>
      <c r="L237" s="391"/>
      <c r="M237" s="326"/>
    </row>
    <row r="238" spans="3:13" x14ac:dyDescent="0.25">
      <c r="C238" s="326"/>
      <c r="D238" s="389"/>
      <c r="E238" s="389"/>
      <c r="F238" s="326"/>
      <c r="G238" s="391"/>
      <c r="H238" s="393"/>
      <c r="I238" s="393"/>
      <c r="J238" s="391"/>
      <c r="K238" s="391"/>
      <c r="L238" s="391"/>
      <c r="M238" s="326"/>
    </row>
    <row r="239" spans="3:13" x14ac:dyDescent="0.25">
      <c r="C239" s="326"/>
      <c r="D239" s="389"/>
      <c r="E239" s="389"/>
      <c r="F239" s="326"/>
      <c r="G239" s="391"/>
      <c r="H239" s="393"/>
      <c r="I239" s="393"/>
      <c r="J239" s="391"/>
      <c r="K239" s="391"/>
      <c r="L239" s="391"/>
      <c r="M239" s="326"/>
    </row>
    <row r="240" spans="3:13" x14ac:dyDescent="0.25">
      <c r="C240" s="326"/>
      <c r="D240" s="389"/>
      <c r="E240" s="389"/>
      <c r="F240" s="326"/>
      <c r="G240" s="391"/>
      <c r="H240" s="393"/>
      <c r="I240" s="393"/>
      <c r="J240" s="391"/>
      <c r="K240" s="391"/>
      <c r="L240" s="391"/>
      <c r="M240" s="326"/>
    </row>
    <row r="241" spans="3:13" x14ac:dyDescent="0.25">
      <c r="C241" s="326"/>
      <c r="D241" s="389"/>
      <c r="E241" s="389"/>
      <c r="F241" s="326"/>
      <c r="G241" s="391"/>
      <c r="H241" s="393"/>
      <c r="I241" s="393"/>
      <c r="J241" s="391"/>
      <c r="K241" s="391"/>
      <c r="L241" s="391"/>
      <c r="M241" s="388"/>
    </row>
    <row r="242" spans="3:13" x14ac:dyDescent="0.25">
      <c r="C242" s="326"/>
      <c r="D242" s="389"/>
      <c r="E242" s="389"/>
      <c r="F242" s="326"/>
      <c r="G242" s="390"/>
      <c r="H242" s="391"/>
      <c r="I242" s="391"/>
      <c r="J242" s="390"/>
      <c r="K242" s="390"/>
      <c r="L242" s="390"/>
      <c r="M242" s="326"/>
    </row>
    <row r="243" spans="3:13" x14ac:dyDescent="0.25">
      <c r="C243" s="631"/>
      <c r="D243" s="631"/>
      <c r="E243" s="631"/>
      <c r="F243" s="631"/>
      <c r="G243" s="326"/>
      <c r="H243" s="326"/>
      <c r="I243" s="326"/>
      <c r="J243" s="326"/>
      <c r="K243" s="326"/>
      <c r="L243" s="326"/>
      <c r="M243" s="216"/>
    </row>
    <row r="244" spans="3:13" x14ac:dyDescent="0.25">
      <c r="C244" s="631"/>
      <c r="D244" s="631"/>
      <c r="E244" s="631"/>
      <c r="F244" s="631"/>
      <c r="G244" s="326"/>
      <c r="H244" s="326"/>
      <c r="I244" s="326"/>
      <c r="J244" s="326"/>
      <c r="K244" s="326"/>
      <c r="L244" s="326"/>
      <c r="M244" s="216"/>
    </row>
    <row r="245" spans="3:13" x14ac:dyDescent="0.25">
      <c r="C245" s="326"/>
      <c r="D245" s="631"/>
      <c r="E245" s="631"/>
      <c r="F245" s="326"/>
      <c r="G245" s="326"/>
      <c r="H245" s="326"/>
      <c r="I245" s="326"/>
      <c r="J245" s="326"/>
      <c r="K245" s="326"/>
      <c r="L245" s="326"/>
      <c r="M245" s="216"/>
    </row>
    <row r="246" spans="3:13" x14ac:dyDescent="0.25">
      <c r="C246" s="326"/>
      <c r="D246" s="389"/>
      <c r="E246" s="389"/>
      <c r="F246" s="326"/>
      <c r="G246" s="392"/>
      <c r="H246" s="393"/>
      <c r="I246" s="393"/>
      <c r="J246" s="392"/>
      <c r="K246" s="392"/>
      <c r="L246" s="392"/>
      <c r="M246" s="216"/>
    </row>
    <row r="247" spans="3:13" x14ac:dyDescent="0.25">
      <c r="C247" s="326"/>
      <c r="D247" s="389"/>
      <c r="E247" s="389"/>
      <c r="F247" s="326"/>
      <c r="G247" s="391"/>
      <c r="H247" s="393"/>
      <c r="I247" s="393"/>
      <c r="J247" s="391"/>
      <c r="K247" s="391"/>
      <c r="L247" s="391"/>
      <c r="M247" s="384"/>
    </row>
    <row r="248" spans="3:13" x14ac:dyDescent="0.25">
      <c r="C248" s="326"/>
      <c r="D248" s="389"/>
      <c r="E248" s="389"/>
      <c r="F248" s="326"/>
      <c r="G248" s="391"/>
      <c r="H248" s="393"/>
      <c r="I248" s="393"/>
      <c r="J248" s="391"/>
      <c r="K248" s="391"/>
      <c r="L248" s="391"/>
      <c r="M248" s="326"/>
    </row>
    <row r="249" spans="3:13" x14ac:dyDescent="0.25">
      <c r="C249" s="326"/>
      <c r="D249" s="389"/>
      <c r="E249" s="389"/>
      <c r="F249" s="326"/>
      <c r="G249" s="391"/>
      <c r="H249" s="393"/>
      <c r="I249" s="393"/>
      <c r="J249" s="391"/>
      <c r="K249" s="391"/>
      <c r="L249" s="391"/>
      <c r="M249" s="326"/>
    </row>
    <row r="250" spans="3:13" x14ac:dyDescent="0.25">
      <c r="C250" s="326"/>
      <c r="D250" s="389"/>
      <c r="E250" s="389"/>
      <c r="F250" s="326"/>
      <c r="G250" s="391"/>
      <c r="H250" s="393"/>
      <c r="I250" s="393"/>
      <c r="J250" s="391"/>
      <c r="K250" s="391"/>
      <c r="L250" s="391"/>
      <c r="M250" s="326"/>
    </row>
    <row r="251" spans="3:13" x14ac:dyDescent="0.25">
      <c r="C251" s="326"/>
      <c r="D251" s="389"/>
      <c r="E251" s="389"/>
      <c r="F251" s="326"/>
      <c r="G251" s="391"/>
      <c r="H251" s="393"/>
      <c r="I251" s="393"/>
      <c r="J251" s="391"/>
      <c r="K251" s="391"/>
      <c r="L251" s="391"/>
      <c r="M251" s="326"/>
    </row>
    <row r="252" spans="3:13" x14ac:dyDescent="0.25">
      <c r="C252" s="326"/>
      <c r="D252" s="389"/>
      <c r="E252" s="389"/>
      <c r="F252" s="326"/>
      <c r="G252" s="391"/>
      <c r="H252" s="393"/>
      <c r="I252" s="393"/>
      <c r="J252" s="391"/>
      <c r="K252" s="391"/>
      <c r="L252" s="391"/>
      <c r="M252" s="388"/>
    </row>
    <row r="254" spans="3:13" x14ac:dyDescent="0.25">
      <c r="C254" s="631"/>
      <c r="D254" s="631"/>
      <c r="E254" s="631"/>
      <c r="F254" s="631"/>
      <c r="G254" s="326"/>
      <c r="H254" s="326"/>
      <c r="I254" s="326"/>
      <c r="J254" s="326"/>
      <c r="K254" s="326"/>
      <c r="L254" s="326"/>
      <c r="M254" s="216"/>
    </row>
    <row r="255" spans="3:13" x14ac:dyDescent="0.25">
      <c r="C255" s="631"/>
      <c r="D255" s="631"/>
      <c r="E255" s="631"/>
      <c r="F255" s="631"/>
      <c r="G255" s="326"/>
      <c r="H255" s="326"/>
      <c r="I255" s="326"/>
      <c r="J255" s="326"/>
      <c r="K255" s="326"/>
      <c r="L255" s="326"/>
      <c r="M255" s="216"/>
    </row>
    <row r="256" spans="3:13" x14ac:dyDescent="0.25">
      <c r="C256" s="326"/>
      <c r="D256" s="631"/>
      <c r="E256" s="631"/>
      <c r="F256" s="326"/>
      <c r="G256" s="326"/>
      <c r="H256" s="326"/>
      <c r="I256" s="326"/>
      <c r="J256" s="326"/>
      <c r="K256" s="326"/>
      <c r="L256" s="326"/>
      <c r="M256" s="216"/>
    </row>
    <row r="257" spans="3:13" x14ac:dyDescent="0.25">
      <c r="C257" s="326"/>
      <c r="D257" s="389"/>
      <c r="E257" s="389"/>
      <c r="F257" s="326"/>
      <c r="G257" s="392"/>
      <c r="H257" s="393"/>
      <c r="I257" s="393"/>
      <c r="J257" s="392"/>
      <c r="K257" s="392"/>
      <c r="L257" s="392"/>
      <c r="M257" s="216"/>
    </row>
    <row r="258" spans="3:13" x14ac:dyDescent="0.25">
      <c r="C258" s="326"/>
      <c r="D258" s="389"/>
      <c r="E258" s="389"/>
      <c r="F258" s="326"/>
      <c r="G258" s="391"/>
      <c r="H258" s="393"/>
      <c r="I258" s="393"/>
      <c r="J258" s="391"/>
      <c r="K258" s="391"/>
      <c r="L258" s="391"/>
      <c r="M258" s="384"/>
    </row>
    <row r="259" spans="3:13" x14ac:dyDescent="0.25">
      <c r="C259" s="326"/>
      <c r="D259" s="389"/>
      <c r="E259" s="389"/>
      <c r="F259" s="326"/>
      <c r="G259" s="326"/>
      <c r="H259" s="326"/>
      <c r="I259" s="326"/>
      <c r="J259" s="326"/>
      <c r="K259" s="326"/>
      <c r="L259" s="326"/>
      <c r="M259" s="216"/>
    </row>
    <row r="260" spans="3:13" x14ac:dyDescent="0.25">
      <c r="C260" s="326"/>
      <c r="D260" s="631"/>
      <c r="E260" s="631"/>
      <c r="F260" s="326"/>
      <c r="G260" s="326"/>
      <c r="H260" s="326"/>
      <c r="I260" s="326"/>
      <c r="J260" s="326"/>
      <c r="K260" s="326"/>
      <c r="L260" s="326"/>
      <c r="M260" s="216"/>
    </row>
    <row r="261" spans="3:13" x14ac:dyDescent="0.25">
      <c r="C261" s="326"/>
      <c r="D261" s="389"/>
      <c r="E261" s="389"/>
      <c r="F261" s="326"/>
      <c r="G261" s="392"/>
      <c r="H261" s="393"/>
      <c r="I261" s="393"/>
      <c r="J261" s="392"/>
      <c r="K261" s="392"/>
      <c r="L261" s="392"/>
      <c r="M261" s="216"/>
    </row>
    <row r="262" spans="3:13" x14ac:dyDescent="0.25">
      <c r="C262" s="326"/>
      <c r="D262" s="389"/>
      <c r="E262" s="389"/>
      <c r="F262" s="326"/>
      <c r="G262" s="391"/>
      <c r="H262" s="393"/>
      <c r="I262" s="393"/>
      <c r="J262" s="391"/>
      <c r="K262" s="391"/>
      <c r="L262" s="391"/>
      <c r="M262" s="384"/>
    </row>
    <row r="263" spans="3:13" x14ac:dyDescent="0.25">
      <c r="C263" s="326"/>
      <c r="D263" s="389"/>
      <c r="E263" s="389"/>
      <c r="F263" s="326"/>
      <c r="G263" s="326"/>
      <c r="H263" s="326"/>
      <c r="I263" s="326"/>
      <c r="J263" s="326"/>
      <c r="K263" s="326"/>
      <c r="L263" s="326"/>
      <c r="M263" s="216"/>
    </row>
    <row r="264" spans="3:13" x14ac:dyDescent="0.25">
      <c r="C264" s="326"/>
      <c r="D264" s="631"/>
      <c r="E264" s="631"/>
      <c r="F264" s="326"/>
      <c r="G264" s="326"/>
      <c r="H264" s="326"/>
      <c r="I264" s="326"/>
      <c r="J264" s="326"/>
      <c r="K264" s="326"/>
      <c r="L264" s="326"/>
      <c r="M264" s="216"/>
    </row>
    <row r="265" spans="3:13" x14ac:dyDescent="0.25">
      <c r="C265" s="326"/>
      <c r="D265" s="389"/>
      <c r="E265" s="389"/>
      <c r="F265" s="326"/>
      <c r="G265" s="392"/>
      <c r="H265" s="393"/>
      <c r="I265" s="393"/>
      <c r="J265" s="392"/>
      <c r="K265" s="392"/>
      <c r="L265" s="392"/>
      <c r="M265" s="216"/>
    </row>
  </sheetData>
  <mergeCells count="38">
    <mergeCell ref="D256:E256"/>
    <mergeCell ref="D260:E260"/>
    <mergeCell ref="D264:E264"/>
    <mergeCell ref="D234:E234"/>
    <mergeCell ref="C243:C244"/>
    <mergeCell ref="D243:E244"/>
    <mergeCell ref="F243:F244"/>
    <mergeCell ref="D245:E245"/>
    <mergeCell ref="C254:C255"/>
    <mergeCell ref="D254:E255"/>
    <mergeCell ref="F254:F255"/>
    <mergeCell ref="C232:C233"/>
    <mergeCell ref="D232:E233"/>
    <mergeCell ref="F232:F233"/>
    <mergeCell ref="D170:E170"/>
    <mergeCell ref="G170:H170"/>
    <mergeCell ref="C204:L204"/>
    <mergeCell ref="C205:C206"/>
    <mergeCell ref="D205:E206"/>
    <mergeCell ref="F205:F206"/>
    <mergeCell ref="D207:E207"/>
    <mergeCell ref="C221:C222"/>
    <mergeCell ref="D221:E222"/>
    <mergeCell ref="F221:F222"/>
    <mergeCell ref="D223:E223"/>
    <mergeCell ref="D8:E8"/>
    <mergeCell ref="G8:H8"/>
    <mergeCell ref="C167:L167"/>
    <mergeCell ref="C168:C169"/>
    <mergeCell ref="D168:E169"/>
    <mergeCell ref="F168:F169"/>
    <mergeCell ref="G168:H169"/>
    <mergeCell ref="C5:L5"/>
    <mergeCell ref="C6:C7"/>
    <mergeCell ref="D6:E7"/>
    <mergeCell ref="F6:F7"/>
    <mergeCell ref="G6:H6"/>
    <mergeCell ref="G7:H7"/>
  </mergeCells>
  <hyperlinks>
    <hyperlink ref="L108" r:id="rId1" xr:uid="{900D58DF-1DEA-4F06-B631-3C3674853A37}"/>
    <hyperlink ref="L11" r:id="rId2" xr:uid="{5956FECE-59ED-496A-84F4-B1338B058128}"/>
    <hyperlink ref="L51" r:id="rId3" xr:uid="{54C82E75-71E3-4FCF-A555-207FA9C6125D}"/>
    <hyperlink ref="L66" r:id="rId4" xr:uid="{2AAB74A4-0CB0-4494-B21C-8B0F0D53AF78}"/>
    <hyperlink ref="L67" r:id="rId5" xr:uid="{F4E80E59-6278-4A5C-A394-6BA09599DA35}"/>
    <hyperlink ref="L84" r:id="rId6" xr:uid="{B3B20666-1837-4CC3-99C0-6A0368B57849}"/>
    <hyperlink ref="L68" r:id="rId7" xr:uid="{152D044D-222B-4218-85EF-0E4D5E620019}"/>
    <hyperlink ref="L13" r:id="rId8" xr:uid="{11D02008-38BA-4239-A372-9F0F9AB32F64}"/>
    <hyperlink ref="L32" r:id="rId9" xr:uid="{1094CB6E-3EF6-4057-9FE3-3EF9F3529364}"/>
    <hyperlink ref="L161" r:id="rId10" xr:uid="{8D2E1BE2-AD18-47D0-9268-277C8A78D6D1}"/>
    <hyperlink ref="L36" r:id="rId11" xr:uid="{89F733A7-7D77-4F94-B94F-77ED214E3BD2}"/>
    <hyperlink ref="L174" r:id="rId12" xr:uid="{A5933D00-9379-4D3C-B6C0-F9D67AA12330}"/>
    <hyperlink ref="L184" r:id="rId13" xr:uid="{D6C40B74-A191-410D-B652-9F23CBBEDB83}"/>
    <hyperlink ref="L185" r:id="rId14" xr:uid="{75E24943-4356-4AF4-9D46-BE6A44C0D0CB}"/>
    <hyperlink ref="L186" r:id="rId15" xr:uid="{02E04226-052B-4396-A197-45D008794505}"/>
    <hyperlink ref="L52" r:id="rId16" xr:uid="{DA61655B-981D-444F-B45B-8F860250B196}"/>
    <hyperlink ref="L14" r:id="rId17" xr:uid="{AAE72FC2-9E75-41CF-9104-A43DD172F5EE}"/>
    <hyperlink ref="L17" r:id="rId18" xr:uid="{159C649E-F3CA-496B-8D36-13C9C562AC40}"/>
    <hyperlink ref="L18" r:id="rId19" xr:uid="{BD38E1DA-C25E-4484-84AB-6E69DB9F638F}"/>
    <hyperlink ref="L19" r:id="rId20" xr:uid="{C65A2E76-F193-47A1-B66B-D75F10644C49}"/>
    <hyperlink ref="L20" r:id="rId21" xr:uid="{48458365-56BE-4322-AF78-6330333DB11C}"/>
    <hyperlink ref="L21" r:id="rId22" xr:uid="{1F822A38-01A6-4818-AD63-2E3D142AAF7C}"/>
    <hyperlink ref="L22" r:id="rId23" xr:uid="{E027B4B0-4104-4843-9992-6C97F26270BD}"/>
    <hyperlink ref="L23" r:id="rId24" xr:uid="{A95E961A-FD7C-4A3B-9D5A-A8ABC4EB2B99}"/>
    <hyperlink ref="L12" r:id="rId25" xr:uid="{A1E3FFC0-A4D0-44FA-B3FE-31077A456DE9}"/>
    <hyperlink ref="L77" r:id="rId26" xr:uid="{44CA2526-74D1-4992-B024-EB345E1785E2}"/>
    <hyperlink ref="S52" r:id="rId27" xr:uid="{AF3848BB-409E-4631-B798-9646BBBBE2C9}"/>
    <hyperlink ref="L109" r:id="rId28" xr:uid="{0D37784D-838F-4962-AF33-CCB30B8BFDE1}"/>
    <hyperlink ref="L86" r:id="rId29" xr:uid="{6337A9CA-3B14-4FD2-8357-9A5F0469062D}"/>
    <hyperlink ref="L119" r:id="rId30" xr:uid="{DA3AE0D4-A0BE-4230-8FC6-1276C817F0B5}"/>
    <hyperlink ref="O141" r:id="rId31" xr:uid="{E7B86B1F-9436-4D55-83F2-609F94D5D9B0}"/>
    <hyperlink ref="L87" r:id="rId32" xr:uid="{72CD7600-64CA-4D95-B94C-EAE60F2FAF73}"/>
    <hyperlink ref="L46" r:id="rId33" xr:uid="{0A745942-2C44-4767-99DB-A58E92C9E945}"/>
    <hyperlink ref="L44" r:id="rId34" xr:uid="{AB9EE5BD-2C27-4A64-81D9-930AD26EE4CA}"/>
    <hyperlink ref="L73" r:id="rId35" xr:uid="{EA6F39DF-12B3-4FE0-8512-6BF221983058}"/>
    <hyperlink ref="L158" r:id="rId36" xr:uid="{2D914451-F255-40D9-8B2B-2CECDC05ECE1}"/>
    <hyperlink ref="L187" r:id="rId37" xr:uid="{22E26E0B-4EB7-4AAD-B2D8-6C0B1F0236B5}"/>
    <hyperlink ref="L188" r:id="rId38" xr:uid="{71407BFE-459C-49F2-967D-DB86892E2256}"/>
    <hyperlink ref="L189" r:id="rId39" xr:uid="{98A608D8-8110-4823-B1EA-B7A6CB2CAA41}"/>
    <hyperlink ref="L190" r:id="rId40" xr:uid="{310814FD-E121-4C34-8B49-290C7DF2803C}"/>
    <hyperlink ref="L191" r:id="rId41" xr:uid="{5E135BB1-70CA-4BBF-89A4-F85B51B61FFF}"/>
    <hyperlink ref="L192" r:id="rId42" xr:uid="{3B35DEAF-97DA-46E5-B6AC-EF3DFA132D1B}"/>
    <hyperlink ref="L193" r:id="rId43" xr:uid="{47B1F2AE-745D-47BA-8B62-46208AC7050D}"/>
    <hyperlink ref="L178" r:id="rId44" xr:uid="{785F9439-0272-4E3D-8616-1641F6945833}"/>
    <hyperlink ref="L54" r:id="rId45" xr:uid="{A7D2F793-6973-4DE0-8599-BBEA0DA00924}"/>
    <hyperlink ref="L56" r:id="rId46" xr:uid="{4F9BAA46-83E4-4245-86A0-6C405725AFF9}"/>
    <hyperlink ref="L60" r:id="rId47" xr:uid="{3460664E-9A96-44D6-B25C-B117FFD60FBF}"/>
    <hyperlink ref="L55" r:id="rId48" xr:uid="{099B7506-0021-4CC0-8587-1176E84B487C}"/>
    <hyperlink ref="L58" r:id="rId49" xr:uid="{A6F50FFE-5D90-488F-B583-BE2AB5790B13}"/>
    <hyperlink ref="L59" r:id="rId50" xr:uid="{218684A4-1D3E-498E-A1F5-D032BBC460A4}"/>
    <hyperlink ref="L61" r:id="rId51" xr:uid="{55323823-3F39-44E0-BE2F-4D12C0B67207}"/>
    <hyperlink ref="L96" r:id="rId52" xr:uid="{31BD24B0-1E2F-4C4F-8090-EA84BDFBA0E6}"/>
    <hyperlink ref="L98" r:id="rId53" xr:uid="{0ECFA8BE-9C65-443C-8B65-2DDA27DEE9DC}"/>
    <hyperlink ref="L62" r:id="rId54" xr:uid="{569320AD-E07E-44FF-8727-EE846B0B4DB3}"/>
    <hyperlink ref="L34" r:id="rId55" xr:uid="{47DC0675-0BCA-4D16-8B8F-6DC57C80E66E}"/>
    <hyperlink ref="L45" r:id="rId56" xr:uid="{8F1D3405-7077-46A3-A992-833C451A34BB}"/>
    <hyperlink ref="L104" r:id="rId57" xr:uid="{FA19D20A-845D-4D7A-B02E-3A65A46A6ADA}"/>
    <hyperlink ref="L103" r:id="rId58" xr:uid="{DE055446-0B51-45D9-B8BA-F57828DADD93}"/>
    <hyperlink ref="L24" r:id="rId59" xr:uid="{84BAFC56-2D2D-4DCA-B743-A5630E296E92}"/>
    <hyperlink ref="L57" r:id="rId60" xr:uid="{58EC1025-C992-40CD-BD30-2E65DAA0633C}"/>
    <hyperlink ref="L112" r:id="rId61" xr:uid="{4ACF8341-D0C6-44D1-81AB-047840736DA8}"/>
    <hyperlink ref="L113" r:id="rId62" xr:uid="{F57211A0-8F02-489F-A86A-C2E1777BAAC7}"/>
    <hyperlink ref="L114" r:id="rId63" xr:uid="{54263746-15BA-4360-8E02-21D8EF167D86}"/>
    <hyperlink ref="L115" r:id="rId64" xr:uid="{AEAAE03E-054D-4294-9E3A-EC384BDF1BF5}"/>
    <hyperlink ref="L116" r:id="rId65" xr:uid="{B773CE82-C9D6-4951-8623-FB077FF40C0D}"/>
    <hyperlink ref="L49" r:id="rId66" xr:uid="{83C0BA61-B03F-4C09-AA6C-480150876BCB}"/>
    <hyperlink ref="L163" r:id="rId67" xr:uid="{7F37DE7B-F359-458B-8B7B-CAE6C9A8CCA7}"/>
    <hyperlink ref="L38" r:id="rId68" xr:uid="{BBD19EFD-D5C2-45F9-9647-85964C54D348}"/>
    <hyperlink ref="L157" r:id="rId69" xr:uid="{E2B48866-D27E-4E61-AEC0-DC23E4E966A8}"/>
    <hyperlink ref="L69" r:id="rId70" xr:uid="{F6E86C84-07D9-4738-8457-8658F910D4D4}"/>
    <hyperlink ref="L105" r:id="rId71" xr:uid="{48E504F6-4A50-4985-8277-2196FE2DD588}"/>
    <hyperlink ref="L47" r:id="rId72" xr:uid="{F0C29297-0222-4F79-BF3C-C6978234406A}"/>
    <hyperlink ref="L106" r:id="rId73" xr:uid="{F4789A0D-9098-4090-8280-D0673BA323F4}"/>
    <hyperlink ref="L81" r:id="rId74" xr:uid="{1265CBE5-6CF3-4D0E-BCA1-A0EE378EF3D3}"/>
    <hyperlink ref="L64" r:id="rId75" xr:uid="{CF912E52-0B09-4386-9966-D9DC5961AE23}"/>
    <hyperlink ref="L107" r:id="rId76" xr:uid="{74D809FA-A832-4584-9C13-AA6DDFF296B3}"/>
    <hyperlink ref="L88" r:id="rId77" xr:uid="{C0E63A67-EF59-42BC-9A0B-E3CF54D12ED7}"/>
    <hyperlink ref="L89" r:id="rId78" xr:uid="{597A5892-B73A-4AC7-A77B-BF60FFD7FCEB}"/>
    <hyperlink ref="L90" r:id="rId79" xr:uid="{66B6417D-716E-401A-B6A5-2FE6812FFFA7}"/>
    <hyperlink ref="L26" r:id="rId80" xr:uid="{63723722-D687-43AD-A020-DA00098C4D0E}"/>
    <hyperlink ref="L117" r:id="rId81" xr:uid="{E3CB2E71-6468-42EE-BF7D-F5EA51A38F54}"/>
    <hyperlink ref="L102" r:id="rId82" xr:uid="{28C87C2E-6A43-4E22-8D0A-1AE7ACB3C084}"/>
    <hyperlink ref="L43" r:id="rId83" xr:uid="{20C888B1-40D3-4443-90C9-FBA961FBF2A1}"/>
    <hyperlink ref="L110" r:id="rId84" xr:uid="{CA12A0CB-8FE9-4DB8-B634-5BD6AE2B76E4}"/>
    <hyperlink ref="L27" r:id="rId85" xr:uid="{E0B6B4A1-AECD-4DBB-AA8E-F2CE2EECE072}"/>
    <hyperlink ref="L28" r:id="rId86" xr:uid="{0D11A7C3-2AFE-4638-A702-D92A06CE560B}"/>
    <hyperlink ref="L101" r:id="rId87" xr:uid="{8AD5AACB-70DC-493F-BEAF-B38F51F5A36D}"/>
    <hyperlink ref="L82" r:id="rId88" xr:uid="{6A7C14C2-A320-4037-80D6-6CF0D4CCBEF4}"/>
    <hyperlink ref="L111" r:id="rId89" xr:uid="{E3F257AD-5252-45D8-87A0-B2A0B5087727}"/>
    <hyperlink ref="L35" r:id="rId90" xr:uid="{75D4207F-672D-4D76-BFB4-3F7A5E4333F6}"/>
    <hyperlink ref="L42" r:id="rId91" xr:uid="{CD0754C3-7BA0-49A8-AA1B-A69BB7EA4C68}"/>
    <hyperlink ref="L118" r:id="rId92" xr:uid="{D97D0644-9C77-492E-9755-A47927B96A1F}"/>
    <hyperlink ref="L159" r:id="rId93" xr:uid="{EA156D14-41A8-446A-8BE0-0CE3B381C358}"/>
    <hyperlink ref="L40" r:id="rId94" xr:uid="{E25B23CA-FD3E-4BB8-B33A-80898D590C3D}"/>
    <hyperlink ref="L39" r:id="rId95" xr:uid="{039C0F03-8668-4815-A93D-7565DE77C655}"/>
    <hyperlink ref="L63" r:id="rId96" xr:uid="{E325EDAC-CAB0-4FC6-A665-8A71AF4ECDBE}"/>
    <hyperlink ref="L100" r:id="rId97" xr:uid="{89391BE0-563F-4565-9E41-021C8C24216C}"/>
    <hyperlink ref="L97" r:id="rId98" xr:uid="{E9D2F21D-DFCA-4B70-9304-FEE14D08BD5E}"/>
    <hyperlink ref="L16" r:id="rId99" xr:uid="{6FB9BBAF-8EA5-4696-A54C-00AE65082EB3}"/>
    <hyperlink ref="L50" r:id="rId100" xr:uid="{EB2B639F-BBCD-41DF-8AE8-DA0AA5316E9C}"/>
    <hyperlink ref="L165" r:id="rId101" xr:uid="{4BBCCA9F-E64E-46F4-88F1-39267C2F7A21}"/>
  </hyperlinks>
  <printOptions horizontalCentered="1"/>
  <pageMargins left="0.51181102362204722" right="0.39370078740157483" top="0.39370078740157483" bottom="0.59055118110236227" header="0.31496062992125984" footer="0.31496062992125984"/>
  <pageSetup paperSize="10000" scale="55" fitToHeight="100" orientation="portrait" r:id="rId102"/>
  <headerFooter>
    <oddFooter>&amp;C&amp;"Arial Narrow,Regular"&amp;12&amp;P</oddFooter>
  </headerFooter>
  <rowBreaks count="1" manualBreakCount="1">
    <brk id="166" min="1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0ABD-0B80-4531-9757-F9C957E274F7}">
  <dimension ref="B1:S37"/>
  <sheetViews>
    <sheetView topLeftCell="F1" zoomScale="85" zoomScaleNormal="85" zoomScaleSheetLayoutView="85" workbookViewId="0">
      <selection activeCell="N16" sqref="N16"/>
    </sheetView>
  </sheetViews>
  <sheetFormatPr defaultRowHeight="15" x14ac:dyDescent="0.25"/>
  <cols>
    <col min="2" max="2" width="10.7109375" customWidth="1"/>
    <col min="4" max="4" width="18.85546875" customWidth="1"/>
    <col min="5" max="5" width="18.5703125" customWidth="1"/>
    <col min="6" max="6" width="15.85546875" customWidth="1"/>
    <col min="8" max="8" width="16" customWidth="1"/>
    <col min="10" max="10" width="13.42578125" customWidth="1"/>
    <col min="14" max="14" width="16" customWidth="1"/>
    <col min="15" max="15" width="15.140625" customWidth="1"/>
  </cols>
  <sheetData>
    <row r="1" spans="2:15" ht="18" x14ac:dyDescent="0.25">
      <c r="B1" s="636" t="s">
        <v>721</v>
      </c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</row>
    <row r="2" spans="2:15" x14ac:dyDescent="0.25"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</row>
    <row r="3" spans="2:15" x14ac:dyDescent="0.25">
      <c r="B3" s="487" t="s">
        <v>138</v>
      </c>
      <c r="C3" s="488" t="s">
        <v>139</v>
      </c>
      <c r="D3" s="486" t="s">
        <v>701</v>
      </c>
      <c r="E3" s="486"/>
      <c r="F3" s="486"/>
      <c r="G3" s="486"/>
      <c r="H3" s="486"/>
      <c r="I3" s="486"/>
      <c r="J3" s="486"/>
      <c r="K3" s="486"/>
      <c r="L3" s="486"/>
      <c r="M3" s="486"/>
      <c r="N3" s="487"/>
      <c r="O3" s="487"/>
    </row>
    <row r="4" spans="2:15" x14ac:dyDescent="0.25">
      <c r="B4" s="487" t="s">
        <v>140</v>
      </c>
      <c r="C4" s="488" t="s">
        <v>139</v>
      </c>
      <c r="D4" s="486" t="s">
        <v>738</v>
      </c>
      <c r="E4" s="486"/>
      <c r="F4" s="486"/>
      <c r="G4" s="486"/>
      <c r="H4" s="486"/>
      <c r="I4" s="486"/>
      <c r="J4" s="486"/>
      <c r="K4" s="486"/>
      <c r="L4" s="486"/>
      <c r="M4" s="486"/>
      <c r="N4" s="487"/>
      <c r="O4" s="487"/>
    </row>
    <row r="5" spans="2:15" x14ac:dyDescent="0.25">
      <c r="B5" s="487" t="s">
        <v>141</v>
      </c>
      <c r="C5" s="488" t="s">
        <v>139</v>
      </c>
      <c r="D5" s="486" t="s">
        <v>739</v>
      </c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</row>
    <row r="6" spans="2:15" ht="15.75" thickBot="1" x14ac:dyDescent="0.3"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</row>
    <row r="7" spans="2:15" x14ac:dyDescent="0.25">
      <c r="B7" s="637" t="s">
        <v>665</v>
      </c>
      <c r="C7" s="638"/>
      <c r="D7" s="639"/>
      <c r="E7" s="489"/>
      <c r="F7" s="489"/>
      <c r="G7" s="489"/>
      <c r="H7" s="489"/>
      <c r="I7" s="489"/>
      <c r="J7" s="489"/>
      <c r="K7" s="489"/>
      <c r="L7" s="489"/>
      <c r="M7" s="489"/>
      <c r="N7" s="490"/>
      <c r="O7" s="491" t="s">
        <v>666</v>
      </c>
    </row>
    <row r="8" spans="2:15" x14ac:dyDescent="0.25">
      <c r="B8" s="640"/>
      <c r="C8" s="641"/>
      <c r="D8" s="642"/>
      <c r="E8" s="646" t="s">
        <v>667</v>
      </c>
      <c r="F8" s="641"/>
      <c r="G8" s="641"/>
      <c r="H8" s="641"/>
      <c r="I8" s="641"/>
      <c r="J8" s="641"/>
      <c r="K8" s="641"/>
      <c r="L8" s="641"/>
      <c r="M8" s="641"/>
      <c r="N8" s="641"/>
      <c r="O8" s="492" t="s">
        <v>668</v>
      </c>
    </row>
    <row r="9" spans="2:15" ht="15.75" thickBot="1" x14ac:dyDescent="0.3">
      <c r="B9" s="643"/>
      <c r="C9" s="644"/>
      <c r="D9" s="645"/>
      <c r="E9" s="493"/>
      <c r="F9" s="493"/>
      <c r="G9" s="493"/>
      <c r="H9" s="493"/>
      <c r="I9" s="493"/>
      <c r="J9" s="493"/>
      <c r="K9" s="493"/>
      <c r="L9" s="493"/>
      <c r="M9" s="493"/>
      <c r="N9" s="494"/>
      <c r="O9" s="495" t="s">
        <v>669</v>
      </c>
    </row>
    <row r="10" spans="2:15" ht="15.75" thickTop="1" x14ac:dyDescent="0.25">
      <c r="B10" s="496"/>
      <c r="C10" s="486"/>
      <c r="D10" s="497"/>
      <c r="E10" s="498"/>
      <c r="F10" s="499"/>
      <c r="G10" s="500"/>
      <c r="H10" s="500"/>
      <c r="I10" s="500"/>
      <c r="J10" s="500"/>
      <c r="K10" s="500"/>
      <c r="L10" s="500"/>
      <c r="M10" s="500"/>
      <c r="N10" s="501"/>
      <c r="O10" s="502"/>
    </row>
    <row r="11" spans="2:15" x14ac:dyDescent="0.25">
      <c r="B11" s="496"/>
      <c r="C11" s="486"/>
      <c r="D11" s="497"/>
      <c r="E11" s="503" t="s">
        <v>670</v>
      </c>
      <c r="F11" s="504"/>
      <c r="G11" s="505"/>
      <c r="H11" s="506"/>
      <c r="I11" s="506"/>
      <c r="J11" s="506"/>
      <c r="K11" s="507"/>
      <c r="L11" s="508"/>
      <c r="M11" s="509"/>
      <c r="N11" s="510"/>
      <c r="O11" s="511"/>
    </row>
    <row r="12" spans="2:15" x14ac:dyDescent="0.25">
      <c r="B12" s="496"/>
      <c r="C12" s="486"/>
      <c r="D12" s="497"/>
      <c r="E12" s="503" t="s">
        <v>173</v>
      </c>
      <c r="F12" s="506"/>
      <c r="G12" s="508"/>
      <c r="H12" s="512"/>
      <c r="I12" s="506"/>
      <c r="J12" s="512"/>
      <c r="K12" s="506"/>
      <c r="L12" s="513"/>
      <c r="M12" s="508"/>
      <c r="N12" s="514"/>
      <c r="O12" s="511"/>
    </row>
    <row r="13" spans="2:15" x14ac:dyDescent="0.25">
      <c r="B13" s="496"/>
      <c r="C13" s="486"/>
      <c r="D13" s="497"/>
      <c r="E13" s="503" t="s">
        <v>736</v>
      </c>
      <c r="F13" s="506" t="s">
        <v>735</v>
      </c>
      <c r="G13" s="508" t="s">
        <v>663</v>
      </c>
      <c r="H13" s="570">
        <f>H15 * ( ( H17 + 2*H14 ) / ( H14 + H17 ) )</f>
        <v>6.8571428571428568</v>
      </c>
      <c r="I13" s="506"/>
      <c r="J13" s="504"/>
      <c r="K13" s="506" t="s">
        <v>174</v>
      </c>
      <c r="L13" s="513"/>
      <c r="M13" s="508"/>
      <c r="N13" s="514"/>
      <c r="O13" s="516"/>
    </row>
    <row r="14" spans="2:15" x14ac:dyDescent="0.25">
      <c r="B14" s="496"/>
      <c r="C14" s="486"/>
      <c r="D14" s="497"/>
      <c r="E14" s="503" t="s">
        <v>671</v>
      </c>
      <c r="F14" s="506" t="s">
        <v>672</v>
      </c>
      <c r="G14" s="508" t="s">
        <v>663</v>
      </c>
      <c r="H14" s="593">
        <v>2.5</v>
      </c>
      <c r="I14" s="506" t="s">
        <v>175</v>
      </c>
      <c r="J14" s="506"/>
      <c r="K14" s="517"/>
      <c r="L14" s="513"/>
      <c r="M14" s="508"/>
      <c r="N14" s="514"/>
      <c r="O14" s="516"/>
    </row>
    <row r="15" spans="2:15" x14ac:dyDescent="0.25">
      <c r="B15" s="496"/>
      <c r="C15" s="486"/>
      <c r="D15" s="497"/>
      <c r="E15" s="503" t="s">
        <v>673</v>
      </c>
      <c r="F15" s="506" t="s">
        <v>674</v>
      </c>
      <c r="G15" s="508" t="s">
        <v>663</v>
      </c>
      <c r="H15" s="568">
        <v>4</v>
      </c>
      <c r="I15" s="506" t="s">
        <v>175</v>
      </c>
      <c r="J15" s="506"/>
      <c r="K15" s="506" t="s">
        <v>675</v>
      </c>
      <c r="L15" s="513" t="s">
        <v>676</v>
      </c>
      <c r="M15" s="508" t="s">
        <v>663</v>
      </c>
      <c r="N15" s="571">
        <v>540</v>
      </c>
      <c r="O15" s="516">
        <f>J24+J25</f>
        <v>2013.4285714285716</v>
      </c>
    </row>
    <row r="16" spans="2:15" x14ac:dyDescent="0.25">
      <c r="B16" s="496"/>
      <c r="C16" s="486"/>
      <c r="D16" s="519"/>
      <c r="E16" s="503" t="s">
        <v>677</v>
      </c>
      <c r="F16" s="506" t="s">
        <v>678</v>
      </c>
      <c r="G16" s="508" t="s">
        <v>663</v>
      </c>
      <c r="H16" s="569">
        <f>H15 * ( H14 / ( H14 + H17 ) )</f>
        <v>2.8571428571428572</v>
      </c>
      <c r="I16" s="506" t="str">
        <f>I15</f>
        <v>m</v>
      </c>
      <c r="J16" s="506"/>
      <c r="K16" s="506"/>
      <c r="L16" s="513"/>
      <c r="M16" s="508"/>
      <c r="N16" s="514"/>
      <c r="O16" s="520"/>
    </row>
    <row r="17" spans="2:19" x14ac:dyDescent="0.25">
      <c r="B17" s="496"/>
      <c r="C17" s="486"/>
      <c r="D17" s="497"/>
      <c r="E17" s="503" t="s">
        <v>679</v>
      </c>
      <c r="F17" s="506" t="s">
        <v>680</v>
      </c>
      <c r="G17" s="508" t="s">
        <v>663</v>
      </c>
      <c r="H17" s="568">
        <v>1</v>
      </c>
      <c r="I17" s="506" t="s">
        <v>175</v>
      </c>
      <c r="J17" s="506"/>
      <c r="K17" s="506"/>
      <c r="L17" s="513"/>
      <c r="M17" s="508"/>
      <c r="N17" s="514"/>
      <c r="O17" s="516"/>
    </row>
    <row r="18" spans="2:19" x14ac:dyDescent="0.25">
      <c r="B18" s="496"/>
      <c r="C18" s="486"/>
      <c r="D18" s="497"/>
      <c r="E18" s="503" t="s">
        <v>681</v>
      </c>
      <c r="F18" s="506"/>
      <c r="G18" s="508"/>
      <c r="H18" s="506"/>
      <c r="I18" s="506"/>
      <c r="J18" s="506"/>
      <c r="K18" s="506"/>
      <c r="L18" s="513"/>
      <c r="M18" s="508"/>
      <c r="N18" s="514"/>
      <c r="O18" s="516"/>
    </row>
    <row r="19" spans="2:19" x14ac:dyDescent="0.25">
      <c r="B19" s="496"/>
      <c r="C19" s="486"/>
      <c r="D19" s="497"/>
      <c r="E19" s="503" t="s">
        <v>682</v>
      </c>
      <c r="F19" s="569">
        <v>3</v>
      </c>
      <c r="G19" s="508" t="s">
        <v>175</v>
      </c>
      <c r="H19" s="506" t="s">
        <v>683</v>
      </c>
      <c r="I19" s="569">
        <v>0.1</v>
      </c>
      <c r="J19" s="506" t="s">
        <v>175</v>
      </c>
      <c r="K19" s="506"/>
      <c r="L19" s="513"/>
      <c r="M19" s="508"/>
      <c r="N19" s="514"/>
      <c r="O19" s="516"/>
    </row>
    <row r="20" spans="2:19" x14ac:dyDescent="0.25">
      <c r="B20" s="496"/>
      <c r="C20" s="486"/>
      <c r="D20" s="497"/>
      <c r="E20" s="503" t="s">
        <v>684</v>
      </c>
      <c r="F20" s="506">
        <f>N15*F19*I19</f>
        <v>162</v>
      </c>
      <c r="G20" s="508" t="s">
        <v>175</v>
      </c>
      <c r="H20" s="506"/>
      <c r="I20" s="506"/>
      <c r="J20" s="506"/>
      <c r="K20" s="506"/>
      <c r="L20" s="513"/>
      <c r="M20" s="508"/>
      <c r="N20" s="514"/>
      <c r="O20" s="516"/>
    </row>
    <row r="21" spans="2:19" x14ac:dyDescent="0.25">
      <c r="B21" s="496"/>
      <c r="C21" s="486"/>
      <c r="D21" s="497"/>
      <c r="E21" s="503"/>
      <c r="F21" s="506"/>
      <c r="G21" s="508"/>
      <c r="H21" s="506"/>
      <c r="I21" s="506"/>
      <c r="J21" s="506"/>
      <c r="K21" s="517"/>
      <c r="L21" s="513"/>
      <c r="M21" s="508"/>
      <c r="N21" s="514"/>
      <c r="O21" s="516"/>
    </row>
    <row r="22" spans="2:19" x14ac:dyDescent="0.25">
      <c r="B22" s="496"/>
      <c r="C22" s="486"/>
      <c r="D22" s="519"/>
      <c r="E22" s="503" t="s">
        <v>685</v>
      </c>
      <c r="F22" s="506"/>
      <c r="G22" s="508"/>
      <c r="H22" s="515"/>
      <c r="I22" s="506"/>
      <c r="J22" s="506"/>
      <c r="K22" s="517"/>
      <c r="L22" s="513"/>
      <c r="M22" s="508"/>
      <c r="N22" s="514"/>
      <c r="O22" s="516"/>
    </row>
    <row r="23" spans="2:19" x14ac:dyDescent="0.25">
      <c r="B23" s="496"/>
      <c r="C23" s="486"/>
      <c r="D23" s="497"/>
      <c r="E23" s="521"/>
      <c r="F23" s="506"/>
      <c r="G23" s="505"/>
      <c r="H23" s="506"/>
      <c r="I23" s="522"/>
      <c r="J23" s="522"/>
      <c r="K23" s="512"/>
      <c r="L23" s="508"/>
      <c r="M23" s="509"/>
      <c r="N23" s="523"/>
      <c r="O23" s="516"/>
    </row>
    <row r="24" spans="2:19" x14ac:dyDescent="0.25">
      <c r="B24" s="496"/>
      <c r="C24" s="486"/>
      <c r="D24" s="497"/>
      <c r="E24" s="503" t="s">
        <v>144</v>
      </c>
      <c r="F24" s="506" t="s">
        <v>686</v>
      </c>
      <c r="G24" s="506"/>
      <c r="H24" s="506"/>
      <c r="I24" s="522" t="s">
        <v>663</v>
      </c>
      <c r="J24" s="562">
        <f>((0.5*(H15+H16))*H17)*N15</f>
        <v>1851.4285714285716</v>
      </c>
      <c r="K24" s="506" t="s">
        <v>94</v>
      </c>
      <c r="L24" s="515"/>
      <c r="M24" s="505"/>
      <c r="N24" s="523"/>
      <c r="O24" s="516"/>
    </row>
    <row r="25" spans="2:19" x14ac:dyDescent="0.25">
      <c r="B25" s="496"/>
      <c r="C25" s="486"/>
      <c r="D25" s="497"/>
      <c r="E25" s="503" t="s">
        <v>144</v>
      </c>
      <c r="F25" s="506" t="s">
        <v>687</v>
      </c>
      <c r="G25" s="506"/>
      <c r="H25" s="506"/>
      <c r="I25" s="522" t="s">
        <v>663</v>
      </c>
      <c r="J25" s="524">
        <f>N15*F19*I19</f>
        <v>162</v>
      </c>
      <c r="K25" s="506" t="s">
        <v>94</v>
      </c>
      <c r="L25" s="515"/>
      <c r="M25" s="515"/>
      <c r="N25" s="518"/>
      <c r="O25" s="516"/>
    </row>
    <row r="26" spans="2:19" x14ac:dyDescent="0.25">
      <c r="B26" s="496"/>
      <c r="C26" s="486"/>
      <c r="D26" s="497"/>
      <c r="E26" s="503"/>
      <c r="F26" s="506"/>
      <c r="G26" s="506"/>
      <c r="H26" s="506"/>
      <c r="I26" s="522"/>
      <c r="J26" s="524"/>
      <c r="K26" s="506"/>
      <c r="L26" s="515"/>
      <c r="M26" s="515"/>
      <c r="N26" s="518"/>
      <c r="O26" s="516"/>
    </row>
    <row r="27" spans="2:19" x14ac:dyDescent="0.25">
      <c r="B27" s="496"/>
      <c r="C27" s="486"/>
      <c r="D27" s="497"/>
      <c r="E27" s="503"/>
      <c r="F27" s="506"/>
      <c r="G27" s="506"/>
      <c r="H27" s="506"/>
      <c r="I27" s="522"/>
      <c r="J27" s="524"/>
      <c r="K27" s="506"/>
      <c r="L27" s="515"/>
      <c r="M27" s="504"/>
      <c r="N27" s="523"/>
      <c r="O27" s="516"/>
    </row>
    <row r="28" spans="2:19" x14ac:dyDescent="0.25">
      <c r="B28" s="496"/>
      <c r="C28" s="486"/>
      <c r="D28" s="497"/>
      <c r="E28" s="503"/>
      <c r="F28" s="506"/>
      <c r="G28" s="506"/>
      <c r="H28" s="506"/>
      <c r="I28" s="522"/>
      <c r="J28" s="524"/>
      <c r="K28" s="506"/>
      <c r="L28" s="508"/>
      <c r="M28" s="509"/>
      <c r="N28" s="523"/>
      <c r="O28" s="516"/>
    </row>
    <row r="29" spans="2:19" x14ac:dyDescent="0.25">
      <c r="B29" s="496"/>
      <c r="C29" s="486"/>
      <c r="D29" s="497"/>
      <c r="E29" s="503"/>
      <c r="F29" s="506"/>
      <c r="G29" s="506"/>
      <c r="H29" s="506"/>
      <c r="I29" s="522"/>
      <c r="J29" s="524"/>
      <c r="K29" s="506"/>
      <c r="L29" s="515"/>
      <c r="M29" s="505"/>
      <c r="N29" s="523"/>
      <c r="O29" s="516"/>
    </row>
    <row r="30" spans="2:19" x14ac:dyDescent="0.25">
      <c r="B30" s="496"/>
      <c r="C30" s="486"/>
      <c r="D30" s="497"/>
      <c r="E30" s="521"/>
      <c r="F30" s="504"/>
      <c r="G30" s="505"/>
      <c r="H30" s="506"/>
      <c r="I30" s="522"/>
      <c r="J30" s="522"/>
      <c r="K30" s="525"/>
      <c r="L30" s="505"/>
      <c r="M30" s="506"/>
      <c r="N30" s="523"/>
      <c r="O30" s="516"/>
    </row>
    <row r="31" spans="2:19" ht="15.75" thickBot="1" x14ac:dyDescent="0.3">
      <c r="B31" s="496"/>
      <c r="C31" s="486"/>
      <c r="D31" s="486"/>
      <c r="E31" s="526"/>
      <c r="F31" s="527"/>
      <c r="G31" s="527"/>
      <c r="H31" s="506" t="s">
        <v>176</v>
      </c>
      <c r="I31" s="522" t="s">
        <v>663</v>
      </c>
      <c r="J31" s="647">
        <f>J24+J25</f>
        <v>2013.4285714285716</v>
      </c>
      <c r="K31" s="647"/>
      <c r="L31" s="508" t="s">
        <v>94</v>
      </c>
      <c r="M31" s="527"/>
      <c r="N31" s="528"/>
      <c r="O31" s="579"/>
    </row>
    <row r="32" spans="2:19" ht="15.75" thickBot="1" x14ac:dyDescent="0.3">
      <c r="B32" s="529"/>
      <c r="C32" s="530"/>
      <c r="D32" s="530"/>
      <c r="E32" s="648" t="s">
        <v>688</v>
      </c>
      <c r="F32" s="649"/>
      <c r="G32" s="649"/>
      <c r="H32" s="649"/>
      <c r="I32" s="649"/>
      <c r="J32" s="649"/>
      <c r="K32" s="649"/>
      <c r="L32" s="649"/>
      <c r="M32" s="649"/>
      <c r="N32" s="649"/>
      <c r="O32" s="581">
        <f>O15</f>
        <v>2013.4285714285716</v>
      </c>
      <c r="P32" s="578"/>
      <c r="R32" s="160">
        <f>O37/'Kebutuhan  realisasi'!G18</f>
        <v>0.98920171646189525</v>
      </c>
      <c r="S32">
        <v>0.98920171646189525</v>
      </c>
    </row>
    <row r="33" spans="2:15" x14ac:dyDescent="0.25">
      <c r="B33" s="532"/>
      <c r="C33" s="532"/>
      <c r="D33" s="532"/>
      <c r="E33" s="532"/>
      <c r="F33" s="532"/>
      <c r="G33" s="532"/>
      <c r="H33" s="532"/>
      <c r="I33" s="532"/>
      <c r="J33" s="532"/>
      <c r="K33" s="532"/>
      <c r="L33" s="532"/>
      <c r="M33" s="532"/>
      <c r="N33" s="532"/>
      <c r="O33" s="532"/>
    </row>
    <row r="34" spans="2:15" x14ac:dyDescent="0.25">
      <c r="B34" s="532"/>
      <c r="C34" s="533"/>
      <c r="D34" s="534" t="s">
        <v>689</v>
      </c>
      <c r="E34" s="533"/>
      <c r="F34" s="533"/>
      <c r="G34" s="533"/>
      <c r="H34" s="533"/>
      <c r="I34" s="533"/>
      <c r="J34" s="533"/>
      <c r="K34" s="533"/>
      <c r="L34" s="533"/>
      <c r="M34" s="533"/>
      <c r="N34" s="532"/>
      <c r="O34" s="532"/>
    </row>
    <row r="36" spans="2:15" ht="15.75" thickBot="1" x14ac:dyDescent="0.3"/>
    <row r="37" spans="2:15" ht="15.75" thickBot="1" x14ac:dyDescent="0.3">
      <c r="O37" s="531">
        <f>'Kebutuhan  realisasi'!G18*'backup volume rencana'!S32</f>
        <v>1993.6686238223715</v>
      </c>
    </row>
  </sheetData>
  <mergeCells count="5">
    <mergeCell ref="B1:O1"/>
    <mergeCell ref="B7:D9"/>
    <mergeCell ref="E8:N8"/>
    <mergeCell ref="J31:K31"/>
    <mergeCell ref="E32:N32"/>
  </mergeCells>
  <pageMargins left="0.7" right="0.7" top="0.75" bottom="0.75" header="0.3" footer="0.3"/>
  <pageSetup paperSize="14" scale="84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054A-C520-4903-852A-4FA48DE23B2D}">
  <sheetPr>
    <tabColor rgb="FF92D050"/>
  </sheetPr>
  <dimension ref="A1:AN216"/>
  <sheetViews>
    <sheetView showGridLines="0" view="pageBreakPreview" topLeftCell="A5" zoomScale="70" zoomScaleNormal="55" zoomScaleSheetLayoutView="70" workbookViewId="0">
      <selection activeCell="E40" sqref="E40"/>
    </sheetView>
  </sheetViews>
  <sheetFormatPr defaultRowHeight="15" customHeight="1" x14ac:dyDescent="0.25"/>
  <cols>
    <col min="1" max="4" width="8.85546875" style="45"/>
    <col min="5" max="5" width="11.140625" style="45" customWidth="1"/>
    <col min="6" max="7" width="8.85546875" style="45"/>
    <col min="8" max="8" width="9.42578125" style="45" bestFit="1" customWidth="1"/>
    <col min="9" max="10" width="8.85546875" style="45"/>
    <col min="11" max="11" width="17.140625" style="45" customWidth="1"/>
    <col min="12" max="12" width="8.85546875" style="45"/>
    <col min="13" max="13" width="14" style="45" customWidth="1"/>
    <col min="14" max="14" width="8.85546875" style="45"/>
    <col min="15" max="15" width="10.85546875" style="45" customWidth="1"/>
    <col min="16" max="20" width="8.85546875" style="45"/>
    <col min="21" max="21" width="12.5703125" style="45" bestFit="1" customWidth="1"/>
    <col min="22" max="22" width="3.85546875" style="45" customWidth="1"/>
    <col min="23" max="23" width="16.42578125" style="45" customWidth="1"/>
    <col min="24" max="24" width="29.140625" style="45" customWidth="1"/>
    <col min="25" max="25" width="12.5703125" style="48" customWidth="1"/>
    <col min="26" max="26" width="12.85546875" style="45" customWidth="1"/>
    <col min="27" max="27" width="17.140625" style="78" customWidth="1"/>
    <col min="28" max="28" width="20.42578125" style="49" customWidth="1"/>
    <col min="29" max="29" width="15" style="45" bestFit="1" customWidth="1"/>
    <col min="30" max="30" width="12.42578125" style="45" bestFit="1" customWidth="1"/>
    <col min="31" max="31" width="9.140625" style="45" bestFit="1" customWidth="1"/>
    <col min="32" max="32" width="8.85546875" style="45"/>
    <col min="33" max="33" width="14.140625" style="45" bestFit="1" customWidth="1"/>
    <col min="34" max="277" width="8.85546875" style="45"/>
    <col min="278" max="278" width="3.85546875" style="45" customWidth="1"/>
    <col min="279" max="279" width="5.5703125" style="45" customWidth="1"/>
    <col min="280" max="280" width="29.140625" style="45" customWidth="1"/>
    <col min="281" max="281" width="12.5703125" style="45" customWidth="1"/>
    <col min="282" max="282" width="12.85546875" style="45" customWidth="1"/>
    <col min="283" max="283" width="17.140625" style="45" customWidth="1"/>
    <col min="284" max="284" width="20.42578125" style="45" customWidth="1"/>
    <col min="285" max="285" width="14.140625" style="45" bestFit="1" customWidth="1"/>
    <col min="286" max="286" width="12.42578125" style="45" bestFit="1" customWidth="1"/>
    <col min="287" max="288" width="8.85546875" style="45"/>
    <col min="289" max="289" width="14.140625" style="45" bestFit="1" customWidth="1"/>
    <col min="290" max="533" width="8.85546875" style="45"/>
    <col min="534" max="534" width="3.85546875" style="45" customWidth="1"/>
    <col min="535" max="535" width="5.5703125" style="45" customWidth="1"/>
    <col min="536" max="536" width="29.140625" style="45" customWidth="1"/>
    <col min="537" max="537" width="12.5703125" style="45" customWidth="1"/>
    <col min="538" max="538" width="12.85546875" style="45" customWidth="1"/>
    <col min="539" max="539" width="17.140625" style="45" customWidth="1"/>
    <col min="540" max="540" width="20.42578125" style="45" customWidth="1"/>
    <col min="541" max="541" width="14.140625" style="45" bestFit="1" customWidth="1"/>
    <col min="542" max="542" width="12.42578125" style="45" bestFit="1" customWidth="1"/>
    <col min="543" max="544" width="8.85546875" style="45"/>
    <col min="545" max="545" width="14.140625" style="45" bestFit="1" customWidth="1"/>
    <col min="546" max="789" width="8.85546875" style="45"/>
    <col min="790" max="790" width="3.85546875" style="45" customWidth="1"/>
    <col min="791" max="791" width="5.5703125" style="45" customWidth="1"/>
    <col min="792" max="792" width="29.140625" style="45" customWidth="1"/>
    <col min="793" max="793" width="12.5703125" style="45" customWidth="1"/>
    <col min="794" max="794" width="12.85546875" style="45" customWidth="1"/>
    <col min="795" max="795" width="17.140625" style="45" customWidth="1"/>
    <col min="796" max="796" width="20.42578125" style="45" customWidth="1"/>
    <col min="797" max="797" width="14.140625" style="45" bestFit="1" customWidth="1"/>
    <col min="798" max="798" width="12.42578125" style="45" bestFit="1" customWidth="1"/>
    <col min="799" max="800" width="8.85546875" style="45"/>
    <col min="801" max="801" width="14.140625" style="45" bestFit="1" customWidth="1"/>
    <col min="802" max="1045" width="8.85546875" style="45"/>
    <col min="1046" max="1046" width="3.85546875" style="45" customWidth="1"/>
    <col min="1047" max="1047" width="5.5703125" style="45" customWidth="1"/>
    <col min="1048" max="1048" width="29.140625" style="45" customWidth="1"/>
    <col min="1049" max="1049" width="12.5703125" style="45" customWidth="1"/>
    <col min="1050" max="1050" width="12.85546875" style="45" customWidth="1"/>
    <col min="1051" max="1051" width="17.140625" style="45" customWidth="1"/>
    <col min="1052" max="1052" width="20.42578125" style="45" customWidth="1"/>
    <col min="1053" max="1053" width="14.140625" style="45" bestFit="1" customWidth="1"/>
    <col min="1054" max="1054" width="12.42578125" style="45" bestFit="1" customWidth="1"/>
    <col min="1055" max="1056" width="8.85546875" style="45"/>
    <col min="1057" max="1057" width="14.140625" style="45" bestFit="1" customWidth="1"/>
    <col min="1058" max="1301" width="8.85546875" style="45"/>
    <col min="1302" max="1302" width="3.85546875" style="45" customWidth="1"/>
    <col min="1303" max="1303" width="5.5703125" style="45" customWidth="1"/>
    <col min="1304" max="1304" width="29.140625" style="45" customWidth="1"/>
    <col min="1305" max="1305" width="12.5703125" style="45" customWidth="1"/>
    <col min="1306" max="1306" width="12.85546875" style="45" customWidth="1"/>
    <col min="1307" max="1307" width="17.140625" style="45" customWidth="1"/>
    <col min="1308" max="1308" width="20.42578125" style="45" customWidth="1"/>
    <col min="1309" max="1309" width="14.140625" style="45" bestFit="1" customWidth="1"/>
    <col min="1310" max="1310" width="12.42578125" style="45" bestFit="1" customWidth="1"/>
    <col min="1311" max="1312" width="8.85546875" style="45"/>
    <col min="1313" max="1313" width="14.140625" style="45" bestFit="1" customWidth="1"/>
    <col min="1314" max="1557" width="8.85546875" style="45"/>
    <col min="1558" max="1558" width="3.85546875" style="45" customWidth="1"/>
    <col min="1559" max="1559" width="5.5703125" style="45" customWidth="1"/>
    <col min="1560" max="1560" width="29.140625" style="45" customWidth="1"/>
    <col min="1561" max="1561" width="12.5703125" style="45" customWidth="1"/>
    <col min="1562" max="1562" width="12.85546875" style="45" customWidth="1"/>
    <col min="1563" max="1563" width="17.140625" style="45" customWidth="1"/>
    <col min="1564" max="1564" width="20.42578125" style="45" customWidth="1"/>
    <col min="1565" max="1565" width="14.140625" style="45" bestFit="1" customWidth="1"/>
    <col min="1566" max="1566" width="12.42578125" style="45" bestFit="1" customWidth="1"/>
    <col min="1567" max="1568" width="8.85546875" style="45"/>
    <col min="1569" max="1569" width="14.140625" style="45" bestFit="1" customWidth="1"/>
    <col min="1570" max="1813" width="8.85546875" style="45"/>
    <col min="1814" max="1814" width="3.85546875" style="45" customWidth="1"/>
    <col min="1815" max="1815" width="5.5703125" style="45" customWidth="1"/>
    <col min="1816" max="1816" width="29.140625" style="45" customWidth="1"/>
    <col min="1817" max="1817" width="12.5703125" style="45" customWidth="1"/>
    <col min="1818" max="1818" width="12.85546875" style="45" customWidth="1"/>
    <col min="1819" max="1819" width="17.140625" style="45" customWidth="1"/>
    <col min="1820" max="1820" width="20.42578125" style="45" customWidth="1"/>
    <col min="1821" max="1821" width="14.140625" style="45" bestFit="1" customWidth="1"/>
    <col min="1822" max="1822" width="12.42578125" style="45" bestFit="1" customWidth="1"/>
    <col min="1823" max="1824" width="8.85546875" style="45"/>
    <col min="1825" max="1825" width="14.140625" style="45" bestFit="1" customWidth="1"/>
    <col min="1826" max="2069" width="8.85546875" style="45"/>
    <col min="2070" max="2070" width="3.85546875" style="45" customWidth="1"/>
    <col min="2071" max="2071" width="5.5703125" style="45" customWidth="1"/>
    <col min="2072" max="2072" width="29.140625" style="45" customWidth="1"/>
    <col min="2073" max="2073" width="12.5703125" style="45" customWidth="1"/>
    <col min="2074" max="2074" width="12.85546875" style="45" customWidth="1"/>
    <col min="2075" max="2075" width="17.140625" style="45" customWidth="1"/>
    <col min="2076" max="2076" width="20.42578125" style="45" customWidth="1"/>
    <col min="2077" max="2077" width="14.140625" style="45" bestFit="1" customWidth="1"/>
    <col min="2078" max="2078" width="12.42578125" style="45" bestFit="1" customWidth="1"/>
    <col min="2079" max="2080" width="8.85546875" style="45"/>
    <col min="2081" max="2081" width="14.140625" style="45" bestFit="1" customWidth="1"/>
    <col min="2082" max="2325" width="8.85546875" style="45"/>
    <col min="2326" max="2326" width="3.85546875" style="45" customWidth="1"/>
    <col min="2327" max="2327" width="5.5703125" style="45" customWidth="1"/>
    <col min="2328" max="2328" width="29.140625" style="45" customWidth="1"/>
    <col min="2329" max="2329" width="12.5703125" style="45" customWidth="1"/>
    <col min="2330" max="2330" width="12.85546875" style="45" customWidth="1"/>
    <col min="2331" max="2331" width="17.140625" style="45" customWidth="1"/>
    <col min="2332" max="2332" width="20.42578125" style="45" customWidth="1"/>
    <col min="2333" max="2333" width="14.140625" style="45" bestFit="1" customWidth="1"/>
    <col min="2334" max="2334" width="12.42578125" style="45" bestFit="1" customWidth="1"/>
    <col min="2335" max="2336" width="8.85546875" style="45"/>
    <col min="2337" max="2337" width="14.140625" style="45" bestFit="1" customWidth="1"/>
    <col min="2338" max="2581" width="8.85546875" style="45"/>
    <col min="2582" max="2582" width="3.85546875" style="45" customWidth="1"/>
    <col min="2583" max="2583" width="5.5703125" style="45" customWidth="1"/>
    <col min="2584" max="2584" width="29.140625" style="45" customWidth="1"/>
    <col min="2585" max="2585" width="12.5703125" style="45" customWidth="1"/>
    <col min="2586" max="2586" width="12.85546875" style="45" customWidth="1"/>
    <col min="2587" max="2587" width="17.140625" style="45" customWidth="1"/>
    <col min="2588" max="2588" width="20.42578125" style="45" customWidth="1"/>
    <col min="2589" max="2589" width="14.140625" style="45" bestFit="1" customWidth="1"/>
    <col min="2590" max="2590" width="12.42578125" style="45" bestFit="1" customWidth="1"/>
    <col min="2591" max="2592" width="8.85546875" style="45"/>
    <col min="2593" max="2593" width="14.140625" style="45" bestFit="1" customWidth="1"/>
    <col min="2594" max="2837" width="8.85546875" style="45"/>
    <col min="2838" max="2838" width="3.85546875" style="45" customWidth="1"/>
    <col min="2839" max="2839" width="5.5703125" style="45" customWidth="1"/>
    <col min="2840" max="2840" width="29.140625" style="45" customWidth="1"/>
    <col min="2841" max="2841" width="12.5703125" style="45" customWidth="1"/>
    <col min="2842" max="2842" width="12.85546875" style="45" customWidth="1"/>
    <col min="2843" max="2843" width="17.140625" style="45" customWidth="1"/>
    <col min="2844" max="2844" width="20.42578125" style="45" customWidth="1"/>
    <col min="2845" max="2845" width="14.140625" style="45" bestFit="1" customWidth="1"/>
    <col min="2846" max="2846" width="12.42578125" style="45" bestFit="1" customWidth="1"/>
    <col min="2847" max="2848" width="8.85546875" style="45"/>
    <col min="2849" max="2849" width="14.140625" style="45" bestFit="1" customWidth="1"/>
    <col min="2850" max="3093" width="8.85546875" style="45"/>
    <col min="3094" max="3094" width="3.85546875" style="45" customWidth="1"/>
    <col min="3095" max="3095" width="5.5703125" style="45" customWidth="1"/>
    <col min="3096" max="3096" width="29.140625" style="45" customWidth="1"/>
    <col min="3097" max="3097" width="12.5703125" style="45" customWidth="1"/>
    <col min="3098" max="3098" width="12.85546875" style="45" customWidth="1"/>
    <col min="3099" max="3099" width="17.140625" style="45" customWidth="1"/>
    <col min="3100" max="3100" width="20.42578125" style="45" customWidth="1"/>
    <col min="3101" max="3101" width="14.140625" style="45" bestFit="1" customWidth="1"/>
    <col min="3102" max="3102" width="12.42578125" style="45" bestFit="1" customWidth="1"/>
    <col min="3103" max="3104" width="8.85546875" style="45"/>
    <col min="3105" max="3105" width="14.140625" style="45" bestFit="1" customWidth="1"/>
    <col min="3106" max="3349" width="8.85546875" style="45"/>
    <col min="3350" max="3350" width="3.85546875" style="45" customWidth="1"/>
    <col min="3351" max="3351" width="5.5703125" style="45" customWidth="1"/>
    <col min="3352" max="3352" width="29.140625" style="45" customWidth="1"/>
    <col min="3353" max="3353" width="12.5703125" style="45" customWidth="1"/>
    <col min="3354" max="3354" width="12.85546875" style="45" customWidth="1"/>
    <col min="3355" max="3355" width="17.140625" style="45" customWidth="1"/>
    <col min="3356" max="3356" width="20.42578125" style="45" customWidth="1"/>
    <col min="3357" max="3357" width="14.140625" style="45" bestFit="1" customWidth="1"/>
    <col min="3358" max="3358" width="12.42578125" style="45" bestFit="1" customWidth="1"/>
    <col min="3359" max="3360" width="8.85546875" style="45"/>
    <col min="3361" max="3361" width="14.140625" style="45" bestFit="1" customWidth="1"/>
    <col min="3362" max="3605" width="8.85546875" style="45"/>
    <col min="3606" max="3606" width="3.85546875" style="45" customWidth="1"/>
    <col min="3607" max="3607" width="5.5703125" style="45" customWidth="1"/>
    <col min="3608" max="3608" width="29.140625" style="45" customWidth="1"/>
    <col min="3609" max="3609" width="12.5703125" style="45" customWidth="1"/>
    <col min="3610" max="3610" width="12.85546875" style="45" customWidth="1"/>
    <col min="3611" max="3611" width="17.140625" style="45" customWidth="1"/>
    <col min="3612" max="3612" width="20.42578125" style="45" customWidth="1"/>
    <col min="3613" max="3613" width="14.140625" style="45" bestFit="1" customWidth="1"/>
    <col min="3614" max="3614" width="12.42578125" style="45" bestFit="1" customWidth="1"/>
    <col min="3615" max="3616" width="8.85546875" style="45"/>
    <col min="3617" max="3617" width="14.140625" style="45" bestFit="1" customWidth="1"/>
    <col min="3618" max="3861" width="8.85546875" style="45"/>
    <col min="3862" max="3862" width="3.85546875" style="45" customWidth="1"/>
    <col min="3863" max="3863" width="5.5703125" style="45" customWidth="1"/>
    <col min="3864" max="3864" width="29.140625" style="45" customWidth="1"/>
    <col min="3865" max="3865" width="12.5703125" style="45" customWidth="1"/>
    <col min="3866" max="3866" width="12.85546875" style="45" customWidth="1"/>
    <col min="3867" max="3867" width="17.140625" style="45" customWidth="1"/>
    <col min="3868" max="3868" width="20.42578125" style="45" customWidth="1"/>
    <col min="3869" max="3869" width="14.140625" style="45" bestFit="1" customWidth="1"/>
    <col min="3870" max="3870" width="12.42578125" style="45" bestFit="1" customWidth="1"/>
    <col min="3871" max="3872" width="8.85546875" style="45"/>
    <col min="3873" max="3873" width="14.140625" style="45" bestFit="1" customWidth="1"/>
    <col min="3874" max="4117" width="8.85546875" style="45"/>
    <col min="4118" max="4118" width="3.85546875" style="45" customWidth="1"/>
    <col min="4119" max="4119" width="5.5703125" style="45" customWidth="1"/>
    <col min="4120" max="4120" width="29.140625" style="45" customWidth="1"/>
    <col min="4121" max="4121" width="12.5703125" style="45" customWidth="1"/>
    <col min="4122" max="4122" width="12.85546875" style="45" customWidth="1"/>
    <col min="4123" max="4123" width="17.140625" style="45" customWidth="1"/>
    <col min="4124" max="4124" width="20.42578125" style="45" customWidth="1"/>
    <col min="4125" max="4125" width="14.140625" style="45" bestFit="1" customWidth="1"/>
    <col min="4126" max="4126" width="12.42578125" style="45" bestFit="1" customWidth="1"/>
    <col min="4127" max="4128" width="8.85546875" style="45"/>
    <col min="4129" max="4129" width="14.140625" style="45" bestFit="1" customWidth="1"/>
    <col min="4130" max="4373" width="8.85546875" style="45"/>
    <col min="4374" max="4374" width="3.85546875" style="45" customWidth="1"/>
    <col min="4375" max="4375" width="5.5703125" style="45" customWidth="1"/>
    <col min="4376" max="4376" width="29.140625" style="45" customWidth="1"/>
    <col min="4377" max="4377" width="12.5703125" style="45" customWidth="1"/>
    <col min="4378" max="4378" width="12.85546875" style="45" customWidth="1"/>
    <col min="4379" max="4379" width="17.140625" style="45" customWidth="1"/>
    <col min="4380" max="4380" width="20.42578125" style="45" customWidth="1"/>
    <col min="4381" max="4381" width="14.140625" style="45" bestFit="1" customWidth="1"/>
    <col min="4382" max="4382" width="12.42578125" style="45" bestFit="1" customWidth="1"/>
    <col min="4383" max="4384" width="8.85546875" style="45"/>
    <col min="4385" max="4385" width="14.140625" style="45" bestFit="1" customWidth="1"/>
    <col min="4386" max="4629" width="8.85546875" style="45"/>
    <col min="4630" max="4630" width="3.85546875" style="45" customWidth="1"/>
    <col min="4631" max="4631" width="5.5703125" style="45" customWidth="1"/>
    <col min="4632" max="4632" width="29.140625" style="45" customWidth="1"/>
    <col min="4633" max="4633" width="12.5703125" style="45" customWidth="1"/>
    <col min="4634" max="4634" width="12.85546875" style="45" customWidth="1"/>
    <col min="4635" max="4635" width="17.140625" style="45" customWidth="1"/>
    <col min="4636" max="4636" width="20.42578125" style="45" customWidth="1"/>
    <col min="4637" max="4637" width="14.140625" style="45" bestFit="1" customWidth="1"/>
    <col min="4638" max="4638" width="12.42578125" style="45" bestFit="1" customWidth="1"/>
    <col min="4639" max="4640" width="8.85546875" style="45"/>
    <col min="4641" max="4641" width="14.140625" style="45" bestFit="1" customWidth="1"/>
    <col min="4642" max="4885" width="8.85546875" style="45"/>
    <col min="4886" max="4886" width="3.85546875" style="45" customWidth="1"/>
    <col min="4887" max="4887" width="5.5703125" style="45" customWidth="1"/>
    <col min="4888" max="4888" width="29.140625" style="45" customWidth="1"/>
    <col min="4889" max="4889" width="12.5703125" style="45" customWidth="1"/>
    <col min="4890" max="4890" width="12.85546875" style="45" customWidth="1"/>
    <col min="4891" max="4891" width="17.140625" style="45" customWidth="1"/>
    <col min="4892" max="4892" width="20.42578125" style="45" customWidth="1"/>
    <col min="4893" max="4893" width="14.140625" style="45" bestFit="1" customWidth="1"/>
    <col min="4894" max="4894" width="12.42578125" style="45" bestFit="1" customWidth="1"/>
    <col min="4895" max="4896" width="8.85546875" style="45"/>
    <col min="4897" max="4897" width="14.140625" style="45" bestFit="1" customWidth="1"/>
    <col min="4898" max="5141" width="8.85546875" style="45"/>
    <col min="5142" max="5142" width="3.85546875" style="45" customWidth="1"/>
    <col min="5143" max="5143" width="5.5703125" style="45" customWidth="1"/>
    <col min="5144" max="5144" width="29.140625" style="45" customWidth="1"/>
    <col min="5145" max="5145" width="12.5703125" style="45" customWidth="1"/>
    <col min="5146" max="5146" width="12.85546875" style="45" customWidth="1"/>
    <col min="5147" max="5147" width="17.140625" style="45" customWidth="1"/>
    <col min="5148" max="5148" width="20.42578125" style="45" customWidth="1"/>
    <col min="5149" max="5149" width="14.140625" style="45" bestFit="1" customWidth="1"/>
    <col min="5150" max="5150" width="12.42578125" style="45" bestFit="1" customWidth="1"/>
    <col min="5151" max="5152" width="8.85546875" style="45"/>
    <col min="5153" max="5153" width="14.140625" style="45" bestFit="1" customWidth="1"/>
    <col min="5154" max="5397" width="8.85546875" style="45"/>
    <col min="5398" max="5398" width="3.85546875" style="45" customWidth="1"/>
    <col min="5399" max="5399" width="5.5703125" style="45" customWidth="1"/>
    <col min="5400" max="5400" width="29.140625" style="45" customWidth="1"/>
    <col min="5401" max="5401" width="12.5703125" style="45" customWidth="1"/>
    <col min="5402" max="5402" width="12.85546875" style="45" customWidth="1"/>
    <col min="5403" max="5403" width="17.140625" style="45" customWidth="1"/>
    <col min="5404" max="5404" width="20.42578125" style="45" customWidth="1"/>
    <col min="5405" max="5405" width="14.140625" style="45" bestFit="1" customWidth="1"/>
    <col min="5406" max="5406" width="12.42578125" style="45" bestFit="1" customWidth="1"/>
    <col min="5407" max="5408" width="8.85546875" style="45"/>
    <col min="5409" max="5409" width="14.140625" style="45" bestFit="1" customWidth="1"/>
    <col min="5410" max="5653" width="8.85546875" style="45"/>
    <col min="5654" max="5654" width="3.85546875" style="45" customWidth="1"/>
    <col min="5655" max="5655" width="5.5703125" style="45" customWidth="1"/>
    <col min="5656" max="5656" width="29.140625" style="45" customWidth="1"/>
    <col min="5657" max="5657" width="12.5703125" style="45" customWidth="1"/>
    <col min="5658" max="5658" width="12.85546875" style="45" customWidth="1"/>
    <col min="5659" max="5659" width="17.140625" style="45" customWidth="1"/>
    <col min="5660" max="5660" width="20.42578125" style="45" customWidth="1"/>
    <col min="5661" max="5661" width="14.140625" style="45" bestFit="1" customWidth="1"/>
    <col min="5662" max="5662" width="12.42578125" style="45" bestFit="1" customWidth="1"/>
    <col min="5663" max="5664" width="8.85546875" style="45"/>
    <col min="5665" max="5665" width="14.140625" style="45" bestFit="1" customWidth="1"/>
    <col min="5666" max="5909" width="8.85546875" style="45"/>
    <col min="5910" max="5910" width="3.85546875" style="45" customWidth="1"/>
    <col min="5911" max="5911" width="5.5703125" style="45" customWidth="1"/>
    <col min="5912" max="5912" width="29.140625" style="45" customWidth="1"/>
    <col min="5913" max="5913" width="12.5703125" style="45" customWidth="1"/>
    <col min="5914" max="5914" width="12.85546875" style="45" customWidth="1"/>
    <col min="5915" max="5915" width="17.140625" style="45" customWidth="1"/>
    <col min="5916" max="5916" width="20.42578125" style="45" customWidth="1"/>
    <col min="5917" max="5917" width="14.140625" style="45" bestFit="1" customWidth="1"/>
    <col min="5918" max="5918" width="12.42578125" style="45" bestFit="1" customWidth="1"/>
    <col min="5919" max="5920" width="8.85546875" style="45"/>
    <col min="5921" max="5921" width="14.140625" style="45" bestFit="1" customWidth="1"/>
    <col min="5922" max="6165" width="8.85546875" style="45"/>
    <col min="6166" max="6166" width="3.85546875" style="45" customWidth="1"/>
    <col min="6167" max="6167" width="5.5703125" style="45" customWidth="1"/>
    <col min="6168" max="6168" width="29.140625" style="45" customWidth="1"/>
    <col min="6169" max="6169" width="12.5703125" style="45" customWidth="1"/>
    <col min="6170" max="6170" width="12.85546875" style="45" customWidth="1"/>
    <col min="6171" max="6171" width="17.140625" style="45" customWidth="1"/>
    <col min="6172" max="6172" width="20.42578125" style="45" customWidth="1"/>
    <col min="6173" max="6173" width="14.140625" style="45" bestFit="1" customWidth="1"/>
    <col min="6174" max="6174" width="12.42578125" style="45" bestFit="1" customWidth="1"/>
    <col min="6175" max="6176" width="8.85546875" style="45"/>
    <col min="6177" max="6177" width="14.140625" style="45" bestFit="1" customWidth="1"/>
    <col min="6178" max="6421" width="8.85546875" style="45"/>
    <col min="6422" max="6422" width="3.85546875" style="45" customWidth="1"/>
    <col min="6423" max="6423" width="5.5703125" style="45" customWidth="1"/>
    <col min="6424" max="6424" width="29.140625" style="45" customWidth="1"/>
    <col min="6425" max="6425" width="12.5703125" style="45" customWidth="1"/>
    <col min="6426" max="6426" width="12.85546875" style="45" customWidth="1"/>
    <col min="6427" max="6427" width="17.140625" style="45" customWidth="1"/>
    <col min="6428" max="6428" width="20.42578125" style="45" customWidth="1"/>
    <col min="6429" max="6429" width="14.140625" style="45" bestFit="1" customWidth="1"/>
    <col min="6430" max="6430" width="12.42578125" style="45" bestFit="1" customWidth="1"/>
    <col min="6431" max="6432" width="8.85546875" style="45"/>
    <col min="6433" max="6433" width="14.140625" style="45" bestFit="1" customWidth="1"/>
    <col min="6434" max="6677" width="8.85546875" style="45"/>
    <col min="6678" max="6678" width="3.85546875" style="45" customWidth="1"/>
    <col min="6679" max="6679" width="5.5703125" style="45" customWidth="1"/>
    <col min="6680" max="6680" width="29.140625" style="45" customWidth="1"/>
    <col min="6681" max="6681" width="12.5703125" style="45" customWidth="1"/>
    <col min="6682" max="6682" width="12.85546875" style="45" customWidth="1"/>
    <col min="6683" max="6683" width="17.140625" style="45" customWidth="1"/>
    <col min="6684" max="6684" width="20.42578125" style="45" customWidth="1"/>
    <col min="6685" max="6685" width="14.140625" style="45" bestFit="1" customWidth="1"/>
    <col min="6686" max="6686" width="12.42578125" style="45" bestFit="1" customWidth="1"/>
    <col min="6687" max="6688" width="8.85546875" style="45"/>
    <col min="6689" max="6689" width="14.140625" style="45" bestFit="1" customWidth="1"/>
    <col min="6690" max="6933" width="8.85546875" style="45"/>
    <col min="6934" max="6934" width="3.85546875" style="45" customWidth="1"/>
    <col min="6935" max="6935" width="5.5703125" style="45" customWidth="1"/>
    <col min="6936" max="6936" width="29.140625" style="45" customWidth="1"/>
    <col min="6937" max="6937" width="12.5703125" style="45" customWidth="1"/>
    <col min="6938" max="6938" width="12.85546875" style="45" customWidth="1"/>
    <col min="6939" max="6939" width="17.140625" style="45" customWidth="1"/>
    <col min="6940" max="6940" width="20.42578125" style="45" customWidth="1"/>
    <col min="6941" max="6941" width="14.140625" style="45" bestFit="1" customWidth="1"/>
    <col min="6942" max="6942" width="12.42578125" style="45" bestFit="1" customWidth="1"/>
    <col min="6943" max="6944" width="8.85546875" style="45"/>
    <col min="6945" max="6945" width="14.140625" style="45" bestFit="1" customWidth="1"/>
    <col min="6946" max="7189" width="8.85546875" style="45"/>
    <col min="7190" max="7190" width="3.85546875" style="45" customWidth="1"/>
    <col min="7191" max="7191" width="5.5703125" style="45" customWidth="1"/>
    <col min="7192" max="7192" width="29.140625" style="45" customWidth="1"/>
    <col min="7193" max="7193" width="12.5703125" style="45" customWidth="1"/>
    <col min="7194" max="7194" width="12.85546875" style="45" customWidth="1"/>
    <col min="7195" max="7195" width="17.140625" style="45" customWidth="1"/>
    <col min="7196" max="7196" width="20.42578125" style="45" customWidth="1"/>
    <col min="7197" max="7197" width="14.140625" style="45" bestFit="1" customWidth="1"/>
    <col min="7198" max="7198" width="12.42578125" style="45" bestFit="1" customWidth="1"/>
    <col min="7199" max="7200" width="8.85546875" style="45"/>
    <col min="7201" max="7201" width="14.140625" style="45" bestFit="1" customWidth="1"/>
    <col min="7202" max="7445" width="8.85546875" style="45"/>
    <col min="7446" max="7446" width="3.85546875" style="45" customWidth="1"/>
    <col min="7447" max="7447" width="5.5703125" style="45" customWidth="1"/>
    <col min="7448" max="7448" width="29.140625" style="45" customWidth="1"/>
    <col min="7449" max="7449" width="12.5703125" style="45" customWidth="1"/>
    <col min="7450" max="7450" width="12.85546875" style="45" customWidth="1"/>
    <col min="7451" max="7451" width="17.140625" style="45" customWidth="1"/>
    <col min="7452" max="7452" width="20.42578125" style="45" customWidth="1"/>
    <col min="7453" max="7453" width="14.140625" style="45" bestFit="1" customWidth="1"/>
    <col min="7454" max="7454" width="12.42578125" style="45" bestFit="1" customWidth="1"/>
    <col min="7455" max="7456" width="8.85546875" style="45"/>
    <col min="7457" max="7457" width="14.140625" style="45" bestFit="1" customWidth="1"/>
    <col min="7458" max="7701" width="8.85546875" style="45"/>
    <col min="7702" max="7702" width="3.85546875" style="45" customWidth="1"/>
    <col min="7703" max="7703" width="5.5703125" style="45" customWidth="1"/>
    <col min="7704" max="7704" width="29.140625" style="45" customWidth="1"/>
    <col min="7705" max="7705" width="12.5703125" style="45" customWidth="1"/>
    <col min="7706" max="7706" width="12.85546875" style="45" customWidth="1"/>
    <col min="7707" max="7707" width="17.140625" style="45" customWidth="1"/>
    <col min="7708" max="7708" width="20.42578125" style="45" customWidth="1"/>
    <col min="7709" max="7709" width="14.140625" style="45" bestFit="1" customWidth="1"/>
    <col min="7710" max="7710" width="12.42578125" style="45" bestFit="1" customWidth="1"/>
    <col min="7711" max="7712" width="8.85546875" style="45"/>
    <col min="7713" max="7713" width="14.140625" style="45" bestFit="1" customWidth="1"/>
    <col min="7714" max="7957" width="8.85546875" style="45"/>
    <col min="7958" max="7958" width="3.85546875" style="45" customWidth="1"/>
    <col min="7959" max="7959" width="5.5703125" style="45" customWidth="1"/>
    <col min="7960" max="7960" width="29.140625" style="45" customWidth="1"/>
    <col min="7961" max="7961" width="12.5703125" style="45" customWidth="1"/>
    <col min="7962" max="7962" width="12.85546875" style="45" customWidth="1"/>
    <col min="7963" max="7963" width="17.140625" style="45" customWidth="1"/>
    <col min="7964" max="7964" width="20.42578125" style="45" customWidth="1"/>
    <col min="7965" max="7965" width="14.140625" style="45" bestFit="1" customWidth="1"/>
    <col min="7966" max="7966" width="12.42578125" style="45" bestFit="1" customWidth="1"/>
    <col min="7967" max="7968" width="8.85546875" style="45"/>
    <col min="7969" max="7969" width="14.140625" style="45" bestFit="1" customWidth="1"/>
    <col min="7970" max="8213" width="8.85546875" style="45"/>
    <col min="8214" max="8214" width="3.85546875" style="45" customWidth="1"/>
    <col min="8215" max="8215" width="5.5703125" style="45" customWidth="1"/>
    <col min="8216" max="8216" width="29.140625" style="45" customWidth="1"/>
    <col min="8217" max="8217" width="12.5703125" style="45" customWidth="1"/>
    <col min="8218" max="8218" width="12.85546875" style="45" customWidth="1"/>
    <col min="8219" max="8219" width="17.140625" style="45" customWidth="1"/>
    <col min="8220" max="8220" width="20.42578125" style="45" customWidth="1"/>
    <col min="8221" max="8221" width="14.140625" style="45" bestFit="1" customWidth="1"/>
    <col min="8222" max="8222" width="12.42578125" style="45" bestFit="1" customWidth="1"/>
    <col min="8223" max="8224" width="8.85546875" style="45"/>
    <col min="8225" max="8225" width="14.140625" style="45" bestFit="1" customWidth="1"/>
    <col min="8226" max="8469" width="8.85546875" style="45"/>
    <col min="8470" max="8470" width="3.85546875" style="45" customWidth="1"/>
    <col min="8471" max="8471" width="5.5703125" style="45" customWidth="1"/>
    <col min="8472" max="8472" width="29.140625" style="45" customWidth="1"/>
    <col min="8473" max="8473" width="12.5703125" style="45" customWidth="1"/>
    <col min="8474" max="8474" width="12.85546875" style="45" customWidth="1"/>
    <col min="8475" max="8475" width="17.140625" style="45" customWidth="1"/>
    <col min="8476" max="8476" width="20.42578125" style="45" customWidth="1"/>
    <col min="8477" max="8477" width="14.140625" style="45" bestFit="1" customWidth="1"/>
    <col min="8478" max="8478" width="12.42578125" style="45" bestFit="1" customWidth="1"/>
    <col min="8479" max="8480" width="8.85546875" style="45"/>
    <col min="8481" max="8481" width="14.140625" style="45" bestFit="1" customWidth="1"/>
    <col min="8482" max="8725" width="8.85546875" style="45"/>
    <col min="8726" max="8726" width="3.85546875" style="45" customWidth="1"/>
    <col min="8727" max="8727" width="5.5703125" style="45" customWidth="1"/>
    <col min="8728" max="8728" width="29.140625" style="45" customWidth="1"/>
    <col min="8729" max="8729" width="12.5703125" style="45" customWidth="1"/>
    <col min="8730" max="8730" width="12.85546875" style="45" customWidth="1"/>
    <col min="8731" max="8731" width="17.140625" style="45" customWidth="1"/>
    <col min="8732" max="8732" width="20.42578125" style="45" customWidth="1"/>
    <col min="8733" max="8733" width="14.140625" style="45" bestFit="1" customWidth="1"/>
    <col min="8734" max="8734" width="12.42578125" style="45" bestFit="1" customWidth="1"/>
    <col min="8735" max="8736" width="8.85546875" style="45"/>
    <col min="8737" max="8737" width="14.140625" style="45" bestFit="1" customWidth="1"/>
    <col min="8738" max="8981" width="8.85546875" style="45"/>
    <col min="8982" max="8982" width="3.85546875" style="45" customWidth="1"/>
    <col min="8983" max="8983" width="5.5703125" style="45" customWidth="1"/>
    <col min="8984" max="8984" width="29.140625" style="45" customWidth="1"/>
    <col min="8985" max="8985" width="12.5703125" style="45" customWidth="1"/>
    <col min="8986" max="8986" width="12.85546875" style="45" customWidth="1"/>
    <col min="8987" max="8987" width="17.140625" style="45" customWidth="1"/>
    <col min="8988" max="8988" width="20.42578125" style="45" customWidth="1"/>
    <col min="8989" max="8989" width="14.140625" style="45" bestFit="1" customWidth="1"/>
    <col min="8990" max="8990" width="12.42578125" style="45" bestFit="1" customWidth="1"/>
    <col min="8991" max="8992" width="8.85546875" style="45"/>
    <col min="8993" max="8993" width="14.140625" style="45" bestFit="1" customWidth="1"/>
    <col min="8994" max="9237" width="8.85546875" style="45"/>
    <col min="9238" max="9238" width="3.85546875" style="45" customWidth="1"/>
    <col min="9239" max="9239" width="5.5703125" style="45" customWidth="1"/>
    <col min="9240" max="9240" width="29.140625" style="45" customWidth="1"/>
    <col min="9241" max="9241" width="12.5703125" style="45" customWidth="1"/>
    <col min="9242" max="9242" width="12.85546875" style="45" customWidth="1"/>
    <col min="9243" max="9243" width="17.140625" style="45" customWidth="1"/>
    <col min="9244" max="9244" width="20.42578125" style="45" customWidth="1"/>
    <col min="9245" max="9245" width="14.140625" style="45" bestFit="1" customWidth="1"/>
    <col min="9246" max="9246" width="12.42578125" style="45" bestFit="1" customWidth="1"/>
    <col min="9247" max="9248" width="8.85546875" style="45"/>
    <col min="9249" max="9249" width="14.140625" style="45" bestFit="1" customWidth="1"/>
    <col min="9250" max="9493" width="8.85546875" style="45"/>
    <col min="9494" max="9494" width="3.85546875" style="45" customWidth="1"/>
    <col min="9495" max="9495" width="5.5703125" style="45" customWidth="1"/>
    <col min="9496" max="9496" width="29.140625" style="45" customWidth="1"/>
    <col min="9497" max="9497" width="12.5703125" style="45" customWidth="1"/>
    <col min="9498" max="9498" width="12.85546875" style="45" customWidth="1"/>
    <col min="9499" max="9499" width="17.140625" style="45" customWidth="1"/>
    <col min="9500" max="9500" width="20.42578125" style="45" customWidth="1"/>
    <col min="9501" max="9501" width="14.140625" style="45" bestFit="1" customWidth="1"/>
    <col min="9502" max="9502" width="12.42578125" style="45" bestFit="1" customWidth="1"/>
    <col min="9503" max="9504" width="8.85546875" style="45"/>
    <col min="9505" max="9505" width="14.140625" style="45" bestFit="1" customWidth="1"/>
    <col min="9506" max="9749" width="8.85546875" style="45"/>
    <col min="9750" max="9750" width="3.85546875" style="45" customWidth="1"/>
    <col min="9751" max="9751" width="5.5703125" style="45" customWidth="1"/>
    <col min="9752" max="9752" width="29.140625" style="45" customWidth="1"/>
    <col min="9753" max="9753" width="12.5703125" style="45" customWidth="1"/>
    <col min="9754" max="9754" width="12.85546875" style="45" customWidth="1"/>
    <col min="9755" max="9755" width="17.140625" style="45" customWidth="1"/>
    <col min="9756" max="9756" width="20.42578125" style="45" customWidth="1"/>
    <col min="9757" max="9757" width="14.140625" style="45" bestFit="1" customWidth="1"/>
    <col min="9758" max="9758" width="12.42578125" style="45" bestFit="1" customWidth="1"/>
    <col min="9759" max="9760" width="8.85546875" style="45"/>
    <col min="9761" max="9761" width="14.140625" style="45" bestFit="1" customWidth="1"/>
    <col min="9762" max="10005" width="8.85546875" style="45"/>
    <col min="10006" max="10006" width="3.85546875" style="45" customWidth="1"/>
    <col min="10007" max="10007" width="5.5703125" style="45" customWidth="1"/>
    <col min="10008" max="10008" width="29.140625" style="45" customWidth="1"/>
    <col min="10009" max="10009" width="12.5703125" style="45" customWidth="1"/>
    <col min="10010" max="10010" width="12.85546875" style="45" customWidth="1"/>
    <col min="10011" max="10011" width="17.140625" style="45" customWidth="1"/>
    <col min="10012" max="10012" width="20.42578125" style="45" customWidth="1"/>
    <col min="10013" max="10013" width="14.140625" style="45" bestFit="1" customWidth="1"/>
    <col min="10014" max="10014" width="12.42578125" style="45" bestFit="1" customWidth="1"/>
    <col min="10015" max="10016" width="8.85546875" style="45"/>
    <col min="10017" max="10017" width="14.140625" style="45" bestFit="1" customWidth="1"/>
    <col min="10018" max="10261" width="8.85546875" style="45"/>
    <col min="10262" max="10262" width="3.85546875" style="45" customWidth="1"/>
    <col min="10263" max="10263" width="5.5703125" style="45" customWidth="1"/>
    <col min="10264" max="10264" width="29.140625" style="45" customWidth="1"/>
    <col min="10265" max="10265" width="12.5703125" style="45" customWidth="1"/>
    <col min="10266" max="10266" width="12.85546875" style="45" customWidth="1"/>
    <col min="10267" max="10267" width="17.140625" style="45" customWidth="1"/>
    <col min="10268" max="10268" width="20.42578125" style="45" customWidth="1"/>
    <col min="10269" max="10269" width="14.140625" style="45" bestFit="1" customWidth="1"/>
    <col min="10270" max="10270" width="12.42578125" style="45" bestFit="1" customWidth="1"/>
    <col min="10271" max="10272" width="8.85546875" style="45"/>
    <col min="10273" max="10273" width="14.140625" style="45" bestFit="1" customWidth="1"/>
    <col min="10274" max="10517" width="8.85546875" style="45"/>
    <col min="10518" max="10518" width="3.85546875" style="45" customWidth="1"/>
    <col min="10519" max="10519" width="5.5703125" style="45" customWidth="1"/>
    <col min="10520" max="10520" width="29.140625" style="45" customWidth="1"/>
    <col min="10521" max="10521" width="12.5703125" style="45" customWidth="1"/>
    <col min="10522" max="10522" width="12.85546875" style="45" customWidth="1"/>
    <col min="10523" max="10523" width="17.140625" style="45" customWidth="1"/>
    <col min="10524" max="10524" width="20.42578125" style="45" customWidth="1"/>
    <col min="10525" max="10525" width="14.140625" style="45" bestFit="1" customWidth="1"/>
    <col min="10526" max="10526" width="12.42578125" style="45" bestFit="1" customWidth="1"/>
    <col min="10527" max="10528" width="8.85546875" style="45"/>
    <col min="10529" max="10529" width="14.140625" style="45" bestFit="1" customWidth="1"/>
    <col min="10530" max="10773" width="8.85546875" style="45"/>
    <col min="10774" max="10774" width="3.85546875" style="45" customWidth="1"/>
    <col min="10775" max="10775" width="5.5703125" style="45" customWidth="1"/>
    <col min="10776" max="10776" width="29.140625" style="45" customWidth="1"/>
    <col min="10777" max="10777" width="12.5703125" style="45" customWidth="1"/>
    <col min="10778" max="10778" width="12.85546875" style="45" customWidth="1"/>
    <col min="10779" max="10779" width="17.140625" style="45" customWidth="1"/>
    <col min="10780" max="10780" width="20.42578125" style="45" customWidth="1"/>
    <col min="10781" max="10781" width="14.140625" style="45" bestFit="1" customWidth="1"/>
    <col min="10782" max="10782" width="12.42578125" style="45" bestFit="1" customWidth="1"/>
    <col min="10783" max="10784" width="8.85546875" style="45"/>
    <col min="10785" max="10785" width="14.140625" style="45" bestFit="1" customWidth="1"/>
    <col min="10786" max="11029" width="8.85546875" style="45"/>
    <col min="11030" max="11030" width="3.85546875" style="45" customWidth="1"/>
    <col min="11031" max="11031" width="5.5703125" style="45" customWidth="1"/>
    <col min="11032" max="11032" width="29.140625" style="45" customWidth="1"/>
    <col min="11033" max="11033" width="12.5703125" style="45" customWidth="1"/>
    <col min="11034" max="11034" width="12.85546875" style="45" customWidth="1"/>
    <col min="11035" max="11035" width="17.140625" style="45" customWidth="1"/>
    <col min="11036" max="11036" width="20.42578125" style="45" customWidth="1"/>
    <col min="11037" max="11037" width="14.140625" style="45" bestFit="1" customWidth="1"/>
    <col min="11038" max="11038" width="12.42578125" style="45" bestFit="1" customWidth="1"/>
    <col min="11039" max="11040" width="8.85546875" style="45"/>
    <col min="11041" max="11041" width="14.140625" style="45" bestFit="1" customWidth="1"/>
    <col min="11042" max="11285" width="8.85546875" style="45"/>
    <col min="11286" max="11286" width="3.85546875" style="45" customWidth="1"/>
    <col min="11287" max="11287" width="5.5703125" style="45" customWidth="1"/>
    <col min="11288" max="11288" width="29.140625" style="45" customWidth="1"/>
    <col min="11289" max="11289" width="12.5703125" style="45" customWidth="1"/>
    <col min="11290" max="11290" width="12.85546875" style="45" customWidth="1"/>
    <col min="11291" max="11291" width="17.140625" style="45" customWidth="1"/>
    <col min="11292" max="11292" width="20.42578125" style="45" customWidth="1"/>
    <col min="11293" max="11293" width="14.140625" style="45" bestFit="1" customWidth="1"/>
    <col min="11294" max="11294" width="12.42578125" style="45" bestFit="1" customWidth="1"/>
    <col min="11295" max="11296" width="8.85546875" style="45"/>
    <col min="11297" max="11297" width="14.140625" style="45" bestFit="1" customWidth="1"/>
    <col min="11298" max="11541" width="8.85546875" style="45"/>
    <col min="11542" max="11542" width="3.85546875" style="45" customWidth="1"/>
    <col min="11543" max="11543" width="5.5703125" style="45" customWidth="1"/>
    <col min="11544" max="11544" width="29.140625" style="45" customWidth="1"/>
    <col min="11545" max="11545" width="12.5703125" style="45" customWidth="1"/>
    <col min="11546" max="11546" width="12.85546875" style="45" customWidth="1"/>
    <col min="11547" max="11547" width="17.140625" style="45" customWidth="1"/>
    <col min="11548" max="11548" width="20.42578125" style="45" customWidth="1"/>
    <col min="11549" max="11549" width="14.140625" style="45" bestFit="1" customWidth="1"/>
    <col min="11550" max="11550" width="12.42578125" style="45" bestFit="1" customWidth="1"/>
    <col min="11551" max="11552" width="8.85546875" style="45"/>
    <col min="11553" max="11553" width="14.140625" style="45" bestFit="1" customWidth="1"/>
    <col min="11554" max="11797" width="8.85546875" style="45"/>
    <col min="11798" max="11798" width="3.85546875" style="45" customWidth="1"/>
    <col min="11799" max="11799" width="5.5703125" style="45" customWidth="1"/>
    <col min="11800" max="11800" width="29.140625" style="45" customWidth="1"/>
    <col min="11801" max="11801" width="12.5703125" style="45" customWidth="1"/>
    <col min="11802" max="11802" width="12.85546875" style="45" customWidth="1"/>
    <col min="11803" max="11803" width="17.140625" style="45" customWidth="1"/>
    <col min="11804" max="11804" width="20.42578125" style="45" customWidth="1"/>
    <col min="11805" max="11805" width="14.140625" style="45" bestFit="1" customWidth="1"/>
    <col min="11806" max="11806" width="12.42578125" style="45" bestFit="1" customWidth="1"/>
    <col min="11807" max="11808" width="8.85546875" style="45"/>
    <col min="11809" max="11809" width="14.140625" style="45" bestFit="1" customWidth="1"/>
    <col min="11810" max="12053" width="8.85546875" style="45"/>
    <col min="12054" max="12054" width="3.85546875" style="45" customWidth="1"/>
    <col min="12055" max="12055" width="5.5703125" style="45" customWidth="1"/>
    <col min="12056" max="12056" width="29.140625" style="45" customWidth="1"/>
    <col min="12057" max="12057" width="12.5703125" style="45" customWidth="1"/>
    <col min="12058" max="12058" width="12.85546875" style="45" customWidth="1"/>
    <col min="12059" max="12059" width="17.140625" style="45" customWidth="1"/>
    <col min="12060" max="12060" width="20.42578125" style="45" customWidth="1"/>
    <col min="12061" max="12061" width="14.140625" style="45" bestFit="1" customWidth="1"/>
    <col min="12062" max="12062" width="12.42578125" style="45" bestFit="1" customWidth="1"/>
    <col min="12063" max="12064" width="8.85546875" style="45"/>
    <col min="12065" max="12065" width="14.140625" style="45" bestFit="1" customWidth="1"/>
    <col min="12066" max="12309" width="8.85546875" style="45"/>
    <col min="12310" max="12310" width="3.85546875" style="45" customWidth="1"/>
    <col min="12311" max="12311" width="5.5703125" style="45" customWidth="1"/>
    <col min="12312" max="12312" width="29.140625" style="45" customWidth="1"/>
    <col min="12313" max="12313" width="12.5703125" style="45" customWidth="1"/>
    <col min="12314" max="12314" width="12.85546875" style="45" customWidth="1"/>
    <col min="12315" max="12315" width="17.140625" style="45" customWidth="1"/>
    <col min="12316" max="12316" width="20.42578125" style="45" customWidth="1"/>
    <col min="12317" max="12317" width="14.140625" style="45" bestFit="1" customWidth="1"/>
    <col min="12318" max="12318" width="12.42578125" style="45" bestFit="1" customWidth="1"/>
    <col min="12319" max="12320" width="8.85546875" style="45"/>
    <col min="12321" max="12321" width="14.140625" style="45" bestFit="1" customWidth="1"/>
    <col min="12322" max="12565" width="8.85546875" style="45"/>
    <col min="12566" max="12566" width="3.85546875" style="45" customWidth="1"/>
    <col min="12567" max="12567" width="5.5703125" style="45" customWidth="1"/>
    <col min="12568" max="12568" width="29.140625" style="45" customWidth="1"/>
    <col min="12569" max="12569" width="12.5703125" style="45" customWidth="1"/>
    <col min="12570" max="12570" width="12.85546875" style="45" customWidth="1"/>
    <col min="12571" max="12571" width="17.140625" style="45" customWidth="1"/>
    <col min="12572" max="12572" width="20.42578125" style="45" customWidth="1"/>
    <col min="12573" max="12573" width="14.140625" style="45" bestFit="1" customWidth="1"/>
    <col min="12574" max="12574" width="12.42578125" style="45" bestFit="1" customWidth="1"/>
    <col min="12575" max="12576" width="8.85546875" style="45"/>
    <col min="12577" max="12577" width="14.140625" style="45" bestFit="1" customWidth="1"/>
    <col min="12578" max="12821" width="8.85546875" style="45"/>
    <col min="12822" max="12822" width="3.85546875" style="45" customWidth="1"/>
    <col min="12823" max="12823" width="5.5703125" style="45" customWidth="1"/>
    <col min="12824" max="12824" width="29.140625" style="45" customWidth="1"/>
    <col min="12825" max="12825" width="12.5703125" style="45" customWidth="1"/>
    <col min="12826" max="12826" width="12.85546875" style="45" customWidth="1"/>
    <col min="12827" max="12827" width="17.140625" style="45" customWidth="1"/>
    <col min="12828" max="12828" width="20.42578125" style="45" customWidth="1"/>
    <col min="12829" max="12829" width="14.140625" style="45" bestFit="1" customWidth="1"/>
    <col min="12830" max="12830" width="12.42578125" style="45" bestFit="1" customWidth="1"/>
    <col min="12831" max="12832" width="8.85546875" style="45"/>
    <col min="12833" max="12833" width="14.140625" style="45" bestFit="1" customWidth="1"/>
    <col min="12834" max="13077" width="8.85546875" style="45"/>
    <col min="13078" max="13078" width="3.85546875" style="45" customWidth="1"/>
    <col min="13079" max="13079" width="5.5703125" style="45" customWidth="1"/>
    <col min="13080" max="13080" width="29.140625" style="45" customWidth="1"/>
    <col min="13081" max="13081" width="12.5703125" style="45" customWidth="1"/>
    <col min="13082" max="13082" width="12.85546875" style="45" customWidth="1"/>
    <col min="13083" max="13083" width="17.140625" style="45" customWidth="1"/>
    <col min="13084" max="13084" width="20.42578125" style="45" customWidth="1"/>
    <col min="13085" max="13085" width="14.140625" style="45" bestFit="1" customWidth="1"/>
    <col min="13086" max="13086" width="12.42578125" style="45" bestFit="1" customWidth="1"/>
    <col min="13087" max="13088" width="8.85546875" style="45"/>
    <col min="13089" max="13089" width="14.140625" style="45" bestFit="1" customWidth="1"/>
    <col min="13090" max="13333" width="8.85546875" style="45"/>
    <col min="13334" max="13334" width="3.85546875" style="45" customWidth="1"/>
    <col min="13335" max="13335" width="5.5703125" style="45" customWidth="1"/>
    <col min="13336" max="13336" width="29.140625" style="45" customWidth="1"/>
    <col min="13337" max="13337" width="12.5703125" style="45" customWidth="1"/>
    <col min="13338" max="13338" width="12.85546875" style="45" customWidth="1"/>
    <col min="13339" max="13339" width="17.140625" style="45" customWidth="1"/>
    <col min="13340" max="13340" width="20.42578125" style="45" customWidth="1"/>
    <col min="13341" max="13341" width="14.140625" style="45" bestFit="1" customWidth="1"/>
    <col min="13342" max="13342" width="12.42578125" style="45" bestFit="1" customWidth="1"/>
    <col min="13343" max="13344" width="8.85546875" style="45"/>
    <col min="13345" max="13345" width="14.140625" style="45" bestFit="1" customWidth="1"/>
    <col min="13346" max="13589" width="8.85546875" style="45"/>
    <col min="13590" max="13590" width="3.85546875" style="45" customWidth="1"/>
    <col min="13591" max="13591" width="5.5703125" style="45" customWidth="1"/>
    <col min="13592" max="13592" width="29.140625" style="45" customWidth="1"/>
    <col min="13593" max="13593" width="12.5703125" style="45" customWidth="1"/>
    <col min="13594" max="13594" width="12.85546875" style="45" customWidth="1"/>
    <col min="13595" max="13595" width="17.140625" style="45" customWidth="1"/>
    <col min="13596" max="13596" width="20.42578125" style="45" customWidth="1"/>
    <col min="13597" max="13597" width="14.140625" style="45" bestFit="1" customWidth="1"/>
    <col min="13598" max="13598" width="12.42578125" style="45" bestFit="1" customWidth="1"/>
    <col min="13599" max="13600" width="8.85546875" style="45"/>
    <col min="13601" max="13601" width="14.140625" style="45" bestFit="1" customWidth="1"/>
    <col min="13602" max="13845" width="8.85546875" style="45"/>
    <col min="13846" max="13846" width="3.85546875" style="45" customWidth="1"/>
    <col min="13847" max="13847" width="5.5703125" style="45" customWidth="1"/>
    <col min="13848" max="13848" width="29.140625" style="45" customWidth="1"/>
    <col min="13849" max="13849" width="12.5703125" style="45" customWidth="1"/>
    <col min="13850" max="13850" width="12.85546875" style="45" customWidth="1"/>
    <col min="13851" max="13851" width="17.140625" style="45" customWidth="1"/>
    <col min="13852" max="13852" width="20.42578125" style="45" customWidth="1"/>
    <col min="13853" max="13853" width="14.140625" style="45" bestFit="1" customWidth="1"/>
    <col min="13854" max="13854" width="12.42578125" style="45" bestFit="1" customWidth="1"/>
    <col min="13855" max="13856" width="8.85546875" style="45"/>
    <col min="13857" max="13857" width="14.140625" style="45" bestFit="1" customWidth="1"/>
    <col min="13858" max="14101" width="8.85546875" style="45"/>
    <col min="14102" max="14102" width="3.85546875" style="45" customWidth="1"/>
    <col min="14103" max="14103" width="5.5703125" style="45" customWidth="1"/>
    <col min="14104" max="14104" width="29.140625" style="45" customWidth="1"/>
    <col min="14105" max="14105" width="12.5703125" style="45" customWidth="1"/>
    <col min="14106" max="14106" width="12.85546875" style="45" customWidth="1"/>
    <col min="14107" max="14107" width="17.140625" style="45" customWidth="1"/>
    <col min="14108" max="14108" width="20.42578125" style="45" customWidth="1"/>
    <col min="14109" max="14109" width="14.140625" style="45" bestFit="1" customWidth="1"/>
    <col min="14110" max="14110" width="12.42578125" style="45" bestFit="1" customWidth="1"/>
    <col min="14111" max="14112" width="8.85546875" style="45"/>
    <col min="14113" max="14113" width="14.140625" style="45" bestFit="1" customWidth="1"/>
    <col min="14114" max="14357" width="8.85546875" style="45"/>
    <col min="14358" max="14358" width="3.85546875" style="45" customWidth="1"/>
    <col min="14359" max="14359" width="5.5703125" style="45" customWidth="1"/>
    <col min="14360" max="14360" width="29.140625" style="45" customWidth="1"/>
    <col min="14361" max="14361" width="12.5703125" style="45" customWidth="1"/>
    <col min="14362" max="14362" width="12.85546875" style="45" customWidth="1"/>
    <col min="14363" max="14363" width="17.140625" style="45" customWidth="1"/>
    <col min="14364" max="14364" width="20.42578125" style="45" customWidth="1"/>
    <col min="14365" max="14365" width="14.140625" style="45" bestFit="1" customWidth="1"/>
    <col min="14366" max="14366" width="12.42578125" style="45" bestFit="1" customWidth="1"/>
    <col min="14367" max="14368" width="8.85546875" style="45"/>
    <col min="14369" max="14369" width="14.140625" style="45" bestFit="1" customWidth="1"/>
    <col min="14370" max="14613" width="8.85546875" style="45"/>
    <col min="14614" max="14614" width="3.85546875" style="45" customWidth="1"/>
    <col min="14615" max="14615" width="5.5703125" style="45" customWidth="1"/>
    <col min="14616" max="14616" width="29.140625" style="45" customWidth="1"/>
    <col min="14617" max="14617" width="12.5703125" style="45" customWidth="1"/>
    <col min="14618" max="14618" width="12.85546875" style="45" customWidth="1"/>
    <col min="14619" max="14619" width="17.140625" style="45" customWidth="1"/>
    <col min="14620" max="14620" width="20.42578125" style="45" customWidth="1"/>
    <col min="14621" max="14621" width="14.140625" style="45" bestFit="1" customWidth="1"/>
    <col min="14622" max="14622" width="12.42578125" style="45" bestFit="1" customWidth="1"/>
    <col min="14623" max="14624" width="8.85546875" style="45"/>
    <col min="14625" max="14625" width="14.140625" style="45" bestFit="1" customWidth="1"/>
    <col min="14626" max="14869" width="8.85546875" style="45"/>
    <col min="14870" max="14870" width="3.85546875" style="45" customWidth="1"/>
    <col min="14871" max="14871" width="5.5703125" style="45" customWidth="1"/>
    <col min="14872" max="14872" width="29.140625" style="45" customWidth="1"/>
    <col min="14873" max="14873" width="12.5703125" style="45" customWidth="1"/>
    <col min="14874" max="14874" width="12.85546875" style="45" customWidth="1"/>
    <col min="14875" max="14875" width="17.140625" style="45" customWidth="1"/>
    <col min="14876" max="14876" width="20.42578125" style="45" customWidth="1"/>
    <col min="14877" max="14877" width="14.140625" style="45" bestFit="1" customWidth="1"/>
    <col min="14878" max="14878" width="12.42578125" style="45" bestFit="1" customWidth="1"/>
    <col min="14879" max="14880" width="8.85546875" style="45"/>
    <col min="14881" max="14881" width="14.140625" style="45" bestFit="1" customWidth="1"/>
    <col min="14882" max="15125" width="8.85546875" style="45"/>
    <col min="15126" max="15126" width="3.85546875" style="45" customWidth="1"/>
    <col min="15127" max="15127" width="5.5703125" style="45" customWidth="1"/>
    <col min="15128" max="15128" width="29.140625" style="45" customWidth="1"/>
    <col min="15129" max="15129" width="12.5703125" style="45" customWidth="1"/>
    <col min="15130" max="15130" width="12.85546875" style="45" customWidth="1"/>
    <col min="15131" max="15131" width="17.140625" style="45" customWidth="1"/>
    <col min="15132" max="15132" width="20.42578125" style="45" customWidth="1"/>
    <col min="15133" max="15133" width="14.140625" style="45" bestFit="1" customWidth="1"/>
    <col min="15134" max="15134" width="12.42578125" style="45" bestFit="1" customWidth="1"/>
    <col min="15135" max="15136" width="8.85546875" style="45"/>
    <col min="15137" max="15137" width="14.140625" style="45" bestFit="1" customWidth="1"/>
    <col min="15138" max="15381" width="8.85546875" style="45"/>
    <col min="15382" max="15382" width="3.85546875" style="45" customWidth="1"/>
    <col min="15383" max="15383" width="5.5703125" style="45" customWidth="1"/>
    <col min="15384" max="15384" width="29.140625" style="45" customWidth="1"/>
    <col min="15385" max="15385" width="12.5703125" style="45" customWidth="1"/>
    <col min="15386" max="15386" width="12.85546875" style="45" customWidth="1"/>
    <col min="15387" max="15387" width="17.140625" style="45" customWidth="1"/>
    <col min="15388" max="15388" width="20.42578125" style="45" customWidth="1"/>
    <col min="15389" max="15389" width="14.140625" style="45" bestFit="1" customWidth="1"/>
    <col min="15390" max="15390" width="12.42578125" style="45" bestFit="1" customWidth="1"/>
    <col min="15391" max="15392" width="8.85546875" style="45"/>
    <col min="15393" max="15393" width="14.140625" style="45" bestFit="1" customWidth="1"/>
    <col min="15394" max="15637" width="8.85546875" style="45"/>
    <col min="15638" max="15638" width="3.85546875" style="45" customWidth="1"/>
    <col min="15639" max="15639" width="5.5703125" style="45" customWidth="1"/>
    <col min="15640" max="15640" width="29.140625" style="45" customWidth="1"/>
    <col min="15641" max="15641" width="12.5703125" style="45" customWidth="1"/>
    <col min="15642" max="15642" width="12.85546875" style="45" customWidth="1"/>
    <col min="15643" max="15643" width="17.140625" style="45" customWidth="1"/>
    <col min="15644" max="15644" width="20.42578125" style="45" customWidth="1"/>
    <col min="15645" max="15645" width="14.140625" style="45" bestFit="1" customWidth="1"/>
    <col min="15646" max="15646" width="12.42578125" style="45" bestFit="1" customWidth="1"/>
    <col min="15647" max="15648" width="8.85546875" style="45"/>
    <col min="15649" max="15649" width="14.140625" style="45" bestFit="1" customWidth="1"/>
    <col min="15650" max="15893" width="8.85546875" style="45"/>
    <col min="15894" max="15894" width="3.85546875" style="45" customWidth="1"/>
    <col min="15895" max="15895" width="5.5703125" style="45" customWidth="1"/>
    <col min="15896" max="15896" width="29.140625" style="45" customWidth="1"/>
    <col min="15897" max="15897" width="12.5703125" style="45" customWidth="1"/>
    <col min="15898" max="15898" width="12.85546875" style="45" customWidth="1"/>
    <col min="15899" max="15899" width="17.140625" style="45" customWidth="1"/>
    <col min="15900" max="15900" width="20.42578125" style="45" customWidth="1"/>
    <col min="15901" max="15901" width="14.140625" style="45" bestFit="1" customWidth="1"/>
    <col min="15902" max="15902" width="12.42578125" style="45" bestFit="1" customWidth="1"/>
    <col min="15903" max="15904" width="8.85546875" style="45"/>
    <col min="15905" max="15905" width="14.140625" style="45" bestFit="1" customWidth="1"/>
    <col min="15906" max="16149" width="8.85546875" style="45"/>
    <col min="16150" max="16150" width="3.85546875" style="45" customWidth="1"/>
    <col min="16151" max="16151" width="5.5703125" style="45" customWidth="1"/>
    <col min="16152" max="16152" width="29.140625" style="45" customWidth="1"/>
    <col min="16153" max="16153" width="12.5703125" style="45" customWidth="1"/>
    <col min="16154" max="16154" width="12.85546875" style="45" customWidth="1"/>
    <col min="16155" max="16155" width="17.140625" style="45" customWidth="1"/>
    <col min="16156" max="16156" width="20.42578125" style="45" customWidth="1"/>
    <col min="16157" max="16157" width="14.140625" style="45" bestFit="1" customWidth="1"/>
    <col min="16158" max="16158" width="12.42578125" style="45" bestFit="1" customWidth="1"/>
    <col min="16159" max="16160" width="8.85546875" style="45"/>
    <col min="16161" max="16161" width="14.140625" style="45" bestFit="1" customWidth="1"/>
    <col min="16162" max="16384" width="8.85546875" style="45"/>
  </cols>
  <sheetData>
    <row r="1" spans="2:40" customFormat="1" x14ac:dyDescent="0.25">
      <c r="B1" s="654" t="s">
        <v>0</v>
      </c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</row>
    <row r="2" spans="2:40" customFormat="1" x14ac:dyDescent="0.25">
      <c r="B2" s="654" t="s">
        <v>1</v>
      </c>
      <c r="C2" s="654"/>
      <c r="D2" s="654"/>
      <c r="E2" s="654"/>
      <c r="F2" s="654"/>
      <c r="G2" s="654"/>
      <c r="H2" s="654"/>
      <c r="I2" s="654"/>
      <c r="J2" s="654"/>
      <c r="K2" s="654"/>
      <c r="L2" s="654"/>
      <c r="M2" s="654"/>
    </row>
    <row r="3" spans="2:40" customFormat="1" ht="27" thickBot="1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Z3" s="40" t="s">
        <v>24</v>
      </c>
      <c r="AC3" t="s">
        <v>612</v>
      </c>
    </row>
    <row r="4" spans="2:40" customFormat="1" x14ac:dyDescent="0.25">
      <c r="B4" s="2"/>
      <c r="C4" s="3"/>
      <c r="D4" s="4"/>
      <c r="E4" s="4"/>
      <c r="F4" s="4"/>
      <c r="G4" s="4"/>
      <c r="H4" s="4"/>
      <c r="I4" s="4"/>
      <c r="J4" s="168"/>
      <c r="K4" s="168"/>
      <c r="L4" s="168"/>
      <c r="M4" s="168"/>
    </row>
    <row r="5" spans="2:40" customFormat="1" x14ac:dyDescent="0.25">
      <c r="B5" s="5" t="s">
        <v>2</v>
      </c>
      <c r="C5" s="660" t="s">
        <v>3</v>
      </c>
      <c r="D5" s="661"/>
      <c r="E5" s="661"/>
      <c r="F5" s="661"/>
      <c r="G5" s="661"/>
      <c r="H5" s="661"/>
      <c r="I5" s="661"/>
      <c r="J5" s="6" t="s">
        <v>4</v>
      </c>
      <c r="K5" s="6" t="s">
        <v>5</v>
      </c>
      <c r="L5" s="6" t="s">
        <v>6</v>
      </c>
      <c r="M5" s="6" t="s">
        <v>7</v>
      </c>
    </row>
    <row r="6" spans="2:40" customFormat="1" x14ac:dyDescent="0.25">
      <c r="B6" s="7"/>
      <c r="C6" s="8"/>
      <c r="D6" s="9"/>
      <c r="E6" s="9"/>
      <c r="F6" s="9"/>
      <c r="G6" s="9"/>
      <c r="H6" s="9"/>
      <c r="I6" s="9"/>
      <c r="J6" s="11"/>
      <c r="K6" s="11"/>
      <c r="L6" s="11"/>
      <c r="M6" s="11"/>
    </row>
    <row r="7" spans="2:40" customFormat="1" x14ac:dyDescent="0.25">
      <c r="B7" s="163" t="s">
        <v>8</v>
      </c>
      <c r="C7" s="189" t="s">
        <v>26</v>
      </c>
      <c r="D7" s="187" t="s">
        <v>25</v>
      </c>
      <c r="E7" s="187"/>
      <c r="F7" s="187"/>
      <c r="G7" s="187"/>
      <c r="H7" s="187"/>
      <c r="I7" s="187"/>
      <c r="J7" s="162"/>
      <c r="K7" s="162"/>
      <c r="L7" s="162"/>
      <c r="M7" s="188"/>
      <c r="AN7" t="s">
        <v>611</v>
      </c>
    </row>
    <row r="8" spans="2:40" customFormat="1" x14ac:dyDescent="0.25">
      <c r="B8" s="30">
        <v>1</v>
      </c>
      <c r="C8" s="18" t="s">
        <v>28</v>
      </c>
      <c r="D8" s="1"/>
      <c r="E8" s="1"/>
      <c r="F8" s="1"/>
      <c r="G8" s="1"/>
      <c r="H8" s="1"/>
      <c r="I8" s="1"/>
      <c r="J8" s="20" t="s">
        <v>29</v>
      </c>
      <c r="K8" s="20">
        <v>8</v>
      </c>
      <c r="L8" s="20" t="s">
        <v>13</v>
      </c>
      <c r="M8" s="19"/>
    </row>
    <row r="9" spans="2:40" customFormat="1" x14ac:dyDescent="0.25">
      <c r="B9" s="190">
        <v>2</v>
      </c>
      <c r="C9" s="8" t="s">
        <v>27</v>
      </c>
      <c r="D9" s="9"/>
      <c r="E9" s="9"/>
      <c r="F9" s="9"/>
      <c r="G9" s="9"/>
      <c r="H9" s="9"/>
      <c r="I9" s="9"/>
      <c r="J9" s="11" t="s">
        <v>30</v>
      </c>
      <c r="K9" s="11">
        <v>0.8</v>
      </c>
      <c r="L9" s="11" t="s">
        <v>31</v>
      </c>
      <c r="M9" s="10"/>
      <c r="P9" s="1"/>
      <c r="Q9" s="1" t="s">
        <v>707</v>
      </c>
      <c r="R9" s="1" t="s">
        <v>43</v>
      </c>
      <c r="S9" s="1"/>
      <c r="T9" s="1"/>
      <c r="U9" s="1"/>
      <c r="V9" s="1"/>
      <c r="W9" s="1" t="s">
        <v>702</v>
      </c>
      <c r="X9" s="1"/>
    </row>
    <row r="10" spans="2:40" customFormat="1" x14ac:dyDescent="0.25">
      <c r="B10" s="163" t="s">
        <v>16</v>
      </c>
      <c r="C10" s="189" t="s">
        <v>32</v>
      </c>
      <c r="D10" s="187"/>
      <c r="E10" s="187"/>
      <c r="F10" s="187"/>
      <c r="G10" s="187"/>
      <c r="H10" s="187"/>
      <c r="I10" s="187"/>
      <c r="J10" s="162"/>
      <c r="K10" s="162"/>
      <c r="L10" s="162"/>
      <c r="M10" s="188"/>
      <c r="P10" s="26" t="s">
        <v>12</v>
      </c>
      <c r="Q10" s="27">
        <f>0.7457*W10</f>
        <v>110.36360000000001</v>
      </c>
      <c r="R10" s="28">
        <v>0.46</v>
      </c>
      <c r="S10" s="1" t="s">
        <v>44</v>
      </c>
      <c r="T10" s="1"/>
      <c r="U10" s="1"/>
      <c r="V10" s="1"/>
      <c r="W10" s="27">
        <v>148</v>
      </c>
      <c r="X10" s="1"/>
    </row>
    <row r="11" spans="2:40" customFormat="1" ht="29.25" customHeight="1" x14ac:dyDescent="0.25">
      <c r="B11" s="30"/>
      <c r="C11" s="667" t="s">
        <v>33</v>
      </c>
      <c r="D11" s="668"/>
      <c r="E11" s="668"/>
      <c r="F11" s="668"/>
      <c r="G11" s="668"/>
      <c r="H11" s="668"/>
      <c r="I11" s="668"/>
      <c r="J11" s="20"/>
      <c r="K11" s="20"/>
      <c r="L11" s="20"/>
      <c r="M11" s="19"/>
      <c r="P11" s="29"/>
      <c r="Q11" s="27"/>
      <c r="R11" s="13"/>
      <c r="S11" s="1"/>
      <c r="T11" s="1"/>
      <c r="U11" s="1"/>
      <c r="V11" s="1"/>
      <c r="W11" s="12"/>
      <c r="X11" s="1">
        <f>W10*0.92</f>
        <v>136.16</v>
      </c>
    </row>
    <row r="12" spans="2:40" customFormat="1" ht="39" customHeight="1" x14ac:dyDescent="0.25">
      <c r="B12" s="30"/>
      <c r="C12" s="667" t="s">
        <v>34</v>
      </c>
      <c r="D12" s="668"/>
      <c r="E12" s="668"/>
      <c r="F12" s="668"/>
      <c r="G12" s="668"/>
      <c r="H12" s="668"/>
      <c r="I12" s="668"/>
      <c r="J12" s="20"/>
      <c r="K12" s="20"/>
      <c r="L12" s="20"/>
      <c r="M12" s="19"/>
      <c r="P12" s="29" t="s">
        <v>14</v>
      </c>
      <c r="Q12" s="27">
        <f t="shared" ref="Q12:Q22" si="0">0.7457*W12</f>
        <v>42.504899999999999</v>
      </c>
      <c r="R12" s="13">
        <v>0.31</v>
      </c>
      <c r="S12" s="1" t="s">
        <v>45</v>
      </c>
      <c r="T12" s="1"/>
      <c r="U12" s="1"/>
      <c r="V12" s="1"/>
      <c r="W12" s="12">
        <v>57</v>
      </c>
      <c r="X12" s="1">
        <f>W11*0.94</f>
        <v>0</v>
      </c>
    </row>
    <row r="13" spans="2:40" customFormat="1" x14ac:dyDescent="0.25">
      <c r="B13" s="190"/>
      <c r="C13" s="179"/>
      <c r="D13" s="9"/>
      <c r="E13" s="9"/>
      <c r="F13" s="9"/>
      <c r="G13" s="9"/>
      <c r="H13" s="9"/>
      <c r="I13" s="9"/>
      <c r="J13" s="11"/>
      <c r="K13" s="32"/>
      <c r="L13" s="11"/>
      <c r="M13" s="10"/>
      <c r="P13" s="29" t="s">
        <v>18</v>
      </c>
      <c r="Q13" s="27">
        <f t="shared" si="0"/>
        <v>70.095799999999997</v>
      </c>
      <c r="R13" s="13">
        <v>0.65</v>
      </c>
      <c r="S13" s="1" t="s">
        <v>46</v>
      </c>
      <c r="T13" s="1"/>
      <c r="U13" s="1"/>
      <c r="V13" s="1"/>
      <c r="W13" s="12">
        <v>94</v>
      </c>
      <c r="X13" s="1">
        <f>W12*0.99</f>
        <v>56.43</v>
      </c>
    </row>
    <row r="14" spans="2:40" customFormat="1" x14ac:dyDescent="0.25">
      <c r="B14" s="163" t="s">
        <v>17</v>
      </c>
      <c r="C14" s="186" t="s">
        <v>9</v>
      </c>
      <c r="D14" s="187"/>
      <c r="E14" s="187"/>
      <c r="F14" s="187"/>
      <c r="G14" s="187"/>
      <c r="H14" s="187"/>
      <c r="I14" s="187"/>
      <c r="J14" s="163"/>
      <c r="K14" s="165"/>
      <c r="L14" s="164"/>
      <c r="M14" s="188"/>
      <c r="P14" s="29" t="s">
        <v>19</v>
      </c>
      <c r="Q14" s="27">
        <f t="shared" si="0"/>
        <v>110.36360000000001</v>
      </c>
      <c r="R14" s="13">
        <v>0.9</v>
      </c>
      <c r="S14" s="1" t="s">
        <v>47</v>
      </c>
      <c r="T14" s="1"/>
      <c r="U14" s="1"/>
      <c r="V14" s="1"/>
      <c r="W14" s="12">
        <v>148</v>
      </c>
      <c r="X14" s="1">
        <f>W13*0.96</f>
        <v>90.24</v>
      </c>
    </row>
    <row r="15" spans="2:40" customFormat="1" x14ac:dyDescent="0.25">
      <c r="B15" s="182"/>
      <c r="C15" s="22" t="s">
        <v>36</v>
      </c>
      <c r="D15" s="1"/>
      <c r="E15" s="1"/>
      <c r="F15" s="1"/>
      <c r="G15" s="1"/>
      <c r="H15" s="1"/>
      <c r="I15" s="1"/>
      <c r="J15" s="6" t="s">
        <v>51</v>
      </c>
      <c r="K15" s="23"/>
      <c r="L15" s="24"/>
      <c r="M15" s="19"/>
      <c r="P15" s="29"/>
      <c r="Q15" s="27"/>
      <c r="R15" s="13"/>
      <c r="S15" s="1"/>
      <c r="T15" s="1"/>
      <c r="U15" s="1"/>
      <c r="V15" s="1"/>
      <c r="W15" s="12"/>
      <c r="X15" s="1">
        <f>W14*0.92</f>
        <v>136.16</v>
      </c>
    </row>
    <row r="16" spans="2:40" customFormat="1" x14ac:dyDescent="0.25">
      <c r="B16" s="30">
        <v>1</v>
      </c>
      <c r="C16" s="18" t="s">
        <v>10</v>
      </c>
      <c r="D16" s="1"/>
      <c r="E16" s="1"/>
      <c r="F16" s="1"/>
      <c r="G16" s="1"/>
      <c r="H16" s="1"/>
      <c r="I16" s="1"/>
      <c r="J16" s="6" t="s">
        <v>11</v>
      </c>
      <c r="K16" s="606">
        <v>148</v>
      </c>
      <c r="L16" s="24" t="s">
        <v>703</v>
      </c>
      <c r="M16" s="19"/>
      <c r="P16" s="29" t="s">
        <v>20</v>
      </c>
      <c r="Q16" s="27">
        <f t="shared" si="0"/>
        <v>108.12650000000001</v>
      </c>
      <c r="R16" s="13">
        <v>0.9</v>
      </c>
      <c r="S16" s="1" t="s">
        <v>48</v>
      </c>
      <c r="T16" s="1"/>
      <c r="U16" s="1"/>
      <c r="V16" s="1"/>
      <c r="W16" s="12">
        <v>145</v>
      </c>
      <c r="X16" s="1"/>
    </row>
    <row r="17" spans="2:24" customFormat="1" x14ac:dyDescent="0.25">
      <c r="B17" s="30">
        <v>2</v>
      </c>
      <c r="C17" s="18" t="s">
        <v>35</v>
      </c>
      <c r="D17" s="1"/>
      <c r="E17" s="1"/>
      <c r="F17" s="1"/>
      <c r="G17" s="1"/>
      <c r="H17" s="1"/>
      <c r="I17" s="1"/>
      <c r="J17" s="6" t="s">
        <v>133</v>
      </c>
      <c r="K17" s="605">
        <v>0.9</v>
      </c>
      <c r="L17" s="24" t="s">
        <v>94</v>
      </c>
      <c r="M17" s="19"/>
      <c r="P17" s="29"/>
      <c r="Q17" s="27">
        <f t="shared" si="0"/>
        <v>0</v>
      </c>
      <c r="R17" s="13"/>
      <c r="S17" s="1"/>
      <c r="T17" s="1"/>
      <c r="U17" s="1"/>
      <c r="V17" s="1"/>
      <c r="W17" s="12"/>
      <c r="X17" s="1">
        <f>W16*0.92</f>
        <v>133.4</v>
      </c>
    </row>
    <row r="18" spans="2:24" customFormat="1" x14ac:dyDescent="0.25">
      <c r="B18" s="30">
        <v>3</v>
      </c>
      <c r="C18" s="18" t="s">
        <v>704</v>
      </c>
      <c r="D18" s="1"/>
      <c r="E18" s="1"/>
      <c r="F18" s="1"/>
      <c r="G18" s="1"/>
      <c r="H18" s="1"/>
      <c r="I18" s="1"/>
      <c r="J18" s="6" t="s">
        <v>135</v>
      </c>
      <c r="K18" s="572">
        <v>2000</v>
      </c>
      <c r="L18" s="24" t="s">
        <v>97</v>
      </c>
      <c r="M18" s="19"/>
      <c r="P18" s="29" t="s">
        <v>21</v>
      </c>
      <c r="Q18" s="27">
        <f t="shared" si="0"/>
        <v>31.319400000000002</v>
      </c>
      <c r="R18" s="13">
        <v>0.15</v>
      </c>
      <c r="S18" s="1" t="s">
        <v>49</v>
      </c>
      <c r="T18" s="1"/>
      <c r="U18" s="1"/>
      <c r="V18" s="1"/>
      <c r="W18" s="12">
        <v>42</v>
      </c>
      <c r="X18" s="1"/>
    </row>
    <row r="19" spans="2:24" customFormat="1" x14ac:dyDescent="0.25">
      <c r="B19" s="30">
        <v>4</v>
      </c>
      <c r="C19" s="18" t="s">
        <v>37</v>
      </c>
      <c r="D19" s="1"/>
      <c r="E19" s="1"/>
      <c r="F19" s="1"/>
      <c r="G19" s="1"/>
      <c r="H19" s="1"/>
      <c r="I19" s="1"/>
      <c r="J19" s="30" t="s">
        <v>52</v>
      </c>
      <c r="K19" s="576">
        <v>1</v>
      </c>
      <c r="L19" s="24" t="s">
        <v>31</v>
      </c>
      <c r="M19" s="19"/>
      <c r="P19" s="1"/>
      <c r="Q19" s="27"/>
      <c r="R19" s="1"/>
      <c r="S19" s="1"/>
      <c r="T19" s="1"/>
      <c r="U19" s="1"/>
      <c r="V19" s="1"/>
      <c r="W19" s="1"/>
      <c r="X19" s="1">
        <f>W18*0.94</f>
        <v>39.479999999999997</v>
      </c>
    </row>
    <row r="20" spans="2:24" customFormat="1" x14ac:dyDescent="0.25">
      <c r="B20" s="30">
        <v>5</v>
      </c>
      <c r="C20" s="18" t="s">
        <v>38</v>
      </c>
      <c r="D20" s="1"/>
      <c r="E20" s="1"/>
      <c r="F20" s="1"/>
      <c r="G20" s="1"/>
      <c r="H20" s="1"/>
      <c r="I20" s="1"/>
      <c r="J20" s="6" t="s">
        <v>53</v>
      </c>
      <c r="K20" s="576">
        <v>0.7</v>
      </c>
      <c r="L20" s="24" t="s">
        <v>31</v>
      </c>
      <c r="M20" s="19"/>
      <c r="P20" s="29" t="s">
        <v>19</v>
      </c>
      <c r="Q20" s="27">
        <f t="shared" si="0"/>
        <v>110.36360000000001</v>
      </c>
      <c r="R20" s="13">
        <v>0.9</v>
      </c>
      <c r="S20" s="1" t="s">
        <v>47</v>
      </c>
      <c r="T20" s="1"/>
      <c r="U20" s="1"/>
      <c r="V20" s="1"/>
      <c r="W20" s="12">
        <v>148</v>
      </c>
      <c r="X20" s="1"/>
    </row>
    <row r="21" spans="2:24" customFormat="1" x14ac:dyDescent="0.25">
      <c r="B21" s="30">
        <v>6</v>
      </c>
      <c r="C21" s="18" t="s">
        <v>39</v>
      </c>
      <c r="D21" s="1"/>
      <c r="E21" s="1"/>
      <c r="F21" s="1"/>
      <c r="G21" s="1"/>
      <c r="H21" s="1"/>
      <c r="I21" s="1"/>
      <c r="J21" s="6" t="s">
        <v>54</v>
      </c>
      <c r="K21" s="576">
        <v>0.8</v>
      </c>
      <c r="L21" s="24" t="s">
        <v>31</v>
      </c>
      <c r="M21" s="19" t="s">
        <v>98</v>
      </c>
      <c r="P21" s="29" t="s">
        <v>20</v>
      </c>
      <c r="Q21" s="27">
        <f t="shared" si="0"/>
        <v>106.63510000000001</v>
      </c>
      <c r="R21" s="1">
        <v>0.8</v>
      </c>
      <c r="S21" s="1" t="s">
        <v>48</v>
      </c>
      <c r="T21" s="1"/>
      <c r="U21" s="1"/>
      <c r="V21" s="1"/>
      <c r="W21" s="12">
        <v>143</v>
      </c>
      <c r="X21" s="1"/>
    </row>
    <row r="22" spans="2:24" customFormat="1" x14ac:dyDescent="0.25">
      <c r="B22" s="30"/>
      <c r="C22" s="18"/>
      <c r="D22" s="1"/>
      <c r="E22" s="1"/>
      <c r="F22" s="1"/>
      <c r="G22" s="1"/>
      <c r="H22" s="1"/>
      <c r="I22" s="1"/>
      <c r="J22" s="6"/>
      <c r="K22" s="23"/>
      <c r="L22" s="24"/>
      <c r="M22" s="19"/>
      <c r="P22" s="1"/>
      <c r="Q22" s="27">
        <f t="shared" si="0"/>
        <v>31.095690000000005</v>
      </c>
      <c r="R22" s="1">
        <v>0.22</v>
      </c>
      <c r="S22" s="1" t="s">
        <v>50</v>
      </c>
      <c r="T22" s="1"/>
      <c r="U22" s="1"/>
      <c r="V22" s="1"/>
      <c r="W22" s="563">
        <v>41.7</v>
      </c>
      <c r="X22" s="1"/>
    </row>
    <row r="23" spans="2:24" customFormat="1" x14ac:dyDescent="0.25">
      <c r="B23" s="30"/>
      <c r="C23" s="18" t="s">
        <v>40</v>
      </c>
      <c r="D23" s="1"/>
      <c r="E23" s="1"/>
      <c r="F23" s="1"/>
      <c r="G23" s="1"/>
      <c r="H23" s="1"/>
      <c r="I23" s="1"/>
      <c r="J23" s="6" t="s">
        <v>55</v>
      </c>
      <c r="K23" s="41"/>
      <c r="L23" s="24" t="s">
        <v>95</v>
      </c>
      <c r="M23" s="19"/>
      <c r="P23" s="45"/>
      <c r="Q23" s="45"/>
      <c r="R23" s="45"/>
      <c r="S23" s="45"/>
      <c r="T23" s="45"/>
      <c r="U23" s="45"/>
      <c r="V23" s="45"/>
      <c r="W23" s="45"/>
      <c r="X23" s="1"/>
    </row>
    <row r="24" spans="2:24" customFormat="1" x14ac:dyDescent="0.25">
      <c r="B24" s="30">
        <v>7</v>
      </c>
      <c r="C24" s="25" t="s">
        <v>198</v>
      </c>
      <c r="D24" s="1"/>
      <c r="E24" s="1"/>
      <c r="F24" s="1"/>
      <c r="G24" s="1"/>
      <c r="H24" s="1"/>
      <c r="I24" s="1"/>
      <c r="J24" s="31" t="s">
        <v>56</v>
      </c>
      <c r="K24" s="580">
        <v>0.65936551732283388</v>
      </c>
      <c r="L24" s="32" t="s">
        <v>95</v>
      </c>
      <c r="M24" s="19"/>
      <c r="P24" s="1"/>
      <c r="Q24" s="1"/>
      <c r="R24" s="1"/>
      <c r="S24" s="1"/>
      <c r="T24" s="1"/>
      <c r="U24" s="1"/>
      <c r="V24" s="1"/>
      <c r="W24" s="1"/>
      <c r="X24" s="1"/>
    </row>
    <row r="25" spans="2:24" customFormat="1" x14ac:dyDescent="0.25">
      <c r="B25" s="30"/>
      <c r="C25" s="18"/>
      <c r="D25" s="1"/>
      <c r="E25" s="1"/>
      <c r="F25" s="1"/>
      <c r="G25" s="1"/>
      <c r="H25" s="1"/>
      <c r="I25" s="1"/>
      <c r="J25" s="6" t="s">
        <v>57</v>
      </c>
      <c r="K25" s="41">
        <f>K24</f>
        <v>0.65936551732283388</v>
      </c>
      <c r="L25" s="24" t="s">
        <v>95</v>
      </c>
      <c r="M25" s="19"/>
    </row>
    <row r="26" spans="2:24" customFormat="1" x14ac:dyDescent="0.25">
      <c r="B26" s="30">
        <v>8</v>
      </c>
      <c r="C26" s="18" t="s">
        <v>41</v>
      </c>
      <c r="D26" s="1"/>
      <c r="E26" s="1"/>
      <c r="F26" s="1"/>
      <c r="G26" s="1"/>
      <c r="H26" s="1"/>
      <c r="I26" s="1"/>
      <c r="J26" s="6" t="s">
        <v>15</v>
      </c>
      <c r="K26" s="79">
        <f>(K17*K19*K20*60)/(K25*K21*K9)</f>
        <v>89.574747917977973</v>
      </c>
      <c r="L26" s="24" t="s">
        <v>96</v>
      </c>
      <c r="M26" s="19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customFormat="1" x14ac:dyDescent="0.25">
      <c r="B27" s="30">
        <v>9</v>
      </c>
      <c r="C27" s="18" t="s">
        <v>181</v>
      </c>
      <c r="D27" s="1"/>
      <c r="E27" s="1"/>
      <c r="F27" s="1"/>
      <c r="G27" s="1"/>
      <c r="H27" s="1"/>
      <c r="I27" s="1"/>
      <c r="J27" s="6" t="s">
        <v>182</v>
      </c>
      <c r="K27" s="41">
        <f>K26*K8</f>
        <v>716.59798334382378</v>
      </c>
      <c r="L27" s="24" t="s">
        <v>183</v>
      </c>
      <c r="M27" s="19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customFormat="1" x14ac:dyDescent="0.25">
      <c r="B28" s="30">
        <v>10</v>
      </c>
      <c r="C28" s="18" t="s">
        <v>42</v>
      </c>
      <c r="D28" s="1"/>
      <c r="E28" s="1"/>
      <c r="F28" s="1"/>
      <c r="G28" s="1"/>
      <c r="H28" s="1"/>
      <c r="I28" s="1"/>
      <c r="J28" s="6"/>
      <c r="K28" s="43">
        <f>1/K26</f>
        <v>1.1163860610756979E-2</v>
      </c>
      <c r="L28" s="24" t="s">
        <v>97</v>
      </c>
      <c r="M28" s="19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customFormat="1" x14ac:dyDescent="0.25">
      <c r="B29" s="30"/>
      <c r="C29" s="44" t="s">
        <v>99</v>
      </c>
      <c r="D29" s="1"/>
      <c r="E29" s="1"/>
      <c r="F29" s="1"/>
      <c r="G29" s="1"/>
      <c r="H29" s="1"/>
      <c r="I29" s="1"/>
      <c r="J29" s="6"/>
      <c r="K29" s="23"/>
      <c r="L29" s="24"/>
      <c r="M29" s="19"/>
      <c r="O29" s="1"/>
      <c r="P29" s="1"/>
      <c r="Q29" s="33" t="s">
        <v>58</v>
      </c>
      <c r="R29" s="1"/>
      <c r="S29" s="1"/>
      <c r="T29" s="1"/>
      <c r="U29" s="1"/>
      <c r="V29" s="1"/>
      <c r="W29" s="1"/>
      <c r="X29" s="1"/>
    </row>
    <row r="30" spans="2:24" customFormat="1" x14ac:dyDescent="0.25">
      <c r="B30" s="190">
        <v>11</v>
      </c>
      <c r="C30" s="184" t="s">
        <v>100</v>
      </c>
      <c r="D30" s="9"/>
      <c r="E30" s="9"/>
      <c r="F30" s="9"/>
      <c r="G30" s="9"/>
      <c r="H30" s="9"/>
      <c r="I30" s="9"/>
      <c r="J30" s="31"/>
      <c r="K30" s="185">
        <f>(K42/K27)/K42</f>
        <v>1.3954825763446224E-3</v>
      </c>
      <c r="L30" s="32" t="s">
        <v>196</v>
      </c>
      <c r="M30" s="10"/>
      <c r="O30" s="1"/>
      <c r="P30" s="1"/>
      <c r="Q30" s="33"/>
      <c r="R30" s="1"/>
      <c r="S30" s="1"/>
      <c r="T30" s="1"/>
      <c r="U30" s="1"/>
      <c r="V30" s="1"/>
      <c r="W30" s="1"/>
      <c r="X30" s="1"/>
    </row>
    <row r="31" spans="2:24" customFormat="1" x14ac:dyDescent="0.25">
      <c r="B31" s="191"/>
      <c r="C31" s="192"/>
      <c r="D31" s="166"/>
      <c r="E31" s="166"/>
      <c r="F31" s="166"/>
      <c r="G31" s="166"/>
      <c r="H31" s="166"/>
      <c r="I31" s="166"/>
      <c r="J31" s="169"/>
      <c r="K31" s="181"/>
      <c r="L31" s="180"/>
      <c r="M31" s="167"/>
      <c r="O31" s="1"/>
      <c r="P31" s="1"/>
      <c r="Q31" s="33"/>
      <c r="R31" s="1"/>
      <c r="S31" s="1"/>
      <c r="T31" s="1"/>
      <c r="U31" s="1"/>
      <c r="V31" s="1"/>
      <c r="W31" s="1"/>
      <c r="X31" s="1"/>
    </row>
    <row r="32" spans="2:24" customFormat="1" x14ac:dyDescent="0.25">
      <c r="B32" s="31" t="s">
        <v>22</v>
      </c>
      <c r="C32" s="184" t="s">
        <v>132</v>
      </c>
      <c r="D32" s="9"/>
      <c r="E32" s="9"/>
      <c r="F32" s="9"/>
      <c r="G32" s="9"/>
      <c r="H32" s="9"/>
      <c r="I32" s="9"/>
      <c r="J32" s="31"/>
      <c r="K32" s="193"/>
      <c r="L32" s="32"/>
      <c r="M32" s="10"/>
      <c r="N32">
        <v>2483</v>
      </c>
      <c r="O32" s="1"/>
      <c r="P32" s="1"/>
      <c r="Q32" s="33"/>
      <c r="R32" s="1"/>
      <c r="S32" s="1"/>
      <c r="T32" s="1"/>
      <c r="U32" s="1"/>
      <c r="V32" s="1"/>
      <c r="W32" s="1"/>
      <c r="X32" s="1"/>
    </row>
    <row r="33" spans="2:24" customFormat="1" x14ac:dyDescent="0.25">
      <c r="B33" s="191"/>
      <c r="C33" s="192" t="s">
        <v>714</v>
      </c>
      <c r="D33" s="166"/>
      <c r="E33" s="166"/>
      <c r="F33" s="166"/>
      <c r="G33" s="166"/>
      <c r="H33" s="166"/>
      <c r="I33" s="166"/>
      <c r="J33" s="169" t="s">
        <v>23</v>
      </c>
      <c r="K33" s="194">
        <f>K39*K38*K37*K36</f>
        <v>22.90185066976322</v>
      </c>
      <c r="L33" s="180" t="s">
        <v>136</v>
      </c>
      <c r="M33" s="167"/>
      <c r="N33" s="160"/>
      <c r="O33" s="1"/>
      <c r="P33" s="1"/>
      <c r="Q33" s="33"/>
      <c r="R33" s="1"/>
      <c r="S33" s="1"/>
      <c r="T33" s="1"/>
      <c r="U33" s="1"/>
      <c r="V33" s="1"/>
      <c r="W33" s="1"/>
      <c r="X33" s="1"/>
    </row>
    <row r="34" spans="2:24" customFormat="1" x14ac:dyDescent="0.25">
      <c r="B34" s="182"/>
      <c r="C34" s="25" t="s">
        <v>179</v>
      </c>
      <c r="D34" s="1"/>
      <c r="E34" s="1"/>
      <c r="F34" s="1"/>
      <c r="G34" s="1"/>
      <c r="H34" s="1"/>
      <c r="I34" s="1"/>
      <c r="J34" s="6" t="s">
        <v>195</v>
      </c>
      <c r="K34" s="79">
        <f>K33*K8</f>
        <v>183.21480535810576</v>
      </c>
      <c r="L34" s="24" t="s">
        <v>180</v>
      </c>
      <c r="M34" s="19"/>
      <c r="O34" s="1"/>
      <c r="P34" s="1"/>
      <c r="Q34" s="33"/>
      <c r="R34" s="1"/>
      <c r="S34" s="1"/>
      <c r="T34" s="1"/>
      <c r="U34" s="1"/>
      <c r="V34" s="1"/>
      <c r="W34" s="1"/>
      <c r="X34" s="1"/>
    </row>
    <row r="35" spans="2:24" customFormat="1" ht="15.75" thickBot="1" x14ac:dyDescent="0.3">
      <c r="B35" s="182"/>
      <c r="C35" s="25" t="s">
        <v>194</v>
      </c>
      <c r="D35" s="1"/>
      <c r="E35" s="1"/>
      <c r="F35" s="1"/>
      <c r="G35" s="1"/>
      <c r="H35" s="1"/>
      <c r="I35" s="1"/>
      <c r="J35" s="6"/>
      <c r="K35" s="79">
        <f>K33/K26</f>
        <v>0.25567306860560796</v>
      </c>
      <c r="L35" s="24"/>
      <c r="M35" s="19"/>
      <c r="O35" s="1"/>
      <c r="P35" s="1"/>
      <c r="Q35" s="33"/>
      <c r="R35" s="1"/>
      <c r="S35" s="1"/>
      <c r="T35" s="1"/>
      <c r="U35" s="1"/>
      <c r="V35" s="1"/>
      <c r="W35" s="1"/>
      <c r="X35" s="1"/>
    </row>
    <row r="36" spans="2:24" customFormat="1" x14ac:dyDescent="0.25">
      <c r="B36" s="182"/>
      <c r="C36" s="25" t="s">
        <v>709</v>
      </c>
      <c r="D36" s="1"/>
      <c r="E36" s="1"/>
      <c r="F36" s="1"/>
      <c r="G36" s="1"/>
      <c r="H36" s="1"/>
      <c r="I36" s="1"/>
      <c r="J36" s="6" t="s">
        <v>711</v>
      </c>
      <c r="K36" s="79">
        <f>K16*0.7457</f>
        <v>110.36360000000001</v>
      </c>
      <c r="L36" s="24"/>
      <c r="M36" s="19"/>
      <c r="O36" s="582" t="s">
        <v>724</v>
      </c>
      <c r="P36" s="1"/>
      <c r="Q36" s="33"/>
      <c r="R36" s="1"/>
      <c r="S36" s="1"/>
      <c r="T36" s="1"/>
      <c r="U36" s="1"/>
      <c r="V36" s="1"/>
      <c r="W36" s="1"/>
      <c r="X36" s="1"/>
    </row>
    <row r="37" spans="2:24" customFormat="1" x14ac:dyDescent="0.25">
      <c r="B37" s="182"/>
      <c r="C37" s="25" t="s">
        <v>710</v>
      </c>
      <c r="D37" s="1"/>
      <c r="E37" s="1"/>
      <c r="F37" s="1"/>
      <c r="G37" s="1"/>
      <c r="H37" s="1"/>
      <c r="I37" s="1"/>
      <c r="J37" s="6" t="s">
        <v>712</v>
      </c>
      <c r="K37" s="575">
        <v>0.28000000000000003</v>
      </c>
      <c r="L37" s="24"/>
      <c r="M37" s="19"/>
      <c r="O37" s="583">
        <f>'Kebutuhan  realisasi'!G18</f>
        <v>2015.4318281545047</v>
      </c>
      <c r="P37" s="1"/>
      <c r="Q37" s="33"/>
      <c r="R37" s="1"/>
      <c r="S37" s="1"/>
      <c r="T37" s="1"/>
      <c r="U37" s="1"/>
      <c r="V37" s="1"/>
      <c r="W37" s="1"/>
      <c r="X37" s="1"/>
    </row>
    <row r="38" spans="2:24" customFormat="1" x14ac:dyDescent="0.25">
      <c r="B38" s="182"/>
      <c r="C38" s="25" t="s">
        <v>713</v>
      </c>
      <c r="D38" s="1"/>
      <c r="E38" s="573">
        <v>45</v>
      </c>
      <c r="F38" s="1" t="s">
        <v>95</v>
      </c>
      <c r="G38" s="1"/>
      <c r="H38" s="1"/>
      <c r="I38" s="1"/>
      <c r="J38" s="6" t="s">
        <v>715</v>
      </c>
      <c r="K38" s="79">
        <f>E38/60</f>
        <v>0.75</v>
      </c>
      <c r="L38" s="24"/>
      <c r="M38" s="19"/>
      <c r="O38" s="583" t="s">
        <v>725</v>
      </c>
      <c r="P38" s="1"/>
      <c r="Q38" s="33"/>
      <c r="R38" s="1"/>
      <c r="S38" s="1"/>
      <c r="T38" s="1"/>
      <c r="U38" s="1"/>
      <c r="V38" s="1"/>
      <c r="W38" s="1"/>
      <c r="X38" s="1"/>
    </row>
    <row r="39" spans="2:24" customFormat="1" ht="15.75" thickBot="1" x14ac:dyDescent="0.3">
      <c r="B39" s="182"/>
      <c r="C39" s="25" t="s">
        <v>716</v>
      </c>
      <c r="D39" s="1"/>
      <c r="E39" s="574">
        <v>38</v>
      </c>
      <c r="F39" s="1" t="s">
        <v>717</v>
      </c>
      <c r="G39" s="1" t="s">
        <v>718</v>
      </c>
      <c r="H39" s="13">
        <f>K24*60</f>
        <v>39.56193103937003</v>
      </c>
      <c r="I39" s="1" t="s">
        <v>717</v>
      </c>
      <c r="J39" s="6" t="s">
        <v>719</v>
      </c>
      <c r="K39" s="79">
        <f>(E39/H39) + ((H39-E39)/H39) * 0.7</f>
        <v>0.98815580282608795</v>
      </c>
      <c r="L39" s="24"/>
      <c r="M39" s="19"/>
      <c r="O39" s="584">
        <f>'backup volume rencana'!O32</f>
        <v>2013.4285714285716</v>
      </c>
      <c r="P39" s="1"/>
      <c r="Q39" s="33"/>
      <c r="R39" s="1"/>
      <c r="S39" s="1"/>
      <c r="T39" s="1"/>
      <c r="U39" s="1"/>
      <c r="V39" s="1"/>
      <c r="W39" s="1"/>
      <c r="X39" s="1"/>
    </row>
    <row r="40" spans="2:24" customFormat="1" x14ac:dyDescent="0.25">
      <c r="B40" s="183"/>
      <c r="C40" s="184"/>
      <c r="D40" s="9"/>
      <c r="E40" s="9"/>
      <c r="F40" s="9"/>
      <c r="G40" s="9"/>
      <c r="H40" s="9"/>
      <c r="I40" s="9"/>
      <c r="J40" s="31"/>
      <c r="K40" s="193"/>
      <c r="L40" s="32"/>
      <c r="M40" s="10"/>
      <c r="O40" s="1"/>
      <c r="P40" s="1"/>
      <c r="Q40" s="33"/>
      <c r="R40" s="1"/>
      <c r="S40" s="1"/>
      <c r="T40" s="1"/>
      <c r="U40" s="1"/>
      <c r="V40" s="1"/>
      <c r="W40" s="1"/>
      <c r="X40" s="1"/>
    </row>
    <row r="41" spans="2:24" customFormat="1" hidden="1" x14ac:dyDescent="0.25">
      <c r="B41" s="163" t="s">
        <v>192</v>
      </c>
      <c r="C41" s="189" t="s">
        <v>193</v>
      </c>
      <c r="D41" s="187"/>
      <c r="E41" s="187"/>
      <c r="F41" s="187"/>
      <c r="G41" s="187"/>
      <c r="H41" s="187"/>
      <c r="I41" s="187"/>
      <c r="J41" s="163"/>
      <c r="K41" s="165"/>
      <c r="L41" s="164"/>
      <c r="M41" s="188"/>
      <c r="O41" s="1"/>
      <c r="P41" s="1"/>
      <c r="Q41" s="1" t="s">
        <v>59</v>
      </c>
      <c r="R41" s="1"/>
      <c r="S41" s="1"/>
      <c r="T41" s="1"/>
      <c r="U41" s="1"/>
      <c r="V41" s="1"/>
      <c r="W41" s="1"/>
      <c r="X41" s="1"/>
    </row>
    <row r="42" spans="2:24" customFormat="1" hidden="1" x14ac:dyDescent="0.25">
      <c r="B42" s="21"/>
      <c r="C42" t="s">
        <v>187</v>
      </c>
      <c r="J42" s="170" t="s">
        <v>188</v>
      </c>
      <c r="K42" s="394">
        <f>'Backup Galian'!F104+'Backup Galian'!Q104</f>
        <v>366698.14269886009</v>
      </c>
      <c r="L42" s="170" t="s">
        <v>94</v>
      </c>
      <c r="M42" s="19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customFormat="1" hidden="1" x14ac:dyDescent="0.25">
      <c r="B43" s="21"/>
      <c r="C43" t="s">
        <v>184</v>
      </c>
      <c r="J43" s="170" t="s">
        <v>185</v>
      </c>
      <c r="K43" s="174">
        <f>ROUNDUP(K42/K27,0)</f>
        <v>512</v>
      </c>
      <c r="L43" s="170" t="s">
        <v>186</v>
      </c>
      <c r="M43" s="19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customFormat="1" hidden="1" x14ac:dyDescent="0.25">
      <c r="B44" s="21"/>
      <c r="C44" t="s">
        <v>189</v>
      </c>
      <c r="J44" s="171" t="s">
        <v>190</v>
      </c>
      <c r="K44" s="175">
        <f>K42*K35</f>
        <v>93754.839395794668</v>
      </c>
      <c r="L44" s="171" t="s">
        <v>191</v>
      </c>
      <c r="M44" s="10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customFormat="1" x14ac:dyDescent="0.25">
      <c r="B45" s="21"/>
      <c r="J45" s="171"/>
      <c r="K45" s="175"/>
      <c r="L45" s="17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customFormat="1" ht="15.75" thickBot="1" x14ac:dyDescent="0.3">
      <c r="B46" s="14"/>
      <c r="C46" s="15"/>
      <c r="D46" s="16"/>
      <c r="E46" s="16"/>
      <c r="F46" s="16"/>
      <c r="G46" s="16"/>
      <c r="H46" s="16"/>
      <c r="I46" s="17"/>
      <c r="J46" s="172"/>
      <c r="K46" s="176"/>
      <c r="L46" s="178"/>
      <c r="M46" s="177"/>
      <c r="O46" s="1"/>
      <c r="P46" s="1"/>
      <c r="Q46" s="1" t="s">
        <v>60</v>
      </c>
      <c r="R46" s="1"/>
      <c r="S46" s="1" t="s">
        <v>61</v>
      </c>
      <c r="T46" s="1" t="s">
        <v>62</v>
      </c>
      <c r="U46" s="1"/>
      <c r="V46" s="1"/>
      <c r="W46" s="1"/>
      <c r="X46" s="1"/>
    </row>
    <row r="47" spans="2:24" customFormat="1" x14ac:dyDescent="0.25">
      <c r="B47" t="s">
        <v>705</v>
      </c>
      <c r="C47" t="s">
        <v>706</v>
      </c>
      <c r="K47" s="161"/>
      <c r="O47" s="1"/>
      <c r="P47" s="1"/>
      <c r="Q47" s="1" t="s">
        <v>63</v>
      </c>
      <c r="R47" s="1"/>
      <c r="S47" s="1" t="s">
        <v>64</v>
      </c>
      <c r="T47" s="1" t="s">
        <v>65</v>
      </c>
      <c r="U47" s="1"/>
      <c r="V47" s="1"/>
      <c r="W47" s="1"/>
      <c r="X47" s="1"/>
    </row>
    <row r="48" spans="2:24" customFormat="1" x14ac:dyDescent="0.25">
      <c r="K48" s="160"/>
      <c r="O48" s="1"/>
      <c r="P48" s="1"/>
      <c r="Q48" s="1" t="s">
        <v>66</v>
      </c>
      <c r="R48" s="1"/>
      <c r="S48" s="1" t="s">
        <v>67</v>
      </c>
      <c r="T48" s="1" t="s">
        <v>68</v>
      </c>
      <c r="U48" s="1"/>
      <c r="V48" s="1"/>
      <c r="W48" s="1"/>
      <c r="X48" s="1"/>
    </row>
    <row r="49" spans="2:24" customFormat="1" x14ac:dyDescent="0.25">
      <c r="O49" s="1"/>
      <c r="P49" s="1"/>
      <c r="Q49" s="1" t="s">
        <v>69</v>
      </c>
      <c r="R49" s="1"/>
      <c r="S49" s="1" t="s">
        <v>70</v>
      </c>
      <c r="T49" s="1" t="s">
        <v>71</v>
      </c>
      <c r="U49" s="1"/>
      <c r="V49" s="1"/>
      <c r="W49" s="1"/>
      <c r="X49" s="1"/>
    </row>
    <row r="50" spans="2:24" customFormat="1" x14ac:dyDescent="0.25">
      <c r="O50" s="1"/>
      <c r="P50" s="1"/>
      <c r="Q50" s="34" t="s">
        <v>72</v>
      </c>
      <c r="R50" s="1"/>
      <c r="S50" s="1"/>
      <c r="T50" s="1"/>
      <c r="U50" s="1"/>
      <c r="V50" s="1"/>
      <c r="W50" s="1"/>
      <c r="X50" s="1"/>
    </row>
    <row r="51" spans="2:24" customFormat="1" x14ac:dyDescent="0.25">
      <c r="O51" s="1"/>
      <c r="P51" s="1"/>
      <c r="Q51" s="1" t="s">
        <v>73</v>
      </c>
      <c r="R51" s="1"/>
      <c r="S51" s="1" t="s">
        <v>74</v>
      </c>
      <c r="T51" s="1"/>
      <c r="U51" s="1"/>
      <c r="V51" s="1"/>
      <c r="W51" s="1"/>
      <c r="X51" s="1"/>
    </row>
    <row r="52" spans="2:24" customFormat="1" x14ac:dyDescent="0.25">
      <c r="O52" s="566"/>
      <c r="P52" s="566" t="s">
        <v>75</v>
      </c>
      <c r="Q52" s="566" t="s">
        <v>76</v>
      </c>
      <c r="R52" s="566" t="s">
        <v>77</v>
      </c>
      <c r="S52" s="1" t="s">
        <v>78</v>
      </c>
      <c r="T52" s="1"/>
      <c r="U52" s="1"/>
      <c r="V52" s="1"/>
      <c r="W52" s="1"/>
      <c r="X52" s="1"/>
    </row>
    <row r="53" spans="2:24" customFormat="1" ht="12.6" customHeight="1" x14ac:dyDescent="0.25">
      <c r="O53" s="566"/>
      <c r="P53" s="566" t="s">
        <v>79</v>
      </c>
      <c r="Q53" s="566" t="s">
        <v>80</v>
      </c>
      <c r="R53" s="566" t="s">
        <v>81</v>
      </c>
      <c r="S53" s="1"/>
      <c r="T53" s="1"/>
      <c r="U53" s="1"/>
      <c r="V53" s="1"/>
      <c r="W53" s="1"/>
      <c r="X53" s="1"/>
    </row>
    <row r="54" spans="2:24" customFormat="1" hidden="1" x14ac:dyDescent="0.25">
      <c r="O54" s="566"/>
      <c r="P54" s="566"/>
      <c r="Q54" s="566" t="s">
        <v>82</v>
      </c>
      <c r="R54" s="566" t="s">
        <v>83</v>
      </c>
      <c r="S54" s="1"/>
      <c r="T54" s="1"/>
      <c r="U54" s="1"/>
      <c r="V54" s="1"/>
      <c r="W54" s="1"/>
      <c r="X54" s="1"/>
    </row>
    <row r="55" spans="2:24" customFormat="1" ht="409.5" customHeight="1" x14ac:dyDescent="0.25">
      <c r="B55" s="676"/>
      <c r="C55" s="676"/>
      <c r="D55" s="676"/>
      <c r="E55" s="676"/>
      <c r="F55" s="676"/>
      <c r="G55" s="676"/>
      <c r="I55" t="s">
        <v>708</v>
      </c>
      <c r="O55" s="566"/>
      <c r="P55" s="566"/>
      <c r="Q55" s="566" t="s">
        <v>84</v>
      </c>
      <c r="R55" s="566"/>
      <c r="S55" s="1"/>
      <c r="T55" s="1"/>
      <c r="U55" s="1"/>
      <c r="V55" s="1"/>
      <c r="W55" s="1"/>
      <c r="X55" s="1"/>
    </row>
    <row r="56" spans="2:24" customFormat="1" x14ac:dyDescent="0.25">
      <c r="O56" s="1"/>
      <c r="P56" s="1"/>
      <c r="Q56" s="1" t="s">
        <v>85</v>
      </c>
      <c r="R56" s="35">
        <v>8</v>
      </c>
      <c r="S56" s="35">
        <v>13</v>
      </c>
      <c r="T56" s="35">
        <v>19</v>
      </c>
      <c r="U56" s="35">
        <v>30</v>
      </c>
      <c r="V56" s="1"/>
      <c r="W56" s="1" t="s">
        <v>12</v>
      </c>
      <c r="X56" s="1"/>
    </row>
    <row r="57" spans="2:24" customFormat="1" x14ac:dyDescent="0.25">
      <c r="O57" s="1"/>
      <c r="P57" s="1"/>
      <c r="Q57" s="1" t="s">
        <v>86</v>
      </c>
      <c r="R57" s="35">
        <v>7</v>
      </c>
      <c r="S57" s="35">
        <v>11</v>
      </c>
      <c r="T57" s="35">
        <v>17</v>
      </c>
      <c r="U57" s="35">
        <v>28</v>
      </c>
      <c r="V57" s="1"/>
      <c r="W57" s="1" t="s">
        <v>14</v>
      </c>
      <c r="X57" s="1"/>
    </row>
    <row r="58" spans="2:24" customFormat="1" x14ac:dyDescent="0.25">
      <c r="O58" s="36"/>
      <c r="P58" s="1"/>
      <c r="Q58" s="1" t="s">
        <v>87</v>
      </c>
      <c r="R58" s="35">
        <v>6</v>
      </c>
      <c r="S58" s="35">
        <v>9</v>
      </c>
      <c r="T58" s="35">
        <v>15</v>
      </c>
      <c r="U58" s="35">
        <v>26</v>
      </c>
      <c r="V58" s="1"/>
      <c r="W58" s="1" t="s">
        <v>18</v>
      </c>
      <c r="X58" s="1"/>
    </row>
    <row r="59" spans="2:24" customFormat="1" x14ac:dyDescent="0.25">
      <c r="O59" s="1"/>
      <c r="P59" s="1"/>
      <c r="Q59" s="1"/>
      <c r="R59" s="35" t="s">
        <v>88</v>
      </c>
      <c r="S59" s="35" t="s">
        <v>65</v>
      </c>
      <c r="T59" s="35" t="s">
        <v>68</v>
      </c>
      <c r="U59" s="35" t="s">
        <v>71</v>
      </c>
      <c r="V59" s="1"/>
      <c r="W59" s="1" t="s">
        <v>19</v>
      </c>
      <c r="X59" s="1"/>
    </row>
    <row r="60" spans="2:24" customFormat="1" x14ac:dyDescent="0.25">
      <c r="O60" s="1"/>
      <c r="P60" s="1"/>
      <c r="Q60" s="37" t="s">
        <v>89</v>
      </c>
      <c r="R60" s="37"/>
      <c r="S60" s="1"/>
      <c r="T60" s="1"/>
      <c r="U60" s="1"/>
      <c r="V60" s="1"/>
      <c r="W60" s="1"/>
      <c r="X60" s="1"/>
    </row>
    <row r="61" spans="2:24" customFormat="1" x14ac:dyDescent="0.25">
      <c r="O61" s="1"/>
      <c r="P61" s="1"/>
      <c r="Q61" s="1" t="s">
        <v>90</v>
      </c>
      <c r="R61" s="38" t="s">
        <v>91</v>
      </c>
      <c r="S61" s="1"/>
      <c r="T61" s="1"/>
      <c r="U61" s="1"/>
      <c r="V61" s="1"/>
      <c r="W61" s="1"/>
      <c r="X61" s="1"/>
    </row>
    <row r="62" spans="2:24" customFormat="1" x14ac:dyDescent="0.25">
      <c r="O62" s="1"/>
      <c r="P62" s="1"/>
      <c r="Q62" s="1" t="s">
        <v>92</v>
      </c>
      <c r="R62" s="38" t="s">
        <v>93</v>
      </c>
      <c r="S62" s="1"/>
      <c r="T62" s="1"/>
      <c r="U62" s="1"/>
      <c r="V62" s="1"/>
      <c r="W62" s="1"/>
      <c r="X62" s="1"/>
    </row>
    <row r="63" spans="2:24" customFormat="1" x14ac:dyDescent="0.25"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customFormat="1" x14ac:dyDescent="0.25"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5:31" customFormat="1" x14ac:dyDescent="0.25">
      <c r="O65" s="1"/>
      <c r="P65" s="1"/>
      <c r="Q65" s="39"/>
      <c r="R65" s="1"/>
      <c r="S65" s="1"/>
      <c r="T65" s="1"/>
      <c r="U65" s="1"/>
      <c r="V65" s="1"/>
      <c r="W65" s="1"/>
      <c r="X65" s="1"/>
    </row>
    <row r="66" spans="15:31" customFormat="1" x14ac:dyDescent="0.25">
      <c r="O66" s="1"/>
      <c r="P66" s="1"/>
      <c r="Q66" s="39"/>
      <c r="R66" s="1"/>
      <c r="S66" s="1"/>
      <c r="T66" s="1"/>
      <c r="U66" s="1"/>
      <c r="V66" s="1"/>
      <c r="W66" s="1"/>
      <c r="X66" s="1"/>
    </row>
    <row r="67" spans="15:31" customFormat="1" x14ac:dyDescent="0.25">
      <c r="O67" s="1"/>
      <c r="P67" s="1"/>
      <c r="Q67" s="1"/>
      <c r="R67" s="35"/>
      <c r="S67" s="35"/>
      <c r="T67" s="35"/>
      <c r="U67" s="1"/>
      <c r="V67" s="1"/>
      <c r="W67" s="1"/>
      <c r="X67" s="1"/>
    </row>
    <row r="68" spans="15:31" customFormat="1" x14ac:dyDescent="0.25"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5:31" customFormat="1" x14ac:dyDescent="0.25"/>
    <row r="70" spans="15:31" customFormat="1" x14ac:dyDescent="0.25">
      <c r="AC70" s="436" t="s">
        <v>645</v>
      </c>
    </row>
    <row r="71" spans="15:31" customFormat="1" x14ac:dyDescent="0.25">
      <c r="AC71" t="s">
        <v>648</v>
      </c>
      <c r="AD71" t="s">
        <v>649</v>
      </c>
    </row>
    <row r="72" spans="15:31" customFormat="1" x14ac:dyDescent="0.25">
      <c r="AC72" t="s">
        <v>650</v>
      </c>
      <c r="AD72">
        <v>22300</v>
      </c>
      <c r="AE72" t="s">
        <v>651</v>
      </c>
    </row>
    <row r="73" spans="15:31" customFormat="1" x14ac:dyDescent="0.25">
      <c r="AC73" t="s">
        <v>652</v>
      </c>
      <c r="AD73">
        <v>75000</v>
      </c>
      <c r="AE73" t="s">
        <v>101</v>
      </c>
    </row>
    <row r="74" spans="15:31" customFormat="1" x14ac:dyDescent="0.25">
      <c r="AC74" s="45"/>
      <c r="AD74" s="45"/>
      <c r="AE74" s="45"/>
    </row>
    <row r="75" spans="15:31" customFormat="1" x14ac:dyDescent="0.25">
      <c r="AC75" s="45"/>
      <c r="AD75" s="45"/>
      <c r="AE75" s="45"/>
    </row>
    <row r="76" spans="15:31" customFormat="1" x14ac:dyDescent="0.25"/>
    <row r="77" spans="15:31" customFormat="1" x14ac:dyDescent="0.25"/>
    <row r="78" spans="15:31" customFormat="1" x14ac:dyDescent="0.25"/>
    <row r="83" spans="21:29" ht="20.100000000000001" customHeight="1" x14ac:dyDescent="0.25">
      <c r="W83" s="653" t="s">
        <v>102</v>
      </c>
      <c r="X83" s="653"/>
      <c r="Y83" s="653"/>
      <c r="Z83" s="653"/>
      <c r="AA83" s="653"/>
      <c r="AB83" s="653"/>
    </row>
    <row r="84" spans="21:29" ht="20.100000000000001" customHeight="1" x14ac:dyDescent="0.25">
      <c r="W84" s="659" t="s">
        <v>103</v>
      </c>
      <c r="X84" s="659"/>
      <c r="Y84" s="659"/>
      <c r="Z84" s="659"/>
      <c r="AA84" s="659"/>
      <c r="AB84" s="659"/>
    </row>
    <row r="85" spans="21:29" ht="15" customHeight="1" x14ac:dyDescent="0.25">
      <c r="W85" s="659"/>
      <c r="X85" s="659"/>
      <c r="Y85" s="659"/>
      <c r="Z85" s="659"/>
      <c r="AA85" s="659"/>
      <c r="AB85" s="659"/>
    </row>
    <row r="86" spans="21:29" ht="15" customHeight="1" thickBot="1" x14ac:dyDescent="0.3">
      <c r="W86" s="46"/>
      <c r="X86" s="47" t="s">
        <v>104</v>
      </c>
      <c r="Z86" s="663" t="str">
        <f>[63]Excavator!C9</f>
        <v>( Komatsu Pc 200 Standart )</v>
      </c>
      <c r="AA86" s="663"/>
    </row>
    <row r="87" spans="21:29" ht="32.1" customHeight="1" x14ac:dyDescent="0.25">
      <c r="W87" s="50" t="s">
        <v>2</v>
      </c>
      <c r="X87" s="51" t="s">
        <v>105</v>
      </c>
      <c r="Y87" s="51" t="s">
        <v>6</v>
      </c>
      <c r="Z87" s="51" t="s">
        <v>106</v>
      </c>
      <c r="AA87" s="52" t="s">
        <v>107</v>
      </c>
      <c r="AB87" s="53" t="s">
        <v>108</v>
      </c>
    </row>
    <row r="88" spans="21:29" ht="15" customHeight="1" x14ac:dyDescent="0.25">
      <c r="W88" s="54" t="s">
        <v>109</v>
      </c>
      <c r="X88" s="55" t="s">
        <v>110</v>
      </c>
      <c r="Y88" s="56"/>
      <c r="Z88" s="57"/>
      <c r="AA88" s="58"/>
      <c r="AB88" s="59"/>
    </row>
    <row r="89" spans="21:29" ht="15" customHeight="1" x14ac:dyDescent="0.25">
      <c r="W89" s="60"/>
      <c r="X89" s="61"/>
      <c r="Y89" s="62"/>
      <c r="Z89" s="63"/>
      <c r="AA89" s="88"/>
      <c r="AB89" s="81"/>
      <c r="AC89" s="64"/>
    </row>
    <row r="90" spans="21:29" ht="15" customHeight="1" x14ac:dyDescent="0.25">
      <c r="W90" s="60"/>
      <c r="X90" s="61"/>
      <c r="Y90" s="62"/>
      <c r="Z90" s="63"/>
      <c r="AA90" s="88"/>
      <c r="AB90" s="81"/>
      <c r="AC90" s="64"/>
    </row>
    <row r="91" spans="21:29" ht="15" customHeight="1" x14ac:dyDescent="0.25">
      <c r="W91" s="673" t="s">
        <v>114</v>
      </c>
      <c r="X91" s="674"/>
      <c r="Y91" s="674"/>
      <c r="Z91" s="674"/>
      <c r="AA91" s="674"/>
      <c r="AB91" s="82">
        <f>SUM(AB89:AB90)</f>
        <v>0</v>
      </c>
    </row>
    <row r="92" spans="21:29" ht="15" customHeight="1" x14ac:dyDescent="0.25">
      <c r="W92" s="65" t="s">
        <v>115</v>
      </c>
      <c r="X92" s="66" t="s">
        <v>116</v>
      </c>
      <c r="Y92" s="67"/>
      <c r="Z92" s="68"/>
      <c r="AA92" s="69"/>
      <c r="AB92" s="83"/>
    </row>
    <row r="93" spans="21:29" ht="15" customHeight="1" x14ac:dyDescent="0.25">
      <c r="U93" s="474">
        <f>Z93*'RAB PEKERJAAN'!K13</f>
        <v>514.77946127534835</v>
      </c>
      <c r="W93" s="60">
        <v>1</v>
      </c>
      <c r="X93" s="70" t="s">
        <v>117</v>
      </c>
      <c r="Y93" s="71" t="s">
        <v>178</v>
      </c>
      <c r="Z93" s="72">
        <f>K35</f>
        <v>0.25567306860560796</v>
      </c>
      <c r="AA93" s="80">
        <v>22300</v>
      </c>
      <c r="AB93" s="81">
        <f>AA93*Z93</f>
        <v>5701.509429905057</v>
      </c>
    </row>
    <row r="94" spans="21:29" ht="15" hidden="1" customHeight="1" x14ac:dyDescent="0.25">
      <c r="W94" s="60">
        <v>2</v>
      </c>
      <c r="X94" s="70" t="s">
        <v>119</v>
      </c>
      <c r="Y94" s="71" t="s">
        <v>118</v>
      </c>
      <c r="Z94" s="72" t="e">
        <f>#REF!</f>
        <v>#REF!</v>
      </c>
      <c r="AA94" s="80"/>
      <c r="AB94" s="81"/>
    </row>
    <row r="95" spans="21:29" ht="15" customHeight="1" x14ac:dyDescent="0.25">
      <c r="W95" s="673" t="s">
        <v>120</v>
      </c>
      <c r="X95" s="674"/>
      <c r="Y95" s="674"/>
      <c r="Z95" s="674"/>
      <c r="AA95" s="674"/>
      <c r="AB95" s="82">
        <f>AB93</f>
        <v>5701.509429905057</v>
      </c>
    </row>
    <row r="96" spans="21:29" ht="15" customHeight="1" x14ac:dyDescent="0.25">
      <c r="W96" s="73" t="s">
        <v>121</v>
      </c>
      <c r="X96" s="66" t="s">
        <v>122</v>
      </c>
      <c r="Y96" s="67"/>
      <c r="Z96" s="68"/>
      <c r="AA96" s="69"/>
      <c r="AB96" s="83"/>
    </row>
    <row r="97" spans="1:30" ht="15" customHeight="1" x14ac:dyDescent="0.25">
      <c r="W97" s="84">
        <v>1</v>
      </c>
      <c r="X97" s="70" t="s">
        <v>123</v>
      </c>
      <c r="Y97" s="71" t="s">
        <v>137</v>
      </c>
      <c r="Z97" s="85">
        <v>0</v>
      </c>
      <c r="AA97" s="80"/>
      <c r="AB97" s="86">
        <f>AA97*Z97</f>
        <v>0</v>
      </c>
    </row>
    <row r="98" spans="1:30" ht="15" customHeight="1" x14ac:dyDescent="0.25">
      <c r="W98" s="673" t="s">
        <v>124</v>
      </c>
      <c r="X98" s="674"/>
      <c r="Y98" s="674"/>
      <c r="Z98" s="674"/>
      <c r="AA98" s="674"/>
      <c r="AB98" s="82">
        <f>AB97</f>
        <v>0</v>
      </c>
    </row>
    <row r="99" spans="1:30" ht="15" customHeight="1" x14ac:dyDescent="0.25">
      <c r="W99" s="74" t="s">
        <v>125</v>
      </c>
      <c r="X99" s="655" t="s">
        <v>126</v>
      </c>
      <c r="Y99" s="655"/>
      <c r="Z99" s="655"/>
      <c r="AA99" s="655"/>
      <c r="AB99" s="87">
        <f>AB91+AB95</f>
        <v>5701.509429905057</v>
      </c>
    </row>
    <row r="100" spans="1:30" ht="15" hidden="1" customHeight="1" x14ac:dyDescent="0.25">
      <c r="W100" s="74"/>
      <c r="X100" s="75" t="s">
        <v>127</v>
      </c>
      <c r="Y100" s="76">
        <v>0</v>
      </c>
      <c r="Z100" s="655" t="s">
        <v>128</v>
      </c>
      <c r="AA100" s="655"/>
      <c r="AB100" s="87">
        <f>AB99*Y100/100</f>
        <v>0</v>
      </c>
    </row>
    <row r="101" spans="1:30" ht="15" customHeight="1" x14ac:dyDescent="0.25">
      <c r="W101" s="74" t="s">
        <v>129</v>
      </c>
      <c r="X101" s="655" t="s">
        <v>130</v>
      </c>
      <c r="Y101" s="655"/>
      <c r="Z101" s="655"/>
      <c r="AA101" s="655"/>
      <c r="AB101" s="87">
        <f>AB100+AB99</f>
        <v>5701.509429905057</v>
      </c>
    </row>
    <row r="102" spans="1:30" ht="15" customHeight="1" thickBot="1" x14ac:dyDescent="0.25">
      <c r="W102" s="77"/>
      <c r="X102" s="675" t="s">
        <v>131</v>
      </c>
      <c r="Y102" s="675"/>
      <c r="Z102" s="675"/>
      <c r="AA102" s="675"/>
      <c r="AB102" s="89">
        <f>ROUNDDOWN(AB101,0)</f>
        <v>5701</v>
      </c>
    </row>
    <row r="108" spans="1:30" ht="20.100000000000001" customHeight="1" x14ac:dyDescent="0.25">
      <c r="A108" s="654" t="s">
        <v>0</v>
      </c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W108" s="653" t="s">
        <v>102</v>
      </c>
      <c r="X108" s="653"/>
      <c r="Y108" s="653"/>
      <c r="Z108" s="653"/>
      <c r="AA108" s="653"/>
      <c r="AB108" s="653"/>
    </row>
    <row r="109" spans="1:30" ht="20.100000000000001" customHeight="1" x14ac:dyDescent="0.25">
      <c r="A109" s="654" t="s">
        <v>1</v>
      </c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W109" s="659" t="s">
        <v>103</v>
      </c>
      <c r="X109" s="659"/>
      <c r="Y109" s="659"/>
      <c r="Z109" s="659"/>
      <c r="AA109" s="659"/>
      <c r="AB109" s="659"/>
    </row>
    <row r="110" spans="1:30" ht="20.100000000000001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W110" s="196"/>
      <c r="X110" s="196"/>
      <c r="Y110" s="196"/>
      <c r="Z110" s="196"/>
      <c r="AA110" s="196"/>
      <c r="AB110" s="196"/>
    </row>
    <row r="111" spans="1:30" ht="20.100000000000001" customHeight="1" x14ac:dyDescent="0.25">
      <c r="A111" s="2"/>
      <c r="B111" s="3"/>
      <c r="C111" s="4"/>
      <c r="D111" s="4"/>
      <c r="E111" s="4"/>
      <c r="F111" s="4"/>
      <c r="G111" s="4"/>
      <c r="H111" s="4"/>
      <c r="I111" s="168"/>
      <c r="J111" s="168"/>
      <c r="K111" s="168"/>
      <c r="L111" s="168"/>
      <c r="W111" s="207" t="s">
        <v>617</v>
      </c>
      <c r="X111" s="207" t="s">
        <v>621</v>
      </c>
      <c r="Y111" s="397"/>
      <c r="Z111" s="397"/>
      <c r="AA111" s="397"/>
      <c r="AB111" s="397"/>
      <c r="AC111" s="397"/>
      <c r="AD111" s="397"/>
    </row>
    <row r="112" spans="1:30" ht="20.100000000000001" customHeight="1" x14ac:dyDescent="0.25">
      <c r="A112" s="5" t="s">
        <v>2</v>
      </c>
      <c r="B112" s="660" t="s">
        <v>3</v>
      </c>
      <c r="C112" s="661"/>
      <c r="D112" s="661"/>
      <c r="E112" s="661"/>
      <c r="F112" s="661"/>
      <c r="G112" s="661"/>
      <c r="H112" s="662"/>
      <c r="I112" s="6" t="s">
        <v>4</v>
      </c>
      <c r="J112" s="6" t="s">
        <v>5</v>
      </c>
      <c r="K112" s="6" t="s">
        <v>6</v>
      </c>
      <c r="L112" s="6" t="s">
        <v>7</v>
      </c>
      <c r="W112" s="207" t="s">
        <v>217</v>
      </c>
      <c r="X112" s="207" t="s">
        <v>94</v>
      </c>
      <c r="Y112" s="208"/>
      <c r="Z112" s="209"/>
      <c r="AA112" s="206"/>
      <c r="AB112" s="206"/>
      <c r="AC112" s="206"/>
      <c r="AD112" s="206"/>
    </row>
    <row r="113" spans="1:30" ht="20.100000000000001" customHeight="1" x14ac:dyDescent="0.25">
      <c r="A113" s="7"/>
      <c r="B113" s="8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W113" s="207" t="s">
        <v>618</v>
      </c>
      <c r="X113" s="398" t="s">
        <v>632</v>
      </c>
      <c r="Y113" s="208"/>
      <c r="Z113" s="209"/>
      <c r="AA113" s="206"/>
      <c r="AB113" s="206"/>
      <c r="AC113" s="206"/>
      <c r="AD113" s="206"/>
    </row>
    <row r="114" spans="1:30" ht="20.100000000000001" customHeight="1" x14ac:dyDescent="0.25">
      <c r="A114" s="163" t="s">
        <v>8</v>
      </c>
      <c r="B114" s="189" t="s">
        <v>26</v>
      </c>
      <c r="C114" s="187" t="s">
        <v>25</v>
      </c>
      <c r="D114" s="187"/>
      <c r="E114" s="187"/>
      <c r="F114" s="187"/>
      <c r="G114" s="187"/>
      <c r="H114" s="187"/>
      <c r="I114" s="162"/>
      <c r="J114" s="162"/>
      <c r="K114" s="162"/>
      <c r="L114" s="188"/>
      <c r="W114" s="207" t="s">
        <v>619</v>
      </c>
      <c r="X114" s="207" t="s">
        <v>620</v>
      </c>
      <c r="Y114" s="208"/>
      <c r="Z114" s="209"/>
      <c r="AA114" s="206"/>
      <c r="AB114" s="206"/>
      <c r="AC114" s="206"/>
      <c r="AD114" s="206"/>
    </row>
    <row r="115" spans="1:30" ht="15" customHeight="1" thickBot="1" x14ac:dyDescent="0.25">
      <c r="A115" s="30">
        <v>1</v>
      </c>
      <c r="B115" s="18" t="s">
        <v>28</v>
      </c>
      <c r="C115" s="1"/>
      <c r="D115" s="1"/>
      <c r="E115" s="1"/>
      <c r="F115" s="1"/>
      <c r="G115" s="1"/>
      <c r="H115" s="1"/>
      <c r="I115" s="20" t="s">
        <v>29</v>
      </c>
      <c r="J115" s="20">
        <v>7</v>
      </c>
      <c r="K115" s="20" t="s">
        <v>13</v>
      </c>
      <c r="L115" s="19"/>
      <c r="W115" s="46"/>
      <c r="X115" s="47"/>
      <c r="Z115" s="663"/>
      <c r="AA115" s="663"/>
    </row>
    <row r="116" spans="1:30" ht="32.1" customHeight="1" x14ac:dyDescent="0.2">
      <c r="A116" s="190">
        <v>2</v>
      </c>
      <c r="B116" s="8" t="s">
        <v>27</v>
      </c>
      <c r="C116" s="9"/>
      <c r="D116" s="9"/>
      <c r="E116" s="9"/>
      <c r="F116" s="9"/>
      <c r="G116" s="9"/>
      <c r="H116" s="9"/>
      <c r="I116" s="11" t="s">
        <v>30</v>
      </c>
      <c r="J116" s="11">
        <v>0.8</v>
      </c>
      <c r="K116" s="11" t="s">
        <v>31</v>
      </c>
      <c r="L116" s="10"/>
      <c r="W116" s="50" t="s">
        <v>2</v>
      </c>
      <c r="X116" s="51" t="s">
        <v>105</v>
      </c>
      <c r="Y116" s="51" t="s">
        <v>6</v>
      </c>
      <c r="Z116" s="51" t="s">
        <v>106</v>
      </c>
      <c r="AA116" s="52" t="s">
        <v>107</v>
      </c>
      <c r="AB116" s="53" t="s">
        <v>108</v>
      </c>
    </row>
    <row r="117" spans="1:30" ht="15" customHeight="1" x14ac:dyDescent="0.2">
      <c r="A117" s="163" t="s">
        <v>16</v>
      </c>
      <c r="B117" s="189" t="s">
        <v>32</v>
      </c>
      <c r="C117" s="187"/>
      <c r="D117" s="187"/>
      <c r="E117" s="187"/>
      <c r="F117" s="187"/>
      <c r="G117" s="187"/>
      <c r="H117" s="187"/>
      <c r="I117" s="162"/>
      <c r="J117" s="162"/>
      <c r="K117" s="162"/>
      <c r="L117" s="188"/>
      <c r="W117" s="54" t="s">
        <v>109</v>
      </c>
      <c r="X117" s="55" t="s">
        <v>110</v>
      </c>
      <c r="Y117" s="56"/>
      <c r="Z117" s="57"/>
      <c r="AA117" s="58"/>
      <c r="AB117" s="59"/>
    </row>
    <row r="118" spans="1:30" ht="15" customHeight="1" x14ac:dyDescent="0.2">
      <c r="A118" s="30"/>
      <c r="B118" s="664" t="s">
        <v>33</v>
      </c>
      <c r="C118" s="665"/>
      <c r="D118" s="665"/>
      <c r="E118" s="665"/>
      <c r="F118" s="665"/>
      <c r="G118" s="665"/>
      <c r="H118" s="666"/>
      <c r="I118" s="20"/>
      <c r="J118" s="20"/>
      <c r="K118" s="20"/>
      <c r="L118" s="19"/>
      <c r="W118" s="60">
        <v>1</v>
      </c>
      <c r="X118" s="61" t="s">
        <v>222</v>
      </c>
      <c r="Y118" s="62" t="s">
        <v>223</v>
      </c>
      <c r="Z118" s="63">
        <v>2.7E-2</v>
      </c>
      <c r="AA118" s="88">
        <f>'Bahan Upah'!$H$214</f>
        <v>14429.285714285714</v>
      </c>
      <c r="AB118" s="81">
        <f>Z118*AA118</f>
        <v>389.59071428571428</v>
      </c>
      <c r="AC118" s="64"/>
    </row>
    <row r="119" spans="1:30" ht="15" customHeight="1" x14ac:dyDescent="0.2">
      <c r="A119" s="30"/>
      <c r="B119" s="667" t="s">
        <v>34</v>
      </c>
      <c r="C119" s="668"/>
      <c r="D119" s="668"/>
      <c r="E119" s="668"/>
      <c r="F119" s="668"/>
      <c r="G119" s="668"/>
      <c r="H119" s="669"/>
      <c r="I119" s="20"/>
      <c r="J119" s="20"/>
      <c r="K119" s="20"/>
      <c r="L119" s="19"/>
      <c r="W119" s="60">
        <v>2</v>
      </c>
      <c r="X119" s="61" t="s">
        <v>224</v>
      </c>
      <c r="Y119" s="62" t="s">
        <v>223</v>
      </c>
      <c r="Z119" s="63">
        <v>2.7100000000000002E-3</v>
      </c>
      <c r="AA119" s="88">
        <f>'Bahan Upah'!$H$219</f>
        <v>16536.285714285714</v>
      </c>
      <c r="AB119" s="81">
        <f>AA119*Z119</f>
        <v>44.813334285714284</v>
      </c>
      <c r="AC119" s="64"/>
    </row>
    <row r="120" spans="1:30" ht="15" customHeight="1" x14ac:dyDescent="0.2">
      <c r="A120" s="190"/>
      <c r="B120" s="179"/>
      <c r="C120" s="9"/>
      <c r="D120" s="9"/>
      <c r="E120" s="9"/>
      <c r="F120" s="9"/>
      <c r="G120" s="9"/>
      <c r="H120" s="9"/>
      <c r="I120" s="11"/>
      <c r="J120" s="32"/>
      <c r="K120" s="11"/>
      <c r="L120" s="10"/>
      <c r="W120" s="670" t="s">
        <v>114</v>
      </c>
      <c r="X120" s="671"/>
      <c r="Y120" s="671"/>
      <c r="Z120" s="671"/>
      <c r="AA120" s="672"/>
      <c r="AB120" s="82">
        <f>SUM(AB118:AB119)</f>
        <v>434.40404857142858</v>
      </c>
    </row>
    <row r="121" spans="1:30" ht="15" customHeight="1" x14ac:dyDescent="0.2">
      <c r="A121" s="163" t="s">
        <v>17</v>
      </c>
      <c r="B121" s="186" t="s">
        <v>9</v>
      </c>
      <c r="C121" s="187"/>
      <c r="D121" s="187"/>
      <c r="E121" s="187"/>
      <c r="F121" s="187"/>
      <c r="G121" s="187"/>
      <c r="H121" s="187"/>
      <c r="I121" s="163"/>
      <c r="J121" s="165"/>
      <c r="K121" s="164"/>
      <c r="L121" s="188"/>
      <c r="W121" s="65" t="s">
        <v>115</v>
      </c>
      <c r="X121" s="66" t="s">
        <v>116</v>
      </c>
      <c r="Y121" s="67"/>
      <c r="Z121" s="68"/>
      <c r="AA121" s="69"/>
      <c r="AB121" s="83"/>
    </row>
    <row r="122" spans="1:30" ht="15" customHeight="1" x14ac:dyDescent="0.2">
      <c r="A122" s="182"/>
      <c r="B122" s="22" t="s">
        <v>36</v>
      </c>
      <c r="C122" s="1"/>
      <c r="D122" s="1"/>
      <c r="E122" s="1"/>
      <c r="F122" s="1"/>
      <c r="G122" s="1"/>
      <c r="H122" s="1"/>
      <c r="I122" s="6" t="s">
        <v>51</v>
      </c>
      <c r="J122" s="23"/>
      <c r="K122" s="24"/>
      <c r="L122" s="19"/>
      <c r="W122" s="60">
        <v>1</v>
      </c>
      <c r="X122" s="70" t="str">
        <f>$X$93</f>
        <v xml:space="preserve">Solar </v>
      </c>
      <c r="Y122" s="70" t="str">
        <f>$Y$93</f>
        <v>Ltr/hari</v>
      </c>
      <c r="Z122" s="63">
        <f>$Z$93</f>
        <v>0.25567306860560796</v>
      </c>
      <c r="AA122" s="435">
        <f>$AA$93</f>
        <v>22300</v>
      </c>
      <c r="AB122" s="81">
        <f>AA122*Z122</f>
        <v>5701.509429905057</v>
      </c>
    </row>
    <row r="123" spans="1:30" ht="15" customHeight="1" x14ac:dyDescent="0.2">
      <c r="A123" s="30">
        <v>1</v>
      </c>
      <c r="B123" s="18" t="s">
        <v>10</v>
      </c>
      <c r="C123" s="1"/>
      <c r="D123" s="1"/>
      <c r="E123" s="1"/>
      <c r="F123" s="1"/>
      <c r="G123" s="1"/>
      <c r="H123" s="1"/>
      <c r="I123" s="6" t="s">
        <v>11</v>
      </c>
      <c r="J123" s="23">
        <v>145</v>
      </c>
      <c r="K123" s="24"/>
      <c r="L123" s="19"/>
      <c r="W123" s="60"/>
      <c r="X123" s="70"/>
      <c r="Y123" s="71"/>
      <c r="Z123" s="72"/>
      <c r="AA123" s="80"/>
      <c r="AB123" s="81"/>
    </row>
    <row r="124" spans="1:30" ht="15" customHeight="1" x14ac:dyDescent="0.2">
      <c r="A124" s="30">
        <v>2</v>
      </c>
      <c r="B124" s="18" t="s">
        <v>35</v>
      </c>
      <c r="C124" s="1"/>
      <c r="D124" s="1"/>
      <c r="E124" s="1"/>
      <c r="F124" s="1"/>
      <c r="G124" s="1"/>
      <c r="H124" s="1"/>
      <c r="I124" s="6" t="s">
        <v>133</v>
      </c>
      <c r="J124" s="173">
        <v>0.9</v>
      </c>
      <c r="K124" s="24" t="s">
        <v>94</v>
      </c>
      <c r="L124" s="19"/>
      <c r="W124" s="670" t="s">
        <v>120</v>
      </c>
      <c r="X124" s="671"/>
      <c r="Y124" s="671"/>
      <c r="Z124" s="671"/>
      <c r="AA124" s="672"/>
      <c r="AB124" s="82">
        <f>AB122</f>
        <v>5701.509429905057</v>
      </c>
    </row>
    <row r="125" spans="1:30" ht="15" customHeight="1" x14ac:dyDescent="0.2">
      <c r="A125" s="30">
        <v>3</v>
      </c>
      <c r="B125" s="18" t="s">
        <v>134</v>
      </c>
      <c r="C125" s="1"/>
      <c r="D125" s="1"/>
      <c r="E125" s="1"/>
      <c r="F125" s="1"/>
      <c r="G125" s="1"/>
      <c r="H125" s="1"/>
      <c r="I125" s="6" t="s">
        <v>135</v>
      </c>
      <c r="J125" s="173">
        <v>2000</v>
      </c>
      <c r="K125" s="24" t="s">
        <v>97</v>
      </c>
      <c r="L125" s="19"/>
      <c r="W125" s="73" t="s">
        <v>121</v>
      </c>
      <c r="X125" s="66" t="s">
        <v>122</v>
      </c>
      <c r="Y125" s="67"/>
      <c r="Z125" s="68"/>
      <c r="AA125" s="69"/>
      <c r="AB125" s="83"/>
    </row>
    <row r="126" spans="1:30" ht="15" customHeight="1" x14ac:dyDescent="0.2">
      <c r="A126" s="30">
        <v>4</v>
      </c>
      <c r="B126" s="18" t="s">
        <v>37</v>
      </c>
      <c r="C126" s="1"/>
      <c r="D126" s="1"/>
      <c r="E126" s="1"/>
      <c r="F126" s="1"/>
      <c r="G126" s="1"/>
      <c r="H126" s="1"/>
      <c r="I126" s="30" t="s">
        <v>52</v>
      </c>
      <c r="J126" s="41">
        <v>0.8</v>
      </c>
      <c r="K126" s="24" t="s">
        <v>31</v>
      </c>
      <c r="L126" s="19"/>
      <c r="W126" s="84">
        <v>1</v>
      </c>
      <c r="X126" s="70" t="s">
        <v>123</v>
      </c>
      <c r="Y126" s="85" t="s">
        <v>13</v>
      </c>
      <c r="Z126" s="399"/>
      <c r="AA126" s="80"/>
      <c r="AB126" s="86">
        <f>AA126*Z126</f>
        <v>0</v>
      </c>
    </row>
    <row r="127" spans="1:30" ht="15" customHeight="1" x14ac:dyDescent="0.2">
      <c r="A127" s="30">
        <v>5</v>
      </c>
      <c r="B127" s="18" t="s">
        <v>38</v>
      </c>
      <c r="C127" s="1"/>
      <c r="D127" s="1"/>
      <c r="E127" s="1"/>
      <c r="F127" s="1"/>
      <c r="G127" s="1"/>
      <c r="H127" s="1"/>
      <c r="I127" s="6" t="s">
        <v>53</v>
      </c>
      <c r="J127" s="41">
        <v>0.8</v>
      </c>
      <c r="K127" s="24" t="s">
        <v>31</v>
      </c>
      <c r="L127" s="19"/>
      <c r="W127" s="670" t="s">
        <v>124</v>
      </c>
      <c r="X127" s="671"/>
      <c r="Y127" s="671"/>
      <c r="Z127" s="671"/>
      <c r="AA127" s="672"/>
      <c r="AB127" s="82">
        <f>AB126</f>
        <v>0</v>
      </c>
    </row>
    <row r="128" spans="1:30" ht="15" customHeight="1" x14ac:dyDescent="0.2">
      <c r="A128" s="30">
        <v>6</v>
      </c>
      <c r="B128" s="18" t="s">
        <v>39</v>
      </c>
      <c r="C128" s="1"/>
      <c r="D128" s="1"/>
      <c r="E128" s="1"/>
      <c r="F128" s="1"/>
      <c r="G128" s="1"/>
      <c r="H128" s="1"/>
      <c r="I128" s="6" t="s">
        <v>54</v>
      </c>
      <c r="J128" s="41">
        <v>1.1000000000000001</v>
      </c>
      <c r="K128" s="24" t="s">
        <v>31</v>
      </c>
      <c r="L128" s="19" t="s">
        <v>98</v>
      </c>
      <c r="W128" s="74" t="s">
        <v>125</v>
      </c>
      <c r="X128" s="656" t="s">
        <v>126</v>
      </c>
      <c r="Y128" s="657"/>
      <c r="Z128" s="657"/>
      <c r="AA128" s="658"/>
      <c r="AB128" s="87">
        <f>AB120+AB124+AB127</f>
        <v>6135.9134784764856</v>
      </c>
    </row>
    <row r="129" spans="1:28" ht="15" hidden="1" customHeight="1" x14ac:dyDescent="0.2">
      <c r="A129" s="30"/>
      <c r="B129" s="18"/>
      <c r="C129" s="1"/>
      <c r="D129" s="1"/>
      <c r="E129" s="1"/>
      <c r="F129" s="1"/>
      <c r="G129" s="1"/>
      <c r="H129" s="1"/>
      <c r="I129" s="6"/>
      <c r="J129" s="23"/>
      <c r="K129" s="24"/>
      <c r="L129" s="19"/>
      <c r="W129" s="74"/>
      <c r="X129" s="75" t="s">
        <v>127</v>
      </c>
      <c r="Y129" s="76">
        <v>0</v>
      </c>
      <c r="Z129" s="656" t="s">
        <v>128</v>
      </c>
      <c r="AA129" s="658"/>
      <c r="AB129" s="87">
        <f>AB128*Y129/100</f>
        <v>0</v>
      </c>
    </row>
    <row r="130" spans="1:28" ht="15" customHeight="1" x14ac:dyDescent="0.2">
      <c r="A130" s="30"/>
      <c r="B130" s="18" t="s">
        <v>40</v>
      </c>
      <c r="C130" s="1"/>
      <c r="D130" s="1"/>
      <c r="E130" s="1"/>
      <c r="F130" s="1"/>
      <c r="G130" s="1"/>
      <c r="H130" s="1"/>
      <c r="I130" s="6" t="s">
        <v>55</v>
      </c>
      <c r="J130" s="41"/>
      <c r="K130" s="24" t="s">
        <v>95</v>
      </c>
      <c r="L130" s="19"/>
      <c r="W130" s="74" t="s">
        <v>129</v>
      </c>
      <c r="X130" s="656" t="s">
        <v>130</v>
      </c>
      <c r="Y130" s="657"/>
      <c r="Z130" s="657"/>
      <c r="AA130" s="658"/>
      <c r="AB130" s="87">
        <f>AB129+AB128</f>
        <v>6135.9134784764856</v>
      </c>
    </row>
    <row r="131" spans="1:28" ht="15" customHeight="1" thickBot="1" x14ac:dyDescent="0.25">
      <c r="A131" s="30">
        <v>7</v>
      </c>
      <c r="B131" s="25" t="s">
        <v>198</v>
      </c>
      <c r="C131" s="1"/>
      <c r="D131" s="1"/>
      <c r="E131" s="1"/>
      <c r="F131" s="1"/>
      <c r="G131" s="1"/>
      <c r="H131" s="1"/>
      <c r="I131" s="31" t="s">
        <v>56</v>
      </c>
      <c r="J131" s="42">
        <v>0.8</v>
      </c>
      <c r="K131" s="32" t="s">
        <v>95</v>
      </c>
      <c r="L131" s="19"/>
      <c r="W131" s="77"/>
      <c r="X131" s="650" t="s">
        <v>131</v>
      </c>
      <c r="Y131" s="651"/>
      <c r="Z131" s="651"/>
      <c r="AA131" s="652"/>
      <c r="AB131" s="89">
        <f>ROUNDDOWN(AB130,0)</f>
        <v>6135</v>
      </c>
    </row>
    <row r="132" spans="1:28" ht="15" customHeight="1" x14ac:dyDescent="0.2">
      <c r="A132" s="30"/>
      <c r="B132" s="18"/>
      <c r="C132" s="1"/>
      <c r="D132" s="1"/>
      <c r="E132" s="1"/>
      <c r="F132" s="1"/>
      <c r="G132" s="1"/>
      <c r="H132" s="1"/>
      <c r="I132" s="6" t="s">
        <v>57</v>
      </c>
      <c r="J132" s="41">
        <f>J131</f>
        <v>0.8</v>
      </c>
      <c r="K132" s="24" t="s">
        <v>95</v>
      </c>
      <c r="L132" s="19"/>
    </row>
    <row r="133" spans="1:28" ht="15" customHeight="1" x14ac:dyDescent="0.2">
      <c r="A133" s="30">
        <v>8</v>
      </c>
      <c r="B133" s="18" t="s">
        <v>41</v>
      </c>
      <c r="C133" s="1"/>
      <c r="D133" s="1"/>
      <c r="E133" s="1"/>
      <c r="F133" s="1"/>
      <c r="G133" s="1"/>
      <c r="H133" s="1"/>
      <c r="I133" s="6" t="s">
        <v>15</v>
      </c>
      <c r="J133" s="41">
        <f>(J124*J126*J127*60)/(J132*J128*J116)</f>
        <v>49.090909090909079</v>
      </c>
      <c r="K133" s="24" t="s">
        <v>96</v>
      </c>
      <c r="L133" s="19"/>
      <c r="Y133" s="45"/>
      <c r="AA133" s="45"/>
      <c r="AB133" s="45"/>
    </row>
    <row r="134" spans="1:28" ht="15" customHeight="1" x14ac:dyDescent="0.2">
      <c r="A134" s="30">
        <v>9</v>
      </c>
      <c r="B134" s="18" t="s">
        <v>181</v>
      </c>
      <c r="C134" s="1"/>
      <c r="D134" s="1"/>
      <c r="E134" s="1"/>
      <c r="F134" s="1"/>
      <c r="G134" s="1"/>
      <c r="H134" s="1"/>
      <c r="I134" s="6" t="s">
        <v>182</v>
      </c>
      <c r="J134" s="41">
        <f>J133*J115</f>
        <v>343.63636363636357</v>
      </c>
      <c r="K134" s="24" t="s">
        <v>183</v>
      </c>
      <c r="L134" s="19"/>
      <c r="Y134" s="45"/>
      <c r="AA134" s="45"/>
      <c r="AB134" s="45"/>
    </row>
    <row r="135" spans="1:28" ht="15" customHeight="1" x14ac:dyDescent="0.2">
      <c r="A135" s="30">
        <v>10</v>
      </c>
      <c r="B135" s="18" t="s">
        <v>42</v>
      </c>
      <c r="C135" s="1"/>
      <c r="D135" s="1"/>
      <c r="E135" s="1"/>
      <c r="F135" s="1"/>
      <c r="G135" s="1"/>
      <c r="H135" s="1"/>
      <c r="I135" s="6"/>
      <c r="J135" s="43">
        <f>1/J133</f>
        <v>2.0370370370370375E-2</v>
      </c>
      <c r="K135" s="24" t="s">
        <v>97</v>
      </c>
      <c r="L135" s="19"/>
      <c r="Y135" s="45"/>
      <c r="AA135" s="45"/>
      <c r="AB135" s="45"/>
    </row>
    <row r="136" spans="1:28" ht="15" customHeight="1" x14ac:dyDescent="0.2">
      <c r="A136" s="30"/>
      <c r="B136" s="44" t="s">
        <v>99</v>
      </c>
      <c r="C136" s="1"/>
      <c r="D136" s="1"/>
      <c r="E136" s="1"/>
      <c r="F136" s="1"/>
      <c r="G136" s="1"/>
      <c r="H136" s="1"/>
      <c r="I136" s="6"/>
      <c r="J136" s="23"/>
      <c r="K136" s="24"/>
      <c r="L136" s="19"/>
      <c r="Y136" s="45"/>
      <c r="AA136" s="45"/>
      <c r="AB136" s="45"/>
    </row>
    <row r="137" spans="1:28" ht="15" customHeight="1" x14ac:dyDescent="0.2">
      <c r="A137" s="30"/>
      <c r="B137" s="25" t="s">
        <v>622</v>
      </c>
      <c r="C137" s="1" t="s">
        <v>624</v>
      </c>
      <c r="D137" s="1"/>
      <c r="E137" s="1">
        <v>2</v>
      </c>
      <c r="F137" s="1"/>
      <c r="G137" s="1"/>
      <c r="H137" s="1"/>
      <c r="I137" s="6"/>
      <c r="J137" s="43">
        <f>($J$115*E137)/$J$133</f>
        <v>0.28518518518518526</v>
      </c>
      <c r="K137" s="24" t="s">
        <v>13</v>
      </c>
      <c r="L137" s="19"/>
      <c r="M137" s="45">
        <f>(0.0407*49.13)/7</f>
        <v>0.28565585714285718</v>
      </c>
      <c r="Y137" s="45"/>
      <c r="AA137" s="45"/>
      <c r="AB137" s="45"/>
    </row>
    <row r="138" spans="1:28" ht="15" customHeight="1" x14ac:dyDescent="0.2">
      <c r="A138" s="190">
        <v>11</v>
      </c>
      <c r="B138" s="25" t="s">
        <v>623</v>
      </c>
      <c r="C138" s="9" t="s">
        <v>625</v>
      </c>
      <c r="D138" s="9"/>
      <c r="E138" s="9">
        <v>1</v>
      </c>
      <c r="F138" s="9"/>
      <c r="G138" s="9"/>
      <c r="H138" s="9"/>
      <c r="I138" s="31"/>
      <c r="J138" s="43">
        <f>($J$115*E138)/$J$133</f>
        <v>0.14259259259259263</v>
      </c>
      <c r="K138" s="32" t="s">
        <v>13</v>
      </c>
      <c r="L138" s="10"/>
    </row>
    <row r="139" spans="1:28" ht="15" customHeight="1" x14ac:dyDescent="0.2">
      <c r="A139" s="191"/>
      <c r="B139" s="192"/>
      <c r="C139" s="166"/>
      <c r="D139" s="166"/>
      <c r="E139" s="166"/>
      <c r="F139" s="166"/>
      <c r="G139" s="166"/>
      <c r="H139" s="166"/>
      <c r="I139" s="169"/>
      <c r="J139" s="181"/>
      <c r="K139" s="180"/>
      <c r="L139" s="167"/>
    </row>
    <row r="140" spans="1:28" ht="15" customHeight="1" x14ac:dyDescent="0.2">
      <c r="A140" s="31" t="s">
        <v>22</v>
      </c>
      <c r="B140" s="184" t="s">
        <v>132</v>
      </c>
      <c r="C140" s="9"/>
      <c r="D140" s="9"/>
      <c r="E140" s="9"/>
      <c r="F140" s="9"/>
      <c r="G140" s="9"/>
      <c r="H140" s="9"/>
      <c r="I140" s="31"/>
      <c r="J140" s="193"/>
      <c r="K140" s="32"/>
      <c r="L140" s="10"/>
    </row>
    <row r="141" spans="1:28" ht="15" customHeight="1" x14ac:dyDescent="0.2">
      <c r="A141" s="191"/>
      <c r="B141" s="192" t="s">
        <v>177</v>
      </c>
      <c r="C141" s="166"/>
      <c r="D141" s="166"/>
      <c r="E141" s="166">
        <v>0.13500000000000001</v>
      </c>
      <c r="F141" s="166"/>
      <c r="G141" s="166"/>
      <c r="H141" s="166"/>
      <c r="I141" s="169" t="s">
        <v>23</v>
      </c>
      <c r="J141" s="194">
        <f>E141*J123</f>
        <v>19.575000000000003</v>
      </c>
      <c r="K141" s="180" t="s">
        <v>136</v>
      </c>
      <c r="L141" s="167"/>
    </row>
    <row r="142" spans="1:28" ht="15" customHeight="1" x14ac:dyDescent="0.2">
      <c r="A142" s="182"/>
      <c r="B142" s="25" t="s">
        <v>179</v>
      </c>
      <c r="C142" s="1"/>
      <c r="D142" s="1"/>
      <c r="E142" s="1"/>
      <c r="F142" s="1"/>
      <c r="G142" s="1"/>
      <c r="H142" s="1"/>
      <c r="I142" s="6" t="s">
        <v>195</v>
      </c>
      <c r="J142" s="79">
        <f>J141*J115</f>
        <v>137.02500000000003</v>
      </c>
      <c r="K142" s="24" t="s">
        <v>180</v>
      </c>
      <c r="L142" s="19"/>
    </row>
    <row r="143" spans="1:28" ht="15" customHeight="1" x14ac:dyDescent="0.2">
      <c r="A143" s="182"/>
      <c r="B143" s="25" t="s">
        <v>194</v>
      </c>
      <c r="C143" s="1"/>
      <c r="D143" s="1"/>
      <c r="E143" s="1"/>
      <c r="F143" s="1"/>
      <c r="G143" s="1"/>
      <c r="H143" s="1"/>
      <c r="I143" s="6"/>
      <c r="J143" s="79">
        <f>J141/J133</f>
        <v>0.39875000000000016</v>
      </c>
      <c r="K143" s="24"/>
      <c r="L143" s="19"/>
    </row>
    <row r="144" spans="1:28" ht="15" customHeight="1" x14ac:dyDescent="0.2">
      <c r="A144" s="182"/>
      <c r="B144" s="25"/>
      <c r="C144" s="1"/>
      <c r="D144" s="1"/>
      <c r="E144" s="1"/>
      <c r="F144" s="1"/>
      <c r="G144" s="1"/>
      <c r="H144" s="1"/>
      <c r="I144" s="6"/>
      <c r="J144" s="79"/>
      <c r="K144" s="24"/>
      <c r="L144" s="19"/>
    </row>
    <row r="145" spans="1:12" ht="15" customHeight="1" x14ac:dyDescent="0.2">
      <c r="A145" s="183"/>
      <c r="B145" s="184"/>
      <c r="C145" s="9"/>
      <c r="D145" s="9"/>
      <c r="E145" s="9"/>
      <c r="F145" s="9"/>
      <c r="G145" s="9"/>
      <c r="H145" s="9"/>
      <c r="I145" s="31"/>
      <c r="J145" s="193"/>
      <c r="K145" s="32"/>
      <c r="L145" s="10"/>
    </row>
    <row r="146" spans="1:12" ht="15" customHeight="1" x14ac:dyDescent="0.2">
      <c r="A146" s="163" t="s">
        <v>192</v>
      </c>
      <c r="B146" s="189" t="s">
        <v>193</v>
      </c>
      <c r="C146" s="187"/>
      <c r="D146" s="187"/>
      <c r="E146" s="187"/>
      <c r="F146" s="187"/>
      <c r="G146" s="187"/>
      <c r="H146" s="187"/>
      <c r="I146" s="163"/>
      <c r="J146" s="165"/>
      <c r="K146" s="164"/>
      <c r="L146" s="188"/>
    </row>
    <row r="147" spans="1:12" ht="15" customHeight="1" x14ac:dyDescent="0.25">
      <c r="A147" s="21"/>
      <c r="B147" t="s">
        <v>187</v>
      </c>
      <c r="C147"/>
      <c r="D147"/>
      <c r="E147"/>
      <c r="F147"/>
      <c r="G147"/>
      <c r="H147"/>
      <c r="I147" s="170" t="s">
        <v>188</v>
      </c>
      <c r="J147" s="394">
        <f>'Backup Galian'!T98+'Backup Galian'!G316</f>
        <v>0</v>
      </c>
      <c r="K147" s="170" t="s">
        <v>94</v>
      </c>
      <c r="L147" s="19"/>
    </row>
    <row r="148" spans="1:12" ht="15" customHeight="1" x14ac:dyDescent="0.25">
      <c r="A148" s="21"/>
      <c r="B148" t="s">
        <v>184</v>
      </c>
      <c r="C148"/>
      <c r="D148"/>
      <c r="E148"/>
      <c r="F148"/>
      <c r="G148"/>
      <c r="H148"/>
      <c r="I148" s="170" t="s">
        <v>185</v>
      </c>
      <c r="J148" s="174">
        <f>ROUNDUP(J147/J134,0)</f>
        <v>0</v>
      </c>
      <c r="K148" s="170" t="s">
        <v>186</v>
      </c>
      <c r="L148" s="19"/>
    </row>
    <row r="149" spans="1:12" ht="15" customHeight="1" x14ac:dyDescent="0.25">
      <c r="A149" s="21"/>
      <c r="B149" t="s">
        <v>189</v>
      </c>
      <c r="C149"/>
      <c r="D149"/>
      <c r="E149"/>
      <c r="F149"/>
      <c r="G149"/>
      <c r="H149"/>
      <c r="I149" s="171" t="s">
        <v>190</v>
      </c>
      <c r="J149" s="175">
        <f>J147*J143</f>
        <v>0</v>
      </c>
      <c r="K149" s="171" t="s">
        <v>191</v>
      </c>
      <c r="L149" s="10"/>
    </row>
    <row r="150" spans="1:12" ht="15" customHeight="1" thickBot="1" x14ac:dyDescent="0.3">
      <c r="A150" s="14"/>
      <c r="B150" s="15"/>
      <c r="C150" s="16"/>
      <c r="D150" s="16"/>
      <c r="E150" s="16"/>
      <c r="F150" s="16"/>
      <c r="G150" s="16"/>
      <c r="H150" s="17"/>
      <c r="I150" s="172"/>
      <c r="J150" s="176"/>
      <c r="K150" s="178"/>
      <c r="L150" s="177"/>
    </row>
    <row r="161" spans="23:28" ht="15" customHeight="1" x14ac:dyDescent="0.25">
      <c r="W161" s="653" t="s">
        <v>102</v>
      </c>
      <c r="X161" s="653"/>
      <c r="Y161" s="653"/>
      <c r="Z161" s="653"/>
      <c r="AA161" s="653"/>
      <c r="AB161" s="653"/>
    </row>
    <row r="162" spans="23:28" ht="15" customHeight="1" x14ac:dyDescent="0.25">
      <c r="W162" s="659" t="s">
        <v>103</v>
      </c>
      <c r="X162" s="659"/>
      <c r="Y162" s="659"/>
      <c r="Z162" s="659"/>
      <c r="AA162" s="659"/>
      <c r="AB162" s="659"/>
    </row>
    <row r="163" spans="23:28" ht="15" customHeight="1" x14ac:dyDescent="0.25">
      <c r="W163" s="196"/>
      <c r="X163" s="196"/>
      <c r="Y163" s="196"/>
      <c r="Z163" s="196"/>
      <c r="AA163" s="196"/>
      <c r="AB163" s="196"/>
    </row>
    <row r="164" spans="23:28" ht="15" customHeight="1" x14ac:dyDescent="0.25">
      <c r="W164" s="207" t="s">
        <v>617</v>
      </c>
      <c r="X164" s="207" t="s">
        <v>626</v>
      </c>
      <c r="Y164" s="397"/>
      <c r="Z164" s="397"/>
      <c r="AA164" s="397"/>
      <c r="AB164" s="397"/>
    </row>
    <row r="165" spans="23:28" ht="15" customHeight="1" x14ac:dyDescent="0.25">
      <c r="W165" s="207" t="s">
        <v>217</v>
      </c>
      <c r="X165" s="207" t="s">
        <v>94</v>
      </c>
      <c r="Y165" s="208"/>
      <c r="Z165" s="209"/>
      <c r="AA165" s="206"/>
      <c r="AB165" s="206"/>
    </row>
    <row r="166" spans="23:28" ht="15" customHeight="1" thickBot="1" x14ac:dyDescent="0.3">
      <c r="W166" s="46"/>
      <c r="X166" s="47"/>
      <c r="Z166" s="663"/>
      <c r="AA166" s="663"/>
    </row>
    <row r="167" spans="23:28" ht="33.6" customHeight="1" x14ac:dyDescent="0.25">
      <c r="W167" s="50" t="s">
        <v>2</v>
      </c>
      <c r="X167" s="51" t="s">
        <v>105</v>
      </c>
      <c r="Y167" s="51" t="s">
        <v>6</v>
      </c>
      <c r="Z167" s="51" t="s">
        <v>106</v>
      </c>
      <c r="AA167" s="52" t="s">
        <v>107</v>
      </c>
      <c r="AB167" s="53" t="s">
        <v>108</v>
      </c>
    </row>
    <row r="168" spans="23:28" ht="15" customHeight="1" x14ac:dyDescent="0.25">
      <c r="W168" s="54" t="s">
        <v>109</v>
      </c>
      <c r="X168" s="55" t="s">
        <v>110</v>
      </c>
      <c r="Y168" s="56"/>
      <c r="Z168" s="57"/>
      <c r="AA168" s="58"/>
      <c r="AB168" s="59"/>
    </row>
    <row r="169" spans="23:28" ht="15" customHeight="1" x14ac:dyDescent="0.25">
      <c r="W169" s="60">
        <v>1</v>
      </c>
      <c r="X169" s="61" t="s">
        <v>111</v>
      </c>
      <c r="Y169" s="62" t="s">
        <v>112</v>
      </c>
      <c r="Z169" s="63">
        <f>$K$30</f>
        <v>1.3954825763446224E-3</v>
      </c>
      <c r="AA169" s="88">
        <v>75000</v>
      </c>
      <c r="AB169" s="81">
        <f>Z169*AA169</f>
        <v>104.66119322584667</v>
      </c>
    </row>
    <row r="170" spans="23:28" ht="15" customHeight="1" x14ac:dyDescent="0.25">
      <c r="W170" s="60">
        <v>2</v>
      </c>
      <c r="X170" s="61"/>
      <c r="Y170" s="62"/>
      <c r="Z170" s="63"/>
      <c r="AA170" s="88"/>
      <c r="AB170" s="81">
        <f>Z170*AA170</f>
        <v>0</v>
      </c>
    </row>
    <row r="171" spans="23:28" ht="15" customHeight="1" x14ac:dyDescent="0.25">
      <c r="W171" s="60">
        <v>3</v>
      </c>
      <c r="X171" s="61"/>
      <c r="Y171" s="62"/>
      <c r="Z171" s="63"/>
      <c r="AA171" s="88"/>
      <c r="AB171" s="81">
        <f>Z171*AA171</f>
        <v>0</v>
      </c>
    </row>
    <row r="172" spans="23:28" ht="15" customHeight="1" x14ac:dyDescent="0.25">
      <c r="W172" s="673" t="s">
        <v>114</v>
      </c>
      <c r="X172" s="674"/>
      <c r="Y172" s="674"/>
      <c r="Z172" s="674"/>
      <c r="AA172" s="674"/>
      <c r="AB172" s="82">
        <f>SUM(AB169:AB171)</f>
        <v>104.66119322584667</v>
      </c>
    </row>
    <row r="173" spans="23:28" ht="15" customHeight="1" x14ac:dyDescent="0.25">
      <c r="W173" s="65" t="s">
        <v>115</v>
      </c>
      <c r="X173" s="66" t="s">
        <v>116</v>
      </c>
      <c r="Y173" s="67"/>
      <c r="Z173" s="68"/>
      <c r="AA173" s="69"/>
      <c r="AB173" s="83"/>
    </row>
    <row r="174" spans="23:28" ht="15" customHeight="1" x14ac:dyDescent="0.25">
      <c r="W174" s="60">
        <v>1</v>
      </c>
      <c r="X174" s="70" t="str">
        <f>$X$93</f>
        <v xml:space="preserve">Solar </v>
      </c>
      <c r="Y174" s="70" t="str">
        <f>$Y$93</f>
        <v>Ltr/hari</v>
      </c>
      <c r="Z174" s="63">
        <f>$Z$93</f>
        <v>0.25567306860560796</v>
      </c>
      <c r="AA174" s="88">
        <f>$AA$93</f>
        <v>22300</v>
      </c>
      <c r="AB174" s="81">
        <f>AA174*Z174</f>
        <v>5701.509429905057</v>
      </c>
    </row>
    <row r="175" spans="23:28" ht="15" customHeight="1" x14ac:dyDescent="0.25">
      <c r="W175" s="60"/>
      <c r="X175" s="70"/>
      <c r="Y175" s="71"/>
      <c r="Z175" s="72"/>
      <c r="AA175" s="80"/>
      <c r="AB175" s="81"/>
    </row>
    <row r="176" spans="23:28" ht="15" customHeight="1" x14ac:dyDescent="0.25">
      <c r="W176" s="673" t="s">
        <v>120</v>
      </c>
      <c r="X176" s="674"/>
      <c r="Y176" s="674"/>
      <c r="Z176" s="674"/>
      <c r="AA176" s="674"/>
      <c r="AB176" s="82">
        <f>AB174</f>
        <v>5701.509429905057</v>
      </c>
    </row>
    <row r="177" spans="23:28" ht="15" customHeight="1" x14ac:dyDescent="0.25">
      <c r="W177" s="73" t="s">
        <v>121</v>
      </c>
      <c r="X177" s="66" t="s">
        <v>122</v>
      </c>
      <c r="Y177" s="67"/>
      <c r="Z177" s="68"/>
      <c r="AA177" s="69"/>
      <c r="AB177" s="83"/>
    </row>
    <row r="178" spans="23:28" ht="15" customHeight="1" x14ac:dyDescent="0.25">
      <c r="W178" s="84">
        <v>1</v>
      </c>
      <c r="X178" s="70" t="s">
        <v>627</v>
      </c>
      <c r="Y178" s="85" t="s">
        <v>13</v>
      </c>
      <c r="Z178" s="399"/>
      <c r="AA178" s="80"/>
      <c r="AB178" s="86">
        <f>AA178*Z178</f>
        <v>0</v>
      </c>
    </row>
    <row r="179" spans="23:28" ht="15" customHeight="1" x14ac:dyDescent="0.25">
      <c r="W179" s="673" t="s">
        <v>124</v>
      </c>
      <c r="X179" s="674"/>
      <c r="Y179" s="674"/>
      <c r="Z179" s="674"/>
      <c r="AA179" s="674"/>
      <c r="AB179" s="82">
        <f>AB178</f>
        <v>0</v>
      </c>
    </row>
    <row r="180" spans="23:28" ht="15" customHeight="1" x14ac:dyDescent="0.25">
      <c r="W180" s="74" t="s">
        <v>125</v>
      </c>
      <c r="X180" s="655" t="s">
        <v>126</v>
      </c>
      <c r="Y180" s="655"/>
      <c r="Z180" s="655"/>
      <c r="AA180" s="655"/>
      <c r="AB180" s="87">
        <f>AB172+AB176+AB179</f>
        <v>5806.1706231309036</v>
      </c>
    </row>
    <row r="181" spans="23:28" ht="15" customHeight="1" x14ac:dyDescent="0.25">
      <c r="W181" s="74"/>
      <c r="X181" s="75" t="s">
        <v>127</v>
      </c>
      <c r="Y181" s="76">
        <v>0</v>
      </c>
      <c r="Z181" s="655" t="s">
        <v>128</v>
      </c>
      <c r="AA181" s="655"/>
      <c r="AB181" s="87">
        <f>AB180*Y181/100</f>
        <v>0</v>
      </c>
    </row>
    <row r="182" spans="23:28" ht="15" customHeight="1" x14ac:dyDescent="0.25">
      <c r="W182" s="74" t="s">
        <v>129</v>
      </c>
      <c r="X182" s="655" t="s">
        <v>130</v>
      </c>
      <c r="Y182" s="655"/>
      <c r="Z182" s="655"/>
      <c r="AA182" s="655"/>
      <c r="AB182" s="87">
        <f>AB181+AB180</f>
        <v>5806.1706231309036</v>
      </c>
    </row>
    <row r="183" spans="23:28" ht="15" customHeight="1" thickBot="1" x14ac:dyDescent="0.25">
      <c r="W183" s="77"/>
      <c r="X183" s="675" t="s">
        <v>131</v>
      </c>
      <c r="Y183" s="675"/>
      <c r="Z183" s="675"/>
      <c r="AA183" s="675"/>
      <c r="AB183" s="89">
        <f>ROUNDDOWN(AB182,0)</f>
        <v>5806</v>
      </c>
    </row>
    <row r="192" spans="23:28" ht="15" customHeight="1" x14ac:dyDescent="0.25">
      <c r="W192" s="653" t="s">
        <v>102</v>
      </c>
      <c r="X192" s="653"/>
      <c r="Y192" s="653"/>
      <c r="Z192" s="653"/>
      <c r="AA192" s="653"/>
      <c r="AB192" s="653"/>
    </row>
    <row r="193" spans="23:29" ht="15" customHeight="1" x14ac:dyDescent="0.25">
      <c r="W193" s="659" t="s">
        <v>103</v>
      </c>
      <c r="X193" s="659"/>
      <c r="Y193" s="659"/>
      <c r="Z193" s="659"/>
      <c r="AA193" s="659"/>
      <c r="AB193" s="659"/>
    </row>
    <row r="194" spans="23:29" ht="15" customHeight="1" x14ac:dyDescent="0.25">
      <c r="W194" s="196"/>
      <c r="X194" s="196"/>
      <c r="Y194" s="196"/>
      <c r="Z194" s="196"/>
      <c r="AA194" s="196"/>
      <c r="AB194" s="196"/>
    </row>
    <row r="195" spans="23:29" ht="15" customHeight="1" x14ac:dyDescent="0.25">
      <c r="W195" s="207" t="s">
        <v>617</v>
      </c>
      <c r="X195" s="207" t="s">
        <v>628</v>
      </c>
      <c r="Y195" s="397"/>
      <c r="Z195" s="397"/>
      <c r="AA195" s="397"/>
      <c r="AB195" s="397"/>
    </row>
    <row r="196" spans="23:29" ht="15" customHeight="1" x14ac:dyDescent="0.25">
      <c r="W196" s="207" t="s">
        <v>217</v>
      </c>
      <c r="X196" s="207" t="s">
        <v>94</v>
      </c>
      <c r="Y196" s="208"/>
      <c r="Z196" s="209"/>
      <c r="AA196" s="206"/>
      <c r="AB196" s="206"/>
    </row>
    <row r="197" spans="23:29" ht="15" customHeight="1" x14ac:dyDescent="0.25">
      <c r="W197" s="207" t="s">
        <v>618</v>
      </c>
      <c r="X197" s="398" t="s">
        <v>219</v>
      </c>
      <c r="Y197" s="208"/>
      <c r="Z197" s="209"/>
      <c r="AA197" s="206"/>
      <c r="AB197" s="206"/>
    </row>
    <row r="198" spans="23:29" ht="15" customHeight="1" x14ac:dyDescent="0.25">
      <c r="W198" s="207" t="s">
        <v>619</v>
      </c>
      <c r="X198" s="207" t="s">
        <v>620</v>
      </c>
      <c r="Y198" s="208"/>
      <c r="Z198" s="209"/>
      <c r="AA198" s="206"/>
      <c r="AB198" s="206"/>
    </row>
    <row r="199" spans="23:29" ht="15" customHeight="1" thickBot="1" x14ac:dyDescent="0.3">
      <c r="W199" s="46"/>
      <c r="X199" s="47"/>
      <c r="Z199" s="663"/>
      <c r="AA199" s="663"/>
    </row>
    <row r="200" spans="23:29" ht="33.6" customHeight="1" x14ac:dyDescent="0.25">
      <c r="W200" s="50" t="s">
        <v>2</v>
      </c>
      <c r="X200" s="51" t="s">
        <v>105</v>
      </c>
      <c r="Y200" s="51" t="s">
        <v>6</v>
      </c>
      <c r="Z200" s="51" t="s">
        <v>106</v>
      </c>
      <c r="AA200" s="52" t="s">
        <v>107</v>
      </c>
      <c r="AB200" s="53" t="s">
        <v>108</v>
      </c>
      <c r="AC200" s="45" t="s">
        <v>630</v>
      </c>
    </row>
    <row r="201" spans="23:29" ht="15" customHeight="1" x14ac:dyDescent="0.25">
      <c r="W201" s="54" t="s">
        <v>109</v>
      </c>
      <c r="X201" s="55" t="s">
        <v>110</v>
      </c>
      <c r="Y201" s="56"/>
      <c r="Z201" s="57"/>
      <c r="AA201" s="58"/>
      <c r="AB201" s="59"/>
    </row>
    <row r="202" spans="23:29" ht="15" customHeight="1" x14ac:dyDescent="0.25">
      <c r="W202" s="60">
        <v>1</v>
      </c>
      <c r="X202" s="61"/>
      <c r="Y202" s="62"/>
      <c r="Z202" s="63"/>
      <c r="AA202" s="88"/>
      <c r="AB202" s="81">
        <f>Z202*AA202</f>
        <v>0</v>
      </c>
    </row>
    <row r="203" spans="23:29" ht="15" customHeight="1" x14ac:dyDescent="0.25">
      <c r="W203" s="60">
        <v>2</v>
      </c>
      <c r="X203" s="61"/>
      <c r="Y203" s="62"/>
      <c r="Z203" s="63"/>
      <c r="AA203" s="88"/>
      <c r="AB203" s="81">
        <f>Z203*AA203</f>
        <v>0</v>
      </c>
    </row>
    <row r="204" spans="23:29" ht="15" customHeight="1" x14ac:dyDescent="0.25">
      <c r="W204" s="60">
        <v>3</v>
      </c>
      <c r="X204" s="61"/>
      <c r="Y204" s="62"/>
      <c r="Z204" s="63"/>
      <c r="AA204" s="88"/>
      <c r="AB204" s="81">
        <f>Z204*AA204</f>
        <v>0</v>
      </c>
    </row>
    <row r="205" spans="23:29" ht="15" customHeight="1" x14ac:dyDescent="0.25">
      <c r="W205" s="673" t="s">
        <v>114</v>
      </c>
      <c r="X205" s="674"/>
      <c r="Y205" s="674"/>
      <c r="Z205" s="674"/>
      <c r="AA205" s="674"/>
      <c r="AB205" s="82">
        <f>SUM(AB202:AB204)</f>
        <v>0</v>
      </c>
    </row>
    <row r="206" spans="23:29" ht="15" customHeight="1" x14ac:dyDescent="0.25">
      <c r="W206" s="65" t="s">
        <v>115</v>
      </c>
      <c r="X206" s="66" t="s">
        <v>116</v>
      </c>
      <c r="Y206" s="67"/>
      <c r="Z206" s="68"/>
      <c r="AA206" s="69"/>
      <c r="AB206" s="83"/>
    </row>
    <row r="207" spans="23:29" ht="15" customHeight="1" x14ac:dyDescent="0.25">
      <c r="W207" s="60">
        <v>1</v>
      </c>
      <c r="X207" s="70"/>
      <c r="Y207" s="71"/>
      <c r="Z207" s="72"/>
      <c r="AA207" s="80"/>
      <c r="AB207" s="81">
        <f>AA207*Z207</f>
        <v>0</v>
      </c>
    </row>
    <row r="208" spans="23:29" ht="15" customHeight="1" x14ac:dyDescent="0.25">
      <c r="W208" s="60"/>
      <c r="X208" s="70"/>
      <c r="Y208" s="71"/>
      <c r="Z208" s="72"/>
      <c r="AA208" s="80"/>
      <c r="AB208" s="81"/>
    </row>
    <row r="209" spans="23:28" ht="15" customHeight="1" x14ac:dyDescent="0.25">
      <c r="W209" s="673" t="s">
        <v>120</v>
      </c>
      <c r="X209" s="674"/>
      <c r="Y209" s="674"/>
      <c r="Z209" s="674"/>
      <c r="AA209" s="674"/>
      <c r="AB209" s="82">
        <f>AB207</f>
        <v>0</v>
      </c>
    </row>
    <row r="210" spans="23:28" ht="15" customHeight="1" x14ac:dyDescent="0.25">
      <c r="W210" s="73" t="s">
        <v>121</v>
      </c>
      <c r="X210" s="66" t="s">
        <v>122</v>
      </c>
      <c r="Y210" s="67"/>
      <c r="Z210" s="68"/>
      <c r="AA210" s="69"/>
      <c r="AB210" s="83"/>
    </row>
    <row r="211" spans="23:28" ht="15" customHeight="1" x14ac:dyDescent="0.25">
      <c r="W211" s="84">
        <v>1</v>
      </c>
      <c r="X211" s="70" t="s">
        <v>629</v>
      </c>
      <c r="Y211" s="85" t="s">
        <v>13</v>
      </c>
      <c r="Z211" s="399">
        <v>3.8699999999999998E-2</v>
      </c>
      <c r="AA211" s="80">
        <f>'Bahan Upah'!$H$127</f>
        <v>400000</v>
      </c>
      <c r="AB211" s="86">
        <f>AA211*Z211</f>
        <v>15480</v>
      </c>
    </row>
    <row r="212" spans="23:28" ht="15" customHeight="1" x14ac:dyDescent="0.25">
      <c r="W212" s="673" t="s">
        <v>124</v>
      </c>
      <c r="X212" s="674"/>
      <c r="Y212" s="674"/>
      <c r="Z212" s="674"/>
      <c r="AA212" s="674"/>
      <c r="AB212" s="82">
        <f>AB211</f>
        <v>15480</v>
      </c>
    </row>
    <row r="213" spans="23:28" ht="15" customHeight="1" x14ac:dyDescent="0.25">
      <c r="W213" s="74" t="s">
        <v>125</v>
      </c>
      <c r="X213" s="655" t="s">
        <v>126</v>
      </c>
      <c r="Y213" s="655"/>
      <c r="Z213" s="655"/>
      <c r="AA213" s="655"/>
      <c r="AB213" s="87">
        <f>AB205+AB209+AB212</f>
        <v>15480</v>
      </c>
    </row>
    <row r="214" spans="23:28" ht="15" customHeight="1" x14ac:dyDescent="0.25">
      <c r="W214" s="74"/>
      <c r="X214" s="75" t="s">
        <v>127</v>
      </c>
      <c r="Y214" s="76">
        <v>0</v>
      </c>
      <c r="Z214" s="655" t="s">
        <v>128</v>
      </c>
      <c r="AA214" s="655"/>
      <c r="AB214" s="87">
        <f>AB213*Y214/100</f>
        <v>0</v>
      </c>
    </row>
    <row r="215" spans="23:28" ht="15" customHeight="1" x14ac:dyDescent="0.25">
      <c r="W215" s="74" t="s">
        <v>129</v>
      </c>
      <c r="X215" s="655" t="s">
        <v>130</v>
      </c>
      <c r="Y215" s="655"/>
      <c r="Z215" s="655"/>
      <c r="AA215" s="655"/>
      <c r="AB215" s="87">
        <f>AB214+AB213</f>
        <v>15480</v>
      </c>
    </row>
    <row r="216" spans="23:28" ht="15" customHeight="1" thickBot="1" x14ac:dyDescent="0.25">
      <c r="W216" s="77"/>
      <c r="X216" s="675" t="s">
        <v>131</v>
      </c>
      <c r="Y216" s="675"/>
      <c r="Z216" s="675"/>
      <c r="AA216" s="675"/>
      <c r="AB216" s="89">
        <f>ROUNDDOWN(AB215,0)</f>
        <v>15480</v>
      </c>
    </row>
  </sheetData>
  <mergeCells count="52">
    <mergeCell ref="W98:AA98"/>
    <mergeCell ref="B1:M1"/>
    <mergeCell ref="B2:M2"/>
    <mergeCell ref="C5:I5"/>
    <mergeCell ref="C11:I11"/>
    <mergeCell ref="C12:I12"/>
    <mergeCell ref="W95:AA95"/>
    <mergeCell ref="W83:AB83"/>
    <mergeCell ref="W84:AB84"/>
    <mergeCell ref="W85:AB85"/>
    <mergeCell ref="Z86:AA86"/>
    <mergeCell ref="W91:AA91"/>
    <mergeCell ref="B55:G55"/>
    <mergeCell ref="Z129:AA129"/>
    <mergeCell ref="X99:AA99"/>
    <mergeCell ref="Z100:AA100"/>
    <mergeCell ref="X101:AA101"/>
    <mergeCell ref="X102:AA102"/>
    <mergeCell ref="X216:AA216"/>
    <mergeCell ref="W193:AB193"/>
    <mergeCell ref="Z199:AA199"/>
    <mergeCell ref="W205:AA205"/>
    <mergeCell ref="W209:AA209"/>
    <mergeCell ref="W212:AA212"/>
    <mergeCell ref="X213:AA213"/>
    <mergeCell ref="X215:AA215"/>
    <mergeCell ref="W179:AA179"/>
    <mergeCell ref="X180:AA180"/>
    <mergeCell ref="Z181:AA181"/>
    <mergeCell ref="X182:AA182"/>
    <mergeCell ref="X183:AA183"/>
    <mergeCell ref="W161:AB161"/>
    <mergeCell ref="W162:AB162"/>
    <mergeCell ref="Z166:AA166"/>
    <mergeCell ref="W172:AA172"/>
    <mergeCell ref="W176:AA176"/>
    <mergeCell ref="X131:AA131"/>
    <mergeCell ref="W108:AB108"/>
    <mergeCell ref="A108:L108"/>
    <mergeCell ref="Z214:AA214"/>
    <mergeCell ref="X130:AA130"/>
    <mergeCell ref="A109:L109"/>
    <mergeCell ref="W109:AB109"/>
    <mergeCell ref="B112:H112"/>
    <mergeCell ref="Z115:AA115"/>
    <mergeCell ref="B118:H118"/>
    <mergeCell ref="B119:H119"/>
    <mergeCell ref="W120:AA120"/>
    <mergeCell ref="W124:AA124"/>
    <mergeCell ref="W127:AA127"/>
    <mergeCell ref="X128:AA128"/>
    <mergeCell ref="W192:AB192"/>
  </mergeCells>
  <hyperlinks>
    <hyperlink ref="AC70" r:id="rId1" xr:uid="{22B868BC-37AD-45BC-9784-5B2A522529D4}"/>
  </hyperlinks>
  <printOptions horizontalCentered="1"/>
  <pageMargins left="0.5" right="0.5" top="0.5" bottom="1.25" header="0.511811023622047" footer="0.511811023622047"/>
  <pageSetup paperSize="14" scale="78" orientation="portrait" r:id="rId2"/>
  <rowBreaks count="1" manualBreakCount="1">
    <brk id="47" min="1" max="12" man="1"/>
  </rowBrea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1E74-37E1-4593-83EB-2BEBCB9232D8}">
  <dimension ref="B1:O35"/>
  <sheetViews>
    <sheetView view="pageBreakPreview" zoomScale="70" zoomScaleNormal="100" zoomScaleSheetLayoutView="70" workbookViewId="0">
      <selection activeCell="R12" sqref="R12"/>
    </sheetView>
  </sheetViews>
  <sheetFormatPr defaultRowHeight="15" x14ac:dyDescent="0.25"/>
  <cols>
    <col min="3" max="3" width="13.140625" customWidth="1"/>
    <col min="5" max="5" width="14.85546875" bestFit="1" customWidth="1"/>
    <col min="7" max="7" width="17" customWidth="1"/>
    <col min="9" max="9" width="10.42578125" bestFit="1" customWidth="1"/>
    <col min="10" max="10" width="17.5703125" bestFit="1" customWidth="1"/>
    <col min="12" max="12" width="16.5703125" customWidth="1"/>
    <col min="14" max="14" width="13.5703125" customWidth="1"/>
    <col min="15" max="15" width="18.140625" bestFit="1" customWidth="1"/>
  </cols>
  <sheetData>
    <row r="1" spans="2:15" ht="18" x14ac:dyDescent="0.25">
      <c r="B1" s="682" t="s">
        <v>726</v>
      </c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</row>
    <row r="2" spans="2:15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2:15" x14ac:dyDescent="0.25">
      <c r="B3" s="91" t="s">
        <v>159</v>
      </c>
      <c r="C3" s="92"/>
      <c r="D3" s="93" t="s">
        <v>139</v>
      </c>
      <c r="E3" s="92" t="str">
        <f>'backup volume rencana'!D3</f>
        <v>NORMALISASI / RESTORASI SUNGAI</v>
      </c>
      <c r="F3" s="443"/>
      <c r="G3" s="443"/>
      <c r="H3" s="443"/>
      <c r="I3" s="443"/>
      <c r="J3" s="443"/>
      <c r="K3" s="443"/>
      <c r="L3" s="443"/>
      <c r="M3" s="443"/>
      <c r="N3" s="443"/>
    </row>
    <row r="4" spans="2:15" x14ac:dyDescent="0.25">
      <c r="B4" s="91" t="s">
        <v>140</v>
      </c>
      <c r="C4" s="92"/>
      <c r="D4" s="93" t="s">
        <v>139</v>
      </c>
      <c r="E4" s="92" t="str">
        <f>'backup volume rencana'!D4</f>
        <v>NORMALISASI AVFOER DESA KARANGDAYU KEC. BAURENO</v>
      </c>
      <c r="F4" s="92"/>
      <c r="G4" s="92"/>
      <c r="H4" s="92"/>
      <c r="I4" s="92"/>
      <c r="J4" s="92"/>
      <c r="K4" s="92"/>
      <c r="L4" s="92"/>
      <c r="M4" s="92"/>
      <c r="N4" s="92"/>
    </row>
    <row r="5" spans="2:15" x14ac:dyDescent="0.25">
      <c r="B5" s="91" t="s">
        <v>160</v>
      </c>
      <c r="C5" s="92"/>
      <c r="D5" s="93" t="s">
        <v>139</v>
      </c>
      <c r="E5" s="587">
        <f>'backup volume rencana'!O32</f>
        <v>2013.4285714285716</v>
      </c>
      <c r="F5" s="91" t="s">
        <v>94</v>
      </c>
      <c r="G5" s="92"/>
      <c r="H5" s="92"/>
      <c r="I5" s="92"/>
      <c r="J5" s="195"/>
      <c r="K5" s="92"/>
      <c r="L5" s="92"/>
      <c r="M5" s="92"/>
      <c r="N5" s="92"/>
    </row>
    <row r="6" spans="2:15" x14ac:dyDescent="0.25">
      <c r="B6" s="91" t="s">
        <v>141</v>
      </c>
      <c r="C6" s="92"/>
      <c r="D6" s="93" t="s">
        <v>139</v>
      </c>
      <c r="E6" s="92" t="str">
        <f>'backup volume rencana'!D5</f>
        <v>DESA KARANGDAYU KEC. BAURENO</v>
      </c>
      <c r="F6" s="92"/>
      <c r="G6" s="92"/>
      <c r="H6" s="92"/>
      <c r="I6" s="92"/>
      <c r="J6" s="92"/>
      <c r="K6" s="92"/>
      <c r="L6" s="92"/>
      <c r="M6" s="92"/>
      <c r="N6" s="92"/>
    </row>
    <row r="7" spans="2:15" x14ac:dyDescent="0.25">
      <c r="B7" s="91" t="s">
        <v>654</v>
      </c>
      <c r="C7" s="92"/>
      <c r="D7" s="93" t="s">
        <v>139</v>
      </c>
      <c r="E7" s="195">
        <f>L13</f>
        <v>3</v>
      </c>
      <c r="F7" s="92" t="s">
        <v>186</v>
      </c>
      <c r="G7" s="92"/>
      <c r="H7" s="92"/>
      <c r="I7" s="92"/>
      <c r="J7" s="92"/>
      <c r="K7" s="92"/>
      <c r="L7" s="92"/>
      <c r="M7" s="92"/>
      <c r="N7" s="92"/>
    </row>
    <row r="8" spans="2:15" ht="15.75" thickBo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</row>
    <row r="9" spans="2:15" ht="28.5" x14ac:dyDescent="0.25">
      <c r="B9" s="95" t="s">
        <v>2</v>
      </c>
      <c r="C9" s="683" t="s">
        <v>105</v>
      </c>
      <c r="D9" s="684"/>
      <c r="E9" s="684"/>
      <c r="F9" s="684"/>
      <c r="G9" s="683" t="s">
        <v>144</v>
      </c>
      <c r="H9" s="685"/>
      <c r="I9" s="96" t="s">
        <v>161</v>
      </c>
      <c r="J9" s="683" t="s">
        <v>162</v>
      </c>
      <c r="K9" s="685"/>
      <c r="L9" s="683" t="s">
        <v>163</v>
      </c>
      <c r="M9" s="685"/>
      <c r="N9" s="97" t="s">
        <v>164</v>
      </c>
    </row>
    <row r="10" spans="2:15" x14ac:dyDescent="0.25">
      <c r="B10" s="98" t="s">
        <v>147</v>
      </c>
      <c r="C10" s="677" t="s">
        <v>148</v>
      </c>
      <c r="D10" s="678"/>
      <c r="E10" s="678"/>
      <c r="F10" s="678"/>
      <c r="G10" s="677" t="s">
        <v>165</v>
      </c>
      <c r="H10" s="679"/>
      <c r="I10" s="99" t="s">
        <v>149</v>
      </c>
      <c r="J10" s="677" t="s">
        <v>653</v>
      </c>
      <c r="K10" s="679"/>
      <c r="L10" s="677" t="s">
        <v>150</v>
      </c>
      <c r="M10" s="679"/>
      <c r="N10" s="100" t="s">
        <v>151</v>
      </c>
    </row>
    <row r="11" spans="2:15" x14ac:dyDescent="0.25">
      <c r="B11" s="101"/>
      <c r="C11" s="102"/>
      <c r="D11" s="93"/>
      <c r="E11" s="93"/>
      <c r="F11" s="93"/>
      <c r="G11" s="102"/>
      <c r="H11" s="137"/>
      <c r="I11" s="103"/>
      <c r="J11" s="102"/>
      <c r="K11" s="137"/>
      <c r="L11" s="138"/>
      <c r="M11" s="139"/>
      <c r="N11" s="104"/>
    </row>
    <row r="12" spans="2:15" x14ac:dyDescent="0.25">
      <c r="B12" s="105" t="s">
        <v>12</v>
      </c>
      <c r="C12" s="106" t="s">
        <v>166</v>
      </c>
      <c r="D12" s="107"/>
      <c r="E12" s="107"/>
      <c r="F12" s="108"/>
      <c r="G12" s="140"/>
      <c r="H12" s="141"/>
      <c r="I12" s="109"/>
      <c r="J12" s="142"/>
      <c r="K12" s="141"/>
      <c r="L12" s="142"/>
      <c r="M12" s="141"/>
      <c r="N12" s="110"/>
    </row>
    <row r="13" spans="2:15" x14ac:dyDescent="0.25">
      <c r="B13" s="143">
        <v>1</v>
      </c>
      <c r="C13" s="112" t="s">
        <v>111</v>
      </c>
      <c r="D13" s="113"/>
      <c r="E13" s="113"/>
      <c r="F13" s="114"/>
      <c r="G13" s="144">
        <f>E5</f>
        <v>2013.4285714285716</v>
      </c>
      <c r="H13" s="145" t="s">
        <v>94</v>
      </c>
      <c r="I13" s="146"/>
      <c r="J13" s="147">
        <f>G13/I17</f>
        <v>2.8097044901430155</v>
      </c>
      <c r="K13" s="148" t="s">
        <v>101</v>
      </c>
      <c r="L13" s="149">
        <f>ROUND(J13,0)</f>
        <v>3</v>
      </c>
      <c r="M13" s="141" t="str">
        <f>K13</f>
        <v>hari</v>
      </c>
      <c r="N13" s="150"/>
      <c r="O13" s="396">
        <f>L13/30</f>
        <v>0.1</v>
      </c>
    </row>
    <row r="14" spans="2:15" x14ac:dyDescent="0.25">
      <c r="B14" s="143">
        <v>2</v>
      </c>
      <c r="C14" s="112" t="s">
        <v>113</v>
      </c>
      <c r="D14" s="113"/>
      <c r="E14" s="113"/>
      <c r="F14" s="114"/>
      <c r="G14" s="144">
        <f>G13</f>
        <v>2013.4285714285716</v>
      </c>
      <c r="H14" s="145" t="s">
        <v>94</v>
      </c>
      <c r="I14" s="146"/>
      <c r="J14" s="147">
        <f>G13/I17</f>
        <v>2.8097044901430155</v>
      </c>
      <c r="K14" s="148" t="s">
        <v>101</v>
      </c>
      <c r="L14" s="149">
        <f>ROUND(J14,0)</f>
        <v>3</v>
      </c>
      <c r="M14" s="141" t="str">
        <f t="shared" ref="M14:M18" si="0">K14</f>
        <v>hari</v>
      </c>
      <c r="N14" s="150"/>
      <c r="O14" s="396"/>
    </row>
    <row r="15" spans="2:15" x14ac:dyDescent="0.25">
      <c r="B15" s="111"/>
      <c r="C15" s="112"/>
      <c r="D15" s="113"/>
      <c r="E15" s="113"/>
      <c r="F15" s="114"/>
      <c r="G15" s="144"/>
      <c r="H15" s="145"/>
      <c r="I15" s="109"/>
      <c r="J15" s="142"/>
      <c r="K15" s="148"/>
      <c r="L15" s="149"/>
      <c r="M15" s="141"/>
      <c r="N15" s="110"/>
      <c r="O15" s="396"/>
    </row>
    <row r="16" spans="2:15" x14ac:dyDescent="0.25">
      <c r="B16" s="105" t="s">
        <v>14</v>
      </c>
      <c r="C16" s="106" t="s">
        <v>116</v>
      </c>
      <c r="D16" s="107"/>
      <c r="E16" s="107"/>
      <c r="F16" s="108"/>
      <c r="G16" s="151"/>
      <c r="H16" s="141"/>
      <c r="I16" s="109"/>
      <c r="J16" s="142"/>
      <c r="K16" s="148"/>
      <c r="L16" s="149"/>
      <c r="M16" s="141"/>
      <c r="N16" s="110"/>
    </row>
    <row r="17" spans="2:15" x14ac:dyDescent="0.25">
      <c r="B17" s="105"/>
      <c r="C17" s="442" t="s">
        <v>123</v>
      </c>
      <c r="D17" s="107"/>
      <c r="E17" s="107"/>
      <c r="F17" s="108"/>
      <c r="G17" s="151">
        <v>1</v>
      </c>
      <c r="H17" s="141" t="s">
        <v>251</v>
      </c>
      <c r="I17" s="109">
        <f>'ANALISA perencanaan'!K27*PERSONIL!G17</f>
        <v>716.59798334382378</v>
      </c>
      <c r="J17" s="142"/>
      <c r="K17" s="148"/>
      <c r="L17" s="149"/>
      <c r="M17" s="141"/>
      <c r="N17" s="110"/>
      <c r="O17" s="396">
        <f>G18-'RAB PEKERJAAN'!K13</f>
        <v>0</v>
      </c>
    </row>
    <row r="18" spans="2:15" x14ac:dyDescent="0.25">
      <c r="B18" s="143">
        <v>1</v>
      </c>
      <c r="C18" s="112" t="s">
        <v>167</v>
      </c>
      <c r="D18" s="113"/>
      <c r="E18" s="113"/>
      <c r="F18" s="114"/>
      <c r="G18" s="144">
        <f>E5</f>
        <v>2013.4285714285716</v>
      </c>
      <c r="H18" s="145" t="s">
        <v>94</v>
      </c>
      <c r="I18" s="152"/>
      <c r="J18" s="147">
        <f>('ANALISA perencanaan'!K34/PERSONIL!I17)*G17*G18</f>
        <v>514.77946127534835</v>
      </c>
      <c r="K18" s="148" t="s">
        <v>168</v>
      </c>
      <c r="L18" s="149">
        <f>ROUNDUP(J18,3)</f>
        <v>514.78</v>
      </c>
      <c r="M18" s="141" t="str">
        <f t="shared" si="0"/>
        <v>ltr</v>
      </c>
      <c r="N18" s="110"/>
      <c r="O18" s="396"/>
    </row>
    <row r="19" spans="2:15" x14ac:dyDescent="0.25">
      <c r="B19" s="111"/>
      <c r="C19" s="112"/>
      <c r="D19" s="113"/>
      <c r="E19" s="113"/>
      <c r="F19" s="114"/>
      <c r="G19" s="153"/>
      <c r="H19" s="154"/>
      <c r="I19" s="109"/>
      <c r="J19" s="142"/>
      <c r="K19" s="155"/>
      <c r="L19" s="156"/>
      <c r="M19" s="155"/>
      <c r="N19" s="110"/>
    </row>
    <row r="20" spans="2:15" x14ac:dyDescent="0.25">
      <c r="B20" s="115"/>
      <c r="C20" s="116" t="s">
        <v>169</v>
      </c>
      <c r="D20" s="117"/>
      <c r="E20" s="117"/>
      <c r="F20" s="118"/>
      <c r="G20" s="157"/>
      <c r="H20" s="119"/>
      <c r="I20" s="119"/>
      <c r="J20" s="119"/>
      <c r="K20" s="119"/>
      <c r="L20" s="119"/>
      <c r="M20" s="119"/>
      <c r="N20" s="158"/>
    </row>
    <row r="21" spans="2:15" ht="15.75" thickBot="1" x14ac:dyDescent="0.3">
      <c r="B21" s="120"/>
      <c r="C21" s="121" t="s">
        <v>170</v>
      </c>
      <c r="D21" s="122"/>
      <c r="E21" s="122"/>
      <c r="F21" s="123"/>
      <c r="G21" s="159"/>
      <c r="H21" s="94"/>
      <c r="I21" s="94"/>
      <c r="J21" s="94"/>
      <c r="K21" s="94"/>
      <c r="L21" s="94"/>
      <c r="M21" s="94"/>
      <c r="N21" s="124"/>
    </row>
    <row r="22" spans="2:15" x14ac:dyDescent="0.25"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5" x14ac:dyDescent="0.25">
      <c r="B23" s="127"/>
      <c r="C23" s="127"/>
      <c r="D23" s="127"/>
      <c r="E23" s="127"/>
      <c r="F23" s="127"/>
      <c r="G23" s="127"/>
      <c r="H23" s="129"/>
      <c r="I23" s="129"/>
      <c r="J23" s="681"/>
      <c r="K23" s="681"/>
      <c r="L23" s="681"/>
      <c r="M23" s="129"/>
      <c r="N23" s="130"/>
    </row>
    <row r="24" spans="2:15" x14ac:dyDescent="0.25">
      <c r="B24" s="680" t="s">
        <v>152</v>
      </c>
      <c r="C24" s="680"/>
      <c r="D24" s="680"/>
      <c r="E24" s="680"/>
      <c r="F24" s="680"/>
      <c r="G24" s="680"/>
      <c r="H24" s="680"/>
      <c r="I24" s="131"/>
      <c r="J24" s="131"/>
      <c r="K24" s="131"/>
      <c r="L24" s="131"/>
      <c r="M24" s="131" t="s">
        <v>153</v>
      </c>
      <c r="N24" s="131"/>
    </row>
    <row r="25" spans="2:15" x14ac:dyDescent="0.25">
      <c r="B25" s="132"/>
      <c r="C25" s="132"/>
      <c r="D25" s="132"/>
      <c r="E25" s="132"/>
      <c r="F25" s="132"/>
      <c r="G25" s="132"/>
      <c r="H25" s="133"/>
      <c r="I25" s="133"/>
      <c r="J25" s="133"/>
      <c r="K25" s="133"/>
      <c r="L25" s="133"/>
      <c r="M25" s="133"/>
      <c r="N25" s="133"/>
    </row>
    <row r="26" spans="2:15" x14ac:dyDescent="0.25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 t="s">
        <v>155</v>
      </c>
      <c r="N26" s="131"/>
    </row>
    <row r="27" spans="2:15" x14ac:dyDescent="0.25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 t="s">
        <v>156</v>
      </c>
      <c r="N27" s="133"/>
    </row>
    <row r="28" spans="2:15" x14ac:dyDescent="0.25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2:15" x14ac:dyDescent="0.25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2:15" x14ac:dyDescent="0.25">
      <c r="B30" s="132"/>
      <c r="C30" s="132"/>
      <c r="D30" s="132"/>
      <c r="E30" s="132"/>
      <c r="F30" s="132"/>
      <c r="G30" s="132"/>
      <c r="H30" s="134"/>
      <c r="I30" s="134"/>
      <c r="J30" s="134"/>
      <c r="K30" s="134"/>
      <c r="L30" s="134"/>
      <c r="M30" s="132"/>
      <c r="N30" s="134"/>
    </row>
    <row r="31" spans="2:15" x14ac:dyDescent="0.25">
      <c r="B31" s="132"/>
      <c r="C31" s="132"/>
      <c r="D31" s="132"/>
      <c r="E31" s="132"/>
      <c r="F31" s="132"/>
      <c r="G31" s="132"/>
      <c r="H31" s="131"/>
      <c r="I31" s="131"/>
      <c r="J31" s="131"/>
      <c r="K31" s="131"/>
      <c r="L31" s="131"/>
      <c r="M31" s="132"/>
      <c r="N31" s="131"/>
    </row>
    <row r="32" spans="2:15" x14ac:dyDescent="0.25"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 t="s">
        <v>171</v>
      </c>
      <c r="N32" s="134"/>
    </row>
    <row r="33" spans="2:14" x14ac:dyDescent="0.25"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 t="s">
        <v>172</v>
      </c>
      <c r="N33" s="131"/>
    </row>
    <row r="34" spans="2:14" x14ac:dyDescent="0.25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2:14" x14ac:dyDescent="0.25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</sheetData>
  <mergeCells count="11">
    <mergeCell ref="B1:N1"/>
    <mergeCell ref="C9:F9"/>
    <mergeCell ref="G9:H9"/>
    <mergeCell ref="J9:K9"/>
    <mergeCell ref="L9:M9"/>
    <mergeCell ref="C10:F10"/>
    <mergeCell ref="G10:H10"/>
    <mergeCell ref="J10:K10"/>
    <mergeCell ref="L10:M10"/>
    <mergeCell ref="B24:H24"/>
    <mergeCell ref="J23:L23"/>
  </mergeCells>
  <pageMargins left="0.7" right="0.7" top="0.75" bottom="0.75" header="0.3" footer="0.3"/>
  <pageSetup paperSize="14" scale="9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1E18-406B-47D1-9156-F3A98A194B4D}">
  <sheetPr>
    <tabColor rgb="FF92D050"/>
  </sheetPr>
  <dimension ref="B1:O32"/>
  <sheetViews>
    <sheetView view="pageBreakPreview" zoomScale="70" zoomScaleNormal="100" zoomScaleSheetLayoutView="70" workbookViewId="0">
      <selection activeCell="M23" sqref="M23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8.85546875" bestFit="1" customWidth="1"/>
    <col min="9" max="9" width="13.42578125" customWidth="1"/>
    <col min="10" max="10" width="17.5703125" customWidth="1"/>
    <col min="11" max="11" width="18.5703125" customWidth="1"/>
    <col min="12" max="12" width="26.85546875" customWidth="1"/>
    <col min="13" max="13" width="15.42578125" bestFit="1" customWidth="1"/>
    <col min="15" max="15" width="21.140625" customWidth="1"/>
  </cols>
  <sheetData>
    <row r="1" spans="2:15" ht="15.75" thickBot="1" x14ac:dyDescent="0.3">
      <c r="B1" s="432"/>
      <c r="C1" s="433"/>
      <c r="D1" s="93"/>
      <c r="E1" s="93"/>
      <c r="F1" s="93"/>
      <c r="G1" s="93"/>
      <c r="H1" s="93"/>
      <c r="I1" s="93"/>
      <c r="J1" s="434"/>
      <c r="K1" s="434"/>
      <c r="L1" s="434"/>
    </row>
    <row r="2" spans="2:15" ht="18" x14ac:dyDescent="0.25">
      <c r="B2" s="690" t="s">
        <v>657</v>
      </c>
      <c r="C2" s="691"/>
      <c r="D2" s="691"/>
      <c r="E2" s="691"/>
      <c r="F2" s="691"/>
      <c r="G2" s="691"/>
      <c r="H2" s="691"/>
      <c r="I2" s="691"/>
      <c r="J2" s="691"/>
      <c r="K2" s="691"/>
      <c r="L2" s="692"/>
    </row>
    <row r="3" spans="2:15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426"/>
    </row>
    <row r="4" spans="2:15" x14ac:dyDescent="0.25">
      <c r="B4" s="427" t="s">
        <v>138</v>
      </c>
      <c r="C4" s="92"/>
      <c r="D4" s="93" t="s">
        <v>139</v>
      </c>
      <c r="E4" s="686" t="str">
        <f>PERSONIL!E3</f>
        <v>NORMALISASI / RESTORASI SUNGAI</v>
      </c>
      <c r="F4" s="687"/>
      <c r="G4" s="687"/>
      <c r="H4" s="687"/>
      <c r="I4" s="687"/>
      <c r="J4" s="687"/>
      <c r="K4" s="687"/>
      <c r="L4" s="688"/>
    </row>
    <row r="5" spans="2:15" x14ac:dyDescent="0.25">
      <c r="B5" s="427" t="s">
        <v>197</v>
      </c>
      <c r="C5" s="92"/>
      <c r="D5" s="93" t="s">
        <v>139</v>
      </c>
      <c r="E5" s="471">
        <f>PERSONIL!E7</f>
        <v>3</v>
      </c>
      <c r="F5" s="443" t="s">
        <v>656</v>
      </c>
      <c r="G5" s="443"/>
      <c r="H5" s="443"/>
      <c r="I5" s="443"/>
      <c r="J5" s="443"/>
      <c r="K5" s="443"/>
      <c r="L5" s="472"/>
    </row>
    <row r="6" spans="2:15" x14ac:dyDescent="0.25">
      <c r="B6" s="427" t="s">
        <v>140</v>
      </c>
      <c r="C6" s="92"/>
      <c r="D6" s="93" t="s">
        <v>139</v>
      </c>
      <c r="E6" s="424" t="str">
        <f>PERSONIL!E4</f>
        <v>NORMALISASI AVFOER DESA KARANGDAYU KEC. BAURENO</v>
      </c>
      <c r="F6" s="424"/>
      <c r="G6" s="424"/>
      <c r="H6" s="424"/>
      <c r="I6" s="424"/>
      <c r="J6" s="424"/>
      <c r="K6" s="424"/>
      <c r="L6" s="428"/>
    </row>
    <row r="7" spans="2:15" x14ac:dyDescent="0.25">
      <c r="B7" s="427" t="s">
        <v>141</v>
      </c>
      <c r="C7" s="92"/>
      <c r="D7" s="93" t="s">
        <v>139</v>
      </c>
      <c r="E7" s="424" t="str">
        <f>PERSONIL!E6</f>
        <v>DESA KARANGDAYU KEC. BAURENO</v>
      </c>
      <c r="F7" s="424"/>
      <c r="G7" s="424"/>
      <c r="H7" s="424"/>
      <c r="I7" s="424"/>
      <c r="J7" s="424"/>
      <c r="K7" s="424"/>
      <c r="L7" s="428"/>
    </row>
    <row r="8" spans="2:15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430"/>
    </row>
    <row r="9" spans="2:15" ht="31.35" customHeight="1" x14ac:dyDescent="0.25">
      <c r="B9" s="95" t="s">
        <v>2</v>
      </c>
      <c r="C9" s="683" t="s">
        <v>142</v>
      </c>
      <c r="D9" s="684"/>
      <c r="E9" s="684"/>
      <c r="F9" s="684"/>
      <c r="G9" s="684"/>
      <c r="H9" s="468" t="s">
        <v>143</v>
      </c>
      <c r="I9" s="96" t="s">
        <v>144</v>
      </c>
      <c r="J9" s="437" t="s">
        <v>145</v>
      </c>
      <c r="K9" s="438" t="s">
        <v>199</v>
      </c>
      <c r="L9" s="464" t="s">
        <v>146</v>
      </c>
    </row>
    <row r="10" spans="2:15" s="439" customFormat="1" ht="15.75" thickBot="1" x14ac:dyDescent="0.3">
      <c r="B10" s="452" t="s">
        <v>147</v>
      </c>
      <c r="C10" s="693" t="s">
        <v>148</v>
      </c>
      <c r="D10" s="694"/>
      <c r="E10" s="694"/>
      <c r="F10" s="694"/>
      <c r="G10" s="694"/>
      <c r="H10" s="469" t="s">
        <v>165</v>
      </c>
      <c r="I10" s="444" t="s">
        <v>149</v>
      </c>
      <c r="J10" s="453" t="s">
        <v>150</v>
      </c>
      <c r="K10" s="137" t="s">
        <v>659</v>
      </c>
      <c r="L10" s="465" t="s">
        <v>658</v>
      </c>
    </row>
    <row r="11" spans="2:15" x14ac:dyDescent="0.25">
      <c r="B11" s="454" t="s">
        <v>12</v>
      </c>
      <c r="C11" s="455" t="s">
        <v>110</v>
      </c>
      <c r="D11" s="456"/>
      <c r="E11" s="456"/>
      <c r="F11" s="456"/>
      <c r="G11" s="456"/>
      <c r="H11" s="457"/>
      <c r="I11" s="456"/>
      <c r="J11" s="458"/>
      <c r="K11" s="458"/>
      <c r="L11" s="466"/>
      <c r="O11" s="407"/>
    </row>
    <row r="12" spans="2:15" x14ac:dyDescent="0.25">
      <c r="B12" s="101">
        <v>1</v>
      </c>
      <c r="C12" s="197" t="s">
        <v>111</v>
      </c>
      <c r="D12" s="424"/>
      <c r="E12" s="424"/>
      <c r="F12" s="424"/>
      <c r="G12" s="424"/>
      <c r="H12" s="103" t="s">
        <v>186</v>
      </c>
      <c r="I12" s="440">
        <f>PERSONIL!L13</f>
        <v>3</v>
      </c>
      <c r="J12" s="441">
        <f>'ANALISA perencanaan'!$AD$73</f>
        <v>75000</v>
      </c>
      <c r="K12" s="400"/>
      <c r="L12" s="445">
        <f>I12*J12</f>
        <v>225000</v>
      </c>
      <c r="N12" s="198" t="s">
        <v>633</v>
      </c>
      <c r="O12" s="407">
        <v>3600000000</v>
      </c>
    </row>
    <row r="13" spans="2:15" x14ac:dyDescent="0.25">
      <c r="B13" s="101">
        <v>2</v>
      </c>
      <c r="C13" s="197" t="s">
        <v>113</v>
      </c>
      <c r="D13" s="424"/>
      <c r="E13" s="424"/>
      <c r="F13" s="424"/>
      <c r="G13" s="424"/>
      <c r="H13" s="103" t="s">
        <v>186</v>
      </c>
      <c r="I13" s="440">
        <f>PERSONIL!L14</f>
        <v>3</v>
      </c>
      <c r="J13" s="441">
        <f>'ANALISA perencanaan'!$AD$73</f>
        <v>75000</v>
      </c>
      <c r="K13" s="400"/>
      <c r="L13" s="445">
        <f>I13*J13</f>
        <v>225000</v>
      </c>
      <c r="O13" s="402">
        <f>L19</f>
        <v>13307000</v>
      </c>
    </row>
    <row r="14" spans="2:15" x14ac:dyDescent="0.25">
      <c r="B14" s="101"/>
      <c r="C14" s="197"/>
      <c r="D14" s="424"/>
      <c r="E14" s="424"/>
      <c r="F14" s="424"/>
      <c r="G14" s="424"/>
      <c r="H14" s="103"/>
      <c r="I14" s="93"/>
      <c r="J14" s="441"/>
      <c r="K14" s="400"/>
      <c r="L14" s="445"/>
    </row>
    <row r="15" spans="2:15" x14ac:dyDescent="0.25">
      <c r="B15" s="101" t="s">
        <v>14</v>
      </c>
      <c r="C15" s="197" t="s">
        <v>116</v>
      </c>
      <c r="D15" s="424"/>
      <c r="E15" s="424"/>
      <c r="F15" s="424"/>
      <c r="G15" s="424"/>
      <c r="H15" s="103"/>
      <c r="I15" s="93"/>
      <c r="J15" s="441"/>
      <c r="K15" s="400"/>
      <c r="L15" s="445"/>
    </row>
    <row r="16" spans="2:15" x14ac:dyDescent="0.25">
      <c r="B16" s="101">
        <v>1</v>
      </c>
      <c r="C16" s="197" t="s">
        <v>117</v>
      </c>
      <c r="D16" s="424"/>
      <c r="E16" s="424"/>
      <c r="F16" s="424"/>
      <c r="G16" s="424"/>
      <c r="H16" s="103" t="s">
        <v>191</v>
      </c>
      <c r="I16" s="585">
        <f>PERSONIL!J18</f>
        <v>514.77946127534835</v>
      </c>
      <c r="J16" s="441">
        <f>'ANALISA perencanaan'!$AD$72</f>
        <v>22300</v>
      </c>
      <c r="K16" s="400">
        <f t="shared" ref="K16" si="0">(J16*12%)+J16</f>
        <v>24976</v>
      </c>
      <c r="L16" s="445">
        <f>I16*K16</f>
        <v>12857131.8248131</v>
      </c>
    </row>
    <row r="17" spans="2:15" ht="15.75" thickBot="1" x14ac:dyDescent="0.3">
      <c r="B17" s="459"/>
      <c r="C17" s="460"/>
      <c r="D17" s="461"/>
      <c r="E17" s="461"/>
      <c r="F17" s="461"/>
      <c r="G17" s="461"/>
      <c r="H17" s="431"/>
      <c r="I17" s="475"/>
      <c r="J17" s="462"/>
      <c r="K17" s="463"/>
      <c r="L17" s="467"/>
    </row>
    <row r="18" spans="2:15" ht="15.75" thickBot="1" x14ac:dyDescent="0.3">
      <c r="B18" s="446"/>
      <c r="C18" s="447" t="s">
        <v>631</v>
      </c>
      <c r="D18" s="448"/>
      <c r="E18" s="448"/>
      <c r="F18" s="448"/>
      <c r="G18" s="448"/>
      <c r="H18" s="449"/>
      <c r="I18" s="448"/>
      <c r="J18" s="450"/>
      <c r="K18" s="450"/>
      <c r="L18" s="451">
        <f>SUM(L12:L17)</f>
        <v>13307131.8248131</v>
      </c>
      <c r="O18" s="406">
        <f>L18-'RAB PEKERJAAN'!N15</f>
        <v>0</v>
      </c>
    </row>
    <row r="19" spans="2:15" ht="15.75" thickBot="1" x14ac:dyDescent="0.3">
      <c r="B19" s="446"/>
      <c r="C19" s="447" t="s">
        <v>660</v>
      </c>
      <c r="D19" s="448"/>
      <c r="E19" s="448"/>
      <c r="F19" s="448"/>
      <c r="G19" s="448"/>
      <c r="H19" s="449"/>
      <c r="I19" s="448"/>
      <c r="J19" s="450"/>
      <c r="K19" s="450"/>
      <c r="L19" s="451">
        <f>ROUNDDOWN(L18,-3)</f>
        <v>13307000</v>
      </c>
      <c r="O19" s="406"/>
    </row>
    <row r="20" spans="2:15" x14ac:dyDescent="0.25">
      <c r="B20" s="689"/>
      <c r="C20" s="689"/>
      <c r="D20" s="689"/>
      <c r="E20" s="689"/>
      <c r="F20" s="689"/>
      <c r="G20" s="689"/>
      <c r="H20" s="689"/>
      <c r="I20" s="689"/>
      <c r="J20" s="689"/>
      <c r="K20" s="125"/>
      <c r="L20" s="126"/>
    </row>
    <row r="21" spans="2:15" x14ac:dyDescent="0.25">
      <c r="B21" s="127"/>
      <c r="C21" s="127"/>
      <c r="D21" s="127"/>
      <c r="E21" s="127"/>
      <c r="F21" s="127"/>
      <c r="G21" s="127"/>
      <c r="H21" s="128"/>
      <c r="I21" s="129"/>
      <c r="J21" s="129"/>
      <c r="K21" s="129"/>
      <c r="L21" s="130"/>
    </row>
    <row r="22" spans="2:15" x14ac:dyDescent="0.25">
      <c r="B22" s="680" t="s">
        <v>152</v>
      </c>
      <c r="C22" s="680"/>
      <c r="D22" s="680"/>
      <c r="E22" s="680"/>
      <c r="F22" s="680"/>
      <c r="G22" s="680"/>
      <c r="H22" s="92"/>
      <c r="I22" s="131"/>
      <c r="J22" s="131" t="s">
        <v>153</v>
      </c>
      <c r="K22" s="131"/>
      <c r="L22" s="473"/>
    </row>
    <row r="23" spans="2:15" x14ac:dyDescent="0.25">
      <c r="B23" s="132"/>
      <c r="C23" s="132"/>
      <c r="D23" s="132"/>
      <c r="E23" s="132"/>
      <c r="F23" s="132"/>
      <c r="G23" s="132"/>
      <c r="H23" s="92"/>
      <c r="I23" s="133"/>
      <c r="J23" s="133"/>
      <c r="K23" s="133"/>
      <c r="L23" s="133"/>
    </row>
    <row r="24" spans="2:15" x14ac:dyDescent="0.25">
      <c r="B24" s="131"/>
      <c r="C24" s="131"/>
      <c r="D24" s="131"/>
      <c r="E24" s="131" t="s">
        <v>154</v>
      </c>
      <c r="F24" s="131"/>
      <c r="G24" s="131"/>
      <c r="H24" s="92"/>
      <c r="I24" s="131"/>
      <c r="J24" s="131" t="s">
        <v>155</v>
      </c>
      <c r="K24" s="131"/>
      <c r="L24" s="131"/>
    </row>
    <row r="25" spans="2:15" x14ac:dyDescent="0.25">
      <c r="B25" s="131"/>
      <c r="C25" s="131"/>
      <c r="D25" s="131"/>
      <c r="E25" s="131" t="s">
        <v>200</v>
      </c>
      <c r="F25" s="131"/>
      <c r="G25" s="131"/>
      <c r="H25" s="92"/>
      <c r="I25" s="133"/>
      <c r="J25" s="131" t="s">
        <v>156</v>
      </c>
      <c r="K25" s="131"/>
      <c r="L25" s="133"/>
    </row>
    <row r="26" spans="2:15" x14ac:dyDescent="0.25">
      <c r="B26" s="132"/>
      <c r="C26" s="132"/>
      <c r="D26" s="132"/>
      <c r="E26" s="132"/>
      <c r="F26" s="132"/>
      <c r="G26" s="132"/>
      <c r="H26" s="92"/>
      <c r="I26" s="132"/>
      <c r="J26" s="132"/>
      <c r="K26" s="132"/>
      <c r="L26" s="132"/>
      <c r="M26" s="160"/>
    </row>
    <row r="27" spans="2:15" x14ac:dyDescent="0.25">
      <c r="B27" s="132"/>
      <c r="C27" s="132"/>
      <c r="D27" s="132"/>
      <c r="E27" s="132"/>
      <c r="F27" s="132"/>
      <c r="G27" s="132"/>
      <c r="H27" s="92"/>
      <c r="I27" s="132"/>
      <c r="J27" s="132"/>
      <c r="K27" s="132"/>
      <c r="L27" s="132"/>
    </row>
    <row r="28" spans="2:15" x14ac:dyDescent="0.25">
      <c r="B28" s="132"/>
      <c r="C28" s="132"/>
      <c r="D28" s="132"/>
      <c r="E28" s="134"/>
      <c r="F28" s="132"/>
      <c r="G28" s="132"/>
      <c r="H28" s="92"/>
      <c r="I28" s="134"/>
      <c r="J28" s="132"/>
      <c r="K28" s="132"/>
      <c r="L28" s="134"/>
    </row>
    <row r="29" spans="2:15" x14ac:dyDescent="0.25">
      <c r="B29" s="132"/>
      <c r="C29" s="132"/>
      <c r="D29" s="132"/>
      <c r="E29" s="131"/>
      <c r="F29" s="132"/>
      <c r="G29" s="132"/>
      <c r="H29" s="92"/>
      <c r="I29" s="131"/>
      <c r="J29" s="132"/>
      <c r="K29" s="132"/>
      <c r="L29" s="131"/>
    </row>
    <row r="30" spans="2:15" x14ac:dyDescent="0.25">
      <c r="B30" s="134"/>
      <c r="C30" s="134"/>
      <c r="D30" s="134"/>
      <c r="E30" s="134" t="e">
        <f>PERSONIL!#REF!</f>
        <v>#REF!</v>
      </c>
      <c r="F30" s="134"/>
      <c r="G30" s="134"/>
      <c r="H30" s="92"/>
      <c r="I30" s="134"/>
      <c r="J30" s="134" t="str">
        <f>[63]RINCIAN!M33</f>
        <v>GALUH SETIAWAN ROSMI, ST</v>
      </c>
      <c r="K30" s="134"/>
      <c r="L30" s="134"/>
    </row>
    <row r="31" spans="2:15" x14ac:dyDescent="0.25">
      <c r="B31" s="131"/>
      <c r="C31" s="131"/>
      <c r="D31" s="131"/>
      <c r="E31" s="131" t="e">
        <f>PERSONIL!#REF!</f>
        <v>#REF!</v>
      </c>
      <c r="F31" s="131"/>
      <c r="G31" s="131"/>
      <c r="H31" s="92"/>
      <c r="I31" s="131"/>
      <c r="J31" s="131" t="s">
        <v>157</v>
      </c>
      <c r="K31" s="131"/>
      <c r="L31" s="131"/>
    </row>
    <row r="32" spans="2:15" x14ac:dyDescent="0.25">
      <c r="B32" s="132"/>
      <c r="C32" s="132"/>
      <c r="D32" s="132"/>
      <c r="E32" s="132"/>
      <c r="F32" s="132"/>
      <c r="G32" s="132"/>
      <c r="H32" s="92"/>
      <c r="I32" s="132"/>
      <c r="J32" s="132"/>
      <c r="K32" s="132"/>
      <c r="L32" s="132"/>
    </row>
  </sheetData>
  <mergeCells count="6">
    <mergeCell ref="E4:L4"/>
    <mergeCell ref="B20:J20"/>
    <mergeCell ref="B22:G22"/>
    <mergeCell ref="B2:L2"/>
    <mergeCell ref="C9:G9"/>
    <mergeCell ref="C10:G10"/>
  </mergeCells>
  <pageMargins left="0.7" right="0.7" top="0.75" bottom="0.75" header="0.3" footer="0.3"/>
  <pageSetup paperSize="14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55B1-CB49-4B78-9103-FDD698065801}">
  <sheetPr>
    <tabColor rgb="FF92D050"/>
  </sheetPr>
  <dimension ref="B1:Q30"/>
  <sheetViews>
    <sheetView view="pageBreakPreview" zoomScale="85" zoomScaleNormal="100" zoomScaleSheetLayoutView="85" workbookViewId="0">
      <selection activeCell="H33" sqref="H33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5.140625" customWidth="1"/>
    <col min="8" max="8" width="9.85546875" customWidth="1"/>
    <col min="9" max="9" width="7.7109375" customWidth="1"/>
    <col min="11" max="11" width="13.42578125" customWidth="1"/>
    <col min="12" max="12" width="17.5703125" customWidth="1"/>
    <col min="13" max="13" width="18.5703125" customWidth="1"/>
    <col min="14" max="14" width="26.85546875" customWidth="1"/>
    <col min="15" max="15" width="15.42578125" bestFit="1" customWidth="1"/>
    <col min="17" max="17" width="21.140625" customWidth="1"/>
  </cols>
  <sheetData>
    <row r="1" spans="2:17" ht="15.75" thickBot="1" x14ac:dyDescent="0.3">
      <c r="B1" s="432"/>
      <c r="C1" s="433"/>
      <c r="D1" s="93"/>
      <c r="E1" s="93"/>
      <c r="F1" s="93"/>
      <c r="G1" s="93"/>
      <c r="H1" s="93"/>
      <c r="I1" s="93"/>
      <c r="J1" s="93"/>
      <c r="K1" s="93"/>
      <c r="L1" s="434"/>
      <c r="M1" s="434"/>
      <c r="N1" s="434"/>
    </row>
    <row r="2" spans="2:17" ht="18" x14ac:dyDescent="0.25">
      <c r="B2" s="690" t="s">
        <v>720</v>
      </c>
      <c r="C2" s="691"/>
      <c r="D2" s="691"/>
      <c r="E2" s="691"/>
      <c r="F2" s="691"/>
      <c r="G2" s="691"/>
      <c r="H2" s="691"/>
      <c r="I2" s="691"/>
      <c r="J2" s="691"/>
      <c r="K2" s="691"/>
      <c r="L2" s="691"/>
      <c r="M2" s="691"/>
      <c r="N2" s="692"/>
    </row>
    <row r="3" spans="2:17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426"/>
    </row>
    <row r="4" spans="2:17" x14ac:dyDescent="0.25">
      <c r="B4" s="427" t="s">
        <v>138</v>
      </c>
      <c r="C4" s="92"/>
      <c r="D4" s="93" t="s">
        <v>139</v>
      </c>
      <c r="E4" s="686" t="str">
        <f>PERSONIL!E3</f>
        <v>NORMALISASI / RESTORASI SUNGAI</v>
      </c>
      <c r="F4" s="687"/>
      <c r="G4" s="687"/>
      <c r="H4" s="687"/>
      <c r="I4" s="687"/>
      <c r="J4" s="687"/>
      <c r="K4" s="687"/>
      <c r="L4" s="687"/>
      <c r="M4" s="687"/>
      <c r="N4" s="688"/>
    </row>
    <row r="5" spans="2:17" x14ac:dyDescent="0.25">
      <c r="B5" s="427" t="s">
        <v>197</v>
      </c>
      <c r="C5" s="92"/>
      <c r="D5" s="93" t="s">
        <v>139</v>
      </c>
      <c r="E5" s="471">
        <f>PERSONIL!E7</f>
        <v>3</v>
      </c>
      <c r="F5" s="443" t="s">
        <v>656</v>
      </c>
      <c r="G5" s="443"/>
      <c r="H5" s="443"/>
      <c r="I5" s="443"/>
      <c r="J5" s="443"/>
      <c r="K5" s="443"/>
      <c r="L5" s="443"/>
      <c r="M5" s="443"/>
      <c r="N5" s="472"/>
    </row>
    <row r="6" spans="2:17" x14ac:dyDescent="0.25">
      <c r="B6" s="427" t="s">
        <v>140</v>
      </c>
      <c r="C6" s="92"/>
      <c r="D6" s="93" t="s">
        <v>139</v>
      </c>
      <c r="E6" s="424" t="str">
        <f>PERSONIL!E4</f>
        <v>NORMALISASI AVFOER DESA KARANGDAYU KEC. BAURENO</v>
      </c>
      <c r="F6" s="424"/>
      <c r="G6" s="424"/>
      <c r="H6" s="424"/>
      <c r="I6" s="424"/>
      <c r="J6" s="424"/>
      <c r="K6" s="424"/>
      <c r="L6" s="424"/>
      <c r="M6" s="424"/>
      <c r="N6" s="428"/>
    </row>
    <row r="7" spans="2:17" x14ac:dyDescent="0.25">
      <c r="B7" s="427" t="s">
        <v>141</v>
      </c>
      <c r="C7" s="92"/>
      <c r="D7" s="93" t="s">
        <v>139</v>
      </c>
      <c r="E7" s="424" t="str">
        <f>PERSONIL!E6</f>
        <v>DESA KARANGDAYU KEC. BAURENO</v>
      </c>
      <c r="F7" s="424"/>
      <c r="G7" s="424"/>
      <c r="H7" s="424"/>
      <c r="I7" s="424"/>
      <c r="J7" s="424"/>
      <c r="K7" s="424"/>
      <c r="L7" s="424"/>
      <c r="M7" s="424"/>
      <c r="N7" s="428"/>
    </row>
    <row r="8" spans="2:17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430"/>
    </row>
    <row r="9" spans="2:17" ht="31.35" customHeight="1" x14ac:dyDescent="0.25">
      <c r="B9" s="95" t="s">
        <v>2</v>
      </c>
      <c r="C9" s="683" t="s">
        <v>142</v>
      </c>
      <c r="D9" s="684"/>
      <c r="E9" s="684"/>
      <c r="F9" s="684"/>
      <c r="G9" s="684"/>
      <c r="H9" s="684"/>
      <c r="I9" s="684"/>
      <c r="J9" s="468" t="s">
        <v>143</v>
      </c>
      <c r="K9" s="96" t="s">
        <v>144</v>
      </c>
      <c r="L9" s="437" t="s">
        <v>145</v>
      </c>
      <c r="M9" s="438" t="s">
        <v>199</v>
      </c>
      <c r="N9" s="464" t="s">
        <v>146</v>
      </c>
    </row>
    <row r="10" spans="2:17" s="439" customFormat="1" ht="15.75" thickBot="1" x14ac:dyDescent="0.3">
      <c r="B10" s="452" t="s">
        <v>147</v>
      </c>
      <c r="C10" s="693" t="s">
        <v>148</v>
      </c>
      <c r="D10" s="694"/>
      <c r="E10" s="694"/>
      <c r="F10" s="694"/>
      <c r="G10" s="694"/>
      <c r="H10" s="694"/>
      <c r="I10" s="694"/>
      <c r="J10" s="469" t="s">
        <v>165</v>
      </c>
      <c r="K10" s="444" t="s">
        <v>149</v>
      </c>
      <c r="L10" s="453" t="s">
        <v>150</v>
      </c>
      <c r="M10" s="137" t="s">
        <v>151</v>
      </c>
      <c r="N10" s="465" t="s">
        <v>655</v>
      </c>
    </row>
    <row r="11" spans="2:17" x14ac:dyDescent="0.25">
      <c r="B11" s="476"/>
      <c r="C11" s="477"/>
      <c r="D11" s="93"/>
      <c r="E11" s="93"/>
      <c r="F11" s="93"/>
      <c r="G11" s="93"/>
      <c r="H11" s="93"/>
      <c r="I11" s="93"/>
      <c r="J11" s="103"/>
      <c r="K11" s="93"/>
      <c r="L11" s="478"/>
      <c r="M11" s="478"/>
      <c r="N11" s="479"/>
      <c r="Q11" s="407"/>
    </row>
    <row r="12" spans="2:17" x14ac:dyDescent="0.25">
      <c r="B12" s="476" t="s">
        <v>12</v>
      </c>
      <c r="C12" s="477" t="s">
        <v>201</v>
      </c>
      <c r="D12" s="93"/>
      <c r="E12" s="93"/>
      <c r="F12" s="93"/>
      <c r="G12" s="93"/>
      <c r="H12" s="93"/>
      <c r="I12" s="93"/>
      <c r="J12" s="103"/>
      <c r="K12" s="93"/>
      <c r="L12" s="478"/>
      <c r="M12" s="478"/>
      <c r="N12" s="479"/>
      <c r="Q12" s="407">
        <v>3600000000</v>
      </c>
    </row>
    <row r="13" spans="2:17" x14ac:dyDescent="0.25">
      <c r="B13" s="101">
        <v>1</v>
      </c>
      <c r="C13" s="197" t="s">
        <v>646</v>
      </c>
      <c r="D13" s="424"/>
      <c r="E13" s="424"/>
      <c r="F13" s="424"/>
      <c r="G13" s="424"/>
      <c r="H13" s="424"/>
      <c r="I13" s="424"/>
      <c r="J13" s="103" t="s">
        <v>94</v>
      </c>
      <c r="K13" s="440">
        <f>'backup volume rencana'!O32</f>
        <v>2013.4285714285716</v>
      </c>
      <c r="L13" s="441">
        <f>'ANALISA perencanaan'!$AB$101</f>
        <v>5701.509429905057</v>
      </c>
      <c r="M13" s="400">
        <f>(L13*12%)+L13</f>
        <v>6385.6905614936641</v>
      </c>
      <c r="N13" s="445">
        <f>K13*M13</f>
        <v>12857131.824813101</v>
      </c>
      <c r="O13" s="402">
        <f>N13-'RAB PERSONIL'!L16</f>
        <v>0</v>
      </c>
      <c r="P13" s="198" t="s">
        <v>633</v>
      </c>
      <c r="Q13" s="407">
        <v>3000000000</v>
      </c>
    </row>
    <row r="14" spans="2:17" x14ac:dyDescent="0.25">
      <c r="B14" s="101">
        <v>2</v>
      </c>
      <c r="C14" s="197" t="s">
        <v>647</v>
      </c>
      <c r="D14" s="424"/>
      <c r="E14" s="424"/>
      <c r="F14" s="424"/>
      <c r="G14" s="424"/>
      <c r="H14" s="424"/>
      <c r="I14" s="424"/>
      <c r="J14" s="103" t="s">
        <v>112</v>
      </c>
      <c r="K14" s="102">
        <f>PERSONIL!B14*'RAB PERSONIL'!I12</f>
        <v>6</v>
      </c>
      <c r="L14" s="441">
        <f>'ANALISA perencanaan'!$AD$73</f>
        <v>75000</v>
      </c>
      <c r="M14" s="400"/>
      <c r="N14" s="445">
        <f>K14*L14</f>
        <v>450000</v>
      </c>
      <c r="Q14" s="402">
        <f>Q12-N17</f>
        <v>3586693000</v>
      </c>
    </row>
    <row r="15" spans="2:17" ht="15.75" thickBot="1" x14ac:dyDescent="0.3">
      <c r="B15" s="446"/>
      <c r="C15" s="447" t="s">
        <v>662</v>
      </c>
      <c r="D15" s="448"/>
      <c r="E15" s="448"/>
      <c r="F15" s="448"/>
      <c r="G15" s="448"/>
      <c r="H15" s="448"/>
      <c r="I15" s="448"/>
      <c r="J15" s="449"/>
      <c r="K15" s="448"/>
      <c r="L15" s="450"/>
      <c r="M15" s="450"/>
      <c r="N15" s="451">
        <f>SUM(N12:N14)</f>
        <v>13307131.824813101</v>
      </c>
      <c r="Q15" s="406">
        <f>N15-'RAB PERSONIL'!L18</f>
        <v>0</v>
      </c>
    </row>
    <row r="16" spans="2:17" ht="15.75" thickBot="1" x14ac:dyDescent="0.3">
      <c r="B16" s="480"/>
      <c r="C16" s="481" t="s">
        <v>661</v>
      </c>
      <c r="D16" s="482"/>
      <c r="E16" s="482"/>
      <c r="F16" s="482"/>
      <c r="G16" s="482"/>
      <c r="H16" s="482"/>
      <c r="I16" s="482"/>
      <c r="J16" s="483"/>
      <c r="K16" s="482"/>
      <c r="L16" s="484"/>
      <c r="M16" s="484"/>
      <c r="N16" s="485">
        <f>N15</f>
        <v>13307131.824813101</v>
      </c>
      <c r="Q16" s="406"/>
    </row>
    <row r="17" spans="2:17" ht="15.75" thickBot="1" x14ac:dyDescent="0.3">
      <c r="B17" s="480"/>
      <c r="C17" s="481" t="s">
        <v>660</v>
      </c>
      <c r="D17" s="482"/>
      <c r="E17" s="482"/>
      <c r="F17" s="482"/>
      <c r="G17" s="482"/>
      <c r="H17" s="482"/>
      <c r="I17" s="482"/>
      <c r="J17" s="483"/>
      <c r="K17" s="482"/>
      <c r="L17" s="484"/>
      <c r="M17" s="484"/>
      <c r="N17" s="485">
        <f>ROUNDDOWN(N16,-3)</f>
        <v>13307000</v>
      </c>
      <c r="Q17" s="406"/>
    </row>
    <row r="18" spans="2:17" x14ac:dyDescent="0.25">
      <c r="B18" s="689"/>
      <c r="C18" s="689"/>
      <c r="D18" s="689"/>
      <c r="E18" s="689"/>
      <c r="F18" s="689"/>
      <c r="G18" s="689"/>
      <c r="H18" s="689"/>
      <c r="I18" s="689"/>
      <c r="J18" s="689"/>
      <c r="K18" s="689"/>
      <c r="L18" s="689"/>
      <c r="M18" s="125"/>
      <c r="N18" s="590">
        <f>N17-'RAB PERSONIL'!L19</f>
        <v>0</v>
      </c>
    </row>
    <row r="19" spans="2:17" x14ac:dyDescent="0.25">
      <c r="B19" s="127"/>
      <c r="C19" s="127"/>
      <c r="D19" s="127"/>
      <c r="E19" s="127"/>
      <c r="F19" s="127"/>
      <c r="G19" s="127"/>
      <c r="H19" s="127"/>
      <c r="I19" s="127"/>
      <c r="J19" s="128"/>
      <c r="K19" s="129"/>
      <c r="L19" s="129"/>
      <c r="M19" s="129"/>
      <c r="N19" s="130"/>
    </row>
    <row r="20" spans="2:17" x14ac:dyDescent="0.25">
      <c r="C20" s="132"/>
      <c r="D20" s="132"/>
      <c r="E20" s="131" t="s">
        <v>153</v>
      </c>
      <c r="F20" s="132"/>
      <c r="G20" s="132"/>
      <c r="H20" s="132"/>
      <c r="I20" s="132"/>
      <c r="J20" s="92"/>
      <c r="K20" s="131"/>
      <c r="L20" s="131" t="s">
        <v>152</v>
      </c>
      <c r="M20" s="131"/>
      <c r="N20" s="473"/>
    </row>
    <row r="21" spans="2:17" x14ac:dyDescent="0.25">
      <c r="B21" s="132"/>
      <c r="C21" s="132"/>
      <c r="D21" s="132"/>
      <c r="E21" s="132"/>
      <c r="F21" s="132"/>
      <c r="G21" s="132"/>
      <c r="H21" s="132"/>
      <c r="I21" s="132"/>
      <c r="J21" s="92"/>
      <c r="K21" s="133"/>
      <c r="L21" s="133"/>
      <c r="M21" s="133"/>
      <c r="N21" s="133"/>
    </row>
    <row r="22" spans="2:17" x14ac:dyDescent="0.25">
      <c r="B22" s="131"/>
      <c r="C22" s="131"/>
      <c r="D22" s="131"/>
      <c r="E22" s="131" t="s">
        <v>154</v>
      </c>
      <c r="F22" s="131"/>
      <c r="G22" s="131"/>
      <c r="H22" s="131"/>
      <c r="I22" s="131"/>
      <c r="J22" s="92"/>
      <c r="K22" s="131"/>
      <c r="L22" s="131" t="s">
        <v>155</v>
      </c>
      <c r="M22" s="131"/>
      <c r="N22" s="131"/>
    </row>
    <row r="23" spans="2:17" x14ac:dyDescent="0.25">
      <c r="B23" s="131"/>
      <c r="C23" s="131"/>
      <c r="D23" s="131"/>
      <c r="E23" s="131" t="s">
        <v>200</v>
      </c>
      <c r="F23" s="131"/>
      <c r="G23" s="131"/>
      <c r="H23" s="131"/>
      <c r="I23" s="131"/>
      <c r="J23" s="92"/>
      <c r="K23" s="133"/>
      <c r="L23" s="131" t="s">
        <v>200</v>
      </c>
      <c r="M23" s="131"/>
      <c r="N23" s="133"/>
    </row>
    <row r="24" spans="2:17" x14ac:dyDescent="0.25">
      <c r="B24" s="132"/>
      <c r="C24" s="132"/>
      <c r="D24" s="132"/>
      <c r="E24" s="132"/>
      <c r="F24" s="132"/>
      <c r="G24" s="132"/>
      <c r="H24" s="132"/>
      <c r="I24" s="132"/>
      <c r="J24" s="92"/>
      <c r="K24" s="132"/>
      <c r="L24" s="132"/>
      <c r="M24" s="132"/>
      <c r="N24" s="132"/>
      <c r="O24" s="160"/>
    </row>
    <row r="25" spans="2:17" x14ac:dyDescent="0.25">
      <c r="B25" s="132"/>
      <c r="C25" s="132"/>
      <c r="D25" s="132"/>
      <c r="E25" s="132"/>
      <c r="F25" s="132"/>
      <c r="G25" s="132"/>
      <c r="H25" s="132"/>
      <c r="I25" s="132"/>
      <c r="J25" s="92"/>
      <c r="K25" s="132"/>
      <c r="L25" s="132"/>
      <c r="M25" s="132"/>
      <c r="N25" s="132"/>
    </row>
    <row r="26" spans="2:17" x14ac:dyDescent="0.25">
      <c r="B26" s="132"/>
      <c r="C26" s="132"/>
      <c r="D26" s="132"/>
      <c r="E26" s="134"/>
      <c r="F26" s="132"/>
      <c r="G26" s="132"/>
      <c r="H26" s="132"/>
      <c r="I26" s="132"/>
      <c r="J26" s="92"/>
      <c r="K26" s="134"/>
      <c r="L26" s="132"/>
      <c r="M26" s="132"/>
      <c r="N26" s="134"/>
    </row>
    <row r="27" spans="2:17" x14ac:dyDescent="0.25">
      <c r="B27" s="132"/>
      <c r="C27" s="132"/>
      <c r="D27" s="132"/>
      <c r="E27" s="131"/>
      <c r="F27" s="132"/>
      <c r="G27" s="132"/>
      <c r="H27" s="132"/>
      <c r="I27" s="132"/>
      <c r="J27" s="92"/>
      <c r="K27" s="131"/>
      <c r="L27" s="132"/>
      <c r="M27" s="132"/>
      <c r="N27" s="131"/>
    </row>
    <row r="28" spans="2:17" x14ac:dyDescent="0.25">
      <c r="B28" s="134"/>
      <c r="C28" s="134"/>
      <c r="D28" s="134"/>
      <c r="E28" s="134" t="s">
        <v>731</v>
      </c>
      <c r="F28" s="134"/>
      <c r="G28" s="134"/>
      <c r="H28" s="134"/>
      <c r="I28" s="134"/>
      <c r="J28" s="92"/>
      <c r="K28" s="134"/>
      <c r="L28" s="134" t="str">
        <f>[63]RINCIAN!M33</f>
        <v>GALUH SETIAWAN ROSMI, ST</v>
      </c>
      <c r="M28" s="134"/>
      <c r="N28" s="134"/>
    </row>
    <row r="29" spans="2:17" x14ac:dyDescent="0.25">
      <c r="B29" s="131"/>
      <c r="C29" s="131"/>
      <c r="D29" s="131"/>
      <c r="E29" s="131" t="s">
        <v>732</v>
      </c>
      <c r="F29" s="131"/>
      <c r="G29" s="131"/>
      <c r="H29" s="131"/>
      <c r="I29" s="131"/>
      <c r="J29" s="92"/>
      <c r="K29" s="131"/>
      <c r="L29" s="131" t="s">
        <v>157</v>
      </c>
      <c r="M29" s="131"/>
      <c r="N29" s="131"/>
    </row>
    <row r="30" spans="2:17" x14ac:dyDescent="0.25">
      <c r="B30" s="132"/>
      <c r="C30" s="132"/>
      <c r="D30" s="132"/>
      <c r="E30" s="132"/>
      <c r="F30" s="132"/>
      <c r="G30" s="132"/>
      <c r="H30" s="132"/>
      <c r="I30" s="132"/>
      <c r="J30" s="92"/>
      <c r="K30" s="132"/>
      <c r="L30" s="132"/>
      <c r="M30" s="132"/>
      <c r="N30" s="132"/>
    </row>
  </sheetData>
  <mergeCells count="5">
    <mergeCell ref="B2:N2"/>
    <mergeCell ref="E4:N4"/>
    <mergeCell ref="C9:I9"/>
    <mergeCell ref="C10:I10"/>
    <mergeCell ref="B18:L18"/>
  </mergeCells>
  <pageMargins left="0.7" right="0.7" top="0.75" bottom="0.75" header="0.3" footer="0.3"/>
  <pageSetup paperSize="14" scale="8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AD94-3E03-47EA-8719-5F5AFE3DE864}">
  <sheetPr>
    <tabColor rgb="FF92D050"/>
  </sheetPr>
  <dimension ref="A1:AN216"/>
  <sheetViews>
    <sheetView showGridLines="0" view="pageBreakPreview" topLeftCell="A19" zoomScale="85" zoomScaleNormal="55" zoomScaleSheetLayoutView="85" workbookViewId="0">
      <selection activeCell="E40" sqref="E40"/>
    </sheetView>
  </sheetViews>
  <sheetFormatPr defaultRowHeight="15" customHeight="1" x14ac:dyDescent="0.25"/>
  <cols>
    <col min="1" max="4" width="8.7109375" style="45"/>
    <col min="5" max="5" width="11.140625" style="45" customWidth="1"/>
    <col min="6" max="7" width="8.7109375" style="45"/>
    <col min="8" max="8" width="9.42578125" style="45" bestFit="1" customWidth="1"/>
    <col min="9" max="10" width="8.7109375" style="45"/>
    <col min="11" max="11" width="17.140625" style="45" customWidth="1"/>
    <col min="12" max="12" width="8.7109375" style="45"/>
    <col min="13" max="13" width="14" style="45" customWidth="1"/>
    <col min="14" max="20" width="8.7109375" style="45"/>
    <col min="21" max="21" width="12.5703125" style="45" bestFit="1" customWidth="1"/>
    <col min="22" max="22" width="3.85546875" style="45" customWidth="1"/>
    <col min="23" max="23" width="16.42578125" style="45" customWidth="1"/>
    <col min="24" max="24" width="29.140625" style="45" customWidth="1"/>
    <col min="25" max="25" width="12.5703125" style="48" customWidth="1"/>
    <col min="26" max="26" width="12.85546875" style="45" customWidth="1"/>
    <col min="27" max="27" width="17.140625" style="78" customWidth="1"/>
    <col min="28" max="28" width="20.42578125" style="49" customWidth="1"/>
    <col min="29" max="29" width="15" style="45" bestFit="1" customWidth="1"/>
    <col min="30" max="30" width="12.42578125" style="45" bestFit="1" customWidth="1"/>
    <col min="31" max="31" width="9.140625" style="45" bestFit="1" customWidth="1"/>
    <col min="32" max="32" width="8.7109375" style="45"/>
    <col min="33" max="33" width="14.140625" style="45" bestFit="1" customWidth="1"/>
    <col min="34" max="277" width="8.7109375" style="45"/>
    <col min="278" max="278" width="3.85546875" style="45" customWidth="1"/>
    <col min="279" max="279" width="5.5703125" style="45" customWidth="1"/>
    <col min="280" max="280" width="29.140625" style="45" customWidth="1"/>
    <col min="281" max="281" width="12.5703125" style="45" customWidth="1"/>
    <col min="282" max="282" width="12.85546875" style="45" customWidth="1"/>
    <col min="283" max="283" width="17.140625" style="45" customWidth="1"/>
    <col min="284" max="284" width="20.42578125" style="45" customWidth="1"/>
    <col min="285" max="285" width="14.140625" style="45" bestFit="1" customWidth="1"/>
    <col min="286" max="286" width="12.42578125" style="45" bestFit="1" customWidth="1"/>
    <col min="287" max="288" width="8.7109375" style="45"/>
    <col min="289" max="289" width="14.140625" style="45" bestFit="1" customWidth="1"/>
    <col min="290" max="533" width="8.7109375" style="45"/>
    <col min="534" max="534" width="3.85546875" style="45" customWidth="1"/>
    <col min="535" max="535" width="5.5703125" style="45" customWidth="1"/>
    <col min="536" max="536" width="29.140625" style="45" customWidth="1"/>
    <col min="537" max="537" width="12.5703125" style="45" customWidth="1"/>
    <col min="538" max="538" width="12.85546875" style="45" customWidth="1"/>
    <col min="539" max="539" width="17.140625" style="45" customWidth="1"/>
    <col min="540" max="540" width="20.42578125" style="45" customWidth="1"/>
    <col min="541" max="541" width="14.140625" style="45" bestFit="1" customWidth="1"/>
    <col min="542" max="542" width="12.42578125" style="45" bestFit="1" customWidth="1"/>
    <col min="543" max="544" width="8.7109375" style="45"/>
    <col min="545" max="545" width="14.140625" style="45" bestFit="1" customWidth="1"/>
    <col min="546" max="789" width="8.7109375" style="45"/>
    <col min="790" max="790" width="3.85546875" style="45" customWidth="1"/>
    <col min="791" max="791" width="5.5703125" style="45" customWidth="1"/>
    <col min="792" max="792" width="29.140625" style="45" customWidth="1"/>
    <col min="793" max="793" width="12.5703125" style="45" customWidth="1"/>
    <col min="794" max="794" width="12.85546875" style="45" customWidth="1"/>
    <col min="795" max="795" width="17.140625" style="45" customWidth="1"/>
    <col min="796" max="796" width="20.42578125" style="45" customWidth="1"/>
    <col min="797" max="797" width="14.140625" style="45" bestFit="1" customWidth="1"/>
    <col min="798" max="798" width="12.42578125" style="45" bestFit="1" customWidth="1"/>
    <col min="799" max="800" width="8.7109375" style="45"/>
    <col min="801" max="801" width="14.140625" style="45" bestFit="1" customWidth="1"/>
    <col min="802" max="1045" width="8.7109375" style="45"/>
    <col min="1046" max="1046" width="3.85546875" style="45" customWidth="1"/>
    <col min="1047" max="1047" width="5.5703125" style="45" customWidth="1"/>
    <col min="1048" max="1048" width="29.140625" style="45" customWidth="1"/>
    <col min="1049" max="1049" width="12.5703125" style="45" customWidth="1"/>
    <col min="1050" max="1050" width="12.85546875" style="45" customWidth="1"/>
    <col min="1051" max="1051" width="17.140625" style="45" customWidth="1"/>
    <col min="1052" max="1052" width="20.42578125" style="45" customWidth="1"/>
    <col min="1053" max="1053" width="14.140625" style="45" bestFit="1" customWidth="1"/>
    <col min="1054" max="1054" width="12.42578125" style="45" bestFit="1" customWidth="1"/>
    <col min="1055" max="1056" width="8.7109375" style="45"/>
    <col min="1057" max="1057" width="14.140625" style="45" bestFit="1" customWidth="1"/>
    <col min="1058" max="1301" width="8.7109375" style="45"/>
    <col min="1302" max="1302" width="3.85546875" style="45" customWidth="1"/>
    <col min="1303" max="1303" width="5.5703125" style="45" customWidth="1"/>
    <col min="1304" max="1304" width="29.140625" style="45" customWidth="1"/>
    <col min="1305" max="1305" width="12.5703125" style="45" customWidth="1"/>
    <col min="1306" max="1306" width="12.85546875" style="45" customWidth="1"/>
    <col min="1307" max="1307" width="17.140625" style="45" customWidth="1"/>
    <col min="1308" max="1308" width="20.42578125" style="45" customWidth="1"/>
    <col min="1309" max="1309" width="14.140625" style="45" bestFit="1" customWidth="1"/>
    <col min="1310" max="1310" width="12.42578125" style="45" bestFit="1" customWidth="1"/>
    <col min="1311" max="1312" width="8.7109375" style="45"/>
    <col min="1313" max="1313" width="14.140625" style="45" bestFit="1" customWidth="1"/>
    <col min="1314" max="1557" width="8.7109375" style="45"/>
    <col min="1558" max="1558" width="3.85546875" style="45" customWidth="1"/>
    <col min="1559" max="1559" width="5.5703125" style="45" customWidth="1"/>
    <col min="1560" max="1560" width="29.140625" style="45" customWidth="1"/>
    <col min="1561" max="1561" width="12.5703125" style="45" customWidth="1"/>
    <col min="1562" max="1562" width="12.85546875" style="45" customWidth="1"/>
    <col min="1563" max="1563" width="17.140625" style="45" customWidth="1"/>
    <col min="1564" max="1564" width="20.42578125" style="45" customWidth="1"/>
    <col min="1565" max="1565" width="14.140625" style="45" bestFit="1" customWidth="1"/>
    <col min="1566" max="1566" width="12.42578125" style="45" bestFit="1" customWidth="1"/>
    <col min="1567" max="1568" width="8.7109375" style="45"/>
    <col min="1569" max="1569" width="14.140625" style="45" bestFit="1" customWidth="1"/>
    <col min="1570" max="1813" width="8.7109375" style="45"/>
    <col min="1814" max="1814" width="3.85546875" style="45" customWidth="1"/>
    <col min="1815" max="1815" width="5.5703125" style="45" customWidth="1"/>
    <col min="1816" max="1816" width="29.140625" style="45" customWidth="1"/>
    <col min="1817" max="1817" width="12.5703125" style="45" customWidth="1"/>
    <col min="1818" max="1818" width="12.85546875" style="45" customWidth="1"/>
    <col min="1819" max="1819" width="17.140625" style="45" customWidth="1"/>
    <col min="1820" max="1820" width="20.42578125" style="45" customWidth="1"/>
    <col min="1821" max="1821" width="14.140625" style="45" bestFit="1" customWidth="1"/>
    <col min="1822" max="1822" width="12.42578125" style="45" bestFit="1" customWidth="1"/>
    <col min="1823" max="1824" width="8.7109375" style="45"/>
    <col min="1825" max="1825" width="14.140625" style="45" bestFit="1" customWidth="1"/>
    <col min="1826" max="2069" width="8.7109375" style="45"/>
    <col min="2070" max="2070" width="3.85546875" style="45" customWidth="1"/>
    <col min="2071" max="2071" width="5.5703125" style="45" customWidth="1"/>
    <col min="2072" max="2072" width="29.140625" style="45" customWidth="1"/>
    <col min="2073" max="2073" width="12.5703125" style="45" customWidth="1"/>
    <col min="2074" max="2074" width="12.85546875" style="45" customWidth="1"/>
    <col min="2075" max="2075" width="17.140625" style="45" customWidth="1"/>
    <col min="2076" max="2076" width="20.42578125" style="45" customWidth="1"/>
    <col min="2077" max="2077" width="14.140625" style="45" bestFit="1" customWidth="1"/>
    <col min="2078" max="2078" width="12.42578125" style="45" bestFit="1" customWidth="1"/>
    <col min="2079" max="2080" width="8.7109375" style="45"/>
    <col min="2081" max="2081" width="14.140625" style="45" bestFit="1" customWidth="1"/>
    <col min="2082" max="2325" width="8.7109375" style="45"/>
    <col min="2326" max="2326" width="3.85546875" style="45" customWidth="1"/>
    <col min="2327" max="2327" width="5.5703125" style="45" customWidth="1"/>
    <col min="2328" max="2328" width="29.140625" style="45" customWidth="1"/>
    <col min="2329" max="2329" width="12.5703125" style="45" customWidth="1"/>
    <col min="2330" max="2330" width="12.85546875" style="45" customWidth="1"/>
    <col min="2331" max="2331" width="17.140625" style="45" customWidth="1"/>
    <col min="2332" max="2332" width="20.42578125" style="45" customWidth="1"/>
    <col min="2333" max="2333" width="14.140625" style="45" bestFit="1" customWidth="1"/>
    <col min="2334" max="2334" width="12.42578125" style="45" bestFit="1" customWidth="1"/>
    <col min="2335" max="2336" width="8.7109375" style="45"/>
    <col min="2337" max="2337" width="14.140625" style="45" bestFit="1" customWidth="1"/>
    <col min="2338" max="2581" width="8.7109375" style="45"/>
    <col min="2582" max="2582" width="3.85546875" style="45" customWidth="1"/>
    <col min="2583" max="2583" width="5.5703125" style="45" customWidth="1"/>
    <col min="2584" max="2584" width="29.140625" style="45" customWidth="1"/>
    <col min="2585" max="2585" width="12.5703125" style="45" customWidth="1"/>
    <col min="2586" max="2586" width="12.85546875" style="45" customWidth="1"/>
    <col min="2587" max="2587" width="17.140625" style="45" customWidth="1"/>
    <col min="2588" max="2588" width="20.42578125" style="45" customWidth="1"/>
    <col min="2589" max="2589" width="14.140625" style="45" bestFit="1" customWidth="1"/>
    <col min="2590" max="2590" width="12.42578125" style="45" bestFit="1" customWidth="1"/>
    <col min="2591" max="2592" width="8.7109375" style="45"/>
    <col min="2593" max="2593" width="14.140625" style="45" bestFit="1" customWidth="1"/>
    <col min="2594" max="2837" width="8.7109375" style="45"/>
    <col min="2838" max="2838" width="3.85546875" style="45" customWidth="1"/>
    <col min="2839" max="2839" width="5.5703125" style="45" customWidth="1"/>
    <col min="2840" max="2840" width="29.140625" style="45" customWidth="1"/>
    <col min="2841" max="2841" width="12.5703125" style="45" customWidth="1"/>
    <col min="2842" max="2842" width="12.85546875" style="45" customWidth="1"/>
    <col min="2843" max="2843" width="17.140625" style="45" customWidth="1"/>
    <col min="2844" max="2844" width="20.42578125" style="45" customWidth="1"/>
    <col min="2845" max="2845" width="14.140625" style="45" bestFit="1" customWidth="1"/>
    <col min="2846" max="2846" width="12.42578125" style="45" bestFit="1" customWidth="1"/>
    <col min="2847" max="2848" width="8.7109375" style="45"/>
    <col min="2849" max="2849" width="14.140625" style="45" bestFit="1" customWidth="1"/>
    <col min="2850" max="3093" width="8.7109375" style="45"/>
    <col min="3094" max="3094" width="3.85546875" style="45" customWidth="1"/>
    <col min="3095" max="3095" width="5.5703125" style="45" customWidth="1"/>
    <col min="3096" max="3096" width="29.140625" style="45" customWidth="1"/>
    <col min="3097" max="3097" width="12.5703125" style="45" customWidth="1"/>
    <col min="3098" max="3098" width="12.85546875" style="45" customWidth="1"/>
    <col min="3099" max="3099" width="17.140625" style="45" customWidth="1"/>
    <col min="3100" max="3100" width="20.42578125" style="45" customWidth="1"/>
    <col min="3101" max="3101" width="14.140625" style="45" bestFit="1" customWidth="1"/>
    <col min="3102" max="3102" width="12.42578125" style="45" bestFit="1" customWidth="1"/>
    <col min="3103" max="3104" width="8.7109375" style="45"/>
    <col min="3105" max="3105" width="14.140625" style="45" bestFit="1" customWidth="1"/>
    <col min="3106" max="3349" width="8.7109375" style="45"/>
    <col min="3350" max="3350" width="3.85546875" style="45" customWidth="1"/>
    <col min="3351" max="3351" width="5.5703125" style="45" customWidth="1"/>
    <col min="3352" max="3352" width="29.140625" style="45" customWidth="1"/>
    <col min="3353" max="3353" width="12.5703125" style="45" customWidth="1"/>
    <col min="3354" max="3354" width="12.85546875" style="45" customWidth="1"/>
    <col min="3355" max="3355" width="17.140625" style="45" customWidth="1"/>
    <col min="3356" max="3356" width="20.42578125" style="45" customWidth="1"/>
    <col min="3357" max="3357" width="14.140625" style="45" bestFit="1" customWidth="1"/>
    <col min="3358" max="3358" width="12.42578125" style="45" bestFit="1" customWidth="1"/>
    <col min="3359" max="3360" width="8.7109375" style="45"/>
    <col min="3361" max="3361" width="14.140625" style="45" bestFit="1" customWidth="1"/>
    <col min="3362" max="3605" width="8.7109375" style="45"/>
    <col min="3606" max="3606" width="3.85546875" style="45" customWidth="1"/>
    <col min="3607" max="3607" width="5.5703125" style="45" customWidth="1"/>
    <col min="3608" max="3608" width="29.140625" style="45" customWidth="1"/>
    <col min="3609" max="3609" width="12.5703125" style="45" customWidth="1"/>
    <col min="3610" max="3610" width="12.85546875" style="45" customWidth="1"/>
    <col min="3611" max="3611" width="17.140625" style="45" customWidth="1"/>
    <col min="3612" max="3612" width="20.42578125" style="45" customWidth="1"/>
    <col min="3613" max="3613" width="14.140625" style="45" bestFit="1" customWidth="1"/>
    <col min="3614" max="3614" width="12.42578125" style="45" bestFit="1" customWidth="1"/>
    <col min="3615" max="3616" width="8.7109375" style="45"/>
    <col min="3617" max="3617" width="14.140625" style="45" bestFit="1" customWidth="1"/>
    <col min="3618" max="3861" width="8.7109375" style="45"/>
    <col min="3862" max="3862" width="3.85546875" style="45" customWidth="1"/>
    <col min="3863" max="3863" width="5.5703125" style="45" customWidth="1"/>
    <col min="3864" max="3864" width="29.140625" style="45" customWidth="1"/>
    <col min="3865" max="3865" width="12.5703125" style="45" customWidth="1"/>
    <col min="3866" max="3866" width="12.85546875" style="45" customWidth="1"/>
    <col min="3867" max="3867" width="17.140625" style="45" customWidth="1"/>
    <col min="3868" max="3868" width="20.42578125" style="45" customWidth="1"/>
    <col min="3869" max="3869" width="14.140625" style="45" bestFit="1" customWidth="1"/>
    <col min="3870" max="3870" width="12.42578125" style="45" bestFit="1" customWidth="1"/>
    <col min="3871" max="3872" width="8.7109375" style="45"/>
    <col min="3873" max="3873" width="14.140625" style="45" bestFit="1" customWidth="1"/>
    <col min="3874" max="4117" width="8.7109375" style="45"/>
    <col min="4118" max="4118" width="3.85546875" style="45" customWidth="1"/>
    <col min="4119" max="4119" width="5.5703125" style="45" customWidth="1"/>
    <col min="4120" max="4120" width="29.140625" style="45" customWidth="1"/>
    <col min="4121" max="4121" width="12.5703125" style="45" customWidth="1"/>
    <col min="4122" max="4122" width="12.85546875" style="45" customWidth="1"/>
    <col min="4123" max="4123" width="17.140625" style="45" customWidth="1"/>
    <col min="4124" max="4124" width="20.42578125" style="45" customWidth="1"/>
    <col min="4125" max="4125" width="14.140625" style="45" bestFit="1" customWidth="1"/>
    <col min="4126" max="4126" width="12.42578125" style="45" bestFit="1" customWidth="1"/>
    <col min="4127" max="4128" width="8.7109375" style="45"/>
    <col min="4129" max="4129" width="14.140625" style="45" bestFit="1" customWidth="1"/>
    <col min="4130" max="4373" width="8.7109375" style="45"/>
    <col min="4374" max="4374" width="3.85546875" style="45" customWidth="1"/>
    <col min="4375" max="4375" width="5.5703125" style="45" customWidth="1"/>
    <col min="4376" max="4376" width="29.140625" style="45" customWidth="1"/>
    <col min="4377" max="4377" width="12.5703125" style="45" customWidth="1"/>
    <col min="4378" max="4378" width="12.85546875" style="45" customWidth="1"/>
    <col min="4379" max="4379" width="17.140625" style="45" customWidth="1"/>
    <col min="4380" max="4380" width="20.42578125" style="45" customWidth="1"/>
    <col min="4381" max="4381" width="14.140625" style="45" bestFit="1" customWidth="1"/>
    <col min="4382" max="4382" width="12.42578125" style="45" bestFit="1" customWidth="1"/>
    <col min="4383" max="4384" width="8.7109375" style="45"/>
    <col min="4385" max="4385" width="14.140625" style="45" bestFit="1" customWidth="1"/>
    <col min="4386" max="4629" width="8.7109375" style="45"/>
    <col min="4630" max="4630" width="3.85546875" style="45" customWidth="1"/>
    <col min="4631" max="4631" width="5.5703125" style="45" customWidth="1"/>
    <col min="4632" max="4632" width="29.140625" style="45" customWidth="1"/>
    <col min="4633" max="4633" width="12.5703125" style="45" customWidth="1"/>
    <col min="4634" max="4634" width="12.85546875" style="45" customWidth="1"/>
    <col min="4635" max="4635" width="17.140625" style="45" customWidth="1"/>
    <col min="4636" max="4636" width="20.42578125" style="45" customWidth="1"/>
    <col min="4637" max="4637" width="14.140625" style="45" bestFit="1" customWidth="1"/>
    <col min="4638" max="4638" width="12.42578125" style="45" bestFit="1" customWidth="1"/>
    <col min="4639" max="4640" width="8.7109375" style="45"/>
    <col min="4641" max="4641" width="14.140625" style="45" bestFit="1" customWidth="1"/>
    <col min="4642" max="4885" width="8.7109375" style="45"/>
    <col min="4886" max="4886" width="3.85546875" style="45" customWidth="1"/>
    <col min="4887" max="4887" width="5.5703125" style="45" customWidth="1"/>
    <col min="4888" max="4888" width="29.140625" style="45" customWidth="1"/>
    <col min="4889" max="4889" width="12.5703125" style="45" customWidth="1"/>
    <col min="4890" max="4890" width="12.85546875" style="45" customWidth="1"/>
    <col min="4891" max="4891" width="17.140625" style="45" customWidth="1"/>
    <col min="4892" max="4892" width="20.42578125" style="45" customWidth="1"/>
    <col min="4893" max="4893" width="14.140625" style="45" bestFit="1" customWidth="1"/>
    <col min="4894" max="4894" width="12.42578125" style="45" bestFit="1" customWidth="1"/>
    <col min="4895" max="4896" width="8.7109375" style="45"/>
    <col min="4897" max="4897" width="14.140625" style="45" bestFit="1" customWidth="1"/>
    <col min="4898" max="5141" width="8.7109375" style="45"/>
    <col min="5142" max="5142" width="3.85546875" style="45" customWidth="1"/>
    <col min="5143" max="5143" width="5.5703125" style="45" customWidth="1"/>
    <col min="5144" max="5144" width="29.140625" style="45" customWidth="1"/>
    <col min="5145" max="5145" width="12.5703125" style="45" customWidth="1"/>
    <col min="5146" max="5146" width="12.85546875" style="45" customWidth="1"/>
    <col min="5147" max="5147" width="17.140625" style="45" customWidth="1"/>
    <col min="5148" max="5148" width="20.42578125" style="45" customWidth="1"/>
    <col min="5149" max="5149" width="14.140625" style="45" bestFit="1" customWidth="1"/>
    <col min="5150" max="5150" width="12.42578125" style="45" bestFit="1" customWidth="1"/>
    <col min="5151" max="5152" width="8.7109375" style="45"/>
    <col min="5153" max="5153" width="14.140625" style="45" bestFit="1" customWidth="1"/>
    <col min="5154" max="5397" width="8.7109375" style="45"/>
    <col min="5398" max="5398" width="3.85546875" style="45" customWidth="1"/>
    <col min="5399" max="5399" width="5.5703125" style="45" customWidth="1"/>
    <col min="5400" max="5400" width="29.140625" style="45" customWidth="1"/>
    <col min="5401" max="5401" width="12.5703125" style="45" customWidth="1"/>
    <col min="5402" max="5402" width="12.85546875" style="45" customWidth="1"/>
    <col min="5403" max="5403" width="17.140625" style="45" customWidth="1"/>
    <col min="5404" max="5404" width="20.42578125" style="45" customWidth="1"/>
    <col min="5405" max="5405" width="14.140625" style="45" bestFit="1" customWidth="1"/>
    <col min="5406" max="5406" width="12.42578125" style="45" bestFit="1" customWidth="1"/>
    <col min="5407" max="5408" width="8.7109375" style="45"/>
    <col min="5409" max="5409" width="14.140625" style="45" bestFit="1" customWidth="1"/>
    <col min="5410" max="5653" width="8.7109375" style="45"/>
    <col min="5654" max="5654" width="3.85546875" style="45" customWidth="1"/>
    <col min="5655" max="5655" width="5.5703125" style="45" customWidth="1"/>
    <col min="5656" max="5656" width="29.140625" style="45" customWidth="1"/>
    <col min="5657" max="5657" width="12.5703125" style="45" customWidth="1"/>
    <col min="5658" max="5658" width="12.85546875" style="45" customWidth="1"/>
    <col min="5659" max="5659" width="17.140625" style="45" customWidth="1"/>
    <col min="5660" max="5660" width="20.42578125" style="45" customWidth="1"/>
    <col min="5661" max="5661" width="14.140625" style="45" bestFit="1" customWidth="1"/>
    <col min="5662" max="5662" width="12.42578125" style="45" bestFit="1" customWidth="1"/>
    <col min="5663" max="5664" width="8.7109375" style="45"/>
    <col min="5665" max="5665" width="14.140625" style="45" bestFit="1" customWidth="1"/>
    <col min="5666" max="5909" width="8.7109375" style="45"/>
    <col min="5910" max="5910" width="3.85546875" style="45" customWidth="1"/>
    <col min="5911" max="5911" width="5.5703125" style="45" customWidth="1"/>
    <col min="5912" max="5912" width="29.140625" style="45" customWidth="1"/>
    <col min="5913" max="5913" width="12.5703125" style="45" customWidth="1"/>
    <col min="5914" max="5914" width="12.85546875" style="45" customWidth="1"/>
    <col min="5915" max="5915" width="17.140625" style="45" customWidth="1"/>
    <col min="5916" max="5916" width="20.42578125" style="45" customWidth="1"/>
    <col min="5917" max="5917" width="14.140625" style="45" bestFit="1" customWidth="1"/>
    <col min="5918" max="5918" width="12.42578125" style="45" bestFit="1" customWidth="1"/>
    <col min="5919" max="5920" width="8.7109375" style="45"/>
    <col min="5921" max="5921" width="14.140625" style="45" bestFit="1" customWidth="1"/>
    <col min="5922" max="6165" width="8.7109375" style="45"/>
    <col min="6166" max="6166" width="3.85546875" style="45" customWidth="1"/>
    <col min="6167" max="6167" width="5.5703125" style="45" customWidth="1"/>
    <col min="6168" max="6168" width="29.140625" style="45" customWidth="1"/>
    <col min="6169" max="6169" width="12.5703125" style="45" customWidth="1"/>
    <col min="6170" max="6170" width="12.85546875" style="45" customWidth="1"/>
    <col min="6171" max="6171" width="17.140625" style="45" customWidth="1"/>
    <col min="6172" max="6172" width="20.42578125" style="45" customWidth="1"/>
    <col min="6173" max="6173" width="14.140625" style="45" bestFit="1" customWidth="1"/>
    <col min="6174" max="6174" width="12.42578125" style="45" bestFit="1" customWidth="1"/>
    <col min="6175" max="6176" width="8.7109375" style="45"/>
    <col min="6177" max="6177" width="14.140625" style="45" bestFit="1" customWidth="1"/>
    <col min="6178" max="6421" width="8.7109375" style="45"/>
    <col min="6422" max="6422" width="3.85546875" style="45" customWidth="1"/>
    <col min="6423" max="6423" width="5.5703125" style="45" customWidth="1"/>
    <col min="6424" max="6424" width="29.140625" style="45" customWidth="1"/>
    <col min="6425" max="6425" width="12.5703125" style="45" customWidth="1"/>
    <col min="6426" max="6426" width="12.85546875" style="45" customWidth="1"/>
    <col min="6427" max="6427" width="17.140625" style="45" customWidth="1"/>
    <col min="6428" max="6428" width="20.42578125" style="45" customWidth="1"/>
    <col min="6429" max="6429" width="14.140625" style="45" bestFit="1" customWidth="1"/>
    <col min="6430" max="6430" width="12.42578125" style="45" bestFit="1" customWidth="1"/>
    <col min="6431" max="6432" width="8.7109375" style="45"/>
    <col min="6433" max="6433" width="14.140625" style="45" bestFit="1" customWidth="1"/>
    <col min="6434" max="6677" width="8.7109375" style="45"/>
    <col min="6678" max="6678" width="3.85546875" style="45" customWidth="1"/>
    <col min="6679" max="6679" width="5.5703125" style="45" customWidth="1"/>
    <col min="6680" max="6680" width="29.140625" style="45" customWidth="1"/>
    <col min="6681" max="6681" width="12.5703125" style="45" customWidth="1"/>
    <col min="6682" max="6682" width="12.85546875" style="45" customWidth="1"/>
    <col min="6683" max="6683" width="17.140625" style="45" customWidth="1"/>
    <col min="6684" max="6684" width="20.42578125" style="45" customWidth="1"/>
    <col min="6685" max="6685" width="14.140625" style="45" bestFit="1" customWidth="1"/>
    <col min="6686" max="6686" width="12.42578125" style="45" bestFit="1" customWidth="1"/>
    <col min="6687" max="6688" width="8.7109375" style="45"/>
    <col min="6689" max="6689" width="14.140625" style="45" bestFit="1" customWidth="1"/>
    <col min="6690" max="6933" width="8.7109375" style="45"/>
    <col min="6934" max="6934" width="3.85546875" style="45" customWidth="1"/>
    <col min="6935" max="6935" width="5.5703125" style="45" customWidth="1"/>
    <col min="6936" max="6936" width="29.140625" style="45" customWidth="1"/>
    <col min="6937" max="6937" width="12.5703125" style="45" customWidth="1"/>
    <col min="6938" max="6938" width="12.85546875" style="45" customWidth="1"/>
    <col min="6939" max="6939" width="17.140625" style="45" customWidth="1"/>
    <col min="6940" max="6940" width="20.42578125" style="45" customWidth="1"/>
    <col min="6941" max="6941" width="14.140625" style="45" bestFit="1" customWidth="1"/>
    <col min="6942" max="6942" width="12.42578125" style="45" bestFit="1" customWidth="1"/>
    <col min="6943" max="6944" width="8.7109375" style="45"/>
    <col min="6945" max="6945" width="14.140625" style="45" bestFit="1" customWidth="1"/>
    <col min="6946" max="7189" width="8.7109375" style="45"/>
    <col min="7190" max="7190" width="3.85546875" style="45" customWidth="1"/>
    <col min="7191" max="7191" width="5.5703125" style="45" customWidth="1"/>
    <col min="7192" max="7192" width="29.140625" style="45" customWidth="1"/>
    <col min="7193" max="7193" width="12.5703125" style="45" customWidth="1"/>
    <col min="7194" max="7194" width="12.85546875" style="45" customWidth="1"/>
    <col min="7195" max="7195" width="17.140625" style="45" customWidth="1"/>
    <col min="7196" max="7196" width="20.42578125" style="45" customWidth="1"/>
    <col min="7197" max="7197" width="14.140625" style="45" bestFit="1" customWidth="1"/>
    <col min="7198" max="7198" width="12.42578125" style="45" bestFit="1" customWidth="1"/>
    <col min="7199" max="7200" width="8.7109375" style="45"/>
    <col min="7201" max="7201" width="14.140625" style="45" bestFit="1" customWidth="1"/>
    <col min="7202" max="7445" width="8.7109375" style="45"/>
    <col min="7446" max="7446" width="3.85546875" style="45" customWidth="1"/>
    <col min="7447" max="7447" width="5.5703125" style="45" customWidth="1"/>
    <col min="7448" max="7448" width="29.140625" style="45" customWidth="1"/>
    <col min="7449" max="7449" width="12.5703125" style="45" customWidth="1"/>
    <col min="7450" max="7450" width="12.85546875" style="45" customWidth="1"/>
    <col min="7451" max="7451" width="17.140625" style="45" customWidth="1"/>
    <col min="7452" max="7452" width="20.42578125" style="45" customWidth="1"/>
    <col min="7453" max="7453" width="14.140625" style="45" bestFit="1" customWidth="1"/>
    <col min="7454" max="7454" width="12.42578125" style="45" bestFit="1" customWidth="1"/>
    <col min="7455" max="7456" width="8.7109375" style="45"/>
    <col min="7457" max="7457" width="14.140625" style="45" bestFit="1" customWidth="1"/>
    <col min="7458" max="7701" width="8.7109375" style="45"/>
    <col min="7702" max="7702" width="3.85546875" style="45" customWidth="1"/>
    <col min="7703" max="7703" width="5.5703125" style="45" customWidth="1"/>
    <col min="7704" max="7704" width="29.140625" style="45" customWidth="1"/>
    <col min="7705" max="7705" width="12.5703125" style="45" customWidth="1"/>
    <col min="7706" max="7706" width="12.85546875" style="45" customWidth="1"/>
    <col min="7707" max="7707" width="17.140625" style="45" customWidth="1"/>
    <col min="7708" max="7708" width="20.42578125" style="45" customWidth="1"/>
    <col min="7709" max="7709" width="14.140625" style="45" bestFit="1" customWidth="1"/>
    <col min="7710" max="7710" width="12.42578125" style="45" bestFit="1" customWidth="1"/>
    <col min="7711" max="7712" width="8.7109375" style="45"/>
    <col min="7713" max="7713" width="14.140625" style="45" bestFit="1" customWidth="1"/>
    <col min="7714" max="7957" width="8.7109375" style="45"/>
    <col min="7958" max="7958" width="3.85546875" style="45" customWidth="1"/>
    <col min="7959" max="7959" width="5.5703125" style="45" customWidth="1"/>
    <col min="7960" max="7960" width="29.140625" style="45" customWidth="1"/>
    <col min="7961" max="7961" width="12.5703125" style="45" customWidth="1"/>
    <col min="7962" max="7962" width="12.85546875" style="45" customWidth="1"/>
    <col min="7963" max="7963" width="17.140625" style="45" customWidth="1"/>
    <col min="7964" max="7964" width="20.42578125" style="45" customWidth="1"/>
    <col min="7965" max="7965" width="14.140625" style="45" bestFit="1" customWidth="1"/>
    <col min="7966" max="7966" width="12.42578125" style="45" bestFit="1" customWidth="1"/>
    <col min="7967" max="7968" width="8.7109375" style="45"/>
    <col min="7969" max="7969" width="14.140625" style="45" bestFit="1" customWidth="1"/>
    <col min="7970" max="8213" width="8.7109375" style="45"/>
    <col min="8214" max="8214" width="3.85546875" style="45" customWidth="1"/>
    <col min="8215" max="8215" width="5.5703125" style="45" customWidth="1"/>
    <col min="8216" max="8216" width="29.140625" style="45" customWidth="1"/>
    <col min="8217" max="8217" width="12.5703125" style="45" customWidth="1"/>
    <col min="8218" max="8218" width="12.85546875" style="45" customWidth="1"/>
    <col min="8219" max="8219" width="17.140625" style="45" customWidth="1"/>
    <col min="8220" max="8220" width="20.42578125" style="45" customWidth="1"/>
    <col min="8221" max="8221" width="14.140625" style="45" bestFit="1" customWidth="1"/>
    <col min="8222" max="8222" width="12.42578125" style="45" bestFit="1" customWidth="1"/>
    <col min="8223" max="8224" width="8.7109375" style="45"/>
    <col min="8225" max="8225" width="14.140625" style="45" bestFit="1" customWidth="1"/>
    <col min="8226" max="8469" width="8.7109375" style="45"/>
    <col min="8470" max="8470" width="3.85546875" style="45" customWidth="1"/>
    <col min="8471" max="8471" width="5.5703125" style="45" customWidth="1"/>
    <col min="8472" max="8472" width="29.140625" style="45" customWidth="1"/>
    <col min="8473" max="8473" width="12.5703125" style="45" customWidth="1"/>
    <col min="8474" max="8474" width="12.85546875" style="45" customWidth="1"/>
    <col min="8475" max="8475" width="17.140625" style="45" customWidth="1"/>
    <col min="8476" max="8476" width="20.42578125" style="45" customWidth="1"/>
    <col min="8477" max="8477" width="14.140625" style="45" bestFit="1" customWidth="1"/>
    <col min="8478" max="8478" width="12.42578125" style="45" bestFit="1" customWidth="1"/>
    <col min="8479" max="8480" width="8.7109375" style="45"/>
    <col min="8481" max="8481" width="14.140625" style="45" bestFit="1" customWidth="1"/>
    <col min="8482" max="8725" width="8.7109375" style="45"/>
    <col min="8726" max="8726" width="3.85546875" style="45" customWidth="1"/>
    <col min="8727" max="8727" width="5.5703125" style="45" customWidth="1"/>
    <col min="8728" max="8728" width="29.140625" style="45" customWidth="1"/>
    <col min="8729" max="8729" width="12.5703125" style="45" customWidth="1"/>
    <col min="8730" max="8730" width="12.85546875" style="45" customWidth="1"/>
    <col min="8731" max="8731" width="17.140625" style="45" customWidth="1"/>
    <col min="8732" max="8732" width="20.42578125" style="45" customWidth="1"/>
    <col min="8733" max="8733" width="14.140625" style="45" bestFit="1" customWidth="1"/>
    <col min="8734" max="8734" width="12.42578125" style="45" bestFit="1" customWidth="1"/>
    <col min="8735" max="8736" width="8.7109375" style="45"/>
    <col min="8737" max="8737" width="14.140625" style="45" bestFit="1" customWidth="1"/>
    <col min="8738" max="8981" width="8.7109375" style="45"/>
    <col min="8982" max="8982" width="3.85546875" style="45" customWidth="1"/>
    <col min="8983" max="8983" width="5.5703125" style="45" customWidth="1"/>
    <col min="8984" max="8984" width="29.140625" style="45" customWidth="1"/>
    <col min="8985" max="8985" width="12.5703125" style="45" customWidth="1"/>
    <col min="8986" max="8986" width="12.85546875" style="45" customWidth="1"/>
    <col min="8987" max="8987" width="17.140625" style="45" customWidth="1"/>
    <col min="8988" max="8988" width="20.42578125" style="45" customWidth="1"/>
    <col min="8989" max="8989" width="14.140625" style="45" bestFit="1" customWidth="1"/>
    <col min="8990" max="8990" width="12.42578125" style="45" bestFit="1" customWidth="1"/>
    <col min="8991" max="8992" width="8.7109375" style="45"/>
    <col min="8993" max="8993" width="14.140625" style="45" bestFit="1" customWidth="1"/>
    <col min="8994" max="9237" width="8.7109375" style="45"/>
    <col min="9238" max="9238" width="3.85546875" style="45" customWidth="1"/>
    <col min="9239" max="9239" width="5.5703125" style="45" customWidth="1"/>
    <col min="9240" max="9240" width="29.140625" style="45" customWidth="1"/>
    <col min="9241" max="9241" width="12.5703125" style="45" customWidth="1"/>
    <col min="9242" max="9242" width="12.85546875" style="45" customWidth="1"/>
    <col min="9243" max="9243" width="17.140625" style="45" customWidth="1"/>
    <col min="9244" max="9244" width="20.42578125" style="45" customWidth="1"/>
    <col min="9245" max="9245" width="14.140625" style="45" bestFit="1" customWidth="1"/>
    <col min="9246" max="9246" width="12.42578125" style="45" bestFit="1" customWidth="1"/>
    <col min="9247" max="9248" width="8.7109375" style="45"/>
    <col min="9249" max="9249" width="14.140625" style="45" bestFit="1" customWidth="1"/>
    <col min="9250" max="9493" width="8.7109375" style="45"/>
    <col min="9494" max="9494" width="3.85546875" style="45" customWidth="1"/>
    <col min="9495" max="9495" width="5.5703125" style="45" customWidth="1"/>
    <col min="9496" max="9496" width="29.140625" style="45" customWidth="1"/>
    <col min="9497" max="9497" width="12.5703125" style="45" customWidth="1"/>
    <col min="9498" max="9498" width="12.85546875" style="45" customWidth="1"/>
    <col min="9499" max="9499" width="17.140625" style="45" customWidth="1"/>
    <col min="9500" max="9500" width="20.42578125" style="45" customWidth="1"/>
    <col min="9501" max="9501" width="14.140625" style="45" bestFit="1" customWidth="1"/>
    <col min="9502" max="9502" width="12.42578125" style="45" bestFit="1" customWidth="1"/>
    <col min="9503" max="9504" width="8.7109375" style="45"/>
    <col min="9505" max="9505" width="14.140625" style="45" bestFit="1" customWidth="1"/>
    <col min="9506" max="9749" width="8.7109375" style="45"/>
    <col min="9750" max="9750" width="3.85546875" style="45" customWidth="1"/>
    <col min="9751" max="9751" width="5.5703125" style="45" customWidth="1"/>
    <col min="9752" max="9752" width="29.140625" style="45" customWidth="1"/>
    <col min="9753" max="9753" width="12.5703125" style="45" customWidth="1"/>
    <col min="9754" max="9754" width="12.85546875" style="45" customWidth="1"/>
    <col min="9755" max="9755" width="17.140625" style="45" customWidth="1"/>
    <col min="9756" max="9756" width="20.42578125" style="45" customWidth="1"/>
    <col min="9757" max="9757" width="14.140625" style="45" bestFit="1" customWidth="1"/>
    <col min="9758" max="9758" width="12.42578125" style="45" bestFit="1" customWidth="1"/>
    <col min="9759" max="9760" width="8.7109375" style="45"/>
    <col min="9761" max="9761" width="14.140625" style="45" bestFit="1" customWidth="1"/>
    <col min="9762" max="10005" width="8.7109375" style="45"/>
    <col min="10006" max="10006" width="3.85546875" style="45" customWidth="1"/>
    <col min="10007" max="10007" width="5.5703125" style="45" customWidth="1"/>
    <col min="10008" max="10008" width="29.140625" style="45" customWidth="1"/>
    <col min="10009" max="10009" width="12.5703125" style="45" customWidth="1"/>
    <col min="10010" max="10010" width="12.85546875" style="45" customWidth="1"/>
    <col min="10011" max="10011" width="17.140625" style="45" customWidth="1"/>
    <col min="10012" max="10012" width="20.42578125" style="45" customWidth="1"/>
    <col min="10013" max="10013" width="14.140625" style="45" bestFit="1" customWidth="1"/>
    <col min="10014" max="10014" width="12.42578125" style="45" bestFit="1" customWidth="1"/>
    <col min="10015" max="10016" width="8.7109375" style="45"/>
    <col min="10017" max="10017" width="14.140625" style="45" bestFit="1" customWidth="1"/>
    <col min="10018" max="10261" width="8.7109375" style="45"/>
    <col min="10262" max="10262" width="3.85546875" style="45" customWidth="1"/>
    <col min="10263" max="10263" width="5.5703125" style="45" customWidth="1"/>
    <col min="10264" max="10264" width="29.140625" style="45" customWidth="1"/>
    <col min="10265" max="10265" width="12.5703125" style="45" customWidth="1"/>
    <col min="10266" max="10266" width="12.85546875" style="45" customWidth="1"/>
    <col min="10267" max="10267" width="17.140625" style="45" customWidth="1"/>
    <col min="10268" max="10268" width="20.42578125" style="45" customWidth="1"/>
    <col min="10269" max="10269" width="14.140625" style="45" bestFit="1" customWidth="1"/>
    <col min="10270" max="10270" width="12.42578125" style="45" bestFit="1" customWidth="1"/>
    <col min="10271" max="10272" width="8.7109375" style="45"/>
    <col min="10273" max="10273" width="14.140625" style="45" bestFit="1" customWidth="1"/>
    <col min="10274" max="10517" width="8.7109375" style="45"/>
    <col min="10518" max="10518" width="3.85546875" style="45" customWidth="1"/>
    <col min="10519" max="10519" width="5.5703125" style="45" customWidth="1"/>
    <col min="10520" max="10520" width="29.140625" style="45" customWidth="1"/>
    <col min="10521" max="10521" width="12.5703125" style="45" customWidth="1"/>
    <col min="10522" max="10522" width="12.85546875" style="45" customWidth="1"/>
    <col min="10523" max="10523" width="17.140625" style="45" customWidth="1"/>
    <col min="10524" max="10524" width="20.42578125" style="45" customWidth="1"/>
    <col min="10525" max="10525" width="14.140625" style="45" bestFit="1" customWidth="1"/>
    <col min="10526" max="10526" width="12.42578125" style="45" bestFit="1" customWidth="1"/>
    <col min="10527" max="10528" width="8.7109375" style="45"/>
    <col min="10529" max="10529" width="14.140625" style="45" bestFit="1" customWidth="1"/>
    <col min="10530" max="10773" width="8.7109375" style="45"/>
    <col min="10774" max="10774" width="3.85546875" style="45" customWidth="1"/>
    <col min="10775" max="10775" width="5.5703125" style="45" customWidth="1"/>
    <col min="10776" max="10776" width="29.140625" style="45" customWidth="1"/>
    <col min="10777" max="10777" width="12.5703125" style="45" customWidth="1"/>
    <col min="10778" max="10778" width="12.85546875" style="45" customWidth="1"/>
    <col min="10779" max="10779" width="17.140625" style="45" customWidth="1"/>
    <col min="10780" max="10780" width="20.42578125" style="45" customWidth="1"/>
    <col min="10781" max="10781" width="14.140625" style="45" bestFit="1" customWidth="1"/>
    <col min="10782" max="10782" width="12.42578125" style="45" bestFit="1" customWidth="1"/>
    <col min="10783" max="10784" width="8.7109375" style="45"/>
    <col min="10785" max="10785" width="14.140625" style="45" bestFit="1" customWidth="1"/>
    <col min="10786" max="11029" width="8.7109375" style="45"/>
    <col min="11030" max="11030" width="3.85546875" style="45" customWidth="1"/>
    <col min="11031" max="11031" width="5.5703125" style="45" customWidth="1"/>
    <col min="11032" max="11032" width="29.140625" style="45" customWidth="1"/>
    <col min="11033" max="11033" width="12.5703125" style="45" customWidth="1"/>
    <col min="11034" max="11034" width="12.85546875" style="45" customWidth="1"/>
    <col min="11035" max="11035" width="17.140625" style="45" customWidth="1"/>
    <col min="11036" max="11036" width="20.42578125" style="45" customWidth="1"/>
    <col min="11037" max="11037" width="14.140625" style="45" bestFit="1" customWidth="1"/>
    <col min="11038" max="11038" width="12.42578125" style="45" bestFit="1" customWidth="1"/>
    <col min="11039" max="11040" width="8.7109375" style="45"/>
    <col min="11041" max="11041" width="14.140625" style="45" bestFit="1" customWidth="1"/>
    <col min="11042" max="11285" width="8.7109375" style="45"/>
    <col min="11286" max="11286" width="3.85546875" style="45" customWidth="1"/>
    <col min="11287" max="11287" width="5.5703125" style="45" customWidth="1"/>
    <col min="11288" max="11288" width="29.140625" style="45" customWidth="1"/>
    <col min="11289" max="11289" width="12.5703125" style="45" customWidth="1"/>
    <col min="11290" max="11290" width="12.85546875" style="45" customWidth="1"/>
    <col min="11291" max="11291" width="17.140625" style="45" customWidth="1"/>
    <col min="11292" max="11292" width="20.42578125" style="45" customWidth="1"/>
    <col min="11293" max="11293" width="14.140625" style="45" bestFit="1" customWidth="1"/>
    <col min="11294" max="11294" width="12.42578125" style="45" bestFit="1" customWidth="1"/>
    <col min="11295" max="11296" width="8.7109375" style="45"/>
    <col min="11297" max="11297" width="14.140625" style="45" bestFit="1" customWidth="1"/>
    <col min="11298" max="11541" width="8.7109375" style="45"/>
    <col min="11542" max="11542" width="3.85546875" style="45" customWidth="1"/>
    <col min="11543" max="11543" width="5.5703125" style="45" customWidth="1"/>
    <col min="11544" max="11544" width="29.140625" style="45" customWidth="1"/>
    <col min="11545" max="11545" width="12.5703125" style="45" customWidth="1"/>
    <col min="11546" max="11546" width="12.85546875" style="45" customWidth="1"/>
    <col min="11547" max="11547" width="17.140625" style="45" customWidth="1"/>
    <col min="11548" max="11548" width="20.42578125" style="45" customWidth="1"/>
    <col min="11549" max="11549" width="14.140625" style="45" bestFit="1" customWidth="1"/>
    <col min="11550" max="11550" width="12.42578125" style="45" bestFit="1" customWidth="1"/>
    <col min="11551" max="11552" width="8.7109375" style="45"/>
    <col min="11553" max="11553" width="14.140625" style="45" bestFit="1" customWidth="1"/>
    <col min="11554" max="11797" width="8.7109375" style="45"/>
    <col min="11798" max="11798" width="3.85546875" style="45" customWidth="1"/>
    <col min="11799" max="11799" width="5.5703125" style="45" customWidth="1"/>
    <col min="11800" max="11800" width="29.140625" style="45" customWidth="1"/>
    <col min="11801" max="11801" width="12.5703125" style="45" customWidth="1"/>
    <col min="11802" max="11802" width="12.85546875" style="45" customWidth="1"/>
    <col min="11803" max="11803" width="17.140625" style="45" customWidth="1"/>
    <col min="11804" max="11804" width="20.42578125" style="45" customWidth="1"/>
    <col min="11805" max="11805" width="14.140625" style="45" bestFit="1" customWidth="1"/>
    <col min="11806" max="11806" width="12.42578125" style="45" bestFit="1" customWidth="1"/>
    <col min="11807" max="11808" width="8.7109375" style="45"/>
    <col min="11809" max="11809" width="14.140625" style="45" bestFit="1" customWidth="1"/>
    <col min="11810" max="12053" width="8.7109375" style="45"/>
    <col min="12054" max="12054" width="3.85546875" style="45" customWidth="1"/>
    <col min="12055" max="12055" width="5.5703125" style="45" customWidth="1"/>
    <col min="12056" max="12056" width="29.140625" style="45" customWidth="1"/>
    <col min="12057" max="12057" width="12.5703125" style="45" customWidth="1"/>
    <col min="12058" max="12058" width="12.85546875" style="45" customWidth="1"/>
    <col min="12059" max="12059" width="17.140625" style="45" customWidth="1"/>
    <col min="12060" max="12060" width="20.42578125" style="45" customWidth="1"/>
    <col min="12061" max="12061" width="14.140625" style="45" bestFit="1" customWidth="1"/>
    <col min="12062" max="12062" width="12.42578125" style="45" bestFit="1" customWidth="1"/>
    <col min="12063" max="12064" width="8.7109375" style="45"/>
    <col min="12065" max="12065" width="14.140625" style="45" bestFit="1" customWidth="1"/>
    <col min="12066" max="12309" width="8.7109375" style="45"/>
    <col min="12310" max="12310" width="3.85546875" style="45" customWidth="1"/>
    <col min="12311" max="12311" width="5.5703125" style="45" customWidth="1"/>
    <col min="12312" max="12312" width="29.140625" style="45" customWidth="1"/>
    <col min="12313" max="12313" width="12.5703125" style="45" customWidth="1"/>
    <col min="12314" max="12314" width="12.85546875" style="45" customWidth="1"/>
    <col min="12315" max="12315" width="17.140625" style="45" customWidth="1"/>
    <col min="12316" max="12316" width="20.42578125" style="45" customWidth="1"/>
    <col min="12317" max="12317" width="14.140625" style="45" bestFit="1" customWidth="1"/>
    <col min="12318" max="12318" width="12.42578125" style="45" bestFit="1" customWidth="1"/>
    <col min="12319" max="12320" width="8.7109375" style="45"/>
    <col min="12321" max="12321" width="14.140625" style="45" bestFit="1" customWidth="1"/>
    <col min="12322" max="12565" width="8.7109375" style="45"/>
    <col min="12566" max="12566" width="3.85546875" style="45" customWidth="1"/>
    <col min="12567" max="12567" width="5.5703125" style="45" customWidth="1"/>
    <col min="12568" max="12568" width="29.140625" style="45" customWidth="1"/>
    <col min="12569" max="12569" width="12.5703125" style="45" customWidth="1"/>
    <col min="12570" max="12570" width="12.85546875" style="45" customWidth="1"/>
    <col min="12571" max="12571" width="17.140625" style="45" customWidth="1"/>
    <col min="12572" max="12572" width="20.42578125" style="45" customWidth="1"/>
    <col min="12573" max="12573" width="14.140625" style="45" bestFit="1" customWidth="1"/>
    <col min="12574" max="12574" width="12.42578125" style="45" bestFit="1" customWidth="1"/>
    <col min="12575" max="12576" width="8.7109375" style="45"/>
    <col min="12577" max="12577" width="14.140625" style="45" bestFit="1" customWidth="1"/>
    <col min="12578" max="12821" width="8.7109375" style="45"/>
    <col min="12822" max="12822" width="3.85546875" style="45" customWidth="1"/>
    <col min="12823" max="12823" width="5.5703125" style="45" customWidth="1"/>
    <col min="12824" max="12824" width="29.140625" style="45" customWidth="1"/>
    <col min="12825" max="12825" width="12.5703125" style="45" customWidth="1"/>
    <col min="12826" max="12826" width="12.85546875" style="45" customWidth="1"/>
    <col min="12827" max="12827" width="17.140625" style="45" customWidth="1"/>
    <col min="12828" max="12828" width="20.42578125" style="45" customWidth="1"/>
    <col min="12829" max="12829" width="14.140625" style="45" bestFit="1" customWidth="1"/>
    <col min="12830" max="12830" width="12.42578125" style="45" bestFit="1" customWidth="1"/>
    <col min="12831" max="12832" width="8.7109375" style="45"/>
    <col min="12833" max="12833" width="14.140625" style="45" bestFit="1" customWidth="1"/>
    <col min="12834" max="13077" width="8.7109375" style="45"/>
    <col min="13078" max="13078" width="3.85546875" style="45" customWidth="1"/>
    <col min="13079" max="13079" width="5.5703125" style="45" customWidth="1"/>
    <col min="13080" max="13080" width="29.140625" style="45" customWidth="1"/>
    <col min="13081" max="13081" width="12.5703125" style="45" customWidth="1"/>
    <col min="13082" max="13082" width="12.85546875" style="45" customWidth="1"/>
    <col min="13083" max="13083" width="17.140625" style="45" customWidth="1"/>
    <col min="13084" max="13084" width="20.42578125" style="45" customWidth="1"/>
    <col min="13085" max="13085" width="14.140625" style="45" bestFit="1" customWidth="1"/>
    <col min="13086" max="13086" width="12.42578125" style="45" bestFit="1" customWidth="1"/>
    <col min="13087" max="13088" width="8.7109375" style="45"/>
    <col min="13089" max="13089" width="14.140625" style="45" bestFit="1" customWidth="1"/>
    <col min="13090" max="13333" width="8.7109375" style="45"/>
    <col min="13334" max="13334" width="3.85546875" style="45" customWidth="1"/>
    <col min="13335" max="13335" width="5.5703125" style="45" customWidth="1"/>
    <col min="13336" max="13336" width="29.140625" style="45" customWidth="1"/>
    <col min="13337" max="13337" width="12.5703125" style="45" customWidth="1"/>
    <col min="13338" max="13338" width="12.85546875" style="45" customWidth="1"/>
    <col min="13339" max="13339" width="17.140625" style="45" customWidth="1"/>
    <col min="13340" max="13340" width="20.42578125" style="45" customWidth="1"/>
    <col min="13341" max="13341" width="14.140625" style="45" bestFit="1" customWidth="1"/>
    <col min="13342" max="13342" width="12.42578125" style="45" bestFit="1" customWidth="1"/>
    <col min="13343" max="13344" width="8.7109375" style="45"/>
    <col min="13345" max="13345" width="14.140625" style="45" bestFit="1" customWidth="1"/>
    <col min="13346" max="13589" width="8.7109375" style="45"/>
    <col min="13590" max="13590" width="3.85546875" style="45" customWidth="1"/>
    <col min="13591" max="13591" width="5.5703125" style="45" customWidth="1"/>
    <col min="13592" max="13592" width="29.140625" style="45" customWidth="1"/>
    <col min="13593" max="13593" width="12.5703125" style="45" customWidth="1"/>
    <col min="13594" max="13594" width="12.85546875" style="45" customWidth="1"/>
    <col min="13595" max="13595" width="17.140625" style="45" customWidth="1"/>
    <col min="13596" max="13596" width="20.42578125" style="45" customWidth="1"/>
    <col min="13597" max="13597" width="14.140625" style="45" bestFit="1" customWidth="1"/>
    <col min="13598" max="13598" width="12.42578125" style="45" bestFit="1" customWidth="1"/>
    <col min="13599" max="13600" width="8.7109375" style="45"/>
    <col min="13601" max="13601" width="14.140625" style="45" bestFit="1" customWidth="1"/>
    <col min="13602" max="13845" width="8.7109375" style="45"/>
    <col min="13846" max="13846" width="3.85546875" style="45" customWidth="1"/>
    <col min="13847" max="13847" width="5.5703125" style="45" customWidth="1"/>
    <col min="13848" max="13848" width="29.140625" style="45" customWidth="1"/>
    <col min="13849" max="13849" width="12.5703125" style="45" customWidth="1"/>
    <col min="13850" max="13850" width="12.85546875" style="45" customWidth="1"/>
    <col min="13851" max="13851" width="17.140625" style="45" customWidth="1"/>
    <col min="13852" max="13852" width="20.42578125" style="45" customWidth="1"/>
    <col min="13853" max="13853" width="14.140625" style="45" bestFit="1" customWidth="1"/>
    <col min="13854" max="13854" width="12.42578125" style="45" bestFit="1" customWidth="1"/>
    <col min="13855" max="13856" width="8.7109375" style="45"/>
    <col min="13857" max="13857" width="14.140625" style="45" bestFit="1" customWidth="1"/>
    <col min="13858" max="14101" width="8.7109375" style="45"/>
    <col min="14102" max="14102" width="3.85546875" style="45" customWidth="1"/>
    <col min="14103" max="14103" width="5.5703125" style="45" customWidth="1"/>
    <col min="14104" max="14104" width="29.140625" style="45" customWidth="1"/>
    <col min="14105" max="14105" width="12.5703125" style="45" customWidth="1"/>
    <col min="14106" max="14106" width="12.85546875" style="45" customWidth="1"/>
    <col min="14107" max="14107" width="17.140625" style="45" customWidth="1"/>
    <col min="14108" max="14108" width="20.42578125" style="45" customWidth="1"/>
    <col min="14109" max="14109" width="14.140625" style="45" bestFit="1" customWidth="1"/>
    <col min="14110" max="14110" width="12.42578125" style="45" bestFit="1" customWidth="1"/>
    <col min="14111" max="14112" width="8.7109375" style="45"/>
    <col min="14113" max="14113" width="14.140625" style="45" bestFit="1" customWidth="1"/>
    <col min="14114" max="14357" width="8.7109375" style="45"/>
    <col min="14358" max="14358" width="3.85546875" style="45" customWidth="1"/>
    <col min="14359" max="14359" width="5.5703125" style="45" customWidth="1"/>
    <col min="14360" max="14360" width="29.140625" style="45" customWidth="1"/>
    <col min="14361" max="14361" width="12.5703125" style="45" customWidth="1"/>
    <col min="14362" max="14362" width="12.85546875" style="45" customWidth="1"/>
    <col min="14363" max="14363" width="17.140625" style="45" customWidth="1"/>
    <col min="14364" max="14364" width="20.42578125" style="45" customWidth="1"/>
    <col min="14365" max="14365" width="14.140625" style="45" bestFit="1" customWidth="1"/>
    <col min="14366" max="14366" width="12.42578125" style="45" bestFit="1" customWidth="1"/>
    <col min="14367" max="14368" width="8.7109375" style="45"/>
    <col min="14369" max="14369" width="14.140625" style="45" bestFit="1" customWidth="1"/>
    <col min="14370" max="14613" width="8.7109375" style="45"/>
    <col min="14614" max="14614" width="3.85546875" style="45" customWidth="1"/>
    <col min="14615" max="14615" width="5.5703125" style="45" customWidth="1"/>
    <col min="14616" max="14616" width="29.140625" style="45" customWidth="1"/>
    <col min="14617" max="14617" width="12.5703125" style="45" customWidth="1"/>
    <col min="14618" max="14618" width="12.85546875" style="45" customWidth="1"/>
    <col min="14619" max="14619" width="17.140625" style="45" customWidth="1"/>
    <col min="14620" max="14620" width="20.42578125" style="45" customWidth="1"/>
    <col min="14621" max="14621" width="14.140625" style="45" bestFit="1" customWidth="1"/>
    <col min="14622" max="14622" width="12.42578125" style="45" bestFit="1" customWidth="1"/>
    <col min="14623" max="14624" width="8.7109375" style="45"/>
    <col min="14625" max="14625" width="14.140625" style="45" bestFit="1" customWidth="1"/>
    <col min="14626" max="14869" width="8.7109375" style="45"/>
    <col min="14870" max="14870" width="3.85546875" style="45" customWidth="1"/>
    <col min="14871" max="14871" width="5.5703125" style="45" customWidth="1"/>
    <col min="14872" max="14872" width="29.140625" style="45" customWidth="1"/>
    <col min="14873" max="14873" width="12.5703125" style="45" customWidth="1"/>
    <col min="14874" max="14874" width="12.85546875" style="45" customWidth="1"/>
    <col min="14875" max="14875" width="17.140625" style="45" customWidth="1"/>
    <col min="14876" max="14876" width="20.42578125" style="45" customWidth="1"/>
    <col min="14877" max="14877" width="14.140625" style="45" bestFit="1" customWidth="1"/>
    <col min="14878" max="14878" width="12.42578125" style="45" bestFit="1" customWidth="1"/>
    <col min="14879" max="14880" width="8.7109375" style="45"/>
    <col min="14881" max="14881" width="14.140625" style="45" bestFit="1" customWidth="1"/>
    <col min="14882" max="15125" width="8.7109375" style="45"/>
    <col min="15126" max="15126" width="3.85546875" style="45" customWidth="1"/>
    <col min="15127" max="15127" width="5.5703125" style="45" customWidth="1"/>
    <col min="15128" max="15128" width="29.140625" style="45" customWidth="1"/>
    <col min="15129" max="15129" width="12.5703125" style="45" customWidth="1"/>
    <col min="15130" max="15130" width="12.85546875" style="45" customWidth="1"/>
    <col min="15131" max="15131" width="17.140625" style="45" customWidth="1"/>
    <col min="15132" max="15132" width="20.42578125" style="45" customWidth="1"/>
    <col min="15133" max="15133" width="14.140625" style="45" bestFit="1" customWidth="1"/>
    <col min="15134" max="15134" width="12.42578125" style="45" bestFit="1" customWidth="1"/>
    <col min="15135" max="15136" width="8.7109375" style="45"/>
    <col min="15137" max="15137" width="14.140625" style="45" bestFit="1" customWidth="1"/>
    <col min="15138" max="15381" width="8.7109375" style="45"/>
    <col min="15382" max="15382" width="3.85546875" style="45" customWidth="1"/>
    <col min="15383" max="15383" width="5.5703125" style="45" customWidth="1"/>
    <col min="15384" max="15384" width="29.140625" style="45" customWidth="1"/>
    <col min="15385" max="15385" width="12.5703125" style="45" customWidth="1"/>
    <col min="15386" max="15386" width="12.85546875" style="45" customWidth="1"/>
    <col min="15387" max="15387" width="17.140625" style="45" customWidth="1"/>
    <col min="15388" max="15388" width="20.42578125" style="45" customWidth="1"/>
    <col min="15389" max="15389" width="14.140625" style="45" bestFit="1" customWidth="1"/>
    <col min="15390" max="15390" width="12.42578125" style="45" bestFit="1" customWidth="1"/>
    <col min="15391" max="15392" width="8.7109375" style="45"/>
    <col min="15393" max="15393" width="14.140625" style="45" bestFit="1" customWidth="1"/>
    <col min="15394" max="15637" width="8.7109375" style="45"/>
    <col min="15638" max="15638" width="3.85546875" style="45" customWidth="1"/>
    <col min="15639" max="15639" width="5.5703125" style="45" customWidth="1"/>
    <col min="15640" max="15640" width="29.140625" style="45" customWidth="1"/>
    <col min="15641" max="15641" width="12.5703125" style="45" customWidth="1"/>
    <col min="15642" max="15642" width="12.85546875" style="45" customWidth="1"/>
    <col min="15643" max="15643" width="17.140625" style="45" customWidth="1"/>
    <col min="15644" max="15644" width="20.42578125" style="45" customWidth="1"/>
    <col min="15645" max="15645" width="14.140625" style="45" bestFit="1" customWidth="1"/>
    <col min="15646" max="15646" width="12.42578125" style="45" bestFit="1" customWidth="1"/>
    <col min="15647" max="15648" width="8.7109375" style="45"/>
    <col min="15649" max="15649" width="14.140625" style="45" bestFit="1" customWidth="1"/>
    <col min="15650" max="15893" width="8.7109375" style="45"/>
    <col min="15894" max="15894" width="3.85546875" style="45" customWidth="1"/>
    <col min="15895" max="15895" width="5.5703125" style="45" customWidth="1"/>
    <col min="15896" max="15896" width="29.140625" style="45" customWidth="1"/>
    <col min="15897" max="15897" width="12.5703125" style="45" customWidth="1"/>
    <col min="15898" max="15898" width="12.85546875" style="45" customWidth="1"/>
    <col min="15899" max="15899" width="17.140625" style="45" customWidth="1"/>
    <col min="15900" max="15900" width="20.42578125" style="45" customWidth="1"/>
    <col min="15901" max="15901" width="14.140625" style="45" bestFit="1" customWidth="1"/>
    <col min="15902" max="15902" width="12.42578125" style="45" bestFit="1" customWidth="1"/>
    <col min="15903" max="15904" width="8.7109375" style="45"/>
    <col min="15905" max="15905" width="14.140625" style="45" bestFit="1" customWidth="1"/>
    <col min="15906" max="16149" width="8.7109375" style="45"/>
    <col min="16150" max="16150" width="3.85546875" style="45" customWidth="1"/>
    <col min="16151" max="16151" width="5.5703125" style="45" customWidth="1"/>
    <col min="16152" max="16152" width="29.140625" style="45" customWidth="1"/>
    <col min="16153" max="16153" width="12.5703125" style="45" customWidth="1"/>
    <col min="16154" max="16154" width="12.85546875" style="45" customWidth="1"/>
    <col min="16155" max="16155" width="17.140625" style="45" customWidth="1"/>
    <col min="16156" max="16156" width="20.42578125" style="45" customWidth="1"/>
    <col min="16157" max="16157" width="14.140625" style="45" bestFit="1" customWidth="1"/>
    <col min="16158" max="16158" width="12.42578125" style="45" bestFit="1" customWidth="1"/>
    <col min="16159" max="16160" width="8.7109375" style="45"/>
    <col min="16161" max="16161" width="14.140625" style="45" bestFit="1" customWidth="1"/>
    <col min="16162" max="16384" width="8.7109375" style="45"/>
  </cols>
  <sheetData>
    <row r="1" spans="2:40" customFormat="1" x14ac:dyDescent="0.25">
      <c r="B1" s="654" t="s">
        <v>0</v>
      </c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</row>
    <row r="2" spans="2:40" customFormat="1" x14ac:dyDescent="0.25">
      <c r="B2" s="654" t="s">
        <v>1</v>
      </c>
      <c r="C2" s="654"/>
      <c r="D2" s="654"/>
      <c r="E2" s="654"/>
      <c r="F2" s="654"/>
      <c r="G2" s="654"/>
      <c r="H2" s="654"/>
      <c r="I2" s="654"/>
      <c r="J2" s="654"/>
      <c r="K2" s="654"/>
      <c r="L2" s="654"/>
      <c r="M2" s="654"/>
    </row>
    <row r="3" spans="2:40" customFormat="1" ht="27" thickBot="1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Z3" s="40" t="s">
        <v>24</v>
      </c>
      <c r="AC3" t="s">
        <v>612</v>
      </c>
    </row>
    <row r="4" spans="2:40" customFormat="1" x14ac:dyDescent="0.25">
      <c r="B4" s="2"/>
      <c r="C4" s="3"/>
      <c r="D4" s="4"/>
      <c r="E4" s="4"/>
      <c r="F4" s="4"/>
      <c r="G4" s="4"/>
      <c r="H4" s="4"/>
      <c r="I4" s="4"/>
      <c r="J4" s="168"/>
      <c r="K4" s="168"/>
      <c r="L4" s="168"/>
      <c r="M4" s="168"/>
    </row>
    <row r="5" spans="2:40" customFormat="1" x14ac:dyDescent="0.25">
      <c r="B5" s="5" t="s">
        <v>2</v>
      </c>
      <c r="C5" s="660" t="s">
        <v>3</v>
      </c>
      <c r="D5" s="661"/>
      <c r="E5" s="661"/>
      <c r="F5" s="661"/>
      <c r="G5" s="661"/>
      <c r="H5" s="661"/>
      <c r="I5" s="661"/>
      <c r="J5" s="6" t="s">
        <v>4</v>
      </c>
      <c r="K5" s="6" t="s">
        <v>5</v>
      </c>
      <c r="L5" s="6" t="s">
        <v>6</v>
      </c>
      <c r="M5" s="6" t="s">
        <v>7</v>
      </c>
    </row>
    <row r="6" spans="2:40" customFormat="1" x14ac:dyDescent="0.25">
      <c r="B6" s="7"/>
      <c r="C6" s="8"/>
      <c r="D6" s="9"/>
      <c r="E6" s="9"/>
      <c r="F6" s="9"/>
      <c r="G6" s="9"/>
      <c r="H6" s="9"/>
      <c r="I6" s="9"/>
      <c r="J6" s="11"/>
      <c r="K6" s="11"/>
      <c r="L6" s="11"/>
      <c r="M6" s="11"/>
    </row>
    <row r="7" spans="2:40" customFormat="1" x14ac:dyDescent="0.25">
      <c r="B7" s="163" t="s">
        <v>8</v>
      </c>
      <c r="C7" s="189" t="s">
        <v>26</v>
      </c>
      <c r="D7" s="187" t="s">
        <v>25</v>
      </c>
      <c r="E7" s="187"/>
      <c r="F7" s="187"/>
      <c r="G7" s="187"/>
      <c r="H7" s="187"/>
      <c r="I7" s="187"/>
      <c r="J7" s="162"/>
      <c r="K7" s="162"/>
      <c r="L7" s="162"/>
      <c r="M7" s="188"/>
      <c r="AN7" t="s">
        <v>611</v>
      </c>
    </row>
    <row r="8" spans="2:40" customFormat="1" x14ac:dyDescent="0.25">
      <c r="B8" s="30">
        <v>1</v>
      </c>
      <c r="C8" s="18" t="s">
        <v>28</v>
      </c>
      <c r="D8" s="1"/>
      <c r="E8" s="1"/>
      <c r="F8" s="1"/>
      <c r="G8" s="1"/>
      <c r="H8" s="1"/>
      <c r="I8" s="1"/>
      <c r="J8" s="20" t="s">
        <v>29</v>
      </c>
      <c r="K8" s="20">
        <v>8</v>
      </c>
      <c r="L8" s="20" t="s">
        <v>13</v>
      </c>
      <c r="M8" s="19"/>
    </row>
    <row r="9" spans="2:40" customFormat="1" x14ac:dyDescent="0.25">
      <c r="B9" s="190">
        <v>2</v>
      </c>
      <c r="C9" s="8" t="s">
        <v>27</v>
      </c>
      <c r="D9" s="9"/>
      <c r="E9" s="9"/>
      <c r="F9" s="9"/>
      <c r="G9" s="9"/>
      <c r="H9" s="9"/>
      <c r="I9" s="9"/>
      <c r="J9" s="11" t="s">
        <v>30</v>
      </c>
      <c r="K9" s="11">
        <v>0.8</v>
      </c>
      <c r="L9" s="11" t="s">
        <v>31</v>
      </c>
      <c r="M9" s="10"/>
      <c r="P9" s="1"/>
      <c r="Q9" s="1" t="s">
        <v>707</v>
      </c>
      <c r="R9" s="1" t="s">
        <v>43</v>
      </c>
      <c r="S9" s="1"/>
      <c r="T9" s="1"/>
      <c r="U9" s="1"/>
      <c r="V9" s="1"/>
      <c r="W9" s="1" t="s">
        <v>702</v>
      </c>
      <c r="X9" s="1"/>
    </row>
    <row r="10" spans="2:40" customFormat="1" x14ac:dyDescent="0.25">
      <c r="B10" s="163" t="s">
        <v>16</v>
      </c>
      <c r="C10" s="189" t="s">
        <v>32</v>
      </c>
      <c r="D10" s="187"/>
      <c r="E10" s="187"/>
      <c r="F10" s="187"/>
      <c r="G10" s="187"/>
      <c r="H10" s="187"/>
      <c r="I10" s="187"/>
      <c r="J10" s="162"/>
      <c r="K10" s="162"/>
      <c r="L10" s="162"/>
      <c r="M10" s="188"/>
      <c r="P10" s="26" t="s">
        <v>12</v>
      </c>
      <c r="Q10" s="27">
        <f>0.7457*W10</f>
        <v>110.36360000000001</v>
      </c>
      <c r="R10" s="28">
        <v>0.46</v>
      </c>
      <c r="S10" s="1" t="s">
        <v>44</v>
      </c>
      <c r="T10" s="1"/>
      <c r="U10" s="1"/>
      <c r="V10" s="1"/>
      <c r="W10" s="27">
        <v>148</v>
      </c>
      <c r="X10" s="1"/>
    </row>
    <row r="11" spans="2:40" customFormat="1" ht="29.25" customHeight="1" x14ac:dyDescent="0.25">
      <c r="B11" s="30"/>
      <c r="C11" s="667" t="s">
        <v>33</v>
      </c>
      <c r="D11" s="668"/>
      <c r="E11" s="668"/>
      <c r="F11" s="668"/>
      <c r="G11" s="668"/>
      <c r="H11" s="668"/>
      <c r="I11" s="668"/>
      <c r="J11" s="20"/>
      <c r="K11" s="20"/>
      <c r="L11" s="20"/>
      <c r="M11" s="19"/>
      <c r="P11" s="29"/>
      <c r="Q11" s="27"/>
      <c r="R11" s="13"/>
      <c r="S11" s="1"/>
      <c r="T11" s="1"/>
      <c r="U11" s="1"/>
      <c r="V11" s="1"/>
      <c r="W11" s="12"/>
      <c r="X11" s="1">
        <f>W10*0.92</f>
        <v>136.16</v>
      </c>
    </row>
    <row r="12" spans="2:40" customFormat="1" ht="39" customHeight="1" x14ac:dyDescent="0.25">
      <c r="B12" s="30"/>
      <c r="C12" s="667" t="s">
        <v>34</v>
      </c>
      <c r="D12" s="668"/>
      <c r="E12" s="668"/>
      <c r="F12" s="668"/>
      <c r="G12" s="668"/>
      <c r="H12" s="668"/>
      <c r="I12" s="668"/>
      <c r="J12" s="20"/>
      <c r="K12" s="20"/>
      <c r="L12" s="20"/>
      <c r="M12" s="19"/>
      <c r="P12" s="29" t="s">
        <v>14</v>
      </c>
      <c r="Q12" s="27">
        <f t="shared" ref="Q12:Q22" si="0">0.7457*W12</f>
        <v>42.504899999999999</v>
      </c>
      <c r="R12" s="13">
        <v>0.31</v>
      </c>
      <c r="S12" s="1" t="s">
        <v>45</v>
      </c>
      <c r="T12" s="1"/>
      <c r="U12" s="1"/>
      <c r="V12" s="1"/>
      <c r="W12" s="12">
        <v>57</v>
      </c>
      <c r="X12" s="1">
        <f>W11*0.94</f>
        <v>0</v>
      </c>
    </row>
    <row r="13" spans="2:40" customFormat="1" x14ac:dyDescent="0.25">
      <c r="B13" s="190"/>
      <c r="C13" s="179"/>
      <c r="D13" s="9"/>
      <c r="E13" s="9"/>
      <c r="F13" s="9"/>
      <c r="G13" s="9"/>
      <c r="H13" s="9"/>
      <c r="I13" s="9"/>
      <c r="J13" s="11"/>
      <c r="K13" s="32"/>
      <c r="L13" s="11"/>
      <c r="M13" s="10"/>
      <c r="P13" s="29" t="s">
        <v>18</v>
      </c>
      <c r="Q13" s="27">
        <f t="shared" si="0"/>
        <v>70.095799999999997</v>
      </c>
      <c r="R13" s="13">
        <v>0.65</v>
      </c>
      <c r="S13" s="1" t="s">
        <v>46</v>
      </c>
      <c r="T13" s="1"/>
      <c r="U13" s="1"/>
      <c r="V13" s="1"/>
      <c r="W13" s="12">
        <v>94</v>
      </c>
      <c r="X13" s="1">
        <f>W12*0.99</f>
        <v>56.43</v>
      </c>
    </row>
    <row r="14" spans="2:40" customFormat="1" x14ac:dyDescent="0.25">
      <c r="B14" s="163" t="s">
        <v>17</v>
      </c>
      <c r="C14" s="186" t="s">
        <v>9</v>
      </c>
      <c r="D14" s="187"/>
      <c r="E14" s="187"/>
      <c r="F14" s="187"/>
      <c r="G14" s="187"/>
      <c r="H14" s="187"/>
      <c r="I14" s="187"/>
      <c r="J14" s="163"/>
      <c r="K14" s="165"/>
      <c r="L14" s="164"/>
      <c r="M14" s="188"/>
      <c r="P14" s="29" t="s">
        <v>19</v>
      </c>
      <c r="Q14" s="27">
        <f t="shared" si="0"/>
        <v>110.36360000000001</v>
      </c>
      <c r="R14" s="13">
        <v>0.9</v>
      </c>
      <c r="S14" s="1" t="s">
        <v>47</v>
      </c>
      <c r="T14" s="1"/>
      <c r="U14" s="1"/>
      <c r="V14" s="1"/>
      <c r="W14" s="12">
        <v>148</v>
      </c>
      <c r="X14" s="1">
        <f>W13*0.96</f>
        <v>90.24</v>
      </c>
    </row>
    <row r="15" spans="2:40" customFormat="1" x14ac:dyDescent="0.25">
      <c r="B15" s="182"/>
      <c r="C15" s="22" t="s">
        <v>36</v>
      </c>
      <c r="D15" s="1"/>
      <c r="E15" s="1"/>
      <c r="F15" s="1"/>
      <c r="G15" s="1"/>
      <c r="H15" s="1"/>
      <c r="I15" s="1"/>
      <c r="J15" s="6" t="s">
        <v>51</v>
      </c>
      <c r="K15" s="23"/>
      <c r="L15" s="24"/>
      <c r="M15" s="19"/>
      <c r="P15" s="29"/>
      <c r="Q15" s="27"/>
      <c r="R15" s="13"/>
      <c r="S15" s="1"/>
      <c r="T15" s="1"/>
      <c r="U15" s="1"/>
      <c r="V15" s="1"/>
      <c r="W15" s="12"/>
      <c r="X15" s="1">
        <f>W14*0.92</f>
        <v>136.16</v>
      </c>
    </row>
    <row r="16" spans="2:40" customFormat="1" x14ac:dyDescent="0.25">
      <c r="B16" s="30">
        <v>1</v>
      </c>
      <c r="C16" s="18" t="s">
        <v>10</v>
      </c>
      <c r="D16" s="1"/>
      <c r="E16" s="1"/>
      <c r="F16" s="1"/>
      <c r="G16" s="1"/>
      <c r="H16" s="1"/>
      <c r="I16" s="1"/>
      <c r="J16" s="6" t="s">
        <v>11</v>
      </c>
      <c r="K16" s="564">
        <f>'ANALISA perencanaan'!K16</f>
        <v>148</v>
      </c>
      <c r="L16" s="24" t="s">
        <v>703</v>
      </c>
      <c r="M16" s="19"/>
      <c r="P16" s="29" t="s">
        <v>20</v>
      </c>
      <c r="Q16" s="27">
        <f t="shared" si="0"/>
        <v>108.12650000000001</v>
      </c>
      <c r="R16" s="13">
        <v>0.9</v>
      </c>
      <c r="S16" s="1" t="s">
        <v>48</v>
      </c>
      <c r="T16" s="1"/>
      <c r="U16" s="1"/>
      <c r="V16" s="1"/>
      <c r="W16" s="12">
        <v>145</v>
      </c>
      <c r="X16" s="1"/>
    </row>
    <row r="17" spans="2:24" customFormat="1" x14ac:dyDescent="0.25">
      <c r="B17" s="30">
        <v>2</v>
      </c>
      <c r="C17" s="18" t="s">
        <v>35</v>
      </c>
      <c r="D17" s="1"/>
      <c r="E17" s="1"/>
      <c r="F17" s="1"/>
      <c r="G17" s="1"/>
      <c r="H17" s="1"/>
      <c r="I17" s="1"/>
      <c r="J17" s="6" t="s">
        <v>133</v>
      </c>
      <c r="K17" s="565">
        <f>'ANALISA perencanaan'!K17</f>
        <v>0.9</v>
      </c>
      <c r="L17" s="24" t="s">
        <v>94</v>
      </c>
      <c r="M17" s="19"/>
      <c r="P17" s="29"/>
      <c r="Q17" s="27">
        <f t="shared" si="0"/>
        <v>0</v>
      </c>
      <c r="R17" s="13"/>
      <c r="S17" s="1"/>
      <c r="T17" s="1"/>
      <c r="U17" s="1"/>
      <c r="V17" s="1"/>
      <c r="W17" s="12"/>
      <c r="X17" s="1">
        <f>W16*0.92</f>
        <v>133.4</v>
      </c>
    </row>
    <row r="18" spans="2:24" customFormat="1" x14ac:dyDescent="0.25">
      <c r="B18" s="30">
        <v>3</v>
      </c>
      <c r="C18" s="18" t="s">
        <v>704</v>
      </c>
      <c r="D18" s="1"/>
      <c r="E18" s="1"/>
      <c r="F18" s="1"/>
      <c r="G18" s="1"/>
      <c r="H18" s="1"/>
      <c r="I18" s="1"/>
      <c r="J18" s="6" t="s">
        <v>135</v>
      </c>
      <c r="K18" s="572">
        <f>'ANALISA perencanaan'!K18</f>
        <v>2000</v>
      </c>
      <c r="L18" s="24" t="s">
        <v>97</v>
      </c>
      <c r="M18" s="19"/>
      <c r="P18" s="29" t="s">
        <v>21</v>
      </c>
      <c r="Q18" s="27">
        <f t="shared" si="0"/>
        <v>31.319400000000002</v>
      </c>
      <c r="R18" s="13">
        <v>0.15</v>
      </c>
      <c r="S18" s="1" t="s">
        <v>49</v>
      </c>
      <c r="T18" s="1"/>
      <c r="U18" s="1"/>
      <c r="V18" s="1"/>
      <c r="W18" s="12">
        <v>42</v>
      </c>
      <c r="X18" s="1"/>
    </row>
    <row r="19" spans="2:24" customFormat="1" x14ac:dyDescent="0.25">
      <c r="B19" s="30">
        <v>4</v>
      </c>
      <c r="C19" s="18" t="s">
        <v>37</v>
      </c>
      <c r="D19" s="1"/>
      <c r="E19" s="1"/>
      <c r="F19" s="1"/>
      <c r="G19" s="1"/>
      <c r="H19" s="1"/>
      <c r="I19" s="1"/>
      <c r="J19" s="30" t="s">
        <v>52</v>
      </c>
      <c r="K19" s="41">
        <f>'ANALISA perencanaan'!K19</f>
        <v>1</v>
      </c>
      <c r="L19" s="24" t="s">
        <v>31</v>
      </c>
      <c r="M19" s="19"/>
      <c r="P19" s="1"/>
      <c r="Q19" s="27"/>
      <c r="R19" s="1"/>
      <c r="S19" s="1"/>
      <c r="T19" s="1"/>
      <c r="U19" s="1"/>
      <c r="V19" s="1"/>
      <c r="W19" s="1"/>
      <c r="X19" s="1">
        <f>W18*0.94</f>
        <v>39.479999999999997</v>
      </c>
    </row>
    <row r="20" spans="2:24" customFormat="1" x14ac:dyDescent="0.25">
      <c r="B20" s="30">
        <v>5</v>
      </c>
      <c r="C20" s="18" t="s">
        <v>38</v>
      </c>
      <c r="D20" s="1"/>
      <c r="E20" s="1"/>
      <c r="F20" s="1"/>
      <c r="G20" s="1"/>
      <c r="H20" s="1"/>
      <c r="I20" s="1"/>
      <c r="J20" s="6" t="s">
        <v>53</v>
      </c>
      <c r="K20" s="41">
        <f>'ANALISA perencanaan'!K20</f>
        <v>0.7</v>
      </c>
      <c r="L20" s="24" t="s">
        <v>31</v>
      </c>
      <c r="M20" s="19"/>
      <c r="P20" s="29" t="s">
        <v>19</v>
      </c>
      <c r="Q20" s="27">
        <f t="shared" si="0"/>
        <v>110.36360000000001</v>
      </c>
      <c r="R20" s="13">
        <v>0.9</v>
      </c>
      <c r="S20" s="1" t="s">
        <v>47</v>
      </c>
      <c r="T20" s="1"/>
      <c r="U20" s="1"/>
      <c r="V20" s="1"/>
      <c r="W20" s="12">
        <v>148</v>
      </c>
      <c r="X20" s="1"/>
    </row>
    <row r="21" spans="2:24" customFormat="1" x14ac:dyDescent="0.25">
      <c r="B21" s="30">
        <v>6</v>
      </c>
      <c r="C21" s="18" t="s">
        <v>39</v>
      </c>
      <c r="D21" s="1"/>
      <c r="E21" s="1"/>
      <c r="F21" s="1"/>
      <c r="G21" s="1"/>
      <c r="H21" s="1"/>
      <c r="I21" s="1"/>
      <c r="J21" s="6" t="s">
        <v>54</v>
      </c>
      <c r="K21" s="41">
        <f>'ANALISA perencanaan'!K21</f>
        <v>0.8</v>
      </c>
      <c r="L21" s="24" t="s">
        <v>31</v>
      </c>
      <c r="M21" s="19" t="s">
        <v>98</v>
      </c>
      <c r="P21" s="29" t="s">
        <v>20</v>
      </c>
      <c r="Q21" s="27">
        <f t="shared" si="0"/>
        <v>106.63510000000001</v>
      </c>
      <c r="R21" s="1">
        <v>0.8</v>
      </c>
      <c r="S21" s="1" t="s">
        <v>48</v>
      </c>
      <c r="T21" s="1"/>
      <c r="U21" s="1"/>
      <c r="V21" s="1"/>
      <c r="W21" s="12">
        <v>143</v>
      </c>
      <c r="X21" s="1"/>
    </row>
    <row r="22" spans="2:24" customFormat="1" x14ac:dyDescent="0.25">
      <c r="B22" s="30"/>
      <c r="C22" s="18"/>
      <c r="D22" s="1"/>
      <c r="E22" s="1"/>
      <c r="F22" s="1"/>
      <c r="G22" s="1"/>
      <c r="H22" s="1"/>
      <c r="I22" s="1"/>
      <c r="J22" s="6"/>
      <c r="K22" s="23"/>
      <c r="L22" s="24"/>
      <c r="M22" s="19"/>
      <c r="P22" s="1"/>
      <c r="Q22" s="27">
        <f t="shared" si="0"/>
        <v>31.095690000000005</v>
      </c>
      <c r="R22" s="1">
        <v>0.22</v>
      </c>
      <c r="S22" s="1" t="s">
        <v>50</v>
      </c>
      <c r="T22" s="1"/>
      <c r="U22" s="1"/>
      <c r="V22" s="1"/>
      <c r="W22" s="563">
        <v>41.7</v>
      </c>
      <c r="X22" s="1"/>
    </row>
    <row r="23" spans="2:24" customFormat="1" x14ac:dyDescent="0.25">
      <c r="B23" s="30"/>
      <c r="C23" s="18" t="s">
        <v>40</v>
      </c>
      <c r="D23" s="1"/>
      <c r="E23" s="1"/>
      <c r="F23" s="1"/>
      <c r="G23" s="1"/>
      <c r="H23" s="1"/>
      <c r="I23" s="1"/>
      <c r="J23" s="6" t="s">
        <v>55</v>
      </c>
      <c r="K23" s="41"/>
      <c r="L23" s="24" t="s">
        <v>95</v>
      </c>
      <c r="M23" s="19"/>
      <c r="P23" s="45"/>
      <c r="Q23" s="45"/>
      <c r="R23" s="45"/>
      <c r="S23" s="45"/>
      <c r="T23" s="45"/>
      <c r="U23" s="45"/>
      <c r="V23" s="45"/>
      <c r="W23" s="45"/>
      <c r="X23" s="1"/>
    </row>
    <row r="24" spans="2:24" customFormat="1" x14ac:dyDescent="0.25">
      <c r="B24" s="30">
        <v>7</v>
      </c>
      <c r="C24" s="25" t="s">
        <v>198</v>
      </c>
      <c r="D24" s="1"/>
      <c r="E24" s="1"/>
      <c r="F24" s="1"/>
      <c r="G24" s="1"/>
      <c r="H24" s="1"/>
      <c r="I24" s="1"/>
      <c r="J24" s="31" t="s">
        <v>56</v>
      </c>
      <c r="K24" s="200">
        <f>'ANALISA perencanaan'!K24</f>
        <v>0.65936551732283388</v>
      </c>
      <c r="L24" s="32" t="s">
        <v>95</v>
      </c>
      <c r="M24" s="19"/>
      <c r="P24" s="1"/>
      <c r="Q24" s="1"/>
      <c r="R24" s="1"/>
      <c r="S24" s="1"/>
      <c r="T24" s="1"/>
      <c r="U24" s="1"/>
      <c r="V24" s="1"/>
      <c r="W24" s="1"/>
      <c r="X24" s="1"/>
    </row>
    <row r="25" spans="2:24" customFormat="1" x14ac:dyDescent="0.25">
      <c r="B25" s="30"/>
      <c r="C25" s="18"/>
      <c r="D25" s="1"/>
      <c r="E25" s="1"/>
      <c r="F25" s="1"/>
      <c r="G25" s="1"/>
      <c r="H25" s="1"/>
      <c r="I25" s="1"/>
      <c r="J25" s="6" t="s">
        <v>57</v>
      </c>
      <c r="K25" s="41">
        <f>K24</f>
        <v>0.65936551732283388</v>
      </c>
      <c r="L25" s="24" t="s">
        <v>95</v>
      </c>
      <c r="M25" s="19"/>
    </row>
    <row r="26" spans="2:24" customFormat="1" x14ac:dyDescent="0.25">
      <c r="B26" s="30">
        <v>8</v>
      </c>
      <c r="C26" s="18" t="s">
        <v>41</v>
      </c>
      <c r="D26" s="1"/>
      <c r="E26" s="1"/>
      <c r="F26" s="1"/>
      <c r="G26" s="1"/>
      <c r="H26" s="1"/>
      <c r="I26" s="1"/>
      <c r="J26" s="6" t="s">
        <v>15</v>
      </c>
      <c r="K26" s="79">
        <f>(K17*K19*K20*60)/(K25*K21*K9)</f>
        <v>89.574747917977973</v>
      </c>
      <c r="L26" s="24" t="s">
        <v>96</v>
      </c>
      <c r="M26" s="19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customFormat="1" x14ac:dyDescent="0.25">
      <c r="B27" s="30">
        <v>9</v>
      </c>
      <c r="C27" s="18" t="s">
        <v>181</v>
      </c>
      <c r="D27" s="1"/>
      <c r="E27" s="1"/>
      <c r="F27" s="1"/>
      <c r="G27" s="1"/>
      <c r="H27" s="1"/>
      <c r="I27" s="1"/>
      <c r="J27" s="6" t="s">
        <v>182</v>
      </c>
      <c r="K27" s="41">
        <f>K26*K8</f>
        <v>716.59798334382378</v>
      </c>
      <c r="L27" s="24" t="s">
        <v>183</v>
      </c>
      <c r="M27" s="19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customFormat="1" x14ac:dyDescent="0.25">
      <c r="B28" s="30">
        <v>10</v>
      </c>
      <c r="C28" s="18" t="s">
        <v>42</v>
      </c>
      <c r="D28" s="1"/>
      <c r="E28" s="1"/>
      <c r="F28" s="1"/>
      <c r="G28" s="1"/>
      <c r="H28" s="1"/>
      <c r="I28" s="1"/>
      <c r="J28" s="6"/>
      <c r="K28" s="43">
        <f>1/K26</f>
        <v>1.1163860610756979E-2</v>
      </c>
      <c r="L28" s="24" t="s">
        <v>97</v>
      </c>
      <c r="M28" s="19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customFormat="1" x14ac:dyDescent="0.25">
      <c r="B29" s="30"/>
      <c r="C29" s="44" t="s">
        <v>99</v>
      </c>
      <c r="D29" s="1"/>
      <c r="E29" s="1"/>
      <c r="F29" s="1"/>
      <c r="G29" s="1"/>
      <c r="H29" s="1"/>
      <c r="I29" s="1"/>
      <c r="J29" s="6"/>
      <c r="K29" s="23"/>
      <c r="L29" s="24"/>
      <c r="M29" s="19"/>
      <c r="O29" s="1"/>
      <c r="P29" s="1"/>
      <c r="Q29" s="33" t="s">
        <v>58</v>
      </c>
      <c r="R29" s="1"/>
      <c r="S29" s="1"/>
      <c r="T29" s="1"/>
      <c r="U29" s="1"/>
      <c r="V29" s="1"/>
      <c r="W29" s="1"/>
      <c r="X29" s="1"/>
    </row>
    <row r="30" spans="2:24" customFormat="1" x14ac:dyDescent="0.25">
      <c r="B30" s="190">
        <v>11</v>
      </c>
      <c r="C30" s="184" t="s">
        <v>100</v>
      </c>
      <c r="D30" s="9"/>
      <c r="E30" s="9"/>
      <c r="F30" s="9"/>
      <c r="G30" s="9"/>
      <c r="H30" s="9"/>
      <c r="I30" s="9"/>
      <c r="J30" s="31"/>
      <c r="K30" s="185">
        <f>(K42/K27)/K42</f>
        <v>1.3954825763446224E-3</v>
      </c>
      <c r="L30" s="32" t="s">
        <v>196</v>
      </c>
      <c r="M30" s="10"/>
      <c r="O30" s="1"/>
      <c r="P30" s="1"/>
      <c r="Q30" s="33"/>
      <c r="R30" s="1"/>
      <c r="S30" s="1"/>
      <c r="T30" s="1"/>
      <c r="U30" s="1"/>
      <c r="V30" s="1"/>
      <c r="W30" s="1"/>
      <c r="X30" s="1"/>
    </row>
    <row r="31" spans="2:24" customFormat="1" x14ac:dyDescent="0.25">
      <c r="B31" s="191"/>
      <c r="C31" s="192"/>
      <c r="D31" s="166"/>
      <c r="E31" s="166"/>
      <c r="F31" s="166"/>
      <c r="G31" s="166"/>
      <c r="H31" s="166"/>
      <c r="I31" s="166"/>
      <c r="J31" s="169"/>
      <c r="K31" s="181"/>
      <c r="L31" s="180"/>
      <c r="M31" s="167"/>
      <c r="O31" s="1"/>
      <c r="P31" s="1"/>
      <c r="Q31" s="33"/>
      <c r="R31" s="1"/>
      <c r="S31" s="1"/>
      <c r="T31" s="1"/>
      <c r="U31" s="1"/>
      <c r="V31" s="1"/>
      <c r="W31" s="1"/>
      <c r="X31" s="1"/>
    </row>
    <row r="32" spans="2:24" customFormat="1" x14ac:dyDescent="0.25">
      <c r="B32" s="31" t="s">
        <v>22</v>
      </c>
      <c r="C32" s="184" t="s">
        <v>132</v>
      </c>
      <c r="D32" s="9"/>
      <c r="E32" s="9"/>
      <c r="F32" s="9"/>
      <c r="G32" s="9"/>
      <c r="H32" s="9"/>
      <c r="I32" s="9"/>
      <c r="J32" s="31"/>
      <c r="K32" s="193"/>
      <c r="L32" s="32"/>
      <c r="M32" s="10"/>
      <c r="O32" s="1"/>
      <c r="P32" s="1"/>
      <c r="Q32" s="33"/>
      <c r="R32" s="1"/>
      <c r="S32" s="1"/>
      <c r="T32" s="1"/>
      <c r="U32" s="1"/>
      <c r="V32" s="1"/>
      <c r="W32" s="1"/>
      <c r="X32" s="1"/>
    </row>
    <row r="33" spans="2:24" customFormat="1" x14ac:dyDescent="0.25">
      <c r="B33" s="191"/>
      <c r="C33" s="192" t="s">
        <v>714</v>
      </c>
      <c r="D33" s="166"/>
      <c r="E33" s="166"/>
      <c r="F33" s="166"/>
      <c r="G33" s="166"/>
      <c r="H33" s="166"/>
      <c r="I33" s="166"/>
      <c r="J33" s="169" t="s">
        <v>23</v>
      </c>
      <c r="K33" s="194">
        <f>K39*K38*K37*K36</f>
        <v>22.90185066976322</v>
      </c>
      <c r="L33" s="180" t="s">
        <v>136</v>
      </c>
      <c r="M33" s="167"/>
      <c r="O33" s="1"/>
      <c r="P33" s="1"/>
      <c r="Q33" s="33"/>
      <c r="R33" s="1"/>
      <c r="S33" s="1"/>
      <c r="T33" s="1"/>
      <c r="U33" s="1"/>
      <c r="V33" s="1"/>
      <c r="W33" s="1"/>
      <c r="X33" s="1"/>
    </row>
    <row r="34" spans="2:24" customFormat="1" x14ac:dyDescent="0.25">
      <c r="B34" s="182"/>
      <c r="C34" s="25" t="s">
        <v>179</v>
      </c>
      <c r="D34" s="1"/>
      <c r="E34" s="1"/>
      <c r="F34" s="1"/>
      <c r="G34" s="1"/>
      <c r="H34" s="1"/>
      <c r="I34" s="1"/>
      <c r="J34" s="6" t="s">
        <v>195</v>
      </c>
      <c r="K34" s="79">
        <f>K33*K8</f>
        <v>183.21480535810576</v>
      </c>
      <c r="L34" s="24" t="s">
        <v>180</v>
      </c>
      <c r="M34" s="19"/>
      <c r="O34" s="1"/>
      <c r="P34" s="1"/>
      <c r="Q34" s="33"/>
      <c r="R34" s="1"/>
      <c r="S34" s="1"/>
      <c r="T34" s="1"/>
      <c r="U34" s="1"/>
      <c r="V34" s="1"/>
      <c r="W34" s="1"/>
      <c r="X34" s="1"/>
    </row>
    <row r="35" spans="2:24" customFormat="1" x14ac:dyDescent="0.25">
      <c r="B35" s="182"/>
      <c r="C35" s="25" t="s">
        <v>194</v>
      </c>
      <c r="D35" s="1"/>
      <c r="E35" s="1"/>
      <c r="F35" s="1"/>
      <c r="G35" s="1"/>
      <c r="H35" s="1"/>
      <c r="I35" s="1"/>
      <c r="J35" s="6"/>
      <c r="K35" s="79">
        <f>K33/K26</f>
        <v>0.25567306860560796</v>
      </c>
      <c r="L35" s="24"/>
      <c r="M35" s="19"/>
      <c r="O35" s="1"/>
      <c r="P35" s="1"/>
      <c r="Q35" s="33"/>
      <c r="R35" s="1"/>
      <c r="S35" s="1"/>
      <c r="T35" s="1"/>
      <c r="U35" s="1"/>
      <c r="V35" s="1"/>
      <c r="W35" s="1"/>
      <c r="X35" s="1"/>
    </row>
    <row r="36" spans="2:24" customFormat="1" x14ac:dyDescent="0.25">
      <c r="B36" s="182"/>
      <c r="C36" s="25" t="s">
        <v>709</v>
      </c>
      <c r="D36" s="1"/>
      <c r="E36" s="1"/>
      <c r="F36" s="1"/>
      <c r="G36" s="1"/>
      <c r="H36" s="1"/>
      <c r="I36" s="1"/>
      <c r="J36" s="6" t="s">
        <v>711</v>
      </c>
      <c r="K36" s="79">
        <f>K16*0.7457</f>
        <v>110.36360000000001</v>
      </c>
      <c r="L36" s="24"/>
      <c r="M36" s="19"/>
      <c r="O36" s="1"/>
      <c r="P36" s="1"/>
      <c r="Q36" s="33"/>
      <c r="R36" s="1"/>
      <c r="S36" s="1"/>
      <c r="T36" s="1"/>
      <c r="U36" s="1"/>
      <c r="V36" s="1"/>
      <c r="W36" s="1"/>
      <c r="X36" s="1"/>
    </row>
    <row r="37" spans="2:24" customFormat="1" x14ac:dyDescent="0.25">
      <c r="B37" s="182"/>
      <c r="C37" s="25" t="s">
        <v>710</v>
      </c>
      <c r="D37" s="1"/>
      <c r="E37" s="1"/>
      <c r="F37" s="1"/>
      <c r="G37" s="1"/>
      <c r="H37" s="1"/>
      <c r="I37" s="1"/>
      <c r="J37" s="6" t="s">
        <v>712</v>
      </c>
      <c r="K37" s="79">
        <f>'ANALISA perencanaan'!K37</f>
        <v>0.28000000000000003</v>
      </c>
      <c r="L37" s="24"/>
      <c r="M37" s="19"/>
      <c r="O37" s="1"/>
      <c r="P37" s="1"/>
      <c r="Q37" s="33"/>
      <c r="R37" s="1"/>
      <c r="S37" s="1"/>
      <c r="T37" s="1"/>
      <c r="U37" s="1"/>
      <c r="V37" s="1"/>
      <c r="W37" s="1"/>
      <c r="X37" s="1"/>
    </row>
    <row r="38" spans="2:24" customFormat="1" x14ac:dyDescent="0.25">
      <c r="B38" s="182"/>
      <c r="C38" s="25" t="s">
        <v>713</v>
      </c>
      <c r="D38" s="1"/>
      <c r="E38" s="1">
        <f>'ANALISA perencanaan'!E38</f>
        <v>45</v>
      </c>
      <c r="F38" s="1" t="s">
        <v>95</v>
      </c>
      <c r="G38" s="1"/>
      <c r="H38" s="1"/>
      <c r="I38" s="1"/>
      <c r="J38" s="6" t="s">
        <v>715</v>
      </c>
      <c r="K38" s="79">
        <f>E38/60</f>
        <v>0.75</v>
      </c>
      <c r="L38" s="24"/>
      <c r="M38" s="19"/>
      <c r="O38" s="1"/>
      <c r="P38" s="1"/>
      <c r="Q38" s="33"/>
      <c r="R38" s="1"/>
      <c r="S38" s="1"/>
      <c r="T38" s="1"/>
      <c r="U38" s="1"/>
      <c r="V38" s="1"/>
      <c r="W38" s="1"/>
      <c r="X38" s="1"/>
    </row>
    <row r="39" spans="2:24" customFormat="1" x14ac:dyDescent="0.25">
      <c r="B39" s="182"/>
      <c r="C39" s="25" t="s">
        <v>716</v>
      </c>
      <c r="D39" s="1"/>
      <c r="E39" s="577">
        <v>38</v>
      </c>
      <c r="F39" s="1" t="s">
        <v>717</v>
      </c>
      <c r="G39" s="1" t="s">
        <v>718</v>
      </c>
      <c r="H39" s="13">
        <f>K24*60</f>
        <v>39.56193103937003</v>
      </c>
      <c r="I39" s="1" t="s">
        <v>717</v>
      </c>
      <c r="J39" s="6" t="s">
        <v>719</v>
      </c>
      <c r="K39" s="79">
        <f>(E39/H39) + ((H39-E39)/H39) * 0.7</f>
        <v>0.98815580282608795</v>
      </c>
      <c r="L39" s="24"/>
      <c r="M39" s="19"/>
      <c r="O39" s="1"/>
      <c r="P39" s="1"/>
      <c r="Q39" s="33"/>
      <c r="R39" s="1"/>
      <c r="S39" s="1"/>
      <c r="T39" s="1"/>
      <c r="U39" s="1"/>
      <c r="V39" s="1"/>
      <c r="W39" s="1"/>
      <c r="X39" s="1"/>
    </row>
    <row r="40" spans="2:24" customFormat="1" x14ac:dyDescent="0.25">
      <c r="B40" s="183"/>
      <c r="C40" s="184"/>
      <c r="D40" s="9"/>
      <c r="E40" s="9"/>
      <c r="F40" s="9"/>
      <c r="G40" s="9"/>
      <c r="H40" s="9"/>
      <c r="I40" s="9"/>
      <c r="J40" s="31"/>
      <c r="K40" s="193"/>
      <c r="L40" s="32"/>
      <c r="M40" s="10"/>
      <c r="N40">
        <v>9.5505301538551883</v>
      </c>
      <c r="O40" s="1"/>
      <c r="P40" s="1"/>
      <c r="Q40" s="33"/>
      <c r="R40" s="1"/>
      <c r="S40" s="1"/>
      <c r="T40" s="1"/>
      <c r="U40" s="1"/>
      <c r="V40" s="1"/>
      <c r="W40" s="1"/>
      <c r="X40" s="1"/>
    </row>
    <row r="41" spans="2:24" customFormat="1" hidden="1" x14ac:dyDescent="0.25">
      <c r="B41" s="163" t="s">
        <v>192</v>
      </c>
      <c r="C41" s="189" t="s">
        <v>193</v>
      </c>
      <c r="D41" s="187"/>
      <c r="E41" s="187"/>
      <c r="F41" s="187"/>
      <c r="G41" s="187"/>
      <c r="H41" s="187"/>
      <c r="I41" s="187"/>
      <c r="J41" s="163"/>
      <c r="K41" s="165"/>
      <c r="L41" s="164"/>
      <c r="M41" s="188"/>
      <c r="O41" s="1"/>
      <c r="P41" s="1"/>
      <c r="Q41" s="1" t="s">
        <v>59</v>
      </c>
      <c r="R41" s="1"/>
      <c r="S41" s="1"/>
      <c r="T41" s="1"/>
      <c r="U41" s="1"/>
      <c r="V41" s="1"/>
      <c r="W41" s="1"/>
      <c r="X41" s="1"/>
    </row>
    <row r="42" spans="2:24" customFormat="1" hidden="1" x14ac:dyDescent="0.25">
      <c r="B42" s="21"/>
      <c r="C42" t="s">
        <v>187</v>
      </c>
      <c r="J42" s="170" t="s">
        <v>188</v>
      </c>
      <c r="K42" s="394">
        <f>'Backup Galian'!F104+'Backup Galian'!Q104</f>
        <v>366698.14269886009</v>
      </c>
      <c r="L42" s="170" t="s">
        <v>94</v>
      </c>
      <c r="M42" s="19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customFormat="1" hidden="1" x14ac:dyDescent="0.25">
      <c r="B43" s="21"/>
      <c r="C43" t="s">
        <v>184</v>
      </c>
      <c r="J43" s="170" t="s">
        <v>185</v>
      </c>
      <c r="K43" s="174">
        <f>ROUNDUP(K42/K27,0)</f>
        <v>512</v>
      </c>
      <c r="L43" s="170" t="s">
        <v>186</v>
      </c>
      <c r="M43" s="19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customFormat="1" hidden="1" x14ac:dyDescent="0.25">
      <c r="B44" s="21"/>
      <c r="C44" t="s">
        <v>189</v>
      </c>
      <c r="J44" s="171" t="s">
        <v>190</v>
      </c>
      <c r="K44" s="175">
        <f>K42*K35</f>
        <v>93754.839395794668</v>
      </c>
      <c r="L44" s="171" t="s">
        <v>191</v>
      </c>
      <c r="M44" s="10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customFormat="1" x14ac:dyDescent="0.25">
      <c r="B45" s="21"/>
      <c r="J45" s="171"/>
      <c r="K45" s="175"/>
      <c r="L45" s="17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customFormat="1" ht="15.75" thickBot="1" x14ac:dyDescent="0.3">
      <c r="B46" s="14"/>
      <c r="C46" s="15"/>
      <c r="D46" s="16"/>
      <c r="E46" s="16"/>
      <c r="F46" s="16"/>
      <c r="G46" s="16"/>
      <c r="H46" s="16"/>
      <c r="I46" s="17"/>
      <c r="J46" s="172"/>
      <c r="K46" s="176"/>
      <c r="L46" s="178"/>
      <c r="M46" s="177"/>
      <c r="O46" s="1"/>
      <c r="P46" s="1"/>
      <c r="Q46" s="1" t="s">
        <v>60</v>
      </c>
      <c r="R46" s="1"/>
      <c r="S46" s="1" t="s">
        <v>61</v>
      </c>
      <c r="T46" s="1" t="s">
        <v>62</v>
      </c>
      <c r="U46" s="1"/>
      <c r="V46" s="1"/>
      <c r="W46" s="1"/>
      <c r="X46" s="1"/>
    </row>
    <row r="47" spans="2:24" customFormat="1" x14ac:dyDescent="0.25">
      <c r="B47" t="s">
        <v>705</v>
      </c>
      <c r="C47" t="s">
        <v>706</v>
      </c>
      <c r="K47" s="161"/>
      <c r="O47" s="1"/>
      <c r="P47" s="1"/>
      <c r="Q47" s="1" t="s">
        <v>63</v>
      </c>
      <c r="R47" s="1"/>
      <c r="S47" s="1" t="s">
        <v>64</v>
      </c>
      <c r="T47" s="1" t="s">
        <v>65</v>
      </c>
      <c r="U47" s="1"/>
      <c r="V47" s="1"/>
      <c r="W47" s="1"/>
      <c r="X47" s="1"/>
    </row>
    <row r="48" spans="2:24" customFormat="1" x14ac:dyDescent="0.25">
      <c r="K48" s="160"/>
      <c r="O48" s="1"/>
      <c r="P48" s="1"/>
      <c r="Q48" s="1" t="s">
        <v>66</v>
      </c>
      <c r="R48" s="1"/>
      <c r="S48" s="1" t="s">
        <v>67</v>
      </c>
      <c r="T48" s="1" t="s">
        <v>68</v>
      </c>
      <c r="U48" s="1"/>
      <c r="V48" s="1"/>
      <c r="W48" s="1"/>
      <c r="X48" s="1"/>
    </row>
    <row r="49" spans="2:24" customFormat="1" x14ac:dyDescent="0.25">
      <c r="O49" s="1"/>
      <c r="P49" s="1"/>
      <c r="Q49" s="1" t="s">
        <v>69</v>
      </c>
      <c r="R49" s="1"/>
      <c r="S49" s="1" t="s">
        <v>70</v>
      </c>
      <c r="T49" s="1" t="s">
        <v>71</v>
      </c>
      <c r="U49" s="1"/>
      <c r="V49" s="1"/>
      <c r="W49" s="1"/>
      <c r="X49" s="1"/>
    </row>
    <row r="50" spans="2:24" customFormat="1" x14ac:dyDescent="0.25">
      <c r="O50" s="1"/>
      <c r="P50" s="1"/>
      <c r="Q50" s="34" t="s">
        <v>72</v>
      </c>
      <c r="R50" s="1"/>
      <c r="S50" s="1"/>
      <c r="T50" s="1"/>
      <c r="U50" s="1"/>
      <c r="V50" s="1"/>
      <c r="W50" s="1"/>
      <c r="X50" s="1"/>
    </row>
    <row r="51" spans="2:24" customFormat="1" x14ac:dyDescent="0.25">
      <c r="O51" s="1"/>
      <c r="P51" s="1"/>
      <c r="Q51" s="1" t="s">
        <v>73</v>
      </c>
      <c r="R51" s="1"/>
      <c r="S51" s="1" t="s">
        <v>74</v>
      </c>
      <c r="T51" s="1"/>
      <c r="U51" s="1"/>
      <c r="V51" s="1"/>
      <c r="W51" s="1"/>
      <c r="X51" s="1"/>
    </row>
    <row r="52" spans="2:24" customFormat="1" x14ac:dyDescent="0.25">
      <c r="O52" s="566"/>
      <c r="P52" s="566" t="s">
        <v>75</v>
      </c>
      <c r="Q52" s="566" t="s">
        <v>76</v>
      </c>
      <c r="R52" s="566" t="s">
        <v>77</v>
      </c>
      <c r="S52" s="1" t="s">
        <v>78</v>
      </c>
      <c r="T52" s="1"/>
      <c r="U52" s="1"/>
      <c r="V52" s="1"/>
      <c r="W52" s="1"/>
      <c r="X52" s="1"/>
    </row>
    <row r="53" spans="2:24" customFormat="1" ht="12.6" customHeight="1" x14ac:dyDescent="0.25">
      <c r="O53" s="566"/>
      <c r="P53" s="566" t="s">
        <v>79</v>
      </c>
      <c r="Q53" s="566" t="s">
        <v>80</v>
      </c>
      <c r="R53" s="566" t="s">
        <v>81</v>
      </c>
      <c r="S53" s="1"/>
      <c r="T53" s="1"/>
      <c r="U53" s="1"/>
      <c r="V53" s="1"/>
      <c r="W53" s="1"/>
      <c r="X53" s="1"/>
    </row>
    <row r="54" spans="2:24" customFormat="1" hidden="1" x14ac:dyDescent="0.25">
      <c r="O54" s="566"/>
      <c r="P54" s="566"/>
      <c r="Q54" s="566" t="s">
        <v>82</v>
      </c>
      <c r="R54" s="566" t="s">
        <v>83</v>
      </c>
      <c r="S54" s="1"/>
      <c r="T54" s="1"/>
      <c r="U54" s="1"/>
      <c r="V54" s="1"/>
      <c r="W54" s="1"/>
      <c r="X54" s="1"/>
    </row>
    <row r="55" spans="2:24" customFormat="1" ht="409.5" customHeight="1" x14ac:dyDescent="0.25">
      <c r="B55" s="676"/>
      <c r="C55" s="676"/>
      <c r="D55" s="676"/>
      <c r="E55" s="676"/>
      <c r="F55" s="676"/>
      <c r="G55" s="676"/>
      <c r="I55" t="s">
        <v>708</v>
      </c>
      <c r="O55" s="566"/>
      <c r="P55" s="566"/>
      <c r="Q55" s="566" t="s">
        <v>84</v>
      </c>
      <c r="R55" s="566"/>
      <c r="S55" s="1"/>
      <c r="T55" s="1"/>
      <c r="U55" s="1"/>
      <c r="V55" s="1"/>
      <c r="W55" s="1"/>
      <c r="X55" s="1"/>
    </row>
    <row r="56" spans="2:24" customFormat="1" x14ac:dyDescent="0.25">
      <c r="O56" s="1"/>
      <c r="P56" s="1"/>
      <c r="Q56" s="1" t="s">
        <v>85</v>
      </c>
      <c r="R56" s="35">
        <v>8</v>
      </c>
      <c r="S56" s="35">
        <v>13</v>
      </c>
      <c r="T56" s="35">
        <v>19</v>
      </c>
      <c r="U56" s="35">
        <v>30</v>
      </c>
      <c r="V56" s="1"/>
      <c r="W56" s="1" t="s">
        <v>12</v>
      </c>
      <c r="X56" s="1"/>
    </row>
    <row r="57" spans="2:24" customFormat="1" x14ac:dyDescent="0.25">
      <c r="O57" s="1"/>
      <c r="P57" s="1"/>
      <c r="Q57" s="1" t="s">
        <v>86</v>
      </c>
      <c r="R57" s="35">
        <v>7</v>
      </c>
      <c r="S57" s="35">
        <v>11</v>
      </c>
      <c r="T57" s="35">
        <v>17</v>
      </c>
      <c r="U57" s="35">
        <v>28</v>
      </c>
      <c r="V57" s="1"/>
      <c r="W57" s="1" t="s">
        <v>14</v>
      </c>
      <c r="X57" s="1"/>
    </row>
    <row r="58" spans="2:24" customFormat="1" x14ac:dyDescent="0.25">
      <c r="O58" s="36"/>
      <c r="P58" s="1"/>
      <c r="Q58" s="1" t="s">
        <v>87</v>
      </c>
      <c r="R58" s="35">
        <v>6</v>
      </c>
      <c r="S58" s="35">
        <v>9</v>
      </c>
      <c r="T58" s="35">
        <v>15</v>
      </c>
      <c r="U58" s="35">
        <v>26</v>
      </c>
      <c r="V58" s="1"/>
      <c r="W58" s="1" t="s">
        <v>18</v>
      </c>
      <c r="X58" s="1"/>
    </row>
    <row r="59" spans="2:24" customFormat="1" x14ac:dyDescent="0.25">
      <c r="O59" s="1"/>
      <c r="P59" s="1"/>
      <c r="Q59" s="1"/>
      <c r="R59" s="35" t="s">
        <v>88</v>
      </c>
      <c r="S59" s="35" t="s">
        <v>65</v>
      </c>
      <c r="T59" s="35" t="s">
        <v>68</v>
      </c>
      <c r="U59" s="35" t="s">
        <v>71</v>
      </c>
      <c r="V59" s="1"/>
      <c r="W59" s="1" t="s">
        <v>19</v>
      </c>
      <c r="X59" s="1"/>
    </row>
    <row r="60" spans="2:24" customFormat="1" x14ac:dyDescent="0.25">
      <c r="O60" s="1"/>
      <c r="P60" s="1"/>
      <c r="Q60" s="37" t="s">
        <v>89</v>
      </c>
      <c r="R60" s="37"/>
      <c r="S60" s="1"/>
      <c r="T60" s="1"/>
      <c r="U60" s="1"/>
      <c r="V60" s="1"/>
      <c r="W60" s="1"/>
      <c r="X60" s="1"/>
    </row>
    <row r="61" spans="2:24" customFormat="1" x14ac:dyDescent="0.25">
      <c r="O61" s="1"/>
      <c r="P61" s="1"/>
      <c r="Q61" s="1" t="s">
        <v>90</v>
      </c>
      <c r="R61" s="38" t="s">
        <v>91</v>
      </c>
      <c r="S61" s="1"/>
      <c r="T61" s="1"/>
      <c r="U61" s="1"/>
      <c r="V61" s="1"/>
      <c r="W61" s="1"/>
      <c r="X61" s="1"/>
    </row>
    <row r="62" spans="2:24" customFormat="1" x14ac:dyDescent="0.25">
      <c r="O62" s="1"/>
      <c r="P62" s="1"/>
      <c r="Q62" s="1" t="s">
        <v>92</v>
      </c>
      <c r="R62" s="38" t="s">
        <v>93</v>
      </c>
      <c r="S62" s="1"/>
      <c r="T62" s="1"/>
      <c r="U62" s="1"/>
      <c r="V62" s="1"/>
      <c r="W62" s="1"/>
      <c r="X62" s="1"/>
    </row>
    <row r="63" spans="2:24" customFormat="1" x14ac:dyDescent="0.25"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customFormat="1" x14ac:dyDescent="0.25"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5:31" customFormat="1" x14ac:dyDescent="0.25">
      <c r="O65" s="1"/>
      <c r="P65" s="1"/>
      <c r="Q65" s="39"/>
      <c r="R65" s="1"/>
      <c r="S65" s="1"/>
      <c r="T65" s="1"/>
      <c r="U65" s="1"/>
      <c r="V65" s="1"/>
      <c r="W65" s="1"/>
      <c r="X65" s="1"/>
    </row>
    <row r="66" spans="15:31" customFormat="1" x14ac:dyDescent="0.25">
      <c r="O66" s="1"/>
      <c r="P66" s="1"/>
      <c r="Q66" s="39"/>
      <c r="R66" s="1"/>
      <c r="S66" s="1"/>
      <c r="T66" s="1"/>
      <c r="U66" s="1"/>
      <c r="V66" s="1"/>
      <c r="W66" s="1"/>
      <c r="X66" s="1"/>
    </row>
    <row r="67" spans="15:31" customFormat="1" x14ac:dyDescent="0.25">
      <c r="O67" s="1"/>
      <c r="P67" s="1"/>
      <c r="Q67" s="1"/>
      <c r="R67" s="35"/>
      <c r="S67" s="35"/>
      <c r="T67" s="35"/>
      <c r="U67" s="1"/>
      <c r="V67" s="1"/>
      <c r="W67" s="1"/>
      <c r="X67" s="1"/>
    </row>
    <row r="68" spans="15:31" customFormat="1" x14ac:dyDescent="0.25"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5:31" customFormat="1" x14ac:dyDescent="0.25"/>
    <row r="70" spans="15:31" customFormat="1" x14ac:dyDescent="0.25">
      <c r="AC70" s="436" t="s">
        <v>645</v>
      </c>
    </row>
    <row r="71" spans="15:31" customFormat="1" x14ac:dyDescent="0.25">
      <c r="AC71" t="s">
        <v>648</v>
      </c>
      <c r="AD71" t="s">
        <v>649</v>
      </c>
    </row>
    <row r="72" spans="15:31" customFormat="1" x14ac:dyDescent="0.25">
      <c r="AC72" t="s">
        <v>650</v>
      </c>
      <c r="AD72">
        <v>22300</v>
      </c>
      <c r="AE72" t="s">
        <v>651</v>
      </c>
    </row>
    <row r="73" spans="15:31" customFormat="1" x14ac:dyDescent="0.25">
      <c r="AC73" t="s">
        <v>652</v>
      </c>
      <c r="AD73">
        <v>75000</v>
      </c>
      <c r="AE73" t="s">
        <v>101</v>
      </c>
    </row>
    <row r="74" spans="15:31" customFormat="1" x14ac:dyDescent="0.25">
      <c r="AC74" s="45"/>
      <c r="AD74" s="45"/>
      <c r="AE74" s="45"/>
    </row>
    <row r="75" spans="15:31" customFormat="1" x14ac:dyDescent="0.25">
      <c r="AC75" s="45"/>
      <c r="AD75" s="45"/>
      <c r="AE75" s="45"/>
    </row>
    <row r="76" spans="15:31" customFormat="1" x14ac:dyDescent="0.25"/>
    <row r="77" spans="15:31" customFormat="1" x14ac:dyDescent="0.25"/>
    <row r="78" spans="15:31" customFormat="1" x14ac:dyDescent="0.25"/>
    <row r="83" spans="21:29" ht="20.100000000000001" customHeight="1" x14ac:dyDescent="0.25">
      <c r="W83" s="653" t="s">
        <v>102</v>
      </c>
      <c r="X83" s="653"/>
      <c r="Y83" s="653"/>
      <c r="Z83" s="653"/>
      <c r="AA83" s="653"/>
      <c r="AB83" s="653"/>
    </row>
    <row r="84" spans="21:29" ht="20.100000000000001" customHeight="1" x14ac:dyDescent="0.25">
      <c r="W84" s="659" t="s">
        <v>103</v>
      </c>
      <c r="X84" s="659"/>
      <c r="Y84" s="659"/>
      <c r="Z84" s="659"/>
      <c r="AA84" s="659"/>
      <c r="AB84" s="659"/>
    </row>
    <row r="85" spans="21:29" ht="15" customHeight="1" x14ac:dyDescent="0.25">
      <c r="W85" s="659"/>
      <c r="X85" s="659"/>
      <c r="Y85" s="659"/>
      <c r="Z85" s="659"/>
      <c r="AA85" s="659"/>
      <c r="AB85" s="659"/>
    </row>
    <row r="86" spans="21:29" ht="15" customHeight="1" thickBot="1" x14ac:dyDescent="0.3">
      <c r="W86" s="46"/>
      <c r="X86" s="47" t="s">
        <v>104</v>
      </c>
      <c r="Z86" s="663" t="str">
        <f>[63]Excavator!C9</f>
        <v>( Komatsu Pc 200 Standart )</v>
      </c>
      <c r="AA86" s="663"/>
    </row>
    <row r="87" spans="21:29" ht="32.1" customHeight="1" x14ac:dyDescent="0.25">
      <c r="W87" s="50" t="s">
        <v>2</v>
      </c>
      <c r="X87" s="51" t="s">
        <v>105</v>
      </c>
      <c r="Y87" s="51" t="s">
        <v>6</v>
      </c>
      <c r="Z87" s="51" t="s">
        <v>106</v>
      </c>
      <c r="AA87" s="52" t="s">
        <v>107</v>
      </c>
      <c r="AB87" s="53" t="s">
        <v>108</v>
      </c>
    </row>
    <row r="88" spans="21:29" ht="15" customHeight="1" x14ac:dyDescent="0.25">
      <c r="W88" s="54" t="s">
        <v>109</v>
      </c>
      <c r="X88" s="55" t="s">
        <v>110</v>
      </c>
      <c r="Y88" s="56"/>
      <c r="Z88" s="57"/>
      <c r="AA88" s="58"/>
      <c r="AB88" s="59"/>
    </row>
    <row r="89" spans="21:29" ht="15" customHeight="1" x14ac:dyDescent="0.25">
      <c r="W89" s="60"/>
      <c r="X89" s="61"/>
      <c r="Y89" s="62"/>
      <c r="Z89" s="63"/>
      <c r="AA89" s="88"/>
      <c r="AB89" s="81"/>
      <c r="AC89" s="64"/>
    </row>
    <row r="90" spans="21:29" ht="15" customHeight="1" x14ac:dyDescent="0.25">
      <c r="W90" s="60"/>
      <c r="X90" s="61"/>
      <c r="Y90" s="62"/>
      <c r="Z90" s="63"/>
      <c r="AA90" s="88"/>
      <c r="AB90" s="81"/>
      <c r="AC90" s="64"/>
    </row>
    <row r="91" spans="21:29" ht="15" customHeight="1" x14ac:dyDescent="0.25">
      <c r="W91" s="673" t="s">
        <v>114</v>
      </c>
      <c r="X91" s="674"/>
      <c r="Y91" s="674"/>
      <c r="Z91" s="674"/>
      <c r="AA91" s="674"/>
      <c r="AB91" s="82">
        <f>SUM(AB89:AB90)</f>
        <v>0</v>
      </c>
    </row>
    <row r="92" spans="21:29" ht="15" customHeight="1" x14ac:dyDescent="0.25">
      <c r="W92" s="65" t="s">
        <v>115</v>
      </c>
      <c r="X92" s="66" t="s">
        <v>116</v>
      </c>
      <c r="Y92" s="67"/>
      <c r="Z92" s="68"/>
      <c r="AA92" s="69"/>
      <c r="AB92" s="83"/>
    </row>
    <row r="93" spans="21:29" ht="15" customHeight="1" x14ac:dyDescent="0.25">
      <c r="U93" s="474">
        <f>Z93*'RAB PEKERJAAN'!K13</f>
        <v>514.77946127534835</v>
      </c>
      <c r="W93" s="60">
        <v>1</v>
      </c>
      <c r="X93" s="70" t="s">
        <v>117</v>
      </c>
      <c r="Y93" s="71" t="s">
        <v>178</v>
      </c>
      <c r="Z93" s="72">
        <f>K35</f>
        <v>0.25567306860560796</v>
      </c>
      <c r="AA93" s="80">
        <v>22300</v>
      </c>
      <c r="AB93" s="81">
        <f>AA93*Z93</f>
        <v>5701.509429905057</v>
      </c>
    </row>
    <row r="94" spans="21:29" ht="15" hidden="1" customHeight="1" x14ac:dyDescent="0.25">
      <c r="W94" s="60">
        <v>2</v>
      </c>
      <c r="X94" s="70" t="s">
        <v>119</v>
      </c>
      <c r="Y94" s="71" t="s">
        <v>118</v>
      </c>
      <c r="Z94" s="72" t="e">
        <f>#REF!</f>
        <v>#REF!</v>
      </c>
      <c r="AA94" s="80"/>
      <c r="AB94" s="81"/>
    </row>
    <row r="95" spans="21:29" ht="15" customHeight="1" x14ac:dyDescent="0.25">
      <c r="W95" s="673" t="s">
        <v>120</v>
      </c>
      <c r="X95" s="674"/>
      <c r="Y95" s="674"/>
      <c r="Z95" s="674"/>
      <c r="AA95" s="674"/>
      <c r="AB95" s="82">
        <f>AB93</f>
        <v>5701.509429905057</v>
      </c>
    </row>
    <row r="96" spans="21:29" ht="15" customHeight="1" x14ac:dyDescent="0.25">
      <c r="W96" s="73" t="s">
        <v>121</v>
      </c>
      <c r="X96" s="66" t="s">
        <v>122</v>
      </c>
      <c r="Y96" s="67"/>
      <c r="Z96" s="68"/>
      <c r="AA96" s="69"/>
      <c r="AB96" s="83"/>
    </row>
    <row r="97" spans="1:30" ht="15" customHeight="1" x14ac:dyDescent="0.25">
      <c r="W97" s="84">
        <v>1</v>
      </c>
      <c r="X97" s="70" t="s">
        <v>123</v>
      </c>
      <c r="Y97" s="71" t="s">
        <v>137</v>
      </c>
      <c r="Z97" s="85">
        <v>0</v>
      </c>
      <c r="AA97" s="80"/>
      <c r="AB97" s="86">
        <f>AA97*Z97</f>
        <v>0</v>
      </c>
    </row>
    <row r="98" spans="1:30" ht="15" customHeight="1" x14ac:dyDescent="0.25">
      <c r="W98" s="673" t="s">
        <v>124</v>
      </c>
      <c r="X98" s="674"/>
      <c r="Y98" s="674"/>
      <c r="Z98" s="674"/>
      <c r="AA98" s="674"/>
      <c r="AB98" s="82">
        <f>AB97</f>
        <v>0</v>
      </c>
    </row>
    <row r="99" spans="1:30" ht="15" customHeight="1" x14ac:dyDescent="0.25">
      <c r="W99" s="74" t="s">
        <v>125</v>
      </c>
      <c r="X99" s="655" t="s">
        <v>126</v>
      </c>
      <c r="Y99" s="655"/>
      <c r="Z99" s="655"/>
      <c r="AA99" s="655"/>
      <c r="AB99" s="87">
        <f>AB91+AB95</f>
        <v>5701.509429905057</v>
      </c>
    </row>
    <row r="100" spans="1:30" ht="15" hidden="1" customHeight="1" x14ac:dyDescent="0.25">
      <c r="W100" s="74"/>
      <c r="X100" s="75" t="s">
        <v>127</v>
      </c>
      <c r="Y100" s="76">
        <v>0</v>
      </c>
      <c r="Z100" s="655" t="s">
        <v>128</v>
      </c>
      <c r="AA100" s="655"/>
      <c r="AB100" s="87">
        <f>AB99*Y100/100</f>
        <v>0</v>
      </c>
    </row>
    <row r="101" spans="1:30" ht="15" customHeight="1" x14ac:dyDescent="0.25">
      <c r="W101" s="74" t="s">
        <v>129</v>
      </c>
      <c r="X101" s="655" t="s">
        <v>130</v>
      </c>
      <c r="Y101" s="655"/>
      <c r="Z101" s="655"/>
      <c r="AA101" s="655"/>
      <c r="AB101" s="87">
        <f>AB100+AB99</f>
        <v>5701.509429905057</v>
      </c>
    </row>
    <row r="102" spans="1:30" ht="15" customHeight="1" thickBot="1" x14ac:dyDescent="0.25">
      <c r="W102" s="77"/>
      <c r="X102" s="675" t="s">
        <v>131</v>
      </c>
      <c r="Y102" s="675"/>
      <c r="Z102" s="675"/>
      <c r="AA102" s="675"/>
      <c r="AB102" s="89">
        <f>ROUNDDOWN(AB101,0)</f>
        <v>5701</v>
      </c>
    </row>
    <row r="108" spans="1:30" ht="20.100000000000001" customHeight="1" x14ac:dyDescent="0.25">
      <c r="A108" s="654" t="s">
        <v>0</v>
      </c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W108" s="653" t="s">
        <v>102</v>
      </c>
      <c r="X108" s="653"/>
      <c r="Y108" s="653"/>
      <c r="Z108" s="653"/>
      <c r="AA108" s="653"/>
      <c r="AB108" s="653"/>
    </row>
    <row r="109" spans="1:30" ht="20.100000000000001" customHeight="1" x14ac:dyDescent="0.25">
      <c r="A109" s="654" t="s">
        <v>1</v>
      </c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W109" s="659" t="s">
        <v>103</v>
      </c>
      <c r="X109" s="659"/>
      <c r="Y109" s="659"/>
      <c r="Z109" s="659"/>
      <c r="AA109" s="659"/>
      <c r="AB109" s="659"/>
    </row>
    <row r="110" spans="1:30" ht="20.100000000000001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W110" s="196"/>
      <c r="X110" s="196"/>
      <c r="Y110" s="196"/>
      <c r="Z110" s="196"/>
      <c r="AA110" s="196"/>
      <c r="AB110" s="196"/>
    </row>
    <row r="111" spans="1:30" ht="20.100000000000001" customHeight="1" x14ac:dyDescent="0.25">
      <c r="A111" s="2"/>
      <c r="B111" s="3"/>
      <c r="C111" s="4"/>
      <c r="D111" s="4"/>
      <c r="E111" s="4"/>
      <c r="F111" s="4"/>
      <c r="G111" s="4"/>
      <c r="H111" s="4"/>
      <c r="I111" s="168"/>
      <c r="J111" s="168"/>
      <c r="K111" s="168"/>
      <c r="L111" s="168"/>
      <c r="W111" s="207" t="s">
        <v>617</v>
      </c>
      <c r="X111" s="207" t="s">
        <v>621</v>
      </c>
      <c r="Y111" s="397"/>
      <c r="Z111" s="397"/>
      <c r="AA111" s="397"/>
      <c r="AB111" s="397"/>
      <c r="AC111" s="397"/>
      <c r="AD111" s="397"/>
    </row>
    <row r="112" spans="1:30" ht="20.100000000000001" customHeight="1" x14ac:dyDescent="0.25">
      <c r="A112" s="5" t="s">
        <v>2</v>
      </c>
      <c r="B112" s="660" t="s">
        <v>3</v>
      </c>
      <c r="C112" s="661"/>
      <c r="D112" s="661"/>
      <c r="E112" s="661"/>
      <c r="F112" s="661"/>
      <c r="G112" s="661"/>
      <c r="H112" s="662"/>
      <c r="I112" s="6" t="s">
        <v>4</v>
      </c>
      <c r="J112" s="6" t="s">
        <v>5</v>
      </c>
      <c r="K112" s="6" t="s">
        <v>6</v>
      </c>
      <c r="L112" s="6" t="s">
        <v>7</v>
      </c>
      <c r="W112" s="207" t="s">
        <v>217</v>
      </c>
      <c r="X112" s="207" t="s">
        <v>94</v>
      </c>
      <c r="Y112" s="208"/>
      <c r="Z112" s="209"/>
      <c r="AA112" s="206"/>
      <c r="AB112" s="206"/>
      <c r="AC112" s="206"/>
      <c r="AD112" s="206"/>
    </row>
    <row r="113" spans="1:30" ht="20.100000000000001" customHeight="1" x14ac:dyDescent="0.25">
      <c r="A113" s="7"/>
      <c r="B113" s="8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W113" s="207" t="s">
        <v>618</v>
      </c>
      <c r="X113" s="398" t="s">
        <v>632</v>
      </c>
      <c r="Y113" s="208"/>
      <c r="Z113" s="209"/>
      <c r="AA113" s="206"/>
      <c r="AB113" s="206"/>
      <c r="AC113" s="206"/>
      <c r="AD113" s="206"/>
    </row>
    <row r="114" spans="1:30" ht="20.100000000000001" customHeight="1" x14ac:dyDescent="0.25">
      <c r="A114" s="163" t="s">
        <v>8</v>
      </c>
      <c r="B114" s="189" t="s">
        <v>26</v>
      </c>
      <c r="C114" s="187" t="s">
        <v>25</v>
      </c>
      <c r="D114" s="187"/>
      <c r="E114" s="187"/>
      <c r="F114" s="187"/>
      <c r="G114" s="187"/>
      <c r="H114" s="187"/>
      <c r="I114" s="162"/>
      <c r="J114" s="162"/>
      <c r="K114" s="162"/>
      <c r="L114" s="188"/>
      <c r="W114" s="207" t="s">
        <v>619</v>
      </c>
      <c r="X114" s="207" t="s">
        <v>620</v>
      </c>
      <c r="Y114" s="208"/>
      <c r="Z114" s="209"/>
      <c r="AA114" s="206"/>
      <c r="AB114" s="206"/>
      <c r="AC114" s="206"/>
      <c r="AD114" s="206"/>
    </row>
    <row r="115" spans="1:30" ht="15" customHeight="1" thickBot="1" x14ac:dyDescent="0.25">
      <c r="A115" s="30">
        <v>1</v>
      </c>
      <c r="B115" s="18" t="s">
        <v>28</v>
      </c>
      <c r="C115" s="1"/>
      <c r="D115" s="1"/>
      <c r="E115" s="1"/>
      <c r="F115" s="1"/>
      <c r="G115" s="1"/>
      <c r="H115" s="1"/>
      <c r="I115" s="20" t="s">
        <v>29</v>
      </c>
      <c r="J115" s="20">
        <v>7</v>
      </c>
      <c r="K115" s="20" t="s">
        <v>13</v>
      </c>
      <c r="L115" s="19"/>
      <c r="W115" s="46"/>
      <c r="X115" s="47"/>
      <c r="Z115" s="663"/>
      <c r="AA115" s="663"/>
    </row>
    <row r="116" spans="1:30" ht="32.1" customHeight="1" x14ac:dyDescent="0.2">
      <c r="A116" s="190">
        <v>2</v>
      </c>
      <c r="B116" s="8" t="s">
        <v>27</v>
      </c>
      <c r="C116" s="9"/>
      <c r="D116" s="9"/>
      <c r="E116" s="9"/>
      <c r="F116" s="9"/>
      <c r="G116" s="9"/>
      <c r="H116" s="9"/>
      <c r="I116" s="11" t="s">
        <v>30</v>
      </c>
      <c r="J116" s="11">
        <v>0.8</v>
      </c>
      <c r="K116" s="11" t="s">
        <v>31</v>
      </c>
      <c r="L116" s="10"/>
      <c r="W116" s="50" t="s">
        <v>2</v>
      </c>
      <c r="X116" s="51" t="s">
        <v>105</v>
      </c>
      <c r="Y116" s="51" t="s">
        <v>6</v>
      </c>
      <c r="Z116" s="51" t="s">
        <v>106</v>
      </c>
      <c r="AA116" s="52" t="s">
        <v>107</v>
      </c>
      <c r="AB116" s="53" t="s">
        <v>108</v>
      </c>
    </row>
    <row r="117" spans="1:30" ht="15" customHeight="1" x14ac:dyDescent="0.2">
      <c r="A117" s="163" t="s">
        <v>16</v>
      </c>
      <c r="B117" s="189" t="s">
        <v>32</v>
      </c>
      <c r="C117" s="187"/>
      <c r="D117" s="187"/>
      <c r="E117" s="187"/>
      <c r="F117" s="187"/>
      <c r="G117" s="187"/>
      <c r="H117" s="187"/>
      <c r="I117" s="162"/>
      <c r="J117" s="162"/>
      <c r="K117" s="162"/>
      <c r="L117" s="188"/>
      <c r="W117" s="54" t="s">
        <v>109</v>
      </c>
      <c r="X117" s="55" t="s">
        <v>110</v>
      </c>
      <c r="Y117" s="56"/>
      <c r="Z117" s="57"/>
      <c r="AA117" s="58"/>
      <c r="AB117" s="59"/>
    </row>
    <row r="118" spans="1:30" ht="15" customHeight="1" x14ac:dyDescent="0.2">
      <c r="A118" s="30"/>
      <c r="B118" s="664" t="s">
        <v>33</v>
      </c>
      <c r="C118" s="665"/>
      <c r="D118" s="665"/>
      <c r="E118" s="665"/>
      <c r="F118" s="665"/>
      <c r="G118" s="665"/>
      <c r="H118" s="666"/>
      <c r="I118" s="20"/>
      <c r="J118" s="20"/>
      <c r="K118" s="20"/>
      <c r="L118" s="19"/>
      <c r="W118" s="60">
        <v>1</v>
      </c>
      <c r="X118" s="61" t="s">
        <v>222</v>
      </c>
      <c r="Y118" s="62" t="s">
        <v>223</v>
      </c>
      <c r="Z118" s="63">
        <v>2.7E-2</v>
      </c>
      <c r="AA118" s="88">
        <f>'Bahan Upah'!$H$214</f>
        <v>14429.285714285714</v>
      </c>
      <c r="AB118" s="81">
        <f>Z118*AA118</f>
        <v>389.59071428571428</v>
      </c>
      <c r="AC118" s="64"/>
    </row>
    <row r="119" spans="1:30" ht="15" customHeight="1" x14ac:dyDescent="0.2">
      <c r="A119" s="30"/>
      <c r="B119" s="667" t="s">
        <v>34</v>
      </c>
      <c r="C119" s="668"/>
      <c r="D119" s="668"/>
      <c r="E119" s="668"/>
      <c r="F119" s="668"/>
      <c r="G119" s="668"/>
      <c r="H119" s="669"/>
      <c r="I119" s="20"/>
      <c r="J119" s="20"/>
      <c r="K119" s="20"/>
      <c r="L119" s="19"/>
      <c r="W119" s="60">
        <v>2</v>
      </c>
      <c r="X119" s="61" t="s">
        <v>224</v>
      </c>
      <c r="Y119" s="62" t="s">
        <v>223</v>
      </c>
      <c r="Z119" s="63">
        <v>2.7100000000000002E-3</v>
      </c>
      <c r="AA119" s="88">
        <f>'Bahan Upah'!$H$219</f>
        <v>16536.285714285714</v>
      </c>
      <c r="AB119" s="81">
        <f>AA119*Z119</f>
        <v>44.813334285714284</v>
      </c>
      <c r="AC119" s="64"/>
    </row>
    <row r="120" spans="1:30" ht="15" customHeight="1" x14ac:dyDescent="0.2">
      <c r="A120" s="190"/>
      <c r="B120" s="179"/>
      <c r="C120" s="9"/>
      <c r="D120" s="9"/>
      <c r="E120" s="9"/>
      <c r="F120" s="9"/>
      <c r="G120" s="9"/>
      <c r="H120" s="9"/>
      <c r="I120" s="11"/>
      <c r="J120" s="32"/>
      <c r="K120" s="11"/>
      <c r="L120" s="10"/>
      <c r="W120" s="670" t="s">
        <v>114</v>
      </c>
      <c r="X120" s="671"/>
      <c r="Y120" s="671"/>
      <c r="Z120" s="671"/>
      <c r="AA120" s="672"/>
      <c r="AB120" s="82">
        <f>SUM(AB118:AB119)</f>
        <v>434.40404857142858</v>
      </c>
    </row>
    <row r="121" spans="1:30" ht="15" customHeight="1" x14ac:dyDescent="0.2">
      <c r="A121" s="163" t="s">
        <v>17</v>
      </c>
      <c r="B121" s="186" t="s">
        <v>9</v>
      </c>
      <c r="C121" s="187"/>
      <c r="D121" s="187"/>
      <c r="E121" s="187"/>
      <c r="F121" s="187"/>
      <c r="G121" s="187"/>
      <c r="H121" s="187"/>
      <c r="I121" s="163"/>
      <c r="J121" s="165"/>
      <c r="K121" s="164"/>
      <c r="L121" s="188"/>
      <c r="W121" s="65" t="s">
        <v>115</v>
      </c>
      <c r="X121" s="66" t="s">
        <v>116</v>
      </c>
      <c r="Y121" s="67"/>
      <c r="Z121" s="68"/>
      <c r="AA121" s="69"/>
      <c r="AB121" s="83"/>
    </row>
    <row r="122" spans="1:30" ht="15" customHeight="1" x14ac:dyDescent="0.2">
      <c r="A122" s="182"/>
      <c r="B122" s="22" t="s">
        <v>36</v>
      </c>
      <c r="C122" s="1"/>
      <c r="D122" s="1"/>
      <c r="E122" s="1"/>
      <c r="F122" s="1"/>
      <c r="G122" s="1"/>
      <c r="H122" s="1"/>
      <c r="I122" s="6" t="s">
        <v>51</v>
      </c>
      <c r="J122" s="23"/>
      <c r="K122" s="24"/>
      <c r="L122" s="19"/>
      <c r="W122" s="60">
        <v>1</v>
      </c>
      <c r="X122" s="70" t="str">
        <f>$X$93</f>
        <v xml:space="preserve">Solar </v>
      </c>
      <c r="Y122" s="70" t="str">
        <f>$Y$93</f>
        <v>Ltr/hari</v>
      </c>
      <c r="Z122" s="63">
        <f>$Z$93</f>
        <v>0.25567306860560796</v>
      </c>
      <c r="AA122" s="435">
        <f>$AA$93</f>
        <v>22300</v>
      </c>
      <c r="AB122" s="81">
        <f>AA122*Z122</f>
        <v>5701.509429905057</v>
      </c>
    </row>
    <row r="123" spans="1:30" ht="15" customHeight="1" x14ac:dyDescent="0.2">
      <c r="A123" s="30">
        <v>1</v>
      </c>
      <c r="B123" s="18" t="s">
        <v>10</v>
      </c>
      <c r="C123" s="1"/>
      <c r="D123" s="1"/>
      <c r="E123" s="1"/>
      <c r="F123" s="1"/>
      <c r="G123" s="1"/>
      <c r="H123" s="1"/>
      <c r="I123" s="6" t="s">
        <v>11</v>
      </c>
      <c r="J123" s="23">
        <v>145</v>
      </c>
      <c r="K123" s="24"/>
      <c r="L123" s="19"/>
      <c r="W123" s="60"/>
      <c r="X123" s="70"/>
      <c r="Y123" s="71"/>
      <c r="Z123" s="72"/>
      <c r="AA123" s="80"/>
      <c r="AB123" s="81"/>
    </row>
    <row r="124" spans="1:30" ht="15" customHeight="1" x14ac:dyDescent="0.2">
      <c r="A124" s="30">
        <v>2</v>
      </c>
      <c r="B124" s="18" t="s">
        <v>35</v>
      </c>
      <c r="C124" s="1"/>
      <c r="D124" s="1"/>
      <c r="E124" s="1"/>
      <c r="F124" s="1"/>
      <c r="G124" s="1"/>
      <c r="H124" s="1"/>
      <c r="I124" s="6" t="s">
        <v>133</v>
      </c>
      <c r="J124" s="173">
        <v>0.9</v>
      </c>
      <c r="K124" s="24" t="s">
        <v>94</v>
      </c>
      <c r="L124" s="19"/>
      <c r="W124" s="670" t="s">
        <v>120</v>
      </c>
      <c r="X124" s="671"/>
      <c r="Y124" s="671"/>
      <c r="Z124" s="671"/>
      <c r="AA124" s="672"/>
      <c r="AB124" s="82">
        <f>AB122</f>
        <v>5701.509429905057</v>
      </c>
    </row>
    <row r="125" spans="1:30" ht="15" customHeight="1" x14ac:dyDescent="0.2">
      <c r="A125" s="30">
        <v>3</v>
      </c>
      <c r="B125" s="18" t="s">
        <v>134</v>
      </c>
      <c r="C125" s="1"/>
      <c r="D125" s="1"/>
      <c r="E125" s="1"/>
      <c r="F125" s="1"/>
      <c r="G125" s="1"/>
      <c r="H125" s="1"/>
      <c r="I125" s="6" t="s">
        <v>135</v>
      </c>
      <c r="J125" s="173">
        <v>2000</v>
      </c>
      <c r="K125" s="24" t="s">
        <v>97</v>
      </c>
      <c r="L125" s="19"/>
      <c r="W125" s="73" t="s">
        <v>121</v>
      </c>
      <c r="X125" s="66" t="s">
        <v>122</v>
      </c>
      <c r="Y125" s="67"/>
      <c r="Z125" s="68"/>
      <c r="AA125" s="69"/>
      <c r="AB125" s="83"/>
    </row>
    <row r="126" spans="1:30" ht="15" customHeight="1" x14ac:dyDescent="0.2">
      <c r="A126" s="30">
        <v>4</v>
      </c>
      <c r="B126" s="18" t="s">
        <v>37</v>
      </c>
      <c r="C126" s="1"/>
      <c r="D126" s="1"/>
      <c r="E126" s="1"/>
      <c r="F126" s="1"/>
      <c r="G126" s="1"/>
      <c r="H126" s="1"/>
      <c r="I126" s="30" t="s">
        <v>52</v>
      </c>
      <c r="J126" s="41">
        <v>0.8</v>
      </c>
      <c r="K126" s="24" t="s">
        <v>31</v>
      </c>
      <c r="L126" s="19"/>
      <c r="W126" s="84">
        <v>1</v>
      </c>
      <c r="X126" s="70" t="s">
        <v>123</v>
      </c>
      <c r="Y126" s="85" t="s">
        <v>13</v>
      </c>
      <c r="Z126" s="399"/>
      <c r="AA126" s="80"/>
      <c r="AB126" s="86">
        <f>AA126*Z126</f>
        <v>0</v>
      </c>
    </row>
    <row r="127" spans="1:30" ht="15" customHeight="1" x14ac:dyDescent="0.2">
      <c r="A127" s="30">
        <v>5</v>
      </c>
      <c r="B127" s="18" t="s">
        <v>38</v>
      </c>
      <c r="C127" s="1"/>
      <c r="D127" s="1"/>
      <c r="E127" s="1"/>
      <c r="F127" s="1"/>
      <c r="G127" s="1"/>
      <c r="H127" s="1"/>
      <c r="I127" s="6" t="s">
        <v>53</v>
      </c>
      <c r="J127" s="41">
        <v>0.8</v>
      </c>
      <c r="K127" s="24" t="s">
        <v>31</v>
      </c>
      <c r="L127" s="19"/>
      <c r="W127" s="670" t="s">
        <v>124</v>
      </c>
      <c r="X127" s="671"/>
      <c r="Y127" s="671"/>
      <c r="Z127" s="671"/>
      <c r="AA127" s="672"/>
      <c r="AB127" s="82">
        <f>AB126</f>
        <v>0</v>
      </c>
    </row>
    <row r="128" spans="1:30" ht="15" customHeight="1" x14ac:dyDescent="0.2">
      <c r="A128" s="30">
        <v>6</v>
      </c>
      <c r="B128" s="18" t="s">
        <v>39</v>
      </c>
      <c r="C128" s="1"/>
      <c r="D128" s="1"/>
      <c r="E128" s="1"/>
      <c r="F128" s="1"/>
      <c r="G128" s="1"/>
      <c r="H128" s="1"/>
      <c r="I128" s="6" t="s">
        <v>54</v>
      </c>
      <c r="J128" s="41">
        <v>1.1000000000000001</v>
      </c>
      <c r="K128" s="24" t="s">
        <v>31</v>
      </c>
      <c r="L128" s="19" t="s">
        <v>98</v>
      </c>
      <c r="W128" s="74" t="s">
        <v>125</v>
      </c>
      <c r="X128" s="656" t="s">
        <v>126</v>
      </c>
      <c r="Y128" s="657"/>
      <c r="Z128" s="657"/>
      <c r="AA128" s="658"/>
      <c r="AB128" s="87">
        <f>AB120+AB124+AB127</f>
        <v>6135.9134784764856</v>
      </c>
    </row>
    <row r="129" spans="1:28" ht="15" hidden="1" customHeight="1" x14ac:dyDescent="0.2">
      <c r="A129" s="30"/>
      <c r="B129" s="18"/>
      <c r="C129" s="1"/>
      <c r="D129" s="1"/>
      <c r="E129" s="1"/>
      <c r="F129" s="1"/>
      <c r="G129" s="1"/>
      <c r="H129" s="1"/>
      <c r="I129" s="6"/>
      <c r="J129" s="23"/>
      <c r="K129" s="24"/>
      <c r="L129" s="19"/>
      <c r="W129" s="74"/>
      <c r="X129" s="75" t="s">
        <v>127</v>
      </c>
      <c r="Y129" s="76">
        <v>0</v>
      </c>
      <c r="Z129" s="656" t="s">
        <v>128</v>
      </c>
      <c r="AA129" s="658"/>
      <c r="AB129" s="87">
        <f>AB128*Y129/100</f>
        <v>0</v>
      </c>
    </row>
    <row r="130" spans="1:28" ht="15" customHeight="1" x14ac:dyDescent="0.2">
      <c r="A130" s="30"/>
      <c r="B130" s="18" t="s">
        <v>40</v>
      </c>
      <c r="C130" s="1"/>
      <c r="D130" s="1"/>
      <c r="E130" s="1"/>
      <c r="F130" s="1"/>
      <c r="G130" s="1"/>
      <c r="H130" s="1"/>
      <c r="I130" s="6" t="s">
        <v>55</v>
      </c>
      <c r="J130" s="41"/>
      <c r="K130" s="24" t="s">
        <v>95</v>
      </c>
      <c r="L130" s="19"/>
      <c r="W130" s="74" t="s">
        <v>129</v>
      </c>
      <c r="X130" s="656" t="s">
        <v>130</v>
      </c>
      <c r="Y130" s="657"/>
      <c r="Z130" s="657"/>
      <c r="AA130" s="658"/>
      <c r="AB130" s="87">
        <f>AB129+AB128</f>
        <v>6135.9134784764856</v>
      </c>
    </row>
    <row r="131" spans="1:28" ht="15" customHeight="1" thickBot="1" x14ac:dyDescent="0.25">
      <c r="A131" s="30">
        <v>7</v>
      </c>
      <c r="B131" s="25" t="s">
        <v>198</v>
      </c>
      <c r="C131" s="1"/>
      <c r="D131" s="1"/>
      <c r="E131" s="1"/>
      <c r="F131" s="1"/>
      <c r="G131" s="1"/>
      <c r="H131" s="1"/>
      <c r="I131" s="31" t="s">
        <v>56</v>
      </c>
      <c r="J131" s="42">
        <v>0.8</v>
      </c>
      <c r="K131" s="32" t="s">
        <v>95</v>
      </c>
      <c r="L131" s="19"/>
      <c r="W131" s="77"/>
      <c r="X131" s="650" t="s">
        <v>131</v>
      </c>
      <c r="Y131" s="651"/>
      <c r="Z131" s="651"/>
      <c r="AA131" s="652"/>
      <c r="AB131" s="89">
        <f>ROUNDDOWN(AB130,0)</f>
        <v>6135</v>
      </c>
    </row>
    <row r="132" spans="1:28" ht="15" customHeight="1" x14ac:dyDescent="0.2">
      <c r="A132" s="30"/>
      <c r="B132" s="18"/>
      <c r="C132" s="1"/>
      <c r="D132" s="1"/>
      <c r="E132" s="1"/>
      <c r="F132" s="1"/>
      <c r="G132" s="1"/>
      <c r="H132" s="1"/>
      <c r="I132" s="6" t="s">
        <v>57</v>
      </c>
      <c r="J132" s="41">
        <f>J131</f>
        <v>0.8</v>
      </c>
      <c r="K132" s="24" t="s">
        <v>95</v>
      </c>
      <c r="L132" s="19"/>
    </row>
    <row r="133" spans="1:28" ht="15" customHeight="1" x14ac:dyDescent="0.2">
      <c r="A133" s="30">
        <v>8</v>
      </c>
      <c r="B133" s="18" t="s">
        <v>41</v>
      </c>
      <c r="C133" s="1"/>
      <c r="D133" s="1"/>
      <c r="E133" s="1"/>
      <c r="F133" s="1"/>
      <c r="G133" s="1"/>
      <c r="H133" s="1"/>
      <c r="I133" s="6" t="s">
        <v>15</v>
      </c>
      <c r="J133" s="41">
        <f>(J124*J126*J127*60)/(J132*J128*J116)</f>
        <v>49.090909090909079</v>
      </c>
      <c r="K133" s="24" t="s">
        <v>96</v>
      </c>
      <c r="L133" s="19"/>
      <c r="Y133" s="45"/>
      <c r="AA133" s="45"/>
      <c r="AB133" s="45"/>
    </row>
    <row r="134" spans="1:28" ht="15" customHeight="1" x14ac:dyDescent="0.2">
      <c r="A134" s="30">
        <v>9</v>
      </c>
      <c r="B134" s="18" t="s">
        <v>181</v>
      </c>
      <c r="C134" s="1"/>
      <c r="D134" s="1"/>
      <c r="E134" s="1"/>
      <c r="F134" s="1"/>
      <c r="G134" s="1"/>
      <c r="H134" s="1"/>
      <c r="I134" s="6" t="s">
        <v>182</v>
      </c>
      <c r="J134" s="41">
        <f>J133*J115</f>
        <v>343.63636363636357</v>
      </c>
      <c r="K134" s="24" t="s">
        <v>183</v>
      </c>
      <c r="L134" s="19"/>
      <c r="Y134" s="45"/>
      <c r="AA134" s="45"/>
      <c r="AB134" s="45"/>
    </row>
    <row r="135" spans="1:28" ht="15" customHeight="1" x14ac:dyDescent="0.2">
      <c r="A135" s="30">
        <v>10</v>
      </c>
      <c r="B135" s="18" t="s">
        <v>42</v>
      </c>
      <c r="C135" s="1"/>
      <c r="D135" s="1"/>
      <c r="E135" s="1"/>
      <c r="F135" s="1"/>
      <c r="G135" s="1"/>
      <c r="H135" s="1"/>
      <c r="I135" s="6"/>
      <c r="J135" s="43">
        <f>1/J133</f>
        <v>2.0370370370370375E-2</v>
      </c>
      <c r="K135" s="24" t="s">
        <v>97</v>
      </c>
      <c r="L135" s="19"/>
      <c r="Y135" s="45"/>
      <c r="AA135" s="45"/>
      <c r="AB135" s="45"/>
    </row>
    <row r="136" spans="1:28" ht="15" customHeight="1" x14ac:dyDescent="0.2">
      <c r="A136" s="30"/>
      <c r="B136" s="44" t="s">
        <v>99</v>
      </c>
      <c r="C136" s="1"/>
      <c r="D136" s="1"/>
      <c r="E136" s="1"/>
      <c r="F136" s="1"/>
      <c r="G136" s="1"/>
      <c r="H136" s="1"/>
      <c r="I136" s="6"/>
      <c r="J136" s="23"/>
      <c r="K136" s="24"/>
      <c r="L136" s="19"/>
      <c r="Y136" s="45"/>
      <c r="AA136" s="45"/>
      <c r="AB136" s="45"/>
    </row>
    <row r="137" spans="1:28" ht="15" customHeight="1" x14ac:dyDescent="0.2">
      <c r="A137" s="30"/>
      <c r="B137" s="25" t="s">
        <v>622</v>
      </c>
      <c r="C137" s="1" t="s">
        <v>624</v>
      </c>
      <c r="D137" s="1"/>
      <c r="E137" s="1">
        <v>2</v>
      </c>
      <c r="F137" s="1"/>
      <c r="G137" s="1"/>
      <c r="H137" s="1"/>
      <c r="I137" s="6"/>
      <c r="J137" s="43">
        <f>($J$115*E137)/$J$133</f>
        <v>0.28518518518518526</v>
      </c>
      <c r="K137" s="24" t="s">
        <v>13</v>
      </c>
      <c r="L137" s="19"/>
      <c r="M137" s="45">
        <f>(0.0407*49.13)/7</f>
        <v>0.28565585714285718</v>
      </c>
      <c r="Y137" s="45"/>
      <c r="AA137" s="45"/>
      <c r="AB137" s="45"/>
    </row>
    <row r="138" spans="1:28" ht="15" customHeight="1" x14ac:dyDescent="0.2">
      <c r="A138" s="190">
        <v>11</v>
      </c>
      <c r="B138" s="25" t="s">
        <v>623</v>
      </c>
      <c r="C138" s="9" t="s">
        <v>625</v>
      </c>
      <c r="D138" s="9"/>
      <c r="E138" s="9">
        <v>1</v>
      </c>
      <c r="F138" s="9"/>
      <c r="G138" s="9"/>
      <c r="H138" s="9"/>
      <c r="I138" s="31"/>
      <c r="J138" s="43">
        <f>($J$115*E138)/$J$133</f>
        <v>0.14259259259259263</v>
      </c>
      <c r="K138" s="32" t="s">
        <v>13</v>
      </c>
      <c r="L138" s="10"/>
    </row>
    <row r="139" spans="1:28" ht="15" customHeight="1" x14ac:dyDescent="0.2">
      <c r="A139" s="191"/>
      <c r="B139" s="192"/>
      <c r="C139" s="166"/>
      <c r="D139" s="166"/>
      <c r="E139" s="166"/>
      <c r="F139" s="166"/>
      <c r="G139" s="166"/>
      <c r="H139" s="166"/>
      <c r="I139" s="169"/>
      <c r="J139" s="181"/>
      <c r="K139" s="180"/>
      <c r="L139" s="167"/>
    </row>
    <row r="140" spans="1:28" ht="15" customHeight="1" x14ac:dyDescent="0.2">
      <c r="A140" s="31" t="s">
        <v>22</v>
      </c>
      <c r="B140" s="184" t="s">
        <v>132</v>
      </c>
      <c r="C140" s="9"/>
      <c r="D140" s="9"/>
      <c r="E140" s="9"/>
      <c r="F140" s="9"/>
      <c r="G140" s="9"/>
      <c r="H140" s="9"/>
      <c r="I140" s="31"/>
      <c r="J140" s="193"/>
      <c r="K140" s="32"/>
      <c r="L140" s="10"/>
    </row>
    <row r="141" spans="1:28" ht="15" customHeight="1" x14ac:dyDescent="0.2">
      <c r="A141" s="191"/>
      <c r="B141" s="192" t="s">
        <v>177</v>
      </c>
      <c r="C141" s="166"/>
      <c r="D141" s="166"/>
      <c r="E141" s="166">
        <v>0.13500000000000001</v>
      </c>
      <c r="F141" s="166"/>
      <c r="G141" s="166"/>
      <c r="H141" s="166"/>
      <c r="I141" s="169" t="s">
        <v>23</v>
      </c>
      <c r="J141" s="194">
        <f>E141*J123</f>
        <v>19.575000000000003</v>
      </c>
      <c r="K141" s="180" t="s">
        <v>136</v>
      </c>
      <c r="L141" s="167"/>
    </row>
    <row r="142" spans="1:28" ht="15" customHeight="1" x14ac:dyDescent="0.2">
      <c r="A142" s="182"/>
      <c r="B142" s="25" t="s">
        <v>179</v>
      </c>
      <c r="C142" s="1"/>
      <c r="D142" s="1"/>
      <c r="E142" s="1"/>
      <c r="F142" s="1"/>
      <c r="G142" s="1"/>
      <c r="H142" s="1"/>
      <c r="I142" s="6" t="s">
        <v>195</v>
      </c>
      <c r="J142" s="79">
        <f>J141*J115</f>
        <v>137.02500000000003</v>
      </c>
      <c r="K142" s="24" t="s">
        <v>180</v>
      </c>
      <c r="L142" s="19"/>
    </row>
    <row r="143" spans="1:28" ht="15" customHeight="1" x14ac:dyDescent="0.2">
      <c r="A143" s="182"/>
      <c r="B143" s="25" t="s">
        <v>194</v>
      </c>
      <c r="C143" s="1"/>
      <c r="D143" s="1"/>
      <c r="E143" s="1"/>
      <c r="F143" s="1"/>
      <c r="G143" s="1"/>
      <c r="H143" s="1"/>
      <c r="I143" s="6"/>
      <c r="J143" s="79">
        <f>J141/J133</f>
        <v>0.39875000000000016</v>
      </c>
      <c r="K143" s="24"/>
      <c r="L143" s="19"/>
    </row>
    <row r="144" spans="1:28" ht="15" customHeight="1" x14ac:dyDescent="0.2">
      <c r="A144" s="182"/>
      <c r="B144" s="25"/>
      <c r="C144" s="1"/>
      <c r="D144" s="1"/>
      <c r="E144" s="1"/>
      <c r="F144" s="1"/>
      <c r="G144" s="1"/>
      <c r="H144" s="1"/>
      <c r="I144" s="6"/>
      <c r="J144" s="79"/>
      <c r="K144" s="24"/>
      <c r="L144" s="19"/>
    </row>
    <row r="145" spans="1:12" ht="15" customHeight="1" x14ac:dyDescent="0.2">
      <c r="A145" s="183"/>
      <c r="B145" s="184"/>
      <c r="C145" s="9"/>
      <c r="D145" s="9"/>
      <c r="E145" s="9"/>
      <c r="F145" s="9"/>
      <c r="G145" s="9"/>
      <c r="H145" s="9"/>
      <c r="I145" s="31"/>
      <c r="J145" s="193"/>
      <c r="K145" s="32"/>
      <c r="L145" s="10"/>
    </row>
    <row r="146" spans="1:12" ht="15" customHeight="1" x14ac:dyDescent="0.2">
      <c r="A146" s="163" t="s">
        <v>192</v>
      </c>
      <c r="B146" s="189" t="s">
        <v>193</v>
      </c>
      <c r="C146" s="187"/>
      <c r="D146" s="187"/>
      <c r="E146" s="187"/>
      <c r="F146" s="187"/>
      <c r="G146" s="187"/>
      <c r="H146" s="187"/>
      <c r="I146" s="163"/>
      <c r="J146" s="165"/>
      <c r="K146" s="164"/>
      <c r="L146" s="188"/>
    </row>
    <row r="147" spans="1:12" ht="15" customHeight="1" x14ac:dyDescent="0.25">
      <c r="A147" s="21"/>
      <c r="B147" t="s">
        <v>187</v>
      </c>
      <c r="C147"/>
      <c r="D147"/>
      <c r="E147"/>
      <c r="F147"/>
      <c r="G147"/>
      <c r="H147"/>
      <c r="I147" s="170" t="s">
        <v>188</v>
      </c>
      <c r="J147" s="394">
        <f>'Backup Galian'!T98+'Backup Galian'!G316</f>
        <v>0</v>
      </c>
      <c r="K147" s="170" t="s">
        <v>94</v>
      </c>
      <c r="L147" s="19"/>
    </row>
    <row r="148" spans="1:12" ht="15" customHeight="1" x14ac:dyDescent="0.25">
      <c r="A148" s="21"/>
      <c r="B148" t="s">
        <v>184</v>
      </c>
      <c r="C148"/>
      <c r="D148"/>
      <c r="E148"/>
      <c r="F148"/>
      <c r="G148"/>
      <c r="H148"/>
      <c r="I148" s="170" t="s">
        <v>185</v>
      </c>
      <c r="J148" s="174">
        <f>ROUNDUP(J147/J134,0)</f>
        <v>0</v>
      </c>
      <c r="K148" s="170" t="s">
        <v>186</v>
      </c>
      <c r="L148" s="19"/>
    </row>
    <row r="149" spans="1:12" ht="15" customHeight="1" x14ac:dyDescent="0.25">
      <c r="A149" s="21"/>
      <c r="B149" t="s">
        <v>189</v>
      </c>
      <c r="C149"/>
      <c r="D149"/>
      <c r="E149"/>
      <c r="F149"/>
      <c r="G149"/>
      <c r="H149"/>
      <c r="I149" s="171" t="s">
        <v>190</v>
      </c>
      <c r="J149" s="175">
        <f>J147*J143</f>
        <v>0</v>
      </c>
      <c r="K149" s="171" t="s">
        <v>191</v>
      </c>
      <c r="L149" s="10"/>
    </row>
    <row r="150" spans="1:12" ht="15" customHeight="1" thickBot="1" x14ac:dyDescent="0.3">
      <c r="A150" s="14"/>
      <c r="B150" s="15"/>
      <c r="C150" s="16"/>
      <c r="D150" s="16"/>
      <c r="E150" s="16"/>
      <c r="F150" s="16"/>
      <c r="G150" s="16"/>
      <c r="H150" s="17"/>
      <c r="I150" s="172"/>
      <c r="J150" s="176"/>
      <c r="K150" s="178"/>
      <c r="L150" s="177"/>
    </row>
    <row r="161" spans="23:28" ht="15" customHeight="1" x14ac:dyDescent="0.25">
      <c r="W161" s="653" t="s">
        <v>102</v>
      </c>
      <c r="X161" s="653"/>
      <c r="Y161" s="653"/>
      <c r="Z161" s="653"/>
      <c r="AA161" s="653"/>
      <c r="AB161" s="653"/>
    </row>
    <row r="162" spans="23:28" ht="15" customHeight="1" x14ac:dyDescent="0.25">
      <c r="W162" s="659" t="s">
        <v>103</v>
      </c>
      <c r="X162" s="659"/>
      <c r="Y162" s="659"/>
      <c r="Z162" s="659"/>
      <c r="AA162" s="659"/>
      <c r="AB162" s="659"/>
    </row>
    <row r="163" spans="23:28" ht="15" customHeight="1" x14ac:dyDescent="0.25">
      <c r="W163" s="196"/>
      <c r="X163" s="196"/>
      <c r="Y163" s="196"/>
      <c r="Z163" s="196"/>
      <c r="AA163" s="196"/>
      <c r="AB163" s="196"/>
    </row>
    <row r="164" spans="23:28" ht="15" customHeight="1" x14ac:dyDescent="0.25">
      <c r="W164" s="207" t="s">
        <v>617</v>
      </c>
      <c r="X164" s="207" t="s">
        <v>626</v>
      </c>
      <c r="Y164" s="397"/>
      <c r="Z164" s="397"/>
      <c r="AA164" s="397"/>
      <c r="AB164" s="397"/>
    </row>
    <row r="165" spans="23:28" ht="15" customHeight="1" x14ac:dyDescent="0.25">
      <c r="W165" s="207" t="s">
        <v>217</v>
      </c>
      <c r="X165" s="207" t="s">
        <v>94</v>
      </c>
      <c r="Y165" s="208"/>
      <c r="Z165" s="209"/>
      <c r="AA165" s="206"/>
      <c r="AB165" s="206"/>
    </row>
    <row r="166" spans="23:28" ht="15" customHeight="1" thickBot="1" x14ac:dyDescent="0.3">
      <c r="W166" s="46"/>
      <c r="X166" s="47"/>
      <c r="Z166" s="663"/>
      <c r="AA166" s="663"/>
    </row>
    <row r="167" spans="23:28" ht="33.6" customHeight="1" x14ac:dyDescent="0.25">
      <c r="W167" s="50" t="s">
        <v>2</v>
      </c>
      <c r="X167" s="51" t="s">
        <v>105</v>
      </c>
      <c r="Y167" s="51" t="s">
        <v>6</v>
      </c>
      <c r="Z167" s="51" t="s">
        <v>106</v>
      </c>
      <c r="AA167" s="52" t="s">
        <v>107</v>
      </c>
      <c r="AB167" s="53" t="s">
        <v>108</v>
      </c>
    </row>
    <row r="168" spans="23:28" ht="15" customHeight="1" x14ac:dyDescent="0.25">
      <c r="W168" s="54" t="s">
        <v>109</v>
      </c>
      <c r="X168" s="55" t="s">
        <v>110</v>
      </c>
      <c r="Y168" s="56"/>
      <c r="Z168" s="57"/>
      <c r="AA168" s="58"/>
      <c r="AB168" s="59"/>
    </row>
    <row r="169" spans="23:28" ht="15" customHeight="1" x14ac:dyDescent="0.25">
      <c r="W169" s="60">
        <v>1</v>
      </c>
      <c r="X169" s="61" t="s">
        <v>111</v>
      </c>
      <c r="Y169" s="62" t="s">
        <v>112</v>
      </c>
      <c r="Z169" s="63">
        <f>$K$30</f>
        <v>1.3954825763446224E-3</v>
      </c>
      <c r="AA169" s="88">
        <v>75000</v>
      </c>
      <c r="AB169" s="81">
        <f>Z169*AA169</f>
        <v>104.66119322584667</v>
      </c>
    </row>
    <row r="170" spans="23:28" ht="15" customHeight="1" x14ac:dyDescent="0.25">
      <c r="W170" s="60">
        <v>2</v>
      </c>
      <c r="X170" s="61"/>
      <c r="Y170" s="62"/>
      <c r="Z170" s="63"/>
      <c r="AA170" s="88"/>
      <c r="AB170" s="81">
        <f>Z170*AA170</f>
        <v>0</v>
      </c>
    </row>
    <row r="171" spans="23:28" ht="15" customHeight="1" x14ac:dyDescent="0.25">
      <c r="W171" s="60">
        <v>3</v>
      </c>
      <c r="X171" s="61"/>
      <c r="Y171" s="62"/>
      <c r="Z171" s="63"/>
      <c r="AA171" s="88"/>
      <c r="AB171" s="81">
        <f>Z171*AA171</f>
        <v>0</v>
      </c>
    </row>
    <row r="172" spans="23:28" ht="15" customHeight="1" x14ac:dyDescent="0.25">
      <c r="W172" s="673" t="s">
        <v>114</v>
      </c>
      <c r="X172" s="674"/>
      <c r="Y172" s="674"/>
      <c r="Z172" s="674"/>
      <c r="AA172" s="674"/>
      <c r="AB172" s="82">
        <f>SUM(AB169:AB171)</f>
        <v>104.66119322584667</v>
      </c>
    </row>
    <row r="173" spans="23:28" ht="15" customHeight="1" x14ac:dyDescent="0.25">
      <c r="W173" s="65" t="s">
        <v>115</v>
      </c>
      <c r="X173" s="66" t="s">
        <v>116</v>
      </c>
      <c r="Y173" s="67"/>
      <c r="Z173" s="68"/>
      <c r="AA173" s="69"/>
      <c r="AB173" s="83"/>
    </row>
    <row r="174" spans="23:28" ht="15" customHeight="1" x14ac:dyDescent="0.25">
      <c r="W174" s="60">
        <v>1</v>
      </c>
      <c r="X174" s="70" t="str">
        <f>$X$93</f>
        <v xml:space="preserve">Solar </v>
      </c>
      <c r="Y174" s="70" t="str">
        <f>$Y$93</f>
        <v>Ltr/hari</v>
      </c>
      <c r="Z174" s="63">
        <f>$Z$93</f>
        <v>0.25567306860560796</v>
      </c>
      <c r="AA174" s="88">
        <f>$AA$93</f>
        <v>22300</v>
      </c>
      <c r="AB174" s="81">
        <f>AA174*Z174</f>
        <v>5701.509429905057</v>
      </c>
    </row>
    <row r="175" spans="23:28" ht="15" customHeight="1" x14ac:dyDescent="0.25">
      <c r="W175" s="60"/>
      <c r="X175" s="70"/>
      <c r="Y175" s="71"/>
      <c r="Z175" s="72"/>
      <c r="AA175" s="80"/>
      <c r="AB175" s="81"/>
    </row>
    <row r="176" spans="23:28" ht="15" customHeight="1" x14ac:dyDescent="0.25">
      <c r="W176" s="673" t="s">
        <v>120</v>
      </c>
      <c r="X176" s="674"/>
      <c r="Y176" s="674"/>
      <c r="Z176" s="674"/>
      <c r="AA176" s="674"/>
      <c r="AB176" s="82">
        <f>AB174</f>
        <v>5701.509429905057</v>
      </c>
    </row>
    <row r="177" spans="23:28" ht="15" customHeight="1" x14ac:dyDescent="0.25">
      <c r="W177" s="73" t="s">
        <v>121</v>
      </c>
      <c r="X177" s="66" t="s">
        <v>122</v>
      </c>
      <c r="Y177" s="67"/>
      <c r="Z177" s="68"/>
      <c r="AA177" s="69"/>
      <c r="AB177" s="83"/>
    </row>
    <row r="178" spans="23:28" ht="15" customHeight="1" x14ac:dyDescent="0.25">
      <c r="W178" s="84">
        <v>1</v>
      </c>
      <c r="X178" s="70" t="s">
        <v>627</v>
      </c>
      <c r="Y178" s="85" t="s">
        <v>13</v>
      </c>
      <c r="Z178" s="399"/>
      <c r="AA178" s="80"/>
      <c r="AB178" s="86">
        <f>AA178*Z178</f>
        <v>0</v>
      </c>
    </row>
    <row r="179" spans="23:28" ht="15" customHeight="1" x14ac:dyDescent="0.25">
      <c r="W179" s="673" t="s">
        <v>124</v>
      </c>
      <c r="X179" s="674"/>
      <c r="Y179" s="674"/>
      <c r="Z179" s="674"/>
      <c r="AA179" s="674"/>
      <c r="AB179" s="82">
        <f>AB178</f>
        <v>0</v>
      </c>
    </row>
    <row r="180" spans="23:28" ht="15" customHeight="1" x14ac:dyDescent="0.25">
      <c r="W180" s="74" t="s">
        <v>125</v>
      </c>
      <c r="X180" s="655" t="s">
        <v>126</v>
      </c>
      <c r="Y180" s="655"/>
      <c r="Z180" s="655"/>
      <c r="AA180" s="655"/>
      <c r="AB180" s="87">
        <f>AB172+AB176+AB179</f>
        <v>5806.1706231309036</v>
      </c>
    </row>
    <row r="181" spans="23:28" ht="15" customHeight="1" x14ac:dyDescent="0.25">
      <c r="W181" s="74"/>
      <c r="X181" s="75" t="s">
        <v>127</v>
      </c>
      <c r="Y181" s="76">
        <v>0</v>
      </c>
      <c r="Z181" s="655" t="s">
        <v>128</v>
      </c>
      <c r="AA181" s="655"/>
      <c r="AB181" s="87">
        <f>AB180*Y181/100</f>
        <v>0</v>
      </c>
    </row>
    <row r="182" spans="23:28" ht="15" customHeight="1" x14ac:dyDescent="0.25">
      <c r="W182" s="74" t="s">
        <v>129</v>
      </c>
      <c r="X182" s="655" t="s">
        <v>130</v>
      </c>
      <c r="Y182" s="655"/>
      <c r="Z182" s="655"/>
      <c r="AA182" s="655"/>
      <c r="AB182" s="87">
        <f>AB181+AB180</f>
        <v>5806.1706231309036</v>
      </c>
    </row>
    <row r="183" spans="23:28" ht="15" customHeight="1" thickBot="1" x14ac:dyDescent="0.25">
      <c r="W183" s="77"/>
      <c r="X183" s="675" t="s">
        <v>131</v>
      </c>
      <c r="Y183" s="675"/>
      <c r="Z183" s="675"/>
      <c r="AA183" s="675"/>
      <c r="AB183" s="89">
        <f>ROUNDDOWN(AB182,0)</f>
        <v>5806</v>
      </c>
    </row>
    <row r="192" spans="23:28" ht="15" customHeight="1" x14ac:dyDescent="0.25">
      <c r="W192" s="653" t="s">
        <v>102</v>
      </c>
      <c r="X192" s="653"/>
      <c r="Y192" s="653"/>
      <c r="Z192" s="653"/>
      <c r="AA192" s="653"/>
      <c r="AB192" s="653"/>
    </row>
    <row r="193" spans="23:29" ht="15" customHeight="1" x14ac:dyDescent="0.25">
      <c r="W193" s="659" t="s">
        <v>103</v>
      </c>
      <c r="X193" s="659"/>
      <c r="Y193" s="659"/>
      <c r="Z193" s="659"/>
      <c r="AA193" s="659"/>
      <c r="AB193" s="659"/>
    </row>
    <row r="194" spans="23:29" ht="15" customHeight="1" x14ac:dyDescent="0.25">
      <c r="W194" s="196"/>
      <c r="X194" s="196"/>
      <c r="Y194" s="196"/>
      <c r="Z194" s="196"/>
      <c r="AA194" s="196"/>
      <c r="AB194" s="196"/>
    </row>
    <row r="195" spans="23:29" ht="15" customHeight="1" x14ac:dyDescent="0.25">
      <c r="W195" s="207" t="s">
        <v>617</v>
      </c>
      <c r="X195" s="207" t="s">
        <v>628</v>
      </c>
      <c r="Y195" s="397"/>
      <c r="Z195" s="397"/>
      <c r="AA195" s="397"/>
      <c r="AB195" s="397"/>
    </row>
    <row r="196" spans="23:29" ht="15" customHeight="1" x14ac:dyDescent="0.25">
      <c r="W196" s="207" t="s">
        <v>217</v>
      </c>
      <c r="X196" s="207" t="s">
        <v>94</v>
      </c>
      <c r="Y196" s="208"/>
      <c r="Z196" s="209"/>
      <c r="AA196" s="206"/>
      <c r="AB196" s="206"/>
    </row>
    <row r="197" spans="23:29" ht="15" customHeight="1" x14ac:dyDescent="0.25">
      <c r="W197" s="207" t="s">
        <v>618</v>
      </c>
      <c r="X197" s="398" t="s">
        <v>219</v>
      </c>
      <c r="Y197" s="208"/>
      <c r="Z197" s="209"/>
      <c r="AA197" s="206"/>
      <c r="AB197" s="206"/>
    </row>
    <row r="198" spans="23:29" ht="15" customHeight="1" x14ac:dyDescent="0.25">
      <c r="W198" s="207" t="s">
        <v>619</v>
      </c>
      <c r="X198" s="207" t="s">
        <v>620</v>
      </c>
      <c r="Y198" s="208"/>
      <c r="Z198" s="209"/>
      <c r="AA198" s="206"/>
      <c r="AB198" s="206"/>
    </row>
    <row r="199" spans="23:29" ht="15" customHeight="1" thickBot="1" x14ac:dyDescent="0.3">
      <c r="W199" s="46"/>
      <c r="X199" s="47"/>
      <c r="Z199" s="663"/>
      <c r="AA199" s="663"/>
    </row>
    <row r="200" spans="23:29" ht="33.6" customHeight="1" x14ac:dyDescent="0.25">
      <c r="W200" s="50" t="s">
        <v>2</v>
      </c>
      <c r="X200" s="51" t="s">
        <v>105</v>
      </c>
      <c r="Y200" s="51" t="s">
        <v>6</v>
      </c>
      <c r="Z200" s="51" t="s">
        <v>106</v>
      </c>
      <c r="AA200" s="52" t="s">
        <v>107</v>
      </c>
      <c r="AB200" s="53" t="s">
        <v>108</v>
      </c>
      <c r="AC200" s="45" t="s">
        <v>630</v>
      </c>
    </row>
    <row r="201" spans="23:29" ht="15" customHeight="1" x14ac:dyDescent="0.25">
      <c r="W201" s="54" t="s">
        <v>109</v>
      </c>
      <c r="X201" s="55" t="s">
        <v>110</v>
      </c>
      <c r="Y201" s="56"/>
      <c r="Z201" s="57"/>
      <c r="AA201" s="58"/>
      <c r="AB201" s="59"/>
    </row>
    <row r="202" spans="23:29" ht="15" customHeight="1" x14ac:dyDescent="0.25">
      <c r="W202" s="60">
        <v>1</v>
      </c>
      <c r="X202" s="61"/>
      <c r="Y202" s="62"/>
      <c r="Z202" s="63"/>
      <c r="AA202" s="88"/>
      <c r="AB202" s="81">
        <f>Z202*AA202</f>
        <v>0</v>
      </c>
    </row>
    <row r="203" spans="23:29" ht="15" customHeight="1" x14ac:dyDescent="0.25">
      <c r="W203" s="60">
        <v>2</v>
      </c>
      <c r="X203" s="61"/>
      <c r="Y203" s="62"/>
      <c r="Z203" s="63"/>
      <c r="AA203" s="88"/>
      <c r="AB203" s="81">
        <f>Z203*AA203</f>
        <v>0</v>
      </c>
    </row>
    <row r="204" spans="23:29" ht="15" customHeight="1" x14ac:dyDescent="0.25">
      <c r="W204" s="60">
        <v>3</v>
      </c>
      <c r="X204" s="61"/>
      <c r="Y204" s="62"/>
      <c r="Z204" s="63"/>
      <c r="AA204" s="88"/>
      <c r="AB204" s="81">
        <f>Z204*AA204</f>
        <v>0</v>
      </c>
    </row>
    <row r="205" spans="23:29" ht="15" customHeight="1" x14ac:dyDescent="0.25">
      <c r="W205" s="673" t="s">
        <v>114</v>
      </c>
      <c r="X205" s="674"/>
      <c r="Y205" s="674"/>
      <c r="Z205" s="674"/>
      <c r="AA205" s="674"/>
      <c r="AB205" s="82">
        <f>SUM(AB202:AB204)</f>
        <v>0</v>
      </c>
    </row>
    <row r="206" spans="23:29" ht="15" customHeight="1" x14ac:dyDescent="0.25">
      <c r="W206" s="65" t="s">
        <v>115</v>
      </c>
      <c r="X206" s="66" t="s">
        <v>116</v>
      </c>
      <c r="Y206" s="67"/>
      <c r="Z206" s="68"/>
      <c r="AA206" s="69"/>
      <c r="AB206" s="83"/>
    </row>
    <row r="207" spans="23:29" ht="15" customHeight="1" x14ac:dyDescent="0.25">
      <c r="W207" s="60">
        <v>1</v>
      </c>
      <c r="X207" s="70"/>
      <c r="Y207" s="71"/>
      <c r="Z207" s="72"/>
      <c r="AA207" s="80"/>
      <c r="AB207" s="81">
        <f>AA207*Z207</f>
        <v>0</v>
      </c>
    </row>
    <row r="208" spans="23:29" ht="15" customHeight="1" x14ac:dyDescent="0.25">
      <c r="W208" s="60"/>
      <c r="X208" s="70"/>
      <c r="Y208" s="71"/>
      <c r="Z208" s="72"/>
      <c r="AA208" s="80"/>
      <c r="AB208" s="81"/>
    </row>
    <row r="209" spans="23:28" ht="15" customHeight="1" x14ac:dyDescent="0.25">
      <c r="W209" s="673" t="s">
        <v>120</v>
      </c>
      <c r="X209" s="674"/>
      <c r="Y209" s="674"/>
      <c r="Z209" s="674"/>
      <c r="AA209" s="674"/>
      <c r="AB209" s="82">
        <f>AB207</f>
        <v>0</v>
      </c>
    </row>
    <row r="210" spans="23:28" ht="15" customHeight="1" x14ac:dyDescent="0.25">
      <c r="W210" s="73" t="s">
        <v>121</v>
      </c>
      <c r="X210" s="66" t="s">
        <v>122</v>
      </c>
      <c r="Y210" s="67"/>
      <c r="Z210" s="68"/>
      <c r="AA210" s="69"/>
      <c r="AB210" s="83"/>
    </row>
    <row r="211" spans="23:28" ht="15" customHeight="1" x14ac:dyDescent="0.25">
      <c r="W211" s="84">
        <v>1</v>
      </c>
      <c r="X211" s="70" t="s">
        <v>629</v>
      </c>
      <c r="Y211" s="85" t="s">
        <v>13</v>
      </c>
      <c r="Z211" s="399">
        <v>3.8699999999999998E-2</v>
      </c>
      <c r="AA211" s="80">
        <f>'Bahan Upah'!$H$127</f>
        <v>400000</v>
      </c>
      <c r="AB211" s="86">
        <f>AA211*Z211</f>
        <v>15480</v>
      </c>
    </row>
    <row r="212" spans="23:28" ht="15" customHeight="1" x14ac:dyDescent="0.25">
      <c r="W212" s="673" t="s">
        <v>124</v>
      </c>
      <c r="X212" s="674"/>
      <c r="Y212" s="674"/>
      <c r="Z212" s="674"/>
      <c r="AA212" s="674"/>
      <c r="AB212" s="82">
        <f>AB211</f>
        <v>15480</v>
      </c>
    </row>
    <row r="213" spans="23:28" ht="15" customHeight="1" x14ac:dyDescent="0.25">
      <c r="W213" s="74" t="s">
        <v>125</v>
      </c>
      <c r="X213" s="655" t="s">
        <v>126</v>
      </c>
      <c r="Y213" s="655"/>
      <c r="Z213" s="655"/>
      <c r="AA213" s="655"/>
      <c r="AB213" s="87">
        <f>AB205+AB209+AB212</f>
        <v>15480</v>
      </c>
    </row>
    <row r="214" spans="23:28" ht="15" customHeight="1" x14ac:dyDescent="0.25">
      <c r="W214" s="74"/>
      <c r="X214" s="75" t="s">
        <v>127</v>
      </c>
      <c r="Y214" s="76">
        <v>0</v>
      </c>
      <c r="Z214" s="655" t="s">
        <v>128</v>
      </c>
      <c r="AA214" s="655"/>
      <c r="AB214" s="87">
        <f>AB213*Y214/100</f>
        <v>0</v>
      </c>
    </row>
    <row r="215" spans="23:28" ht="15" customHeight="1" x14ac:dyDescent="0.25">
      <c r="W215" s="74" t="s">
        <v>129</v>
      </c>
      <c r="X215" s="655" t="s">
        <v>130</v>
      </c>
      <c r="Y215" s="655"/>
      <c r="Z215" s="655"/>
      <c r="AA215" s="655"/>
      <c r="AB215" s="87">
        <f>AB214+AB213</f>
        <v>15480</v>
      </c>
    </row>
    <row r="216" spans="23:28" ht="15" customHeight="1" thickBot="1" x14ac:dyDescent="0.25">
      <c r="W216" s="77"/>
      <c r="X216" s="675" t="s">
        <v>131</v>
      </c>
      <c r="Y216" s="675"/>
      <c r="Z216" s="675"/>
      <c r="AA216" s="675"/>
      <c r="AB216" s="89">
        <f>ROUNDDOWN(AB215,0)</f>
        <v>15480</v>
      </c>
    </row>
  </sheetData>
  <mergeCells count="52">
    <mergeCell ref="B55:G55"/>
    <mergeCell ref="B1:M1"/>
    <mergeCell ref="B2:M2"/>
    <mergeCell ref="C5:I5"/>
    <mergeCell ref="C11:I11"/>
    <mergeCell ref="C12:I12"/>
    <mergeCell ref="A108:L108"/>
    <mergeCell ref="W108:AB108"/>
    <mergeCell ref="W83:AB83"/>
    <mergeCell ref="W84:AB84"/>
    <mergeCell ref="W85:AB85"/>
    <mergeCell ref="Z86:AA86"/>
    <mergeCell ref="W91:AA91"/>
    <mergeCell ref="W95:AA95"/>
    <mergeCell ref="W98:AA98"/>
    <mergeCell ref="X99:AA99"/>
    <mergeCell ref="Z100:AA100"/>
    <mergeCell ref="X101:AA101"/>
    <mergeCell ref="X102:AA102"/>
    <mergeCell ref="X130:AA130"/>
    <mergeCell ref="A109:L109"/>
    <mergeCell ref="W109:AB109"/>
    <mergeCell ref="B112:H112"/>
    <mergeCell ref="Z115:AA115"/>
    <mergeCell ref="B118:H118"/>
    <mergeCell ref="B119:H119"/>
    <mergeCell ref="W120:AA120"/>
    <mergeCell ref="W124:AA124"/>
    <mergeCell ref="W127:AA127"/>
    <mergeCell ref="X128:AA128"/>
    <mergeCell ref="Z129:AA129"/>
    <mergeCell ref="W192:AB192"/>
    <mergeCell ref="X131:AA131"/>
    <mergeCell ref="W161:AB161"/>
    <mergeCell ref="W162:AB162"/>
    <mergeCell ref="Z166:AA166"/>
    <mergeCell ref="W172:AA172"/>
    <mergeCell ref="W176:AA176"/>
    <mergeCell ref="W179:AA179"/>
    <mergeCell ref="X180:AA180"/>
    <mergeCell ref="Z181:AA181"/>
    <mergeCell ref="X182:AA182"/>
    <mergeCell ref="X183:AA183"/>
    <mergeCell ref="Z214:AA214"/>
    <mergeCell ref="X215:AA215"/>
    <mergeCell ref="X216:AA216"/>
    <mergeCell ref="W193:AB193"/>
    <mergeCell ref="Z199:AA199"/>
    <mergeCell ref="W205:AA205"/>
    <mergeCell ref="W209:AA209"/>
    <mergeCell ref="W212:AA212"/>
    <mergeCell ref="X213:AA213"/>
  </mergeCells>
  <hyperlinks>
    <hyperlink ref="AC70" r:id="rId1" xr:uid="{764FD468-D0B1-4917-BB27-68A544AF73CE}"/>
  </hyperlinks>
  <printOptions horizontalCentered="1"/>
  <pageMargins left="0.5" right="0.5" top="0.5" bottom="1.25" header="0.511811023622047" footer="0.511811023622047"/>
  <pageSetup paperSize="14" scale="79" orientation="portrait" r:id="rId2"/>
  <rowBreaks count="1" manualBreakCount="1">
    <brk id="47" min="1" max="12" man="1"/>
  </rowBrea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9373-9CE2-4BA5-BE52-ACE55FC57552}">
  <dimension ref="A1:N28"/>
  <sheetViews>
    <sheetView view="pageBreakPreview" zoomScaleNormal="74" zoomScaleSheetLayoutView="100" workbookViewId="0">
      <selection activeCell="J11" sqref="J11"/>
    </sheetView>
  </sheetViews>
  <sheetFormatPr defaultColWidth="8.42578125" defaultRowHeight="12.75" x14ac:dyDescent="0.25"/>
  <cols>
    <col min="1" max="1" width="3.42578125" style="536" customWidth="1"/>
    <col min="2" max="2" width="3.85546875" style="536" customWidth="1"/>
    <col min="3" max="3" width="13.85546875" style="536" customWidth="1"/>
    <col min="4" max="4" width="5.85546875" style="536" customWidth="1"/>
    <col min="5" max="5" width="7.140625" style="536" customWidth="1"/>
    <col min="6" max="6" width="9.7109375" style="536" customWidth="1"/>
    <col min="7" max="7" width="11.140625" style="536" customWidth="1"/>
    <col min="8" max="8" width="10.42578125" style="536" customWidth="1"/>
    <col min="9" max="9" width="13.140625" style="536" customWidth="1"/>
    <col min="10" max="10" width="9.5703125" style="536" customWidth="1"/>
    <col min="11" max="12" width="11.140625" style="536" customWidth="1"/>
    <col min="13" max="13" width="10.140625" style="536" bestFit="1" customWidth="1"/>
    <col min="14" max="256" width="8.42578125" style="536"/>
    <col min="257" max="257" width="3.42578125" style="536" customWidth="1"/>
    <col min="258" max="258" width="3.85546875" style="536" customWidth="1"/>
    <col min="259" max="259" width="13.85546875" style="536" customWidth="1"/>
    <col min="260" max="260" width="5.85546875" style="536" customWidth="1"/>
    <col min="261" max="261" width="7.140625" style="536" customWidth="1"/>
    <col min="262" max="262" width="9.7109375" style="536" customWidth="1"/>
    <col min="263" max="263" width="11.140625" style="536" customWidth="1"/>
    <col min="264" max="264" width="10.42578125" style="536" customWidth="1"/>
    <col min="265" max="265" width="10.140625" style="536" customWidth="1"/>
    <col min="266" max="266" width="9.5703125" style="536" customWidth="1"/>
    <col min="267" max="268" width="11.140625" style="536" customWidth="1"/>
    <col min="269" max="269" width="10.140625" style="536" bestFit="1" customWidth="1"/>
    <col min="270" max="512" width="8.42578125" style="536"/>
    <col min="513" max="513" width="3.42578125" style="536" customWidth="1"/>
    <col min="514" max="514" width="3.85546875" style="536" customWidth="1"/>
    <col min="515" max="515" width="13.85546875" style="536" customWidth="1"/>
    <col min="516" max="516" width="5.85546875" style="536" customWidth="1"/>
    <col min="517" max="517" width="7.140625" style="536" customWidth="1"/>
    <col min="518" max="518" width="9.7109375" style="536" customWidth="1"/>
    <col min="519" max="519" width="11.140625" style="536" customWidth="1"/>
    <col min="520" max="520" width="10.42578125" style="536" customWidth="1"/>
    <col min="521" max="521" width="10.140625" style="536" customWidth="1"/>
    <col min="522" max="522" width="9.5703125" style="536" customWidth="1"/>
    <col min="523" max="524" width="11.140625" style="536" customWidth="1"/>
    <col min="525" max="525" width="10.140625" style="536" bestFit="1" customWidth="1"/>
    <col min="526" max="768" width="8.42578125" style="536"/>
    <col min="769" max="769" width="3.42578125" style="536" customWidth="1"/>
    <col min="770" max="770" width="3.85546875" style="536" customWidth="1"/>
    <col min="771" max="771" width="13.85546875" style="536" customWidth="1"/>
    <col min="772" max="772" width="5.85546875" style="536" customWidth="1"/>
    <col min="773" max="773" width="7.140625" style="536" customWidth="1"/>
    <col min="774" max="774" width="9.7109375" style="536" customWidth="1"/>
    <col min="775" max="775" width="11.140625" style="536" customWidth="1"/>
    <col min="776" max="776" width="10.42578125" style="536" customWidth="1"/>
    <col min="777" max="777" width="10.140625" style="536" customWidth="1"/>
    <col min="778" max="778" width="9.5703125" style="536" customWidth="1"/>
    <col min="779" max="780" width="11.140625" style="536" customWidth="1"/>
    <col min="781" max="781" width="10.140625" style="536" bestFit="1" customWidth="1"/>
    <col min="782" max="1024" width="8.42578125" style="536"/>
    <col min="1025" max="1025" width="3.42578125" style="536" customWidth="1"/>
    <col min="1026" max="1026" width="3.85546875" style="536" customWidth="1"/>
    <col min="1027" max="1027" width="13.85546875" style="536" customWidth="1"/>
    <col min="1028" max="1028" width="5.85546875" style="536" customWidth="1"/>
    <col min="1029" max="1029" width="7.140625" style="536" customWidth="1"/>
    <col min="1030" max="1030" width="9.7109375" style="536" customWidth="1"/>
    <col min="1031" max="1031" width="11.140625" style="536" customWidth="1"/>
    <col min="1032" max="1032" width="10.42578125" style="536" customWidth="1"/>
    <col min="1033" max="1033" width="10.140625" style="536" customWidth="1"/>
    <col min="1034" max="1034" width="9.5703125" style="536" customWidth="1"/>
    <col min="1035" max="1036" width="11.140625" style="536" customWidth="1"/>
    <col min="1037" max="1037" width="10.140625" style="536" bestFit="1" customWidth="1"/>
    <col min="1038" max="1280" width="8.42578125" style="536"/>
    <col min="1281" max="1281" width="3.42578125" style="536" customWidth="1"/>
    <col min="1282" max="1282" width="3.85546875" style="536" customWidth="1"/>
    <col min="1283" max="1283" width="13.85546875" style="536" customWidth="1"/>
    <col min="1284" max="1284" width="5.85546875" style="536" customWidth="1"/>
    <col min="1285" max="1285" width="7.140625" style="536" customWidth="1"/>
    <col min="1286" max="1286" width="9.7109375" style="536" customWidth="1"/>
    <col min="1287" max="1287" width="11.140625" style="536" customWidth="1"/>
    <col min="1288" max="1288" width="10.42578125" style="536" customWidth="1"/>
    <col min="1289" max="1289" width="10.140625" style="536" customWidth="1"/>
    <col min="1290" max="1290" width="9.5703125" style="536" customWidth="1"/>
    <col min="1291" max="1292" width="11.140625" style="536" customWidth="1"/>
    <col min="1293" max="1293" width="10.140625" style="536" bestFit="1" customWidth="1"/>
    <col min="1294" max="1536" width="8.42578125" style="536"/>
    <col min="1537" max="1537" width="3.42578125" style="536" customWidth="1"/>
    <col min="1538" max="1538" width="3.85546875" style="536" customWidth="1"/>
    <col min="1539" max="1539" width="13.85546875" style="536" customWidth="1"/>
    <col min="1540" max="1540" width="5.85546875" style="536" customWidth="1"/>
    <col min="1541" max="1541" width="7.140625" style="536" customWidth="1"/>
    <col min="1542" max="1542" width="9.7109375" style="536" customWidth="1"/>
    <col min="1543" max="1543" width="11.140625" style="536" customWidth="1"/>
    <col min="1544" max="1544" width="10.42578125" style="536" customWidth="1"/>
    <col min="1545" max="1545" width="10.140625" style="536" customWidth="1"/>
    <col min="1546" max="1546" width="9.5703125" style="536" customWidth="1"/>
    <col min="1547" max="1548" width="11.140625" style="536" customWidth="1"/>
    <col min="1549" max="1549" width="10.140625" style="536" bestFit="1" customWidth="1"/>
    <col min="1550" max="1792" width="8.42578125" style="536"/>
    <col min="1793" max="1793" width="3.42578125" style="536" customWidth="1"/>
    <col min="1794" max="1794" width="3.85546875" style="536" customWidth="1"/>
    <col min="1795" max="1795" width="13.85546875" style="536" customWidth="1"/>
    <col min="1796" max="1796" width="5.85546875" style="536" customWidth="1"/>
    <col min="1797" max="1797" width="7.140625" style="536" customWidth="1"/>
    <col min="1798" max="1798" width="9.7109375" style="536" customWidth="1"/>
    <col min="1799" max="1799" width="11.140625" style="536" customWidth="1"/>
    <col min="1800" max="1800" width="10.42578125" style="536" customWidth="1"/>
    <col min="1801" max="1801" width="10.140625" style="536" customWidth="1"/>
    <col min="1802" max="1802" width="9.5703125" style="536" customWidth="1"/>
    <col min="1803" max="1804" width="11.140625" style="536" customWidth="1"/>
    <col min="1805" max="1805" width="10.140625" style="536" bestFit="1" customWidth="1"/>
    <col min="1806" max="2048" width="8.42578125" style="536"/>
    <col min="2049" max="2049" width="3.42578125" style="536" customWidth="1"/>
    <col min="2050" max="2050" width="3.85546875" style="536" customWidth="1"/>
    <col min="2051" max="2051" width="13.85546875" style="536" customWidth="1"/>
    <col min="2052" max="2052" width="5.85546875" style="536" customWidth="1"/>
    <col min="2053" max="2053" width="7.140625" style="536" customWidth="1"/>
    <col min="2054" max="2054" width="9.7109375" style="536" customWidth="1"/>
    <col min="2055" max="2055" width="11.140625" style="536" customWidth="1"/>
    <col min="2056" max="2056" width="10.42578125" style="536" customWidth="1"/>
    <col min="2057" max="2057" width="10.140625" style="536" customWidth="1"/>
    <col min="2058" max="2058" width="9.5703125" style="536" customWidth="1"/>
    <col min="2059" max="2060" width="11.140625" style="536" customWidth="1"/>
    <col min="2061" max="2061" width="10.140625" style="536" bestFit="1" customWidth="1"/>
    <col min="2062" max="2304" width="8.42578125" style="536"/>
    <col min="2305" max="2305" width="3.42578125" style="536" customWidth="1"/>
    <col min="2306" max="2306" width="3.85546875" style="536" customWidth="1"/>
    <col min="2307" max="2307" width="13.85546875" style="536" customWidth="1"/>
    <col min="2308" max="2308" width="5.85546875" style="536" customWidth="1"/>
    <col min="2309" max="2309" width="7.140625" style="536" customWidth="1"/>
    <col min="2310" max="2310" width="9.7109375" style="536" customWidth="1"/>
    <col min="2311" max="2311" width="11.140625" style="536" customWidth="1"/>
    <col min="2312" max="2312" width="10.42578125" style="536" customWidth="1"/>
    <col min="2313" max="2313" width="10.140625" style="536" customWidth="1"/>
    <col min="2314" max="2314" width="9.5703125" style="536" customWidth="1"/>
    <col min="2315" max="2316" width="11.140625" style="536" customWidth="1"/>
    <col min="2317" max="2317" width="10.140625" style="536" bestFit="1" customWidth="1"/>
    <col min="2318" max="2560" width="8.42578125" style="536"/>
    <col min="2561" max="2561" width="3.42578125" style="536" customWidth="1"/>
    <col min="2562" max="2562" width="3.85546875" style="536" customWidth="1"/>
    <col min="2563" max="2563" width="13.85546875" style="536" customWidth="1"/>
    <col min="2564" max="2564" width="5.85546875" style="536" customWidth="1"/>
    <col min="2565" max="2565" width="7.140625" style="536" customWidth="1"/>
    <col min="2566" max="2566" width="9.7109375" style="536" customWidth="1"/>
    <col min="2567" max="2567" width="11.140625" style="536" customWidth="1"/>
    <col min="2568" max="2568" width="10.42578125" style="536" customWidth="1"/>
    <col min="2569" max="2569" width="10.140625" style="536" customWidth="1"/>
    <col min="2570" max="2570" width="9.5703125" style="536" customWidth="1"/>
    <col min="2571" max="2572" width="11.140625" style="536" customWidth="1"/>
    <col min="2573" max="2573" width="10.140625" style="536" bestFit="1" customWidth="1"/>
    <col min="2574" max="2816" width="8.42578125" style="536"/>
    <col min="2817" max="2817" width="3.42578125" style="536" customWidth="1"/>
    <col min="2818" max="2818" width="3.85546875" style="536" customWidth="1"/>
    <col min="2819" max="2819" width="13.85546875" style="536" customWidth="1"/>
    <col min="2820" max="2820" width="5.85546875" style="536" customWidth="1"/>
    <col min="2821" max="2821" width="7.140625" style="536" customWidth="1"/>
    <col min="2822" max="2822" width="9.7109375" style="536" customWidth="1"/>
    <col min="2823" max="2823" width="11.140625" style="536" customWidth="1"/>
    <col min="2824" max="2824" width="10.42578125" style="536" customWidth="1"/>
    <col min="2825" max="2825" width="10.140625" style="536" customWidth="1"/>
    <col min="2826" max="2826" width="9.5703125" style="536" customWidth="1"/>
    <col min="2827" max="2828" width="11.140625" style="536" customWidth="1"/>
    <col min="2829" max="2829" width="10.140625" style="536" bestFit="1" customWidth="1"/>
    <col min="2830" max="3072" width="8.42578125" style="536"/>
    <col min="3073" max="3073" width="3.42578125" style="536" customWidth="1"/>
    <col min="3074" max="3074" width="3.85546875" style="536" customWidth="1"/>
    <col min="3075" max="3075" width="13.85546875" style="536" customWidth="1"/>
    <col min="3076" max="3076" width="5.85546875" style="536" customWidth="1"/>
    <col min="3077" max="3077" width="7.140625" style="536" customWidth="1"/>
    <col min="3078" max="3078" width="9.7109375" style="536" customWidth="1"/>
    <col min="3079" max="3079" width="11.140625" style="536" customWidth="1"/>
    <col min="3080" max="3080" width="10.42578125" style="536" customWidth="1"/>
    <col min="3081" max="3081" width="10.140625" style="536" customWidth="1"/>
    <col min="3082" max="3082" width="9.5703125" style="536" customWidth="1"/>
    <col min="3083" max="3084" width="11.140625" style="536" customWidth="1"/>
    <col min="3085" max="3085" width="10.140625" style="536" bestFit="1" customWidth="1"/>
    <col min="3086" max="3328" width="8.42578125" style="536"/>
    <col min="3329" max="3329" width="3.42578125" style="536" customWidth="1"/>
    <col min="3330" max="3330" width="3.85546875" style="536" customWidth="1"/>
    <col min="3331" max="3331" width="13.85546875" style="536" customWidth="1"/>
    <col min="3332" max="3332" width="5.85546875" style="536" customWidth="1"/>
    <col min="3333" max="3333" width="7.140625" style="536" customWidth="1"/>
    <col min="3334" max="3334" width="9.7109375" style="536" customWidth="1"/>
    <col min="3335" max="3335" width="11.140625" style="536" customWidth="1"/>
    <col min="3336" max="3336" width="10.42578125" style="536" customWidth="1"/>
    <col min="3337" max="3337" width="10.140625" style="536" customWidth="1"/>
    <col min="3338" max="3338" width="9.5703125" style="536" customWidth="1"/>
    <col min="3339" max="3340" width="11.140625" style="536" customWidth="1"/>
    <col min="3341" max="3341" width="10.140625" style="536" bestFit="1" customWidth="1"/>
    <col min="3342" max="3584" width="8.42578125" style="536"/>
    <col min="3585" max="3585" width="3.42578125" style="536" customWidth="1"/>
    <col min="3586" max="3586" width="3.85546875" style="536" customWidth="1"/>
    <col min="3587" max="3587" width="13.85546875" style="536" customWidth="1"/>
    <col min="3588" max="3588" width="5.85546875" style="536" customWidth="1"/>
    <col min="3589" max="3589" width="7.140625" style="536" customWidth="1"/>
    <col min="3590" max="3590" width="9.7109375" style="536" customWidth="1"/>
    <col min="3591" max="3591" width="11.140625" style="536" customWidth="1"/>
    <col min="3592" max="3592" width="10.42578125" style="536" customWidth="1"/>
    <col min="3593" max="3593" width="10.140625" style="536" customWidth="1"/>
    <col min="3594" max="3594" width="9.5703125" style="536" customWidth="1"/>
    <col min="3595" max="3596" width="11.140625" style="536" customWidth="1"/>
    <col min="3597" max="3597" width="10.140625" style="536" bestFit="1" customWidth="1"/>
    <col min="3598" max="3840" width="8.42578125" style="536"/>
    <col min="3841" max="3841" width="3.42578125" style="536" customWidth="1"/>
    <col min="3842" max="3842" width="3.85546875" style="536" customWidth="1"/>
    <col min="3843" max="3843" width="13.85546875" style="536" customWidth="1"/>
    <col min="3844" max="3844" width="5.85546875" style="536" customWidth="1"/>
    <col min="3845" max="3845" width="7.140625" style="536" customWidth="1"/>
    <col min="3846" max="3846" width="9.7109375" style="536" customWidth="1"/>
    <col min="3847" max="3847" width="11.140625" style="536" customWidth="1"/>
    <col min="3848" max="3848" width="10.42578125" style="536" customWidth="1"/>
    <col min="3849" max="3849" width="10.140625" style="536" customWidth="1"/>
    <col min="3850" max="3850" width="9.5703125" style="536" customWidth="1"/>
    <col min="3851" max="3852" width="11.140625" style="536" customWidth="1"/>
    <col min="3853" max="3853" width="10.140625" style="536" bestFit="1" customWidth="1"/>
    <col min="3854" max="4096" width="8.42578125" style="536"/>
    <col min="4097" max="4097" width="3.42578125" style="536" customWidth="1"/>
    <col min="4098" max="4098" width="3.85546875" style="536" customWidth="1"/>
    <col min="4099" max="4099" width="13.85546875" style="536" customWidth="1"/>
    <col min="4100" max="4100" width="5.85546875" style="536" customWidth="1"/>
    <col min="4101" max="4101" width="7.140625" style="536" customWidth="1"/>
    <col min="4102" max="4102" width="9.7109375" style="536" customWidth="1"/>
    <col min="4103" max="4103" width="11.140625" style="536" customWidth="1"/>
    <col min="4104" max="4104" width="10.42578125" style="536" customWidth="1"/>
    <col min="4105" max="4105" width="10.140625" style="536" customWidth="1"/>
    <col min="4106" max="4106" width="9.5703125" style="536" customWidth="1"/>
    <col min="4107" max="4108" width="11.140625" style="536" customWidth="1"/>
    <col min="4109" max="4109" width="10.140625" style="536" bestFit="1" customWidth="1"/>
    <col min="4110" max="4352" width="8.42578125" style="536"/>
    <col min="4353" max="4353" width="3.42578125" style="536" customWidth="1"/>
    <col min="4354" max="4354" width="3.85546875" style="536" customWidth="1"/>
    <col min="4355" max="4355" width="13.85546875" style="536" customWidth="1"/>
    <col min="4356" max="4356" width="5.85546875" style="536" customWidth="1"/>
    <col min="4357" max="4357" width="7.140625" style="536" customWidth="1"/>
    <col min="4358" max="4358" width="9.7109375" style="536" customWidth="1"/>
    <col min="4359" max="4359" width="11.140625" style="536" customWidth="1"/>
    <col min="4360" max="4360" width="10.42578125" style="536" customWidth="1"/>
    <col min="4361" max="4361" width="10.140625" style="536" customWidth="1"/>
    <col min="4362" max="4362" width="9.5703125" style="536" customWidth="1"/>
    <col min="4363" max="4364" width="11.140625" style="536" customWidth="1"/>
    <col min="4365" max="4365" width="10.140625" style="536" bestFit="1" customWidth="1"/>
    <col min="4366" max="4608" width="8.42578125" style="536"/>
    <col min="4609" max="4609" width="3.42578125" style="536" customWidth="1"/>
    <col min="4610" max="4610" width="3.85546875" style="536" customWidth="1"/>
    <col min="4611" max="4611" width="13.85546875" style="536" customWidth="1"/>
    <col min="4612" max="4612" width="5.85546875" style="536" customWidth="1"/>
    <col min="4613" max="4613" width="7.140625" style="536" customWidth="1"/>
    <col min="4614" max="4614" width="9.7109375" style="536" customWidth="1"/>
    <col min="4615" max="4615" width="11.140625" style="536" customWidth="1"/>
    <col min="4616" max="4616" width="10.42578125" style="536" customWidth="1"/>
    <col min="4617" max="4617" width="10.140625" style="536" customWidth="1"/>
    <col min="4618" max="4618" width="9.5703125" style="536" customWidth="1"/>
    <col min="4619" max="4620" width="11.140625" style="536" customWidth="1"/>
    <col min="4621" max="4621" width="10.140625" style="536" bestFit="1" customWidth="1"/>
    <col min="4622" max="4864" width="8.42578125" style="536"/>
    <col min="4865" max="4865" width="3.42578125" style="536" customWidth="1"/>
    <col min="4866" max="4866" width="3.85546875" style="536" customWidth="1"/>
    <col min="4867" max="4867" width="13.85546875" style="536" customWidth="1"/>
    <col min="4868" max="4868" width="5.85546875" style="536" customWidth="1"/>
    <col min="4869" max="4869" width="7.140625" style="536" customWidth="1"/>
    <col min="4870" max="4870" width="9.7109375" style="536" customWidth="1"/>
    <col min="4871" max="4871" width="11.140625" style="536" customWidth="1"/>
    <col min="4872" max="4872" width="10.42578125" style="536" customWidth="1"/>
    <col min="4873" max="4873" width="10.140625" style="536" customWidth="1"/>
    <col min="4874" max="4874" width="9.5703125" style="536" customWidth="1"/>
    <col min="4875" max="4876" width="11.140625" style="536" customWidth="1"/>
    <col min="4877" max="4877" width="10.140625" style="536" bestFit="1" customWidth="1"/>
    <col min="4878" max="5120" width="8.42578125" style="536"/>
    <col min="5121" max="5121" width="3.42578125" style="536" customWidth="1"/>
    <col min="5122" max="5122" width="3.85546875" style="536" customWidth="1"/>
    <col min="5123" max="5123" width="13.85546875" style="536" customWidth="1"/>
    <col min="5124" max="5124" width="5.85546875" style="536" customWidth="1"/>
    <col min="5125" max="5125" width="7.140625" style="536" customWidth="1"/>
    <col min="5126" max="5126" width="9.7109375" style="536" customWidth="1"/>
    <col min="5127" max="5127" width="11.140625" style="536" customWidth="1"/>
    <col min="5128" max="5128" width="10.42578125" style="536" customWidth="1"/>
    <col min="5129" max="5129" width="10.140625" style="536" customWidth="1"/>
    <col min="5130" max="5130" width="9.5703125" style="536" customWidth="1"/>
    <col min="5131" max="5132" width="11.140625" style="536" customWidth="1"/>
    <col min="5133" max="5133" width="10.140625" style="536" bestFit="1" customWidth="1"/>
    <col min="5134" max="5376" width="8.42578125" style="536"/>
    <col min="5377" max="5377" width="3.42578125" style="536" customWidth="1"/>
    <col min="5378" max="5378" width="3.85546875" style="536" customWidth="1"/>
    <col min="5379" max="5379" width="13.85546875" style="536" customWidth="1"/>
    <col min="5380" max="5380" width="5.85546875" style="536" customWidth="1"/>
    <col min="5381" max="5381" width="7.140625" style="536" customWidth="1"/>
    <col min="5382" max="5382" width="9.7109375" style="536" customWidth="1"/>
    <col min="5383" max="5383" width="11.140625" style="536" customWidth="1"/>
    <col min="5384" max="5384" width="10.42578125" style="536" customWidth="1"/>
    <col min="5385" max="5385" width="10.140625" style="536" customWidth="1"/>
    <col min="5386" max="5386" width="9.5703125" style="536" customWidth="1"/>
    <col min="5387" max="5388" width="11.140625" style="536" customWidth="1"/>
    <col min="5389" max="5389" width="10.140625" style="536" bestFit="1" customWidth="1"/>
    <col min="5390" max="5632" width="8.42578125" style="536"/>
    <col min="5633" max="5633" width="3.42578125" style="536" customWidth="1"/>
    <col min="5634" max="5634" width="3.85546875" style="536" customWidth="1"/>
    <col min="5635" max="5635" width="13.85546875" style="536" customWidth="1"/>
    <col min="5636" max="5636" width="5.85546875" style="536" customWidth="1"/>
    <col min="5637" max="5637" width="7.140625" style="536" customWidth="1"/>
    <col min="5638" max="5638" width="9.7109375" style="536" customWidth="1"/>
    <col min="5639" max="5639" width="11.140625" style="536" customWidth="1"/>
    <col min="5640" max="5640" width="10.42578125" style="536" customWidth="1"/>
    <col min="5641" max="5641" width="10.140625" style="536" customWidth="1"/>
    <col min="5642" max="5642" width="9.5703125" style="536" customWidth="1"/>
    <col min="5643" max="5644" width="11.140625" style="536" customWidth="1"/>
    <col min="5645" max="5645" width="10.140625" style="536" bestFit="1" customWidth="1"/>
    <col min="5646" max="5888" width="8.42578125" style="536"/>
    <col min="5889" max="5889" width="3.42578125" style="536" customWidth="1"/>
    <col min="5890" max="5890" width="3.85546875" style="536" customWidth="1"/>
    <col min="5891" max="5891" width="13.85546875" style="536" customWidth="1"/>
    <col min="5892" max="5892" width="5.85546875" style="536" customWidth="1"/>
    <col min="5893" max="5893" width="7.140625" style="536" customWidth="1"/>
    <col min="5894" max="5894" width="9.7109375" style="536" customWidth="1"/>
    <col min="5895" max="5895" width="11.140625" style="536" customWidth="1"/>
    <col min="5896" max="5896" width="10.42578125" style="536" customWidth="1"/>
    <col min="5897" max="5897" width="10.140625" style="536" customWidth="1"/>
    <col min="5898" max="5898" width="9.5703125" style="536" customWidth="1"/>
    <col min="5899" max="5900" width="11.140625" style="536" customWidth="1"/>
    <col min="5901" max="5901" width="10.140625" style="536" bestFit="1" customWidth="1"/>
    <col min="5902" max="6144" width="8.42578125" style="536"/>
    <col min="6145" max="6145" width="3.42578125" style="536" customWidth="1"/>
    <col min="6146" max="6146" width="3.85546875" style="536" customWidth="1"/>
    <col min="6147" max="6147" width="13.85546875" style="536" customWidth="1"/>
    <col min="6148" max="6148" width="5.85546875" style="536" customWidth="1"/>
    <col min="6149" max="6149" width="7.140625" style="536" customWidth="1"/>
    <col min="6150" max="6150" width="9.7109375" style="536" customWidth="1"/>
    <col min="6151" max="6151" width="11.140625" style="536" customWidth="1"/>
    <col min="6152" max="6152" width="10.42578125" style="536" customWidth="1"/>
    <col min="6153" max="6153" width="10.140625" style="536" customWidth="1"/>
    <col min="6154" max="6154" width="9.5703125" style="536" customWidth="1"/>
    <col min="6155" max="6156" width="11.140625" style="536" customWidth="1"/>
    <col min="6157" max="6157" width="10.140625" style="536" bestFit="1" customWidth="1"/>
    <col min="6158" max="6400" width="8.42578125" style="536"/>
    <col min="6401" max="6401" width="3.42578125" style="536" customWidth="1"/>
    <col min="6402" max="6402" width="3.85546875" style="536" customWidth="1"/>
    <col min="6403" max="6403" width="13.85546875" style="536" customWidth="1"/>
    <col min="6404" max="6404" width="5.85546875" style="536" customWidth="1"/>
    <col min="6405" max="6405" width="7.140625" style="536" customWidth="1"/>
    <col min="6406" max="6406" width="9.7109375" style="536" customWidth="1"/>
    <col min="6407" max="6407" width="11.140625" style="536" customWidth="1"/>
    <col min="6408" max="6408" width="10.42578125" style="536" customWidth="1"/>
    <col min="6409" max="6409" width="10.140625" style="536" customWidth="1"/>
    <col min="6410" max="6410" width="9.5703125" style="536" customWidth="1"/>
    <col min="6411" max="6412" width="11.140625" style="536" customWidth="1"/>
    <col min="6413" max="6413" width="10.140625" style="536" bestFit="1" customWidth="1"/>
    <col min="6414" max="6656" width="8.42578125" style="536"/>
    <col min="6657" max="6657" width="3.42578125" style="536" customWidth="1"/>
    <col min="6658" max="6658" width="3.85546875" style="536" customWidth="1"/>
    <col min="6659" max="6659" width="13.85546875" style="536" customWidth="1"/>
    <col min="6660" max="6660" width="5.85546875" style="536" customWidth="1"/>
    <col min="6661" max="6661" width="7.140625" style="536" customWidth="1"/>
    <col min="6662" max="6662" width="9.7109375" style="536" customWidth="1"/>
    <col min="6663" max="6663" width="11.140625" style="536" customWidth="1"/>
    <col min="6664" max="6664" width="10.42578125" style="536" customWidth="1"/>
    <col min="6665" max="6665" width="10.140625" style="536" customWidth="1"/>
    <col min="6666" max="6666" width="9.5703125" style="536" customWidth="1"/>
    <col min="6667" max="6668" width="11.140625" style="536" customWidth="1"/>
    <col min="6669" max="6669" width="10.140625" style="536" bestFit="1" customWidth="1"/>
    <col min="6670" max="6912" width="8.42578125" style="536"/>
    <col min="6913" max="6913" width="3.42578125" style="536" customWidth="1"/>
    <col min="6914" max="6914" width="3.85546875" style="536" customWidth="1"/>
    <col min="6915" max="6915" width="13.85546875" style="536" customWidth="1"/>
    <col min="6916" max="6916" width="5.85546875" style="536" customWidth="1"/>
    <col min="6917" max="6917" width="7.140625" style="536" customWidth="1"/>
    <col min="6918" max="6918" width="9.7109375" style="536" customWidth="1"/>
    <col min="6919" max="6919" width="11.140625" style="536" customWidth="1"/>
    <col min="6920" max="6920" width="10.42578125" style="536" customWidth="1"/>
    <col min="6921" max="6921" width="10.140625" style="536" customWidth="1"/>
    <col min="6922" max="6922" width="9.5703125" style="536" customWidth="1"/>
    <col min="6923" max="6924" width="11.140625" style="536" customWidth="1"/>
    <col min="6925" max="6925" width="10.140625" style="536" bestFit="1" customWidth="1"/>
    <col min="6926" max="7168" width="8.42578125" style="536"/>
    <col min="7169" max="7169" width="3.42578125" style="536" customWidth="1"/>
    <col min="7170" max="7170" width="3.85546875" style="536" customWidth="1"/>
    <col min="7171" max="7171" width="13.85546875" style="536" customWidth="1"/>
    <col min="7172" max="7172" width="5.85546875" style="536" customWidth="1"/>
    <col min="7173" max="7173" width="7.140625" style="536" customWidth="1"/>
    <col min="7174" max="7174" width="9.7109375" style="536" customWidth="1"/>
    <col min="7175" max="7175" width="11.140625" style="536" customWidth="1"/>
    <col min="7176" max="7176" width="10.42578125" style="536" customWidth="1"/>
    <col min="7177" max="7177" width="10.140625" style="536" customWidth="1"/>
    <col min="7178" max="7178" width="9.5703125" style="536" customWidth="1"/>
    <col min="7179" max="7180" width="11.140625" style="536" customWidth="1"/>
    <col min="7181" max="7181" width="10.140625" style="536" bestFit="1" customWidth="1"/>
    <col min="7182" max="7424" width="8.42578125" style="536"/>
    <col min="7425" max="7425" width="3.42578125" style="536" customWidth="1"/>
    <col min="7426" max="7426" width="3.85546875" style="536" customWidth="1"/>
    <col min="7427" max="7427" width="13.85546875" style="536" customWidth="1"/>
    <col min="7428" max="7428" width="5.85546875" style="536" customWidth="1"/>
    <col min="7429" max="7429" width="7.140625" style="536" customWidth="1"/>
    <col min="7430" max="7430" width="9.7109375" style="536" customWidth="1"/>
    <col min="7431" max="7431" width="11.140625" style="536" customWidth="1"/>
    <col min="7432" max="7432" width="10.42578125" style="536" customWidth="1"/>
    <col min="7433" max="7433" width="10.140625" style="536" customWidth="1"/>
    <col min="7434" max="7434" width="9.5703125" style="536" customWidth="1"/>
    <col min="7435" max="7436" width="11.140625" style="536" customWidth="1"/>
    <col min="7437" max="7437" width="10.140625" style="536" bestFit="1" customWidth="1"/>
    <col min="7438" max="7680" width="8.42578125" style="536"/>
    <col min="7681" max="7681" width="3.42578125" style="536" customWidth="1"/>
    <col min="7682" max="7682" width="3.85546875" style="536" customWidth="1"/>
    <col min="7683" max="7683" width="13.85546875" style="536" customWidth="1"/>
    <col min="7684" max="7684" width="5.85546875" style="536" customWidth="1"/>
    <col min="7685" max="7685" width="7.140625" style="536" customWidth="1"/>
    <col min="7686" max="7686" width="9.7109375" style="536" customWidth="1"/>
    <col min="7687" max="7687" width="11.140625" style="536" customWidth="1"/>
    <col min="7688" max="7688" width="10.42578125" style="536" customWidth="1"/>
    <col min="7689" max="7689" width="10.140625" style="536" customWidth="1"/>
    <col min="7690" max="7690" width="9.5703125" style="536" customWidth="1"/>
    <col min="7691" max="7692" width="11.140625" style="536" customWidth="1"/>
    <col min="7693" max="7693" width="10.140625" style="536" bestFit="1" customWidth="1"/>
    <col min="7694" max="7936" width="8.42578125" style="536"/>
    <col min="7937" max="7937" width="3.42578125" style="536" customWidth="1"/>
    <col min="7938" max="7938" width="3.85546875" style="536" customWidth="1"/>
    <col min="7939" max="7939" width="13.85546875" style="536" customWidth="1"/>
    <col min="7940" max="7940" width="5.85546875" style="536" customWidth="1"/>
    <col min="7941" max="7941" width="7.140625" style="536" customWidth="1"/>
    <col min="7942" max="7942" width="9.7109375" style="536" customWidth="1"/>
    <col min="7943" max="7943" width="11.140625" style="536" customWidth="1"/>
    <col min="7944" max="7944" width="10.42578125" style="536" customWidth="1"/>
    <col min="7945" max="7945" width="10.140625" style="536" customWidth="1"/>
    <col min="7946" max="7946" width="9.5703125" style="536" customWidth="1"/>
    <col min="7947" max="7948" width="11.140625" style="536" customWidth="1"/>
    <col min="7949" max="7949" width="10.140625" style="536" bestFit="1" customWidth="1"/>
    <col min="7950" max="8192" width="8.42578125" style="536"/>
    <col min="8193" max="8193" width="3.42578125" style="536" customWidth="1"/>
    <col min="8194" max="8194" width="3.85546875" style="536" customWidth="1"/>
    <col min="8195" max="8195" width="13.85546875" style="536" customWidth="1"/>
    <col min="8196" max="8196" width="5.85546875" style="536" customWidth="1"/>
    <col min="8197" max="8197" width="7.140625" style="536" customWidth="1"/>
    <col min="8198" max="8198" width="9.7109375" style="536" customWidth="1"/>
    <col min="8199" max="8199" width="11.140625" style="536" customWidth="1"/>
    <col min="8200" max="8200" width="10.42578125" style="536" customWidth="1"/>
    <col min="8201" max="8201" width="10.140625" style="536" customWidth="1"/>
    <col min="8202" max="8202" width="9.5703125" style="536" customWidth="1"/>
    <col min="8203" max="8204" width="11.140625" style="536" customWidth="1"/>
    <col min="8205" max="8205" width="10.140625" style="536" bestFit="1" customWidth="1"/>
    <col min="8206" max="8448" width="8.42578125" style="536"/>
    <col min="8449" max="8449" width="3.42578125" style="536" customWidth="1"/>
    <col min="8450" max="8450" width="3.85546875" style="536" customWidth="1"/>
    <col min="8451" max="8451" width="13.85546875" style="536" customWidth="1"/>
    <col min="8452" max="8452" width="5.85546875" style="536" customWidth="1"/>
    <col min="8453" max="8453" width="7.140625" style="536" customWidth="1"/>
    <col min="8454" max="8454" width="9.7109375" style="536" customWidth="1"/>
    <col min="8455" max="8455" width="11.140625" style="536" customWidth="1"/>
    <col min="8456" max="8456" width="10.42578125" style="536" customWidth="1"/>
    <col min="8457" max="8457" width="10.140625" style="536" customWidth="1"/>
    <col min="8458" max="8458" width="9.5703125" style="536" customWidth="1"/>
    <col min="8459" max="8460" width="11.140625" style="536" customWidth="1"/>
    <col min="8461" max="8461" width="10.140625" style="536" bestFit="1" customWidth="1"/>
    <col min="8462" max="8704" width="8.42578125" style="536"/>
    <col min="8705" max="8705" width="3.42578125" style="536" customWidth="1"/>
    <col min="8706" max="8706" width="3.85546875" style="536" customWidth="1"/>
    <col min="8707" max="8707" width="13.85546875" style="536" customWidth="1"/>
    <col min="8708" max="8708" width="5.85546875" style="536" customWidth="1"/>
    <col min="8709" max="8709" width="7.140625" style="536" customWidth="1"/>
    <col min="8710" max="8710" width="9.7109375" style="536" customWidth="1"/>
    <col min="8711" max="8711" width="11.140625" style="536" customWidth="1"/>
    <col min="8712" max="8712" width="10.42578125" style="536" customWidth="1"/>
    <col min="8713" max="8713" width="10.140625" style="536" customWidth="1"/>
    <col min="8714" max="8714" width="9.5703125" style="536" customWidth="1"/>
    <col min="8715" max="8716" width="11.140625" style="536" customWidth="1"/>
    <col min="8717" max="8717" width="10.140625" style="536" bestFit="1" customWidth="1"/>
    <col min="8718" max="8960" width="8.42578125" style="536"/>
    <col min="8961" max="8961" width="3.42578125" style="536" customWidth="1"/>
    <col min="8962" max="8962" width="3.85546875" style="536" customWidth="1"/>
    <col min="8963" max="8963" width="13.85546875" style="536" customWidth="1"/>
    <col min="8964" max="8964" width="5.85546875" style="536" customWidth="1"/>
    <col min="8965" max="8965" width="7.140625" style="536" customWidth="1"/>
    <col min="8966" max="8966" width="9.7109375" style="536" customWidth="1"/>
    <col min="8967" max="8967" width="11.140625" style="536" customWidth="1"/>
    <col min="8968" max="8968" width="10.42578125" style="536" customWidth="1"/>
    <col min="8969" max="8969" width="10.140625" style="536" customWidth="1"/>
    <col min="8970" max="8970" width="9.5703125" style="536" customWidth="1"/>
    <col min="8971" max="8972" width="11.140625" style="536" customWidth="1"/>
    <col min="8973" max="8973" width="10.140625" style="536" bestFit="1" customWidth="1"/>
    <col min="8974" max="9216" width="8.42578125" style="536"/>
    <col min="9217" max="9217" width="3.42578125" style="536" customWidth="1"/>
    <col min="9218" max="9218" width="3.85546875" style="536" customWidth="1"/>
    <col min="9219" max="9219" width="13.85546875" style="536" customWidth="1"/>
    <col min="9220" max="9220" width="5.85546875" style="536" customWidth="1"/>
    <col min="9221" max="9221" width="7.140625" style="536" customWidth="1"/>
    <col min="9222" max="9222" width="9.7109375" style="536" customWidth="1"/>
    <col min="9223" max="9223" width="11.140625" style="536" customWidth="1"/>
    <col min="9224" max="9224" width="10.42578125" style="536" customWidth="1"/>
    <col min="9225" max="9225" width="10.140625" style="536" customWidth="1"/>
    <col min="9226" max="9226" width="9.5703125" style="536" customWidth="1"/>
    <col min="9227" max="9228" width="11.140625" style="536" customWidth="1"/>
    <col min="9229" max="9229" width="10.140625" style="536" bestFit="1" customWidth="1"/>
    <col min="9230" max="9472" width="8.42578125" style="536"/>
    <col min="9473" max="9473" width="3.42578125" style="536" customWidth="1"/>
    <col min="9474" max="9474" width="3.85546875" style="536" customWidth="1"/>
    <col min="9475" max="9475" width="13.85546875" style="536" customWidth="1"/>
    <col min="9476" max="9476" width="5.85546875" style="536" customWidth="1"/>
    <col min="9477" max="9477" width="7.140625" style="536" customWidth="1"/>
    <col min="9478" max="9478" width="9.7109375" style="536" customWidth="1"/>
    <col min="9479" max="9479" width="11.140625" style="536" customWidth="1"/>
    <col min="9480" max="9480" width="10.42578125" style="536" customWidth="1"/>
    <col min="9481" max="9481" width="10.140625" style="536" customWidth="1"/>
    <col min="9482" max="9482" width="9.5703125" style="536" customWidth="1"/>
    <col min="9483" max="9484" width="11.140625" style="536" customWidth="1"/>
    <col min="9485" max="9485" width="10.140625" style="536" bestFit="1" customWidth="1"/>
    <col min="9486" max="9728" width="8.42578125" style="536"/>
    <col min="9729" max="9729" width="3.42578125" style="536" customWidth="1"/>
    <col min="9730" max="9730" width="3.85546875" style="536" customWidth="1"/>
    <col min="9731" max="9731" width="13.85546875" style="536" customWidth="1"/>
    <col min="9732" max="9732" width="5.85546875" style="536" customWidth="1"/>
    <col min="9733" max="9733" width="7.140625" style="536" customWidth="1"/>
    <col min="9734" max="9734" width="9.7109375" style="536" customWidth="1"/>
    <col min="9735" max="9735" width="11.140625" style="536" customWidth="1"/>
    <col min="9736" max="9736" width="10.42578125" style="536" customWidth="1"/>
    <col min="9737" max="9737" width="10.140625" style="536" customWidth="1"/>
    <col min="9738" max="9738" width="9.5703125" style="536" customWidth="1"/>
    <col min="9739" max="9740" width="11.140625" style="536" customWidth="1"/>
    <col min="9741" max="9741" width="10.140625" style="536" bestFit="1" customWidth="1"/>
    <col min="9742" max="9984" width="8.42578125" style="536"/>
    <col min="9985" max="9985" width="3.42578125" style="536" customWidth="1"/>
    <col min="9986" max="9986" width="3.85546875" style="536" customWidth="1"/>
    <col min="9987" max="9987" width="13.85546875" style="536" customWidth="1"/>
    <col min="9988" max="9988" width="5.85546875" style="536" customWidth="1"/>
    <col min="9989" max="9989" width="7.140625" style="536" customWidth="1"/>
    <col min="9990" max="9990" width="9.7109375" style="536" customWidth="1"/>
    <col min="9991" max="9991" width="11.140625" style="536" customWidth="1"/>
    <col min="9992" max="9992" width="10.42578125" style="536" customWidth="1"/>
    <col min="9993" max="9993" width="10.140625" style="536" customWidth="1"/>
    <col min="9994" max="9994" width="9.5703125" style="536" customWidth="1"/>
    <col min="9995" max="9996" width="11.140625" style="536" customWidth="1"/>
    <col min="9997" max="9997" width="10.140625" style="536" bestFit="1" customWidth="1"/>
    <col min="9998" max="10240" width="8.42578125" style="536"/>
    <col min="10241" max="10241" width="3.42578125" style="536" customWidth="1"/>
    <col min="10242" max="10242" width="3.85546875" style="536" customWidth="1"/>
    <col min="10243" max="10243" width="13.85546875" style="536" customWidth="1"/>
    <col min="10244" max="10244" width="5.85546875" style="536" customWidth="1"/>
    <col min="10245" max="10245" width="7.140625" style="536" customWidth="1"/>
    <col min="10246" max="10246" width="9.7109375" style="536" customWidth="1"/>
    <col min="10247" max="10247" width="11.140625" style="536" customWidth="1"/>
    <col min="10248" max="10248" width="10.42578125" style="536" customWidth="1"/>
    <col min="10249" max="10249" width="10.140625" style="536" customWidth="1"/>
    <col min="10250" max="10250" width="9.5703125" style="536" customWidth="1"/>
    <col min="10251" max="10252" width="11.140625" style="536" customWidth="1"/>
    <col min="10253" max="10253" width="10.140625" style="536" bestFit="1" customWidth="1"/>
    <col min="10254" max="10496" width="8.42578125" style="536"/>
    <col min="10497" max="10497" width="3.42578125" style="536" customWidth="1"/>
    <col min="10498" max="10498" width="3.85546875" style="536" customWidth="1"/>
    <col min="10499" max="10499" width="13.85546875" style="536" customWidth="1"/>
    <col min="10500" max="10500" width="5.85546875" style="536" customWidth="1"/>
    <col min="10501" max="10501" width="7.140625" style="536" customWidth="1"/>
    <col min="10502" max="10502" width="9.7109375" style="536" customWidth="1"/>
    <col min="10503" max="10503" width="11.140625" style="536" customWidth="1"/>
    <col min="10504" max="10504" width="10.42578125" style="536" customWidth="1"/>
    <col min="10505" max="10505" width="10.140625" style="536" customWidth="1"/>
    <col min="10506" max="10506" width="9.5703125" style="536" customWidth="1"/>
    <col min="10507" max="10508" width="11.140625" style="536" customWidth="1"/>
    <col min="10509" max="10509" width="10.140625" style="536" bestFit="1" customWidth="1"/>
    <col min="10510" max="10752" width="8.42578125" style="536"/>
    <col min="10753" max="10753" width="3.42578125" style="536" customWidth="1"/>
    <col min="10754" max="10754" width="3.85546875" style="536" customWidth="1"/>
    <col min="10755" max="10755" width="13.85546875" style="536" customWidth="1"/>
    <col min="10756" max="10756" width="5.85546875" style="536" customWidth="1"/>
    <col min="10757" max="10757" width="7.140625" style="536" customWidth="1"/>
    <col min="10758" max="10758" width="9.7109375" style="536" customWidth="1"/>
    <col min="10759" max="10759" width="11.140625" style="536" customWidth="1"/>
    <col min="10760" max="10760" width="10.42578125" style="536" customWidth="1"/>
    <col min="10761" max="10761" width="10.140625" style="536" customWidth="1"/>
    <col min="10762" max="10762" width="9.5703125" style="536" customWidth="1"/>
    <col min="10763" max="10764" width="11.140625" style="536" customWidth="1"/>
    <col min="10765" max="10765" width="10.140625" style="536" bestFit="1" customWidth="1"/>
    <col min="10766" max="11008" width="8.42578125" style="536"/>
    <col min="11009" max="11009" width="3.42578125" style="536" customWidth="1"/>
    <col min="11010" max="11010" width="3.85546875" style="536" customWidth="1"/>
    <col min="11011" max="11011" width="13.85546875" style="536" customWidth="1"/>
    <col min="11012" max="11012" width="5.85546875" style="536" customWidth="1"/>
    <col min="11013" max="11013" width="7.140625" style="536" customWidth="1"/>
    <col min="11014" max="11014" width="9.7109375" style="536" customWidth="1"/>
    <col min="11015" max="11015" width="11.140625" style="536" customWidth="1"/>
    <col min="11016" max="11016" width="10.42578125" style="536" customWidth="1"/>
    <col min="11017" max="11017" width="10.140625" style="536" customWidth="1"/>
    <col min="11018" max="11018" width="9.5703125" style="536" customWidth="1"/>
    <col min="11019" max="11020" width="11.140625" style="536" customWidth="1"/>
    <col min="11021" max="11021" width="10.140625" style="536" bestFit="1" customWidth="1"/>
    <col min="11022" max="11264" width="8.42578125" style="536"/>
    <col min="11265" max="11265" width="3.42578125" style="536" customWidth="1"/>
    <col min="11266" max="11266" width="3.85546875" style="536" customWidth="1"/>
    <col min="11267" max="11267" width="13.85546875" style="536" customWidth="1"/>
    <col min="11268" max="11268" width="5.85546875" style="536" customWidth="1"/>
    <col min="11269" max="11269" width="7.140625" style="536" customWidth="1"/>
    <col min="11270" max="11270" width="9.7109375" style="536" customWidth="1"/>
    <col min="11271" max="11271" width="11.140625" style="536" customWidth="1"/>
    <col min="11272" max="11272" width="10.42578125" style="536" customWidth="1"/>
    <col min="11273" max="11273" width="10.140625" style="536" customWidth="1"/>
    <col min="11274" max="11274" width="9.5703125" style="536" customWidth="1"/>
    <col min="11275" max="11276" width="11.140625" style="536" customWidth="1"/>
    <col min="11277" max="11277" width="10.140625" style="536" bestFit="1" customWidth="1"/>
    <col min="11278" max="11520" width="8.42578125" style="536"/>
    <col min="11521" max="11521" width="3.42578125" style="536" customWidth="1"/>
    <col min="11522" max="11522" width="3.85546875" style="536" customWidth="1"/>
    <col min="11523" max="11523" width="13.85546875" style="536" customWidth="1"/>
    <col min="11524" max="11524" width="5.85546875" style="536" customWidth="1"/>
    <col min="11525" max="11525" width="7.140625" style="536" customWidth="1"/>
    <col min="11526" max="11526" width="9.7109375" style="536" customWidth="1"/>
    <col min="11527" max="11527" width="11.140625" style="536" customWidth="1"/>
    <col min="11528" max="11528" width="10.42578125" style="536" customWidth="1"/>
    <col min="11529" max="11529" width="10.140625" style="536" customWidth="1"/>
    <col min="11530" max="11530" width="9.5703125" style="536" customWidth="1"/>
    <col min="11531" max="11532" width="11.140625" style="536" customWidth="1"/>
    <col min="11533" max="11533" width="10.140625" style="536" bestFit="1" customWidth="1"/>
    <col min="11534" max="11776" width="8.42578125" style="536"/>
    <col min="11777" max="11777" width="3.42578125" style="536" customWidth="1"/>
    <col min="11778" max="11778" width="3.85546875" style="536" customWidth="1"/>
    <col min="11779" max="11779" width="13.85546875" style="536" customWidth="1"/>
    <col min="11780" max="11780" width="5.85546875" style="536" customWidth="1"/>
    <col min="11781" max="11781" width="7.140625" style="536" customWidth="1"/>
    <col min="11782" max="11782" width="9.7109375" style="536" customWidth="1"/>
    <col min="11783" max="11783" width="11.140625" style="536" customWidth="1"/>
    <col min="11784" max="11784" width="10.42578125" style="536" customWidth="1"/>
    <col min="11785" max="11785" width="10.140625" style="536" customWidth="1"/>
    <col min="11786" max="11786" width="9.5703125" style="536" customWidth="1"/>
    <col min="11787" max="11788" width="11.140625" style="536" customWidth="1"/>
    <col min="11789" max="11789" width="10.140625" style="536" bestFit="1" customWidth="1"/>
    <col min="11790" max="12032" width="8.42578125" style="536"/>
    <col min="12033" max="12033" width="3.42578125" style="536" customWidth="1"/>
    <col min="12034" max="12034" width="3.85546875" style="536" customWidth="1"/>
    <col min="12035" max="12035" width="13.85546875" style="536" customWidth="1"/>
    <col min="12036" max="12036" width="5.85546875" style="536" customWidth="1"/>
    <col min="12037" max="12037" width="7.140625" style="536" customWidth="1"/>
    <col min="12038" max="12038" width="9.7109375" style="536" customWidth="1"/>
    <col min="12039" max="12039" width="11.140625" style="536" customWidth="1"/>
    <col min="12040" max="12040" width="10.42578125" style="536" customWidth="1"/>
    <col min="12041" max="12041" width="10.140625" style="536" customWidth="1"/>
    <col min="12042" max="12042" width="9.5703125" style="536" customWidth="1"/>
    <col min="12043" max="12044" width="11.140625" style="536" customWidth="1"/>
    <col min="12045" max="12045" width="10.140625" style="536" bestFit="1" customWidth="1"/>
    <col min="12046" max="12288" width="8.42578125" style="536"/>
    <col min="12289" max="12289" width="3.42578125" style="536" customWidth="1"/>
    <col min="12290" max="12290" width="3.85546875" style="536" customWidth="1"/>
    <col min="12291" max="12291" width="13.85546875" style="536" customWidth="1"/>
    <col min="12292" max="12292" width="5.85546875" style="536" customWidth="1"/>
    <col min="12293" max="12293" width="7.140625" style="536" customWidth="1"/>
    <col min="12294" max="12294" width="9.7109375" style="536" customWidth="1"/>
    <col min="12295" max="12295" width="11.140625" style="536" customWidth="1"/>
    <col min="12296" max="12296" width="10.42578125" style="536" customWidth="1"/>
    <col min="12297" max="12297" width="10.140625" style="536" customWidth="1"/>
    <col min="12298" max="12298" width="9.5703125" style="536" customWidth="1"/>
    <col min="12299" max="12300" width="11.140625" style="536" customWidth="1"/>
    <col min="12301" max="12301" width="10.140625" style="536" bestFit="1" customWidth="1"/>
    <col min="12302" max="12544" width="8.42578125" style="536"/>
    <col min="12545" max="12545" width="3.42578125" style="536" customWidth="1"/>
    <col min="12546" max="12546" width="3.85546875" style="536" customWidth="1"/>
    <col min="12547" max="12547" width="13.85546875" style="536" customWidth="1"/>
    <col min="12548" max="12548" width="5.85546875" style="536" customWidth="1"/>
    <col min="12549" max="12549" width="7.140625" style="536" customWidth="1"/>
    <col min="12550" max="12550" width="9.7109375" style="536" customWidth="1"/>
    <col min="12551" max="12551" width="11.140625" style="536" customWidth="1"/>
    <col min="12552" max="12552" width="10.42578125" style="536" customWidth="1"/>
    <col min="12553" max="12553" width="10.140625" style="536" customWidth="1"/>
    <col min="12554" max="12554" width="9.5703125" style="536" customWidth="1"/>
    <col min="12555" max="12556" width="11.140625" style="536" customWidth="1"/>
    <col min="12557" max="12557" width="10.140625" style="536" bestFit="1" customWidth="1"/>
    <col min="12558" max="12800" width="8.42578125" style="536"/>
    <col min="12801" max="12801" width="3.42578125" style="536" customWidth="1"/>
    <col min="12802" max="12802" width="3.85546875" style="536" customWidth="1"/>
    <col min="12803" max="12803" width="13.85546875" style="536" customWidth="1"/>
    <col min="12804" max="12804" width="5.85546875" style="536" customWidth="1"/>
    <col min="12805" max="12805" width="7.140625" style="536" customWidth="1"/>
    <col min="12806" max="12806" width="9.7109375" style="536" customWidth="1"/>
    <col min="12807" max="12807" width="11.140625" style="536" customWidth="1"/>
    <col min="12808" max="12808" width="10.42578125" style="536" customWidth="1"/>
    <col min="12809" max="12809" width="10.140625" style="536" customWidth="1"/>
    <col min="12810" max="12810" width="9.5703125" style="536" customWidth="1"/>
    <col min="12811" max="12812" width="11.140625" style="536" customWidth="1"/>
    <col min="12813" max="12813" width="10.140625" style="536" bestFit="1" customWidth="1"/>
    <col min="12814" max="13056" width="8.42578125" style="536"/>
    <col min="13057" max="13057" width="3.42578125" style="536" customWidth="1"/>
    <col min="13058" max="13058" width="3.85546875" style="536" customWidth="1"/>
    <col min="13059" max="13059" width="13.85546875" style="536" customWidth="1"/>
    <col min="13060" max="13060" width="5.85546875" style="536" customWidth="1"/>
    <col min="13061" max="13061" width="7.140625" style="536" customWidth="1"/>
    <col min="13062" max="13062" width="9.7109375" style="536" customWidth="1"/>
    <col min="13063" max="13063" width="11.140625" style="536" customWidth="1"/>
    <col min="13064" max="13064" width="10.42578125" style="536" customWidth="1"/>
    <col min="13065" max="13065" width="10.140625" style="536" customWidth="1"/>
    <col min="13066" max="13066" width="9.5703125" style="536" customWidth="1"/>
    <col min="13067" max="13068" width="11.140625" style="536" customWidth="1"/>
    <col min="13069" max="13069" width="10.140625" style="536" bestFit="1" customWidth="1"/>
    <col min="13070" max="13312" width="8.42578125" style="536"/>
    <col min="13313" max="13313" width="3.42578125" style="536" customWidth="1"/>
    <col min="13314" max="13314" width="3.85546875" style="536" customWidth="1"/>
    <col min="13315" max="13315" width="13.85546875" style="536" customWidth="1"/>
    <col min="13316" max="13316" width="5.85546875" style="536" customWidth="1"/>
    <col min="13317" max="13317" width="7.140625" style="536" customWidth="1"/>
    <col min="13318" max="13318" width="9.7109375" style="536" customWidth="1"/>
    <col min="13319" max="13319" width="11.140625" style="536" customWidth="1"/>
    <col min="13320" max="13320" width="10.42578125" style="536" customWidth="1"/>
    <col min="13321" max="13321" width="10.140625" style="536" customWidth="1"/>
    <col min="13322" max="13322" width="9.5703125" style="536" customWidth="1"/>
    <col min="13323" max="13324" width="11.140625" style="536" customWidth="1"/>
    <col min="13325" max="13325" width="10.140625" style="536" bestFit="1" customWidth="1"/>
    <col min="13326" max="13568" width="8.42578125" style="536"/>
    <col min="13569" max="13569" width="3.42578125" style="536" customWidth="1"/>
    <col min="13570" max="13570" width="3.85546875" style="536" customWidth="1"/>
    <col min="13571" max="13571" width="13.85546875" style="536" customWidth="1"/>
    <col min="13572" max="13572" width="5.85546875" style="536" customWidth="1"/>
    <col min="13573" max="13573" width="7.140625" style="536" customWidth="1"/>
    <col min="13574" max="13574" width="9.7109375" style="536" customWidth="1"/>
    <col min="13575" max="13575" width="11.140625" style="536" customWidth="1"/>
    <col min="13576" max="13576" width="10.42578125" style="536" customWidth="1"/>
    <col min="13577" max="13577" width="10.140625" style="536" customWidth="1"/>
    <col min="13578" max="13578" width="9.5703125" style="536" customWidth="1"/>
    <col min="13579" max="13580" width="11.140625" style="536" customWidth="1"/>
    <col min="13581" max="13581" width="10.140625" style="536" bestFit="1" customWidth="1"/>
    <col min="13582" max="13824" width="8.42578125" style="536"/>
    <col min="13825" max="13825" width="3.42578125" style="536" customWidth="1"/>
    <col min="13826" max="13826" width="3.85546875" style="536" customWidth="1"/>
    <col min="13827" max="13827" width="13.85546875" style="536" customWidth="1"/>
    <col min="13828" max="13828" width="5.85546875" style="536" customWidth="1"/>
    <col min="13829" max="13829" width="7.140625" style="536" customWidth="1"/>
    <col min="13830" max="13830" width="9.7109375" style="536" customWidth="1"/>
    <col min="13831" max="13831" width="11.140625" style="536" customWidth="1"/>
    <col min="13832" max="13832" width="10.42578125" style="536" customWidth="1"/>
    <col min="13833" max="13833" width="10.140625" style="536" customWidth="1"/>
    <col min="13834" max="13834" width="9.5703125" style="536" customWidth="1"/>
    <col min="13835" max="13836" width="11.140625" style="536" customWidth="1"/>
    <col min="13837" max="13837" width="10.140625" style="536" bestFit="1" customWidth="1"/>
    <col min="13838" max="14080" width="8.42578125" style="536"/>
    <col min="14081" max="14081" width="3.42578125" style="536" customWidth="1"/>
    <col min="14082" max="14082" width="3.85546875" style="536" customWidth="1"/>
    <col min="14083" max="14083" width="13.85546875" style="536" customWidth="1"/>
    <col min="14084" max="14084" width="5.85546875" style="536" customWidth="1"/>
    <col min="14085" max="14085" width="7.140625" style="536" customWidth="1"/>
    <col min="14086" max="14086" width="9.7109375" style="536" customWidth="1"/>
    <col min="14087" max="14087" width="11.140625" style="536" customWidth="1"/>
    <col min="14088" max="14088" width="10.42578125" style="536" customWidth="1"/>
    <col min="14089" max="14089" width="10.140625" style="536" customWidth="1"/>
    <col min="14090" max="14090" width="9.5703125" style="536" customWidth="1"/>
    <col min="14091" max="14092" width="11.140625" style="536" customWidth="1"/>
    <col min="14093" max="14093" width="10.140625" style="536" bestFit="1" customWidth="1"/>
    <col min="14094" max="14336" width="8.42578125" style="536"/>
    <col min="14337" max="14337" width="3.42578125" style="536" customWidth="1"/>
    <col min="14338" max="14338" width="3.85546875" style="536" customWidth="1"/>
    <col min="14339" max="14339" width="13.85546875" style="536" customWidth="1"/>
    <col min="14340" max="14340" width="5.85546875" style="536" customWidth="1"/>
    <col min="14341" max="14341" width="7.140625" style="536" customWidth="1"/>
    <col min="14342" max="14342" width="9.7109375" style="536" customWidth="1"/>
    <col min="14343" max="14343" width="11.140625" style="536" customWidth="1"/>
    <col min="14344" max="14344" width="10.42578125" style="536" customWidth="1"/>
    <col min="14345" max="14345" width="10.140625" style="536" customWidth="1"/>
    <col min="14346" max="14346" width="9.5703125" style="536" customWidth="1"/>
    <col min="14347" max="14348" width="11.140625" style="536" customWidth="1"/>
    <col min="14349" max="14349" width="10.140625" style="536" bestFit="1" customWidth="1"/>
    <col min="14350" max="14592" width="8.42578125" style="536"/>
    <col min="14593" max="14593" width="3.42578125" style="536" customWidth="1"/>
    <col min="14594" max="14594" width="3.85546875" style="536" customWidth="1"/>
    <col min="14595" max="14595" width="13.85546875" style="536" customWidth="1"/>
    <col min="14596" max="14596" width="5.85546875" style="536" customWidth="1"/>
    <col min="14597" max="14597" width="7.140625" style="536" customWidth="1"/>
    <col min="14598" max="14598" width="9.7109375" style="536" customWidth="1"/>
    <col min="14599" max="14599" width="11.140625" style="536" customWidth="1"/>
    <col min="14600" max="14600" width="10.42578125" style="536" customWidth="1"/>
    <col min="14601" max="14601" width="10.140625" style="536" customWidth="1"/>
    <col min="14602" max="14602" width="9.5703125" style="536" customWidth="1"/>
    <col min="14603" max="14604" width="11.140625" style="536" customWidth="1"/>
    <col min="14605" max="14605" width="10.140625" style="536" bestFit="1" customWidth="1"/>
    <col min="14606" max="14848" width="8.42578125" style="536"/>
    <col min="14849" max="14849" width="3.42578125" style="536" customWidth="1"/>
    <col min="14850" max="14850" width="3.85546875" style="536" customWidth="1"/>
    <col min="14851" max="14851" width="13.85546875" style="536" customWidth="1"/>
    <col min="14852" max="14852" width="5.85546875" style="536" customWidth="1"/>
    <col min="14853" max="14853" width="7.140625" style="536" customWidth="1"/>
    <col min="14854" max="14854" width="9.7109375" style="536" customWidth="1"/>
    <col min="14855" max="14855" width="11.140625" style="536" customWidth="1"/>
    <col min="14856" max="14856" width="10.42578125" style="536" customWidth="1"/>
    <col min="14857" max="14857" width="10.140625" style="536" customWidth="1"/>
    <col min="14858" max="14858" width="9.5703125" style="536" customWidth="1"/>
    <col min="14859" max="14860" width="11.140625" style="536" customWidth="1"/>
    <col min="14861" max="14861" width="10.140625" style="536" bestFit="1" customWidth="1"/>
    <col min="14862" max="15104" width="8.42578125" style="536"/>
    <col min="15105" max="15105" width="3.42578125" style="536" customWidth="1"/>
    <col min="15106" max="15106" width="3.85546875" style="536" customWidth="1"/>
    <col min="15107" max="15107" width="13.85546875" style="536" customWidth="1"/>
    <col min="15108" max="15108" width="5.85546875" style="536" customWidth="1"/>
    <col min="15109" max="15109" width="7.140625" style="536" customWidth="1"/>
    <col min="15110" max="15110" width="9.7109375" style="536" customWidth="1"/>
    <col min="15111" max="15111" width="11.140625" style="536" customWidth="1"/>
    <col min="15112" max="15112" width="10.42578125" style="536" customWidth="1"/>
    <col min="15113" max="15113" width="10.140625" style="536" customWidth="1"/>
    <col min="15114" max="15114" width="9.5703125" style="536" customWidth="1"/>
    <col min="15115" max="15116" width="11.140625" style="536" customWidth="1"/>
    <col min="15117" max="15117" width="10.140625" style="536" bestFit="1" customWidth="1"/>
    <col min="15118" max="15360" width="8.42578125" style="536"/>
    <col min="15361" max="15361" width="3.42578125" style="536" customWidth="1"/>
    <col min="15362" max="15362" width="3.85546875" style="536" customWidth="1"/>
    <col min="15363" max="15363" width="13.85546875" style="536" customWidth="1"/>
    <col min="15364" max="15364" width="5.85546875" style="536" customWidth="1"/>
    <col min="15365" max="15365" width="7.140625" style="536" customWidth="1"/>
    <col min="15366" max="15366" width="9.7109375" style="536" customWidth="1"/>
    <col min="15367" max="15367" width="11.140625" style="536" customWidth="1"/>
    <col min="15368" max="15368" width="10.42578125" style="536" customWidth="1"/>
    <col min="15369" max="15369" width="10.140625" style="536" customWidth="1"/>
    <col min="15370" max="15370" width="9.5703125" style="536" customWidth="1"/>
    <col min="15371" max="15372" width="11.140625" style="536" customWidth="1"/>
    <col min="15373" max="15373" width="10.140625" style="536" bestFit="1" customWidth="1"/>
    <col min="15374" max="15616" width="8.42578125" style="536"/>
    <col min="15617" max="15617" width="3.42578125" style="536" customWidth="1"/>
    <col min="15618" max="15618" width="3.85546875" style="536" customWidth="1"/>
    <col min="15619" max="15619" width="13.85546875" style="536" customWidth="1"/>
    <col min="15620" max="15620" width="5.85546875" style="536" customWidth="1"/>
    <col min="15621" max="15621" width="7.140625" style="536" customWidth="1"/>
    <col min="15622" max="15622" width="9.7109375" style="536" customWidth="1"/>
    <col min="15623" max="15623" width="11.140625" style="536" customWidth="1"/>
    <col min="15624" max="15624" width="10.42578125" style="536" customWidth="1"/>
    <col min="15625" max="15625" width="10.140625" style="536" customWidth="1"/>
    <col min="15626" max="15626" width="9.5703125" style="536" customWidth="1"/>
    <col min="15627" max="15628" width="11.140625" style="536" customWidth="1"/>
    <col min="15629" max="15629" width="10.140625" style="536" bestFit="1" customWidth="1"/>
    <col min="15630" max="15872" width="8.42578125" style="536"/>
    <col min="15873" max="15873" width="3.42578125" style="536" customWidth="1"/>
    <col min="15874" max="15874" width="3.85546875" style="536" customWidth="1"/>
    <col min="15875" max="15875" width="13.85546875" style="536" customWidth="1"/>
    <col min="15876" max="15876" width="5.85546875" style="536" customWidth="1"/>
    <col min="15877" max="15877" width="7.140625" style="536" customWidth="1"/>
    <col min="15878" max="15878" width="9.7109375" style="536" customWidth="1"/>
    <col min="15879" max="15879" width="11.140625" style="536" customWidth="1"/>
    <col min="15880" max="15880" width="10.42578125" style="536" customWidth="1"/>
    <col min="15881" max="15881" width="10.140625" style="536" customWidth="1"/>
    <col min="15882" max="15882" width="9.5703125" style="536" customWidth="1"/>
    <col min="15883" max="15884" width="11.140625" style="536" customWidth="1"/>
    <col min="15885" max="15885" width="10.140625" style="536" bestFit="1" customWidth="1"/>
    <col min="15886" max="16128" width="8.42578125" style="536"/>
    <col min="16129" max="16129" width="3.42578125" style="536" customWidth="1"/>
    <col min="16130" max="16130" width="3.85546875" style="536" customWidth="1"/>
    <col min="16131" max="16131" width="13.85546875" style="536" customWidth="1"/>
    <col min="16132" max="16132" width="5.85546875" style="536" customWidth="1"/>
    <col min="16133" max="16133" width="7.140625" style="536" customWidth="1"/>
    <col min="16134" max="16134" width="9.7109375" style="536" customWidth="1"/>
    <col min="16135" max="16135" width="11.140625" style="536" customWidth="1"/>
    <col min="16136" max="16136" width="10.42578125" style="536" customWidth="1"/>
    <col min="16137" max="16137" width="10.140625" style="536" customWidth="1"/>
    <col min="16138" max="16138" width="9.5703125" style="536" customWidth="1"/>
    <col min="16139" max="16140" width="11.140625" style="536" customWidth="1"/>
    <col min="16141" max="16141" width="10.140625" style="536" bestFit="1" customWidth="1"/>
    <col min="16142" max="16384" width="8.42578125" style="536"/>
  </cols>
  <sheetData>
    <row r="1" spans="1:14" x14ac:dyDescent="0.25">
      <c r="A1" s="535" t="s">
        <v>690</v>
      </c>
    </row>
    <row r="2" spans="1:14" x14ac:dyDescent="0.25">
      <c r="A2" s="535" t="s">
        <v>31</v>
      </c>
      <c r="B2" s="535" t="str">
        <f>[64]RINCIAN!A3</f>
        <v>SUB KEGIATAN</v>
      </c>
      <c r="D2" s="536" t="str">
        <f>PERSONIL!E3</f>
        <v>NORMALISASI / RESTORASI SUNGAI</v>
      </c>
    </row>
    <row r="3" spans="1:14" x14ac:dyDescent="0.25">
      <c r="A3" s="535" t="s">
        <v>31</v>
      </c>
      <c r="B3" s="535" t="str">
        <f>[64]RINCIAN!A4</f>
        <v>PEKERJAAN</v>
      </c>
      <c r="D3" s="536" t="str">
        <f>PERSONIL!E4</f>
        <v>NORMALISASI AVFOER DESA KARANGDAYU KEC. BAURENO</v>
      </c>
    </row>
    <row r="4" spans="1:14" x14ac:dyDescent="0.25">
      <c r="A4" s="535" t="s">
        <v>31</v>
      </c>
      <c r="B4" s="535" t="str">
        <f>[64]RINCIAN!A6</f>
        <v>LOKASI</v>
      </c>
      <c r="D4" s="536" t="str">
        <f>PERSONIL!E6</f>
        <v>DESA KARANGDAYU KEC. BAURENO</v>
      </c>
    </row>
    <row r="5" spans="1:14" ht="13.5" thickBot="1" x14ac:dyDescent="0.3"/>
    <row r="6" spans="1:14" ht="20.25" customHeight="1" x14ac:dyDescent="0.25">
      <c r="A6" s="695" t="s">
        <v>691</v>
      </c>
      <c r="B6" s="697" t="s">
        <v>692</v>
      </c>
      <c r="C6" s="697"/>
      <c r="D6" s="697"/>
      <c r="E6" s="537" t="s">
        <v>693</v>
      </c>
      <c r="F6" s="697" t="s">
        <v>694</v>
      </c>
      <c r="G6" s="697"/>
      <c r="H6" s="697" t="s">
        <v>695</v>
      </c>
      <c r="I6" s="697"/>
      <c r="J6" s="697"/>
      <c r="K6" s="699"/>
      <c r="L6" s="538"/>
    </row>
    <row r="7" spans="1:14" ht="20.25" customHeight="1" thickBot="1" x14ac:dyDescent="0.3">
      <c r="A7" s="696"/>
      <c r="B7" s="698"/>
      <c r="C7" s="698"/>
      <c r="D7" s="698"/>
      <c r="E7" s="539" t="s">
        <v>696</v>
      </c>
      <c r="F7" s="540" t="s">
        <v>697</v>
      </c>
      <c r="G7" s="539" t="s">
        <v>698</v>
      </c>
      <c r="H7" s="540" t="s">
        <v>697</v>
      </c>
      <c r="I7" s="539" t="s">
        <v>698</v>
      </c>
      <c r="J7" s="541" t="s">
        <v>699</v>
      </c>
      <c r="K7" s="542" t="s">
        <v>700</v>
      </c>
      <c r="L7" s="538"/>
    </row>
    <row r="8" spans="1:14" ht="12" customHeight="1" x14ac:dyDescent="0.25">
      <c r="A8" s="543"/>
      <c r="B8" s="544"/>
      <c r="C8" s="545"/>
      <c r="D8" s="546"/>
      <c r="E8" s="547"/>
      <c r="F8" s="548"/>
      <c r="G8" s="548"/>
      <c r="H8" s="548"/>
      <c r="I8" s="548"/>
      <c r="J8" s="547"/>
      <c r="K8" s="549"/>
      <c r="L8" s="550"/>
    </row>
    <row r="9" spans="1:14" x14ac:dyDescent="0.25">
      <c r="A9" s="597">
        <v>1</v>
      </c>
      <c r="B9" s="607">
        <v>16</v>
      </c>
      <c r="C9" s="608" t="s">
        <v>740</v>
      </c>
      <c r="D9" s="611">
        <v>2025</v>
      </c>
      <c r="E9" s="610">
        <v>3.8</v>
      </c>
      <c r="F9" s="599">
        <f>'ANALISA pelaksanaan '!K26</f>
        <v>89.574747917977973</v>
      </c>
      <c r="G9" s="603">
        <f t="shared" ref="G9" si="0">F9*E9</f>
        <v>340.38404208831628</v>
      </c>
      <c r="H9" s="599">
        <f>'ANALISA pelaksanaan '!K33</f>
        <v>22.90185066976322</v>
      </c>
      <c r="I9" s="599">
        <f t="shared" ref="I9" si="1">H9*E9</f>
        <v>87.027032545100241</v>
      </c>
      <c r="J9" s="604"/>
      <c r="K9" s="598">
        <v>55</v>
      </c>
      <c r="L9" s="551"/>
    </row>
    <row r="10" spans="1:14" x14ac:dyDescent="0.25">
      <c r="A10" s="597">
        <v>2</v>
      </c>
      <c r="B10" s="607">
        <v>17</v>
      </c>
      <c r="C10" s="608" t="s">
        <v>740</v>
      </c>
      <c r="D10" s="611">
        <v>2025</v>
      </c>
      <c r="E10" s="610">
        <v>6.3</v>
      </c>
      <c r="F10" s="599">
        <f>'ANALISA pelaksanaan '!K26</f>
        <v>89.574747917977973</v>
      </c>
      <c r="G10" s="603">
        <f t="shared" ref="G10:G14" si="2">F10*E10</f>
        <v>564.32091188326126</v>
      </c>
      <c r="H10" s="599">
        <f>'ANALISA pelaksanaan '!K33</f>
        <v>22.90185066976322</v>
      </c>
      <c r="I10" s="599">
        <f t="shared" ref="I10:I14" si="3">H10*E10</f>
        <v>144.2816592195083</v>
      </c>
      <c r="J10" s="604">
        <v>600</v>
      </c>
      <c r="K10" s="598">
        <f>(J10+K9)-I10+J9</f>
        <v>510.7183407804917</v>
      </c>
      <c r="L10" s="551"/>
      <c r="M10" s="553">
        <v>0</v>
      </c>
      <c r="N10" s="553">
        <v>0</v>
      </c>
    </row>
    <row r="11" spans="1:14" x14ac:dyDescent="0.25">
      <c r="A11" s="597">
        <v>3</v>
      </c>
      <c r="B11" s="607">
        <v>18</v>
      </c>
      <c r="C11" s="608" t="s">
        <v>740</v>
      </c>
      <c r="D11" s="611">
        <f>D10</f>
        <v>2025</v>
      </c>
      <c r="E11" s="610">
        <v>0</v>
      </c>
      <c r="F11" s="599">
        <f>F10</f>
        <v>89.574747917977973</v>
      </c>
      <c r="G11" s="603">
        <f t="shared" si="2"/>
        <v>0</v>
      </c>
      <c r="H11" s="599">
        <f>H10</f>
        <v>22.90185066976322</v>
      </c>
      <c r="I11" s="599">
        <f t="shared" si="3"/>
        <v>0</v>
      </c>
      <c r="J11" s="604"/>
      <c r="K11" s="598">
        <f>(J11+K10)-I11</f>
        <v>510.7183407804917</v>
      </c>
      <c r="L11" s="551"/>
      <c r="M11" s="553">
        <v>954.9</v>
      </c>
      <c r="N11" s="553">
        <v>961.6</v>
      </c>
    </row>
    <row r="12" spans="1:14" x14ac:dyDescent="0.25">
      <c r="A12" s="597">
        <v>4</v>
      </c>
      <c r="B12" s="607">
        <v>19</v>
      </c>
      <c r="C12" s="608" t="s">
        <v>740</v>
      </c>
      <c r="D12" s="611">
        <f>D11</f>
        <v>2025</v>
      </c>
      <c r="E12" s="610">
        <v>0</v>
      </c>
      <c r="F12" s="599">
        <f>F11</f>
        <v>89.574747917977973</v>
      </c>
      <c r="G12" s="603">
        <f t="shared" si="2"/>
        <v>0</v>
      </c>
      <c r="H12" s="599">
        <f>H11</f>
        <v>22.90185066976322</v>
      </c>
      <c r="I12" s="599">
        <f t="shared" si="3"/>
        <v>0</v>
      </c>
      <c r="J12" s="604"/>
      <c r="K12" s="598">
        <f t="shared" ref="K12:K14" si="4">(J12+K11)-I12</f>
        <v>510.7183407804917</v>
      </c>
      <c r="L12" s="551"/>
      <c r="M12" s="553">
        <v>0</v>
      </c>
      <c r="N12" s="553">
        <v>0</v>
      </c>
    </row>
    <row r="13" spans="1:14" x14ac:dyDescent="0.25">
      <c r="A13" s="597">
        <v>5</v>
      </c>
      <c r="B13" s="607">
        <v>20</v>
      </c>
      <c r="C13" s="608" t="s">
        <v>740</v>
      </c>
      <c r="D13" s="611">
        <f>D12</f>
        <v>2025</v>
      </c>
      <c r="E13" s="703">
        <v>7.9</v>
      </c>
      <c r="F13" s="599">
        <f>F12</f>
        <v>89.574747917977973</v>
      </c>
      <c r="G13" s="603">
        <f t="shared" si="2"/>
        <v>707.64050855202606</v>
      </c>
      <c r="H13" s="599">
        <f>H12</f>
        <v>22.90185066976322</v>
      </c>
      <c r="I13" s="599">
        <f t="shared" si="3"/>
        <v>180.92462029112946</v>
      </c>
      <c r="J13" s="604"/>
      <c r="K13" s="598">
        <f t="shared" si="4"/>
        <v>329.79372048936227</v>
      </c>
      <c r="L13" s="551"/>
      <c r="M13" s="553">
        <v>0</v>
      </c>
      <c r="N13" s="553">
        <v>0</v>
      </c>
    </row>
    <row r="14" spans="1:14" x14ac:dyDescent="0.25">
      <c r="A14" s="597">
        <v>6</v>
      </c>
      <c r="B14" s="607">
        <v>21</v>
      </c>
      <c r="C14" s="608" t="s">
        <v>740</v>
      </c>
      <c r="D14" s="609">
        <f>D13</f>
        <v>2025</v>
      </c>
      <c r="E14" s="610">
        <v>0</v>
      </c>
      <c r="F14" s="601">
        <f>F13</f>
        <v>89.574747917977973</v>
      </c>
      <c r="G14" s="600">
        <f t="shared" si="2"/>
        <v>0</v>
      </c>
      <c r="H14" s="601">
        <f>H13</f>
        <v>22.90185066976322</v>
      </c>
      <c r="I14" s="601">
        <f t="shared" si="3"/>
        <v>0</v>
      </c>
      <c r="J14" s="602"/>
      <c r="K14" s="598">
        <f t="shared" si="4"/>
        <v>329.79372048936227</v>
      </c>
      <c r="L14" s="551"/>
      <c r="M14" s="553">
        <f>N11</f>
        <v>961.6</v>
      </c>
      <c r="N14" s="553">
        <v>969.6</v>
      </c>
    </row>
    <row r="15" spans="1:14" x14ac:dyDescent="0.25">
      <c r="A15" s="597">
        <v>7</v>
      </c>
      <c r="B15" s="607">
        <v>22</v>
      </c>
      <c r="C15" s="608" t="s">
        <v>740</v>
      </c>
      <c r="D15" s="609">
        <f t="shared" ref="D15:D17" si="5">D14</f>
        <v>2025</v>
      </c>
      <c r="E15" s="610">
        <v>0</v>
      </c>
      <c r="F15" s="601">
        <f t="shared" ref="F15:F17" si="6">F14</f>
        <v>89.574747917977973</v>
      </c>
      <c r="G15" s="600">
        <f t="shared" ref="G15:G17" si="7">F15*E15</f>
        <v>0</v>
      </c>
      <c r="H15" s="601">
        <f t="shared" ref="H15:H17" si="8">H14</f>
        <v>22.90185066976322</v>
      </c>
      <c r="I15" s="601">
        <f t="shared" ref="I15:I17" si="9">H15*E15</f>
        <v>0</v>
      </c>
      <c r="J15" s="602"/>
      <c r="K15" s="598">
        <f t="shared" ref="K15:K17" si="10">(J15+K14)-I15</f>
        <v>329.79372048936227</v>
      </c>
      <c r="L15" s="551"/>
      <c r="M15" s="553">
        <f t="shared" ref="M15:M17" si="11">N14</f>
        <v>969.6</v>
      </c>
      <c r="N15" s="553">
        <v>975.8</v>
      </c>
    </row>
    <row r="16" spans="1:14" x14ac:dyDescent="0.25">
      <c r="A16" s="597">
        <v>8</v>
      </c>
      <c r="B16" s="607">
        <v>23</v>
      </c>
      <c r="C16" s="608" t="s">
        <v>740</v>
      </c>
      <c r="D16" s="609">
        <f t="shared" si="5"/>
        <v>2025</v>
      </c>
      <c r="E16" s="610">
        <v>0</v>
      </c>
      <c r="F16" s="601">
        <f t="shared" si="6"/>
        <v>89.574747917977973</v>
      </c>
      <c r="G16" s="600">
        <f t="shared" si="7"/>
        <v>0</v>
      </c>
      <c r="H16" s="601">
        <f t="shared" si="8"/>
        <v>22.90185066976322</v>
      </c>
      <c r="I16" s="601">
        <f t="shared" si="9"/>
        <v>0</v>
      </c>
      <c r="J16" s="602"/>
      <c r="K16" s="598">
        <f t="shared" si="10"/>
        <v>329.79372048936227</v>
      </c>
      <c r="L16" s="551"/>
      <c r="M16" s="553">
        <f t="shared" si="11"/>
        <v>975.8</v>
      </c>
      <c r="N16" s="553">
        <v>983.2</v>
      </c>
    </row>
    <row r="17" spans="1:14" x14ac:dyDescent="0.25">
      <c r="A17" s="597">
        <v>9</v>
      </c>
      <c r="B17" s="607">
        <v>24</v>
      </c>
      <c r="C17" s="608" t="s">
        <v>740</v>
      </c>
      <c r="D17" s="609">
        <f t="shared" si="5"/>
        <v>2025</v>
      </c>
      <c r="E17" s="704">
        <v>8.3000000000000007</v>
      </c>
      <c r="F17" s="601">
        <f t="shared" si="6"/>
        <v>89.574747917977973</v>
      </c>
      <c r="G17" s="600">
        <f t="shared" si="7"/>
        <v>743.47040771921729</v>
      </c>
      <c r="H17" s="601">
        <f t="shared" si="8"/>
        <v>22.90185066976322</v>
      </c>
      <c r="I17" s="601">
        <f t="shared" si="9"/>
        <v>190.08536055903474</v>
      </c>
      <c r="J17" s="602"/>
      <c r="K17" s="598">
        <f t="shared" si="10"/>
        <v>139.70835993032753</v>
      </c>
      <c r="L17" s="551"/>
      <c r="M17" s="553">
        <f t="shared" si="11"/>
        <v>983.2</v>
      </c>
      <c r="N17" s="553">
        <v>990.7</v>
      </c>
    </row>
    <row r="18" spans="1:14" ht="12.75" customHeight="1" thickBot="1" x14ac:dyDescent="0.3">
      <c r="A18" s="552"/>
      <c r="B18" s="607"/>
      <c r="C18" s="608"/>
      <c r="D18" s="609"/>
      <c r="E18" s="610"/>
      <c r="F18" s="554"/>
      <c r="G18" s="555">
        <f>SUM(G10:G17)</f>
        <v>2015.4318281545047</v>
      </c>
      <c r="H18" s="556"/>
      <c r="I18" s="591">
        <f>SUM(I10:I17)</f>
        <v>515.29164006967244</v>
      </c>
      <c r="J18" s="557">
        <f>SUM(J9:J17)</f>
        <v>600</v>
      </c>
      <c r="K18" s="558"/>
      <c r="L18" s="559"/>
    </row>
    <row r="19" spans="1:14" x14ac:dyDescent="0.25">
      <c r="A19" s="552"/>
      <c r="B19" s="607"/>
      <c r="C19" s="608"/>
      <c r="D19" s="609"/>
      <c r="E19" s="610"/>
      <c r="F19" s="560"/>
      <c r="G19" s="560"/>
      <c r="H19" s="560"/>
      <c r="I19" s="560"/>
      <c r="J19" s="561" t="e">
        <f>J18-#REF!</f>
        <v>#REF!</v>
      </c>
      <c r="K19" s="560"/>
      <c r="L19" s="560"/>
    </row>
    <row r="20" spans="1:14" x14ac:dyDescent="0.25">
      <c r="A20" s="560"/>
      <c r="B20" s="607"/>
      <c r="C20" s="608"/>
      <c r="D20" s="609"/>
      <c r="E20" s="610"/>
      <c r="F20" s="560"/>
      <c r="G20" s="560"/>
      <c r="H20" s="560"/>
      <c r="I20" s="560"/>
      <c r="J20" s="560"/>
      <c r="K20" s="560"/>
      <c r="L20" s="560"/>
      <c r="M20" s="553" t="e">
        <f>#REF!-#REF!</f>
        <v>#REF!</v>
      </c>
    </row>
    <row r="21" spans="1:14" x14ac:dyDescent="0.25">
      <c r="A21" s="560"/>
      <c r="B21" s="607"/>
      <c r="C21" s="608"/>
      <c r="D21" s="609"/>
      <c r="E21" s="610"/>
      <c r="F21" s="560"/>
      <c r="G21" s="560"/>
      <c r="H21" s="560"/>
      <c r="I21" s="560"/>
      <c r="J21" s="560"/>
      <c r="K21" s="560"/>
      <c r="L21" s="560"/>
      <c r="M21" s="536" t="e">
        <f>M20/8</f>
        <v>#REF!</v>
      </c>
    </row>
    <row r="22" spans="1:14" x14ac:dyDescent="0.25">
      <c r="A22" s="560"/>
      <c r="B22" s="607"/>
      <c r="C22" s="608"/>
      <c r="D22" s="609"/>
      <c r="E22" s="610"/>
      <c r="F22" s="560"/>
      <c r="G22" s="560"/>
      <c r="H22" s="560"/>
      <c r="I22" s="560"/>
      <c r="J22" s="560"/>
      <c r="K22" s="560"/>
      <c r="L22" s="560"/>
    </row>
    <row r="23" spans="1:14" x14ac:dyDescent="0.25">
      <c r="A23" s="560"/>
      <c r="B23" s="607"/>
      <c r="C23" s="608"/>
      <c r="D23" s="609"/>
      <c r="E23" s="610"/>
      <c r="F23" s="560" t="s">
        <v>25</v>
      </c>
      <c r="G23" s="560"/>
      <c r="H23" s="560"/>
      <c r="I23" s="560"/>
      <c r="J23" s="560"/>
      <c r="K23" s="560"/>
      <c r="L23" s="560"/>
    </row>
    <row r="24" spans="1:14" x14ac:dyDescent="0.25">
      <c r="A24" s="560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</row>
    <row r="25" spans="1:14" x14ac:dyDescent="0.25">
      <c r="A25" s="560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</row>
    <row r="26" spans="1:14" x14ac:dyDescent="0.25">
      <c r="A26" s="560"/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</row>
    <row r="27" spans="1:14" x14ac:dyDescent="0.25">
      <c r="A27" s="560"/>
      <c r="B27" s="560"/>
      <c r="C27" s="560"/>
      <c r="D27" s="560"/>
      <c r="E27" s="560"/>
      <c r="F27" s="560"/>
      <c r="G27" s="560"/>
      <c r="H27" s="560"/>
      <c r="I27" s="560"/>
      <c r="J27" s="560"/>
      <c r="K27" s="560"/>
      <c r="L27" s="560"/>
    </row>
    <row r="28" spans="1:14" x14ac:dyDescent="0.25">
      <c r="A28" s="560"/>
      <c r="B28" s="560"/>
      <c r="C28" s="560"/>
      <c r="D28" s="560"/>
      <c r="E28" s="560"/>
      <c r="F28" s="560"/>
      <c r="G28" s="560"/>
      <c r="H28" s="560"/>
      <c r="I28" s="560"/>
      <c r="J28" s="560"/>
      <c r="K28" s="560"/>
      <c r="L28" s="560"/>
    </row>
  </sheetData>
  <mergeCells count="4">
    <mergeCell ref="A6:A7"/>
    <mergeCell ref="B6:D7"/>
    <mergeCell ref="F6:G6"/>
    <mergeCell ref="H6:K6"/>
  </mergeCells>
  <phoneticPr fontId="54" type="noConversion"/>
  <pageMargins left="0.7" right="0.7" top="0.75" bottom="0.75" header="0.3" footer="0.3"/>
  <pageSetup paperSize="5" scale="91" orientation="portrait" horizontalDpi="4294967293" verticalDpi="360" r:id="rId1"/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0D6D-9A9D-4AA2-9765-BE6AD26A0903}">
  <sheetPr>
    <pageSetUpPr fitToPage="1"/>
  </sheetPr>
  <dimension ref="B1:R87"/>
  <sheetViews>
    <sheetView tabSelected="1" view="pageBreakPreview" topLeftCell="A10" zoomScale="73" zoomScaleNormal="73" zoomScaleSheetLayoutView="73" workbookViewId="0">
      <selection activeCell="Q18" sqref="Q18"/>
    </sheetView>
  </sheetViews>
  <sheetFormatPr defaultRowHeight="15" x14ac:dyDescent="0.25"/>
  <cols>
    <col min="2" max="2" width="10.7109375" customWidth="1"/>
    <col min="4" max="4" width="18.85546875" customWidth="1"/>
    <col min="5" max="5" width="18.5703125" customWidth="1"/>
    <col min="6" max="6" width="15.85546875" customWidth="1"/>
    <col min="8" max="8" width="16" customWidth="1"/>
    <col min="10" max="10" width="13.42578125" customWidth="1"/>
    <col min="12" max="12" width="10.5703125" customWidth="1"/>
    <col min="14" max="14" width="16" customWidth="1"/>
    <col min="15" max="15" width="15.140625" customWidth="1"/>
    <col min="17" max="17" width="12.42578125" customWidth="1"/>
    <col min="18" max="18" width="10" bestFit="1" customWidth="1"/>
  </cols>
  <sheetData>
    <row r="1" spans="2:15" ht="18" x14ac:dyDescent="0.25">
      <c r="B1" s="636" t="s">
        <v>664</v>
      </c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</row>
    <row r="2" spans="2:15" x14ac:dyDescent="0.25"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</row>
    <row r="3" spans="2:15" x14ac:dyDescent="0.25">
      <c r="B3" s="487" t="s">
        <v>138</v>
      </c>
      <c r="C3" s="488" t="s">
        <v>139</v>
      </c>
      <c r="D3" s="486" t="s">
        <v>701</v>
      </c>
      <c r="E3" s="486"/>
      <c r="F3" s="486"/>
      <c r="G3" s="486"/>
      <c r="H3" s="486"/>
      <c r="I3" s="486"/>
      <c r="J3" s="486"/>
      <c r="K3" s="486"/>
      <c r="L3" s="486"/>
      <c r="M3" s="486"/>
      <c r="N3" s="487"/>
      <c r="O3" s="487"/>
    </row>
    <row r="4" spans="2:15" x14ac:dyDescent="0.25">
      <c r="B4" s="487" t="s">
        <v>140</v>
      </c>
      <c r="C4" s="488" t="s">
        <v>139</v>
      </c>
      <c r="D4" s="486" t="str">
        <f>'Kebutuhan  realisasi'!D3</f>
        <v>NORMALISASI AVFOER DESA KARANGDAYU KEC. BAURENO</v>
      </c>
      <c r="E4" s="486"/>
      <c r="F4" s="486"/>
      <c r="G4" s="486"/>
      <c r="H4" s="486"/>
      <c r="I4" s="486"/>
      <c r="J4" s="486"/>
      <c r="K4" s="486"/>
      <c r="L4" s="486"/>
      <c r="M4" s="486"/>
      <c r="N4" s="487"/>
      <c r="O4" s="487"/>
    </row>
    <row r="5" spans="2:15" x14ac:dyDescent="0.25">
      <c r="B5" s="487" t="s">
        <v>141</v>
      </c>
      <c r="C5" s="488" t="s">
        <v>139</v>
      </c>
      <c r="D5" s="486" t="str">
        <f>'Kebutuhan  realisasi'!D4</f>
        <v>DESA KARANGDAYU KEC. BAURENO</v>
      </c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</row>
    <row r="6" spans="2:15" ht="15.75" thickBot="1" x14ac:dyDescent="0.3"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</row>
    <row r="7" spans="2:15" x14ac:dyDescent="0.25">
      <c r="B7" s="637" t="s">
        <v>665</v>
      </c>
      <c r="C7" s="638"/>
      <c r="D7" s="639"/>
      <c r="E7" s="489"/>
      <c r="F7" s="489"/>
      <c r="G7" s="489"/>
      <c r="H7" s="489"/>
      <c r="I7" s="489"/>
      <c r="J7" s="489"/>
      <c r="K7" s="489"/>
      <c r="L7" s="489"/>
      <c r="M7" s="489"/>
      <c r="N7" s="490"/>
      <c r="O7" s="491" t="s">
        <v>666</v>
      </c>
    </row>
    <row r="8" spans="2:15" x14ac:dyDescent="0.25">
      <c r="B8" s="640"/>
      <c r="C8" s="641"/>
      <c r="D8" s="642"/>
      <c r="E8" s="646" t="s">
        <v>667</v>
      </c>
      <c r="F8" s="641"/>
      <c r="G8" s="641"/>
      <c r="H8" s="641"/>
      <c r="I8" s="641"/>
      <c r="J8" s="641"/>
      <c r="K8" s="641"/>
      <c r="L8" s="641"/>
      <c r="M8" s="641"/>
      <c r="N8" s="641"/>
      <c r="O8" s="492" t="s">
        <v>668</v>
      </c>
    </row>
    <row r="9" spans="2:15" ht="15.75" thickBot="1" x14ac:dyDescent="0.3">
      <c r="B9" s="643"/>
      <c r="C9" s="644"/>
      <c r="D9" s="645"/>
      <c r="E9" s="493"/>
      <c r="F9" s="493"/>
      <c r="G9" s="493"/>
      <c r="H9" s="493"/>
      <c r="I9" s="493"/>
      <c r="J9" s="493"/>
      <c r="K9" s="493"/>
      <c r="L9" s="493"/>
      <c r="M9" s="493"/>
      <c r="N9" s="494"/>
      <c r="O9" s="495" t="s">
        <v>669</v>
      </c>
    </row>
    <row r="10" spans="2:15" ht="15.75" thickTop="1" x14ac:dyDescent="0.25">
      <c r="B10" s="496"/>
      <c r="C10" s="486"/>
      <c r="D10" s="497"/>
      <c r="E10" s="498"/>
      <c r="F10" s="499"/>
      <c r="G10" s="500"/>
      <c r="H10" s="500"/>
      <c r="I10" s="500"/>
      <c r="J10" s="500"/>
      <c r="K10" s="504" t="s">
        <v>722</v>
      </c>
      <c r="L10" s="513"/>
      <c r="M10" s="508" t="s">
        <v>663</v>
      </c>
      <c r="N10" s="518">
        <f>'backup volume rencana'!N15</f>
        <v>540</v>
      </c>
      <c r="O10" s="502"/>
    </row>
    <row r="11" spans="2:15" x14ac:dyDescent="0.25">
      <c r="B11" s="496"/>
      <c r="C11" s="486"/>
      <c r="D11" s="497"/>
      <c r="E11" s="503" t="s">
        <v>670</v>
      </c>
      <c r="F11" s="504"/>
      <c r="G11" s="505"/>
      <c r="H11" s="506"/>
      <c r="I11" s="506"/>
      <c r="J11" s="506"/>
      <c r="K11" s="507"/>
      <c r="L11" s="508"/>
      <c r="M11" s="509"/>
      <c r="N11" s="510"/>
      <c r="O11" s="511"/>
    </row>
    <row r="12" spans="2:15" x14ac:dyDescent="0.25">
      <c r="B12" s="496"/>
      <c r="C12" s="486"/>
      <c r="D12" s="497"/>
      <c r="E12" s="503" t="str">
        <f>"STA = + "&amp;$N$10-($N$10*100%)</f>
        <v>STA = + 0</v>
      </c>
      <c r="F12" s="503" t="s">
        <v>173</v>
      </c>
      <c r="G12" s="508"/>
      <c r="H12" s="512"/>
      <c r="I12" s="506"/>
      <c r="J12" s="512"/>
      <c r="K12" s="506"/>
      <c r="L12" s="513"/>
      <c r="M12" s="508"/>
      <c r="N12" s="514"/>
      <c r="O12" s="511"/>
    </row>
    <row r="13" spans="2:15" x14ac:dyDescent="0.25">
      <c r="B13" s="496"/>
      <c r="C13" s="486"/>
      <c r="D13" s="497"/>
      <c r="E13" s="503" t="s">
        <v>737</v>
      </c>
      <c r="F13" s="506" t="s">
        <v>735</v>
      </c>
      <c r="G13" s="508" t="s">
        <v>663</v>
      </c>
      <c r="H13" s="594">
        <f>'backup volume rencana'!H13</f>
        <v>6.8571428571428568</v>
      </c>
      <c r="I13" s="506" t="s">
        <v>175</v>
      </c>
      <c r="J13" s="504"/>
      <c r="K13" s="506"/>
      <c r="L13" s="513"/>
      <c r="M13" s="508"/>
      <c r="N13" s="514"/>
      <c r="O13" s="516"/>
    </row>
    <row r="14" spans="2:15" x14ac:dyDescent="0.25">
      <c r="B14" s="496"/>
      <c r="C14" s="486"/>
      <c r="D14" s="497"/>
      <c r="E14" s="503" t="s">
        <v>671</v>
      </c>
      <c r="F14" s="506" t="s">
        <v>672</v>
      </c>
      <c r="G14" s="508" t="s">
        <v>663</v>
      </c>
      <c r="H14" s="595">
        <f>'backup volume rencana'!H14</f>
        <v>2.5</v>
      </c>
      <c r="I14" s="506" t="s">
        <v>175</v>
      </c>
      <c r="J14" s="506"/>
      <c r="K14" s="504"/>
      <c r="L14" s="513"/>
      <c r="M14" s="508"/>
      <c r="N14" s="518"/>
      <c r="O14" s="516"/>
    </row>
    <row r="15" spans="2:15" x14ac:dyDescent="0.25">
      <c r="B15" s="496"/>
      <c r="C15" s="486"/>
      <c r="D15" s="497"/>
      <c r="E15" s="503" t="s">
        <v>673</v>
      </c>
      <c r="F15" s="506" t="s">
        <v>674</v>
      </c>
      <c r="G15" s="508" t="s">
        <v>663</v>
      </c>
      <c r="H15" s="595">
        <f>'backup volume rencana'!H15</f>
        <v>4</v>
      </c>
      <c r="I15" s="506" t="s">
        <v>175</v>
      </c>
      <c r="J15" s="506"/>
      <c r="O15" s="511"/>
    </row>
    <row r="16" spans="2:15" x14ac:dyDescent="0.25">
      <c r="B16" s="496"/>
      <c r="C16" s="486"/>
      <c r="D16" s="519"/>
      <c r="E16" s="503" t="s">
        <v>677</v>
      </c>
      <c r="F16" s="506" t="s">
        <v>678</v>
      </c>
      <c r="G16" s="508" t="s">
        <v>663</v>
      </c>
      <c r="H16" s="595">
        <f>H15 * ( H14 / ( H14 + H17 ) )</f>
        <v>2.8571428571428572</v>
      </c>
      <c r="I16" s="506" t="str">
        <f>I15</f>
        <v>m</v>
      </c>
      <c r="J16" s="506"/>
      <c r="M16" s="508"/>
      <c r="N16" s="514"/>
      <c r="O16" s="520"/>
    </row>
    <row r="17" spans="2:18" x14ac:dyDescent="0.25">
      <c r="B17" s="496"/>
      <c r="C17" s="486"/>
      <c r="D17" s="497"/>
      <c r="E17" s="503" t="s">
        <v>679</v>
      </c>
      <c r="F17" s="506" t="s">
        <v>680</v>
      </c>
      <c r="G17" s="508" t="s">
        <v>663</v>
      </c>
      <c r="H17" s="595">
        <f>'backup volume rencana'!H17</f>
        <v>1</v>
      </c>
      <c r="I17" s="506" t="s">
        <v>175</v>
      </c>
      <c r="J17" s="506"/>
      <c r="K17" s="506"/>
      <c r="L17" s="513"/>
      <c r="M17" s="508"/>
      <c r="N17" s="514"/>
      <c r="O17" s="516"/>
      <c r="P17" t="s">
        <v>729</v>
      </c>
      <c r="Q17">
        <f>'Kebutuhan  realisasi'!G18</f>
        <v>2015.4318281545047</v>
      </c>
    </row>
    <row r="18" spans="2:18" x14ac:dyDescent="0.25">
      <c r="B18" s="496"/>
      <c r="C18" s="486"/>
      <c r="D18" s="497"/>
      <c r="E18" s="503"/>
      <c r="F18" s="506"/>
      <c r="G18" s="508"/>
      <c r="H18" s="595"/>
      <c r="I18" s="506"/>
      <c r="J18" s="506"/>
      <c r="K18" s="506"/>
      <c r="L18" s="513"/>
      <c r="M18" s="508"/>
      <c r="N18" s="514"/>
      <c r="O18" s="516"/>
      <c r="P18" t="s">
        <v>730</v>
      </c>
      <c r="Q18" s="588">
        <f>O85</f>
        <v>2015.4318000000001</v>
      </c>
    </row>
    <row r="19" spans="2:18" x14ac:dyDescent="0.25">
      <c r="B19" s="496"/>
      <c r="C19" s="486"/>
      <c r="D19" s="497"/>
      <c r="E19" s="503"/>
      <c r="F19" s="506"/>
      <c r="G19" s="508"/>
      <c r="H19" s="595"/>
      <c r="I19" s="506"/>
      <c r="J19" s="506"/>
      <c r="K19" s="506"/>
      <c r="L19" s="513"/>
      <c r="M19" s="508"/>
      <c r="N19" s="514"/>
      <c r="O19" s="516"/>
    </row>
    <row r="20" spans="2:18" x14ac:dyDescent="0.25">
      <c r="B20" s="496"/>
      <c r="C20" s="486"/>
      <c r="D20" s="497"/>
      <c r="E20" s="503" t="str">
        <f>"STA = + "&amp;$N$10-($N$10*75%)</f>
        <v>STA = + 135</v>
      </c>
      <c r="F20" s="503" t="s">
        <v>173</v>
      </c>
      <c r="G20" s="508"/>
      <c r="H20" s="596"/>
      <c r="I20" s="506"/>
      <c r="J20" s="512"/>
      <c r="K20" s="506"/>
      <c r="L20" s="513"/>
      <c r="M20" s="508"/>
      <c r="N20" s="514"/>
      <c r="O20" s="511"/>
      <c r="Q20">
        <v>4102.340381526431</v>
      </c>
    </row>
    <row r="21" spans="2:18" x14ac:dyDescent="0.25">
      <c r="B21" s="496"/>
      <c r="C21" s="486"/>
      <c r="D21" s="497"/>
      <c r="E21" s="503" t="s">
        <v>737</v>
      </c>
      <c r="F21" s="506" t="s">
        <v>735</v>
      </c>
      <c r="G21" s="508" t="s">
        <v>663</v>
      </c>
      <c r="H21" s="594">
        <f>H23 * ( ( H25 + 2*H22 ) / ( H22 + H25 ) )</f>
        <v>6.1718962184873938</v>
      </c>
      <c r="I21" s="506" t="s">
        <v>175</v>
      </c>
      <c r="J21" s="504"/>
      <c r="K21" s="506"/>
      <c r="L21" s="513"/>
      <c r="M21" s="508"/>
      <c r="N21" s="514"/>
      <c r="O21" s="516"/>
    </row>
    <row r="22" spans="2:18" x14ac:dyDescent="0.25">
      <c r="B22" s="496"/>
      <c r="C22" s="486"/>
      <c r="D22" s="519"/>
      <c r="E22" s="503" t="s">
        <v>671</v>
      </c>
      <c r="F22" s="506" t="s">
        <v>672</v>
      </c>
      <c r="G22" s="508" t="s">
        <v>663</v>
      </c>
      <c r="H22" s="515">
        <f>H14</f>
        <v>2.5</v>
      </c>
      <c r="I22" s="506" t="s">
        <v>175</v>
      </c>
      <c r="J22" s="506"/>
      <c r="K22" s="517"/>
      <c r="L22" s="513"/>
      <c r="M22" s="508"/>
      <c r="N22" s="514"/>
      <c r="O22" s="516"/>
    </row>
    <row r="23" spans="2:18" x14ac:dyDescent="0.25">
      <c r="B23" s="496"/>
      <c r="C23" s="486"/>
      <c r="D23" s="497"/>
      <c r="E23" s="503" t="s">
        <v>673</v>
      </c>
      <c r="F23" s="506" t="s">
        <v>674</v>
      </c>
      <c r="G23" s="508" t="s">
        <v>663</v>
      </c>
      <c r="H23" s="568">
        <v>3.6002727941176467</v>
      </c>
      <c r="I23" s="506" t="s">
        <v>175</v>
      </c>
      <c r="J23" s="506"/>
      <c r="K23" s="504" t="s">
        <v>723</v>
      </c>
      <c r="L23" s="513"/>
      <c r="M23" s="508" t="s">
        <v>663</v>
      </c>
      <c r="N23" s="518">
        <f>N$10-($N$10*75%)</f>
        <v>135</v>
      </c>
      <c r="O23" s="511">
        <f>J32+J33</f>
        <v>506.44309096638659</v>
      </c>
    </row>
    <row r="24" spans="2:18" x14ac:dyDescent="0.25">
      <c r="B24" s="496"/>
      <c r="C24" s="486"/>
      <c r="D24" s="497"/>
      <c r="E24" s="503" t="s">
        <v>677</v>
      </c>
      <c r="F24" s="506" t="s">
        <v>678</v>
      </c>
      <c r="G24" s="508" t="s">
        <v>663</v>
      </c>
      <c r="H24" s="595">
        <f>H23 * ( H22 / ( H22 + H25 ) )</f>
        <v>2.5716234243697476</v>
      </c>
      <c r="I24" s="506" t="str">
        <f>I23</f>
        <v>m</v>
      </c>
      <c r="J24" s="506"/>
      <c r="K24" s="506" t="s">
        <v>734</v>
      </c>
      <c r="L24" s="592">
        <f>0.5*(H23+H24)*H25</f>
        <v>3.0859481092436969</v>
      </c>
      <c r="M24" s="508"/>
      <c r="N24" s="514"/>
      <c r="O24" s="520"/>
    </row>
    <row r="25" spans="2:18" x14ac:dyDescent="0.25">
      <c r="B25" s="496"/>
      <c r="C25" s="486"/>
      <c r="D25" s="497"/>
      <c r="E25" s="503" t="s">
        <v>679</v>
      </c>
      <c r="F25" s="506" t="s">
        <v>680</v>
      </c>
      <c r="G25" s="508" t="s">
        <v>663</v>
      </c>
      <c r="H25" s="506">
        <f>H17</f>
        <v>1</v>
      </c>
      <c r="I25" s="506" t="s">
        <v>175</v>
      </c>
      <c r="J25" s="506"/>
      <c r="K25" s="506"/>
      <c r="L25" s="513"/>
      <c r="M25" s="508"/>
      <c r="N25" s="514"/>
      <c r="O25" s="516"/>
    </row>
    <row r="26" spans="2:18" x14ac:dyDescent="0.25">
      <c r="B26" s="496"/>
      <c r="C26" s="486"/>
      <c r="D26" s="497"/>
      <c r="E26" s="503" t="s">
        <v>681</v>
      </c>
      <c r="F26" s="506"/>
      <c r="G26" s="508"/>
      <c r="H26" s="506"/>
      <c r="I26" s="506"/>
      <c r="J26" s="506"/>
      <c r="K26" s="506"/>
      <c r="L26" s="513"/>
      <c r="M26" s="508"/>
      <c r="N26" s="514"/>
      <c r="O26" s="516"/>
    </row>
    <row r="27" spans="2:18" x14ac:dyDescent="0.25">
      <c r="B27" s="496"/>
      <c r="C27" s="486"/>
      <c r="D27" s="497"/>
      <c r="E27" s="503" t="s">
        <v>682</v>
      </c>
      <c r="F27" s="506">
        <f>'backup volume rencana'!F19</f>
        <v>3</v>
      </c>
      <c r="G27" s="508" t="s">
        <v>175</v>
      </c>
      <c r="H27" s="506" t="s">
        <v>683</v>
      </c>
      <c r="I27" s="506">
        <f>'backup volume rencana'!I19</f>
        <v>0.1</v>
      </c>
      <c r="J27" s="506" t="s">
        <v>175</v>
      </c>
      <c r="K27" s="506"/>
      <c r="L27" s="513"/>
      <c r="M27" s="508"/>
      <c r="N27" s="514"/>
      <c r="O27" s="516"/>
    </row>
    <row r="28" spans="2:18" x14ac:dyDescent="0.25">
      <c r="B28" s="496"/>
      <c r="C28" s="486"/>
      <c r="D28" s="497"/>
      <c r="E28" s="503" t="s">
        <v>684</v>
      </c>
      <c r="F28" s="506">
        <f>N23*F27*I27</f>
        <v>40.5</v>
      </c>
      <c r="G28" s="508" t="s">
        <v>175</v>
      </c>
      <c r="H28" s="506"/>
      <c r="I28" s="506"/>
      <c r="J28" s="506"/>
      <c r="K28" s="506"/>
      <c r="L28" s="513"/>
      <c r="M28" s="508"/>
      <c r="N28" s="514"/>
      <c r="O28" s="516"/>
      <c r="R28" s="160"/>
    </row>
    <row r="29" spans="2:18" x14ac:dyDescent="0.25">
      <c r="B29" s="496"/>
      <c r="C29" s="486"/>
      <c r="D29" s="497"/>
      <c r="E29" s="503"/>
      <c r="F29" s="506"/>
      <c r="G29" s="508"/>
      <c r="H29" s="506"/>
      <c r="I29" s="506"/>
      <c r="J29" s="506"/>
      <c r="K29" s="517"/>
      <c r="L29" s="513"/>
      <c r="M29" s="508"/>
      <c r="N29" s="514"/>
      <c r="O29" s="516"/>
    </row>
    <row r="30" spans="2:18" x14ac:dyDescent="0.25">
      <c r="B30" s="496"/>
      <c r="C30" s="486"/>
      <c r="D30" s="497"/>
      <c r="E30" s="503" t="s">
        <v>685</v>
      </c>
      <c r="F30" s="506"/>
      <c r="G30" s="508"/>
      <c r="H30" s="515"/>
      <c r="I30" s="506"/>
      <c r="J30" s="506"/>
      <c r="K30" s="517"/>
      <c r="L30" s="513"/>
      <c r="M30" s="508"/>
      <c r="N30" s="514"/>
      <c r="O30" s="516"/>
    </row>
    <row r="31" spans="2:18" x14ac:dyDescent="0.25">
      <c r="B31" s="496"/>
      <c r="C31" s="486"/>
      <c r="D31" s="497"/>
      <c r="E31" s="521"/>
      <c r="F31" s="506"/>
      <c r="G31" s="505"/>
      <c r="H31" s="506"/>
      <c r="I31" s="522"/>
      <c r="J31" s="522"/>
      <c r="K31" s="512"/>
      <c r="L31" s="508"/>
      <c r="M31" s="509"/>
      <c r="N31" s="523"/>
      <c r="O31" s="516"/>
    </row>
    <row r="32" spans="2:18" x14ac:dyDescent="0.25">
      <c r="B32" s="496"/>
      <c r="C32" s="486"/>
      <c r="D32" s="497"/>
      <c r="E32" s="503" t="s">
        <v>144</v>
      </c>
      <c r="F32" s="506" t="s">
        <v>686</v>
      </c>
      <c r="G32" s="506"/>
      <c r="H32" s="506"/>
      <c r="I32" s="522" t="s">
        <v>663</v>
      </c>
      <c r="J32" s="562">
        <f>(((0.5*(H23+H24))*H25)+((0.5*(H15+H16))*H17)*N23)</f>
        <v>465.94309096638659</v>
      </c>
      <c r="K32" s="506" t="s">
        <v>94</v>
      </c>
      <c r="L32" s="515"/>
      <c r="M32" s="505"/>
      <c r="N32" s="523"/>
      <c r="O32" s="516"/>
    </row>
    <row r="33" spans="2:18" x14ac:dyDescent="0.25">
      <c r="B33" s="496"/>
      <c r="C33" s="486"/>
      <c r="D33" s="497"/>
      <c r="E33" s="503" t="s">
        <v>144</v>
      </c>
      <c r="F33" s="506" t="s">
        <v>687</v>
      </c>
      <c r="G33" s="506"/>
      <c r="H33" s="506"/>
      <c r="I33" s="522" t="s">
        <v>663</v>
      </c>
      <c r="J33" s="524">
        <f>N23*F27*I27</f>
        <v>40.5</v>
      </c>
      <c r="K33" s="506" t="s">
        <v>94</v>
      </c>
      <c r="L33" s="515"/>
      <c r="M33" s="515"/>
      <c r="N33" s="518"/>
      <c r="O33" s="516"/>
    </row>
    <row r="34" spans="2:18" x14ac:dyDescent="0.25">
      <c r="B34" s="496"/>
      <c r="C34" s="486"/>
      <c r="D34" s="497"/>
    </row>
    <row r="35" spans="2:18" x14ac:dyDescent="0.25">
      <c r="B35" s="496"/>
      <c r="C35" s="486"/>
      <c r="D35" s="497"/>
    </row>
    <row r="36" spans="2:18" x14ac:dyDescent="0.25">
      <c r="B36" s="496"/>
      <c r="C36" s="486"/>
      <c r="D36" s="497"/>
      <c r="E36" s="503" t="str">
        <f>"STA = + "&amp;$N$10-($N$10*50%)</f>
        <v>STA = + 270</v>
      </c>
      <c r="F36" s="503" t="s">
        <v>173</v>
      </c>
      <c r="G36" s="508"/>
      <c r="H36" s="512"/>
      <c r="I36" s="506"/>
      <c r="J36" s="512"/>
      <c r="K36" s="506"/>
      <c r="L36" s="513"/>
      <c r="M36" s="508"/>
      <c r="N36" s="514"/>
      <c r="O36" s="511"/>
    </row>
    <row r="37" spans="2:18" x14ac:dyDescent="0.25">
      <c r="B37" s="496"/>
      <c r="C37" s="486"/>
      <c r="D37" s="497"/>
      <c r="E37" s="503" t="s">
        <v>737</v>
      </c>
      <c r="F37" s="506" t="s">
        <v>735</v>
      </c>
      <c r="G37" s="508" t="s">
        <v>663</v>
      </c>
      <c r="H37" s="594">
        <f>H39 * ( ( H41 + 2*H38 ) / ( H38 + H41 ) )</f>
        <v>7.0285714285714276</v>
      </c>
      <c r="I37" s="506" t="s">
        <v>175</v>
      </c>
      <c r="J37" s="504"/>
      <c r="K37" s="506"/>
      <c r="L37" s="513"/>
      <c r="M37" s="508"/>
      <c r="N37" s="514"/>
      <c r="O37" s="516"/>
    </row>
    <row r="38" spans="2:18" x14ac:dyDescent="0.25">
      <c r="B38" s="496"/>
      <c r="C38" s="486"/>
      <c r="D38" s="497"/>
      <c r="E38" s="503" t="s">
        <v>671</v>
      </c>
      <c r="F38" s="506" t="s">
        <v>672</v>
      </c>
      <c r="G38" s="508" t="s">
        <v>663</v>
      </c>
      <c r="H38" s="515">
        <f>H22</f>
        <v>2.5</v>
      </c>
      <c r="I38" s="506" t="s">
        <v>175</v>
      </c>
      <c r="J38" s="506"/>
      <c r="K38" s="517"/>
      <c r="L38" s="513"/>
      <c r="M38" s="508"/>
      <c r="N38" s="514"/>
      <c r="O38" s="516"/>
    </row>
    <row r="39" spans="2:18" x14ac:dyDescent="0.25">
      <c r="B39" s="496"/>
      <c r="C39" s="486"/>
      <c r="D39" s="497"/>
      <c r="E39" s="503" t="s">
        <v>673</v>
      </c>
      <c r="F39" s="506" t="s">
        <v>674</v>
      </c>
      <c r="G39" s="508" t="s">
        <v>663</v>
      </c>
      <c r="H39" s="506">
        <f>H15*1.025</f>
        <v>4.0999999999999996</v>
      </c>
      <c r="I39" s="506" t="s">
        <v>175</v>
      </c>
      <c r="J39" s="506"/>
      <c r="K39" s="504" t="s">
        <v>723</v>
      </c>
      <c r="L39" s="513"/>
      <c r="M39" s="508" t="s">
        <v>663</v>
      </c>
      <c r="N39" s="518">
        <f>(N$10-($N$10*50%))-N23</f>
        <v>135</v>
      </c>
      <c r="O39" s="511">
        <f>J48+J49</f>
        <v>460.61728046218479</v>
      </c>
      <c r="R39" s="567"/>
    </row>
    <row r="40" spans="2:18" x14ac:dyDescent="0.25">
      <c r="B40" s="496"/>
      <c r="C40" s="486"/>
      <c r="D40" s="497"/>
      <c r="E40" s="503" t="s">
        <v>677</v>
      </c>
      <c r="F40" s="506" t="s">
        <v>678</v>
      </c>
      <c r="G40" s="508" t="s">
        <v>663</v>
      </c>
      <c r="H40" s="595">
        <f>H39 * ( H38 / ( H38 + H41 ) )</f>
        <v>2.9285714285714284</v>
      </c>
      <c r="I40" s="506" t="str">
        <f>I39</f>
        <v>m</v>
      </c>
      <c r="J40" s="506"/>
      <c r="K40" s="506" t="s">
        <v>734</v>
      </c>
      <c r="L40" s="592">
        <f>0.5*(H39+H40)*H41</f>
        <v>3.5142857142857142</v>
      </c>
      <c r="M40" s="508"/>
      <c r="N40" s="514"/>
      <c r="O40" s="520"/>
    </row>
    <row r="41" spans="2:18" x14ac:dyDescent="0.25">
      <c r="B41" s="496"/>
      <c r="C41" s="486"/>
      <c r="D41" s="497"/>
      <c r="E41" s="503" t="s">
        <v>679</v>
      </c>
      <c r="F41" s="506" t="s">
        <v>680</v>
      </c>
      <c r="G41" s="508" t="s">
        <v>663</v>
      </c>
      <c r="H41" s="506">
        <f>H25</f>
        <v>1</v>
      </c>
      <c r="I41" s="506" t="s">
        <v>175</v>
      </c>
      <c r="J41" s="506"/>
      <c r="K41" s="506"/>
      <c r="L41" s="513"/>
      <c r="M41" s="508"/>
      <c r="N41" s="514"/>
      <c r="O41" s="516"/>
    </row>
    <row r="42" spans="2:18" x14ac:dyDescent="0.25">
      <c r="B42" s="496"/>
      <c r="C42" s="486"/>
      <c r="D42" s="497"/>
      <c r="E42" s="503" t="s">
        <v>681</v>
      </c>
      <c r="F42" s="506"/>
      <c r="G42" s="508"/>
      <c r="H42" s="506"/>
      <c r="I42" s="506"/>
      <c r="J42" s="506"/>
      <c r="K42" s="506"/>
      <c r="L42" s="513"/>
      <c r="M42" s="508"/>
      <c r="N42" s="514"/>
      <c r="O42" s="516"/>
    </row>
    <row r="43" spans="2:18" x14ac:dyDescent="0.25">
      <c r="B43" s="496"/>
      <c r="C43" s="486"/>
      <c r="D43" s="497"/>
      <c r="E43" s="503" t="s">
        <v>682</v>
      </c>
      <c r="F43" s="506">
        <f>F27</f>
        <v>3</v>
      </c>
      <c r="G43" s="508" t="s">
        <v>175</v>
      </c>
      <c r="H43" s="506" t="s">
        <v>683</v>
      </c>
      <c r="I43" s="506">
        <f>I27</f>
        <v>0.1</v>
      </c>
      <c r="J43" s="506" t="s">
        <v>175</v>
      </c>
      <c r="K43" s="506"/>
      <c r="L43" s="513"/>
      <c r="M43" s="508"/>
      <c r="N43" s="514"/>
      <c r="O43" s="516"/>
    </row>
    <row r="44" spans="2:18" x14ac:dyDescent="0.25">
      <c r="B44" s="496"/>
      <c r="C44" s="486"/>
      <c r="D44" s="497"/>
      <c r="E44" s="503" t="s">
        <v>684</v>
      </c>
      <c r="F44" s="506">
        <f>N39*F43*I43</f>
        <v>40.5</v>
      </c>
      <c r="G44" s="508" t="s">
        <v>175</v>
      </c>
      <c r="H44" s="506"/>
      <c r="I44" s="506"/>
      <c r="J44" s="506"/>
      <c r="K44" s="506"/>
      <c r="L44" s="513"/>
      <c r="M44" s="508"/>
      <c r="N44" s="514"/>
      <c r="O44" s="516"/>
    </row>
    <row r="45" spans="2:18" x14ac:dyDescent="0.25">
      <c r="B45" s="496"/>
      <c r="C45" s="486"/>
      <c r="D45" s="497"/>
      <c r="E45" s="503"/>
      <c r="F45" s="506"/>
      <c r="G45" s="508"/>
      <c r="H45" s="506"/>
      <c r="I45" s="506"/>
      <c r="J45" s="506"/>
      <c r="K45" s="517"/>
      <c r="L45" s="513"/>
      <c r="M45" s="508"/>
      <c r="N45" s="514"/>
      <c r="O45" s="516"/>
    </row>
    <row r="46" spans="2:18" x14ac:dyDescent="0.25">
      <c r="B46" s="496"/>
      <c r="C46" s="486"/>
      <c r="D46" s="497"/>
      <c r="E46" s="503" t="s">
        <v>685</v>
      </c>
      <c r="F46" s="506"/>
      <c r="G46" s="508"/>
      <c r="H46" s="515"/>
      <c r="I46" s="506"/>
      <c r="J46" s="506"/>
      <c r="K46" s="517"/>
      <c r="L46" s="513"/>
      <c r="M46" s="508"/>
      <c r="N46" s="514"/>
      <c r="O46" s="516"/>
    </row>
    <row r="47" spans="2:18" x14ac:dyDescent="0.25">
      <c r="B47" s="496"/>
      <c r="C47" s="486"/>
      <c r="D47" s="497"/>
      <c r="E47" s="521"/>
      <c r="F47" s="506"/>
      <c r="G47" s="505"/>
      <c r="H47" s="506"/>
      <c r="I47" s="522"/>
      <c r="J47" s="522"/>
      <c r="K47" s="512"/>
      <c r="L47" s="508"/>
      <c r="M47" s="509"/>
      <c r="N47" s="523"/>
      <c r="O47" s="516"/>
    </row>
    <row r="48" spans="2:18" x14ac:dyDescent="0.25">
      <c r="B48" s="496"/>
      <c r="C48" s="486"/>
      <c r="D48" s="497"/>
      <c r="E48" s="503" t="s">
        <v>144</v>
      </c>
      <c r="F48" s="506" t="s">
        <v>686</v>
      </c>
      <c r="G48" s="506"/>
      <c r="H48" s="506"/>
      <c r="I48" s="522" t="s">
        <v>663</v>
      </c>
      <c r="J48" s="562">
        <f>((0.5*(H39+H40))*H41)+((0.5*(H23+H24))*H25)*N39</f>
        <v>420.11728046218479</v>
      </c>
      <c r="K48" s="506" t="s">
        <v>94</v>
      </c>
      <c r="L48" s="515"/>
      <c r="M48" s="505"/>
      <c r="N48" s="523"/>
      <c r="O48" s="516"/>
    </row>
    <row r="49" spans="2:15" x14ac:dyDescent="0.25">
      <c r="B49" s="496"/>
      <c r="C49" s="486"/>
      <c r="D49" s="497"/>
      <c r="E49" s="503" t="s">
        <v>144</v>
      </c>
      <c r="F49" s="506" t="s">
        <v>687</v>
      </c>
      <c r="G49" s="506"/>
      <c r="H49" s="506"/>
      <c r="I49" s="522" t="s">
        <v>663</v>
      </c>
      <c r="J49" s="524">
        <f>N39*F43*I43</f>
        <v>40.5</v>
      </c>
      <c r="K49" s="506" t="s">
        <v>94</v>
      </c>
      <c r="L49" s="515"/>
      <c r="M49" s="515"/>
      <c r="N49" s="518"/>
      <c r="O49" s="516"/>
    </row>
    <row r="50" spans="2:15" x14ac:dyDescent="0.25">
      <c r="B50" s="496"/>
      <c r="C50" s="486"/>
      <c r="D50" s="497"/>
    </row>
    <row r="51" spans="2:15" x14ac:dyDescent="0.25">
      <c r="B51" s="496"/>
      <c r="C51" s="486"/>
      <c r="D51" s="497"/>
    </row>
    <row r="52" spans="2:15" x14ac:dyDescent="0.25">
      <c r="B52" s="496"/>
      <c r="C52" s="486"/>
      <c r="D52" s="497"/>
      <c r="E52" s="503" t="str">
        <f>"STA = + "&amp;$N$10-($N$10*25%)</f>
        <v>STA = + 405</v>
      </c>
      <c r="F52" s="503" t="s">
        <v>173</v>
      </c>
      <c r="G52" s="508"/>
      <c r="H52" s="512"/>
      <c r="I52" s="506"/>
      <c r="J52" s="512"/>
      <c r="K52" s="506"/>
      <c r="L52" s="513"/>
      <c r="M52" s="508"/>
      <c r="N52" s="514"/>
      <c r="O52" s="511"/>
    </row>
    <row r="53" spans="2:15" x14ac:dyDescent="0.25">
      <c r="B53" s="496"/>
      <c r="C53" s="486"/>
      <c r="D53" s="497"/>
      <c r="E53" s="503" t="s">
        <v>737</v>
      </c>
      <c r="F53" s="506" t="s">
        <v>735</v>
      </c>
      <c r="G53" s="508" t="s">
        <v>663</v>
      </c>
      <c r="H53" s="594">
        <f>H55 * ( ( H57 + 2*H54 ) / ( H54 + H57 ) )</f>
        <v>7.2</v>
      </c>
      <c r="I53" s="506" t="s">
        <v>175</v>
      </c>
      <c r="J53" s="504"/>
      <c r="K53" s="506"/>
      <c r="L53" s="513"/>
      <c r="M53" s="508"/>
      <c r="N53" s="514"/>
      <c r="O53" s="516"/>
    </row>
    <row r="54" spans="2:15" x14ac:dyDescent="0.25">
      <c r="B54" s="496"/>
      <c r="C54" s="486"/>
      <c r="D54" s="497"/>
      <c r="E54" s="503" t="s">
        <v>671</v>
      </c>
      <c r="F54" s="506" t="s">
        <v>672</v>
      </c>
      <c r="G54" s="508" t="s">
        <v>663</v>
      </c>
      <c r="H54" s="515">
        <f>H38</f>
        <v>2.5</v>
      </c>
      <c r="I54" s="506" t="s">
        <v>175</v>
      </c>
      <c r="J54" s="506"/>
      <c r="K54" s="517"/>
      <c r="L54" s="513"/>
      <c r="M54" s="508"/>
      <c r="N54" s="514"/>
      <c r="O54" s="516"/>
    </row>
    <row r="55" spans="2:15" x14ac:dyDescent="0.25">
      <c r="B55" s="496"/>
      <c r="C55" s="486"/>
      <c r="D55" s="497"/>
      <c r="E55" s="503" t="s">
        <v>673</v>
      </c>
      <c r="F55" s="506" t="s">
        <v>674</v>
      </c>
      <c r="G55" s="508" t="s">
        <v>663</v>
      </c>
      <c r="H55" s="506">
        <f>H15*1.05</f>
        <v>4.2</v>
      </c>
      <c r="I55" s="506" t="s">
        <v>175</v>
      </c>
      <c r="J55" s="506"/>
      <c r="K55" s="504" t="s">
        <v>723</v>
      </c>
      <c r="L55" s="513"/>
      <c r="M55" s="508" t="s">
        <v>663</v>
      </c>
      <c r="N55" s="518">
        <f>(N$10-($N$10*25%))-(SUM(N23,N39))</f>
        <v>135</v>
      </c>
      <c r="O55" s="511">
        <f>J64+J65</f>
        <v>518.52857142857147</v>
      </c>
    </row>
    <row r="56" spans="2:15" x14ac:dyDescent="0.25">
      <c r="B56" s="496"/>
      <c r="C56" s="486"/>
      <c r="D56" s="497"/>
      <c r="E56" s="503" t="s">
        <v>677</v>
      </c>
      <c r="F56" s="506" t="s">
        <v>678</v>
      </c>
      <c r="G56" s="508" t="s">
        <v>663</v>
      </c>
      <c r="H56" s="595">
        <f>H55 * ( H54 / ( H54 + H57 ) )</f>
        <v>3</v>
      </c>
      <c r="I56" s="506" t="str">
        <f>I55</f>
        <v>m</v>
      </c>
      <c r="J56" s="506"/>
      <c r="K56" s="506" t="s">
        <v>734</v>
      </c>
      <c r="L56" s="592">
        <f>0.5*(H55+H56)*H57</f>
        <v>3.6</v>
      </c>
      <c r="M56" s="508"/>
      <c r="N56" s="514"/>
      <c r="O56" s="520"/>
    </row>
    <row r="57" spans="2:15" x14ac:dyDescent="0.25">
      <c r="B57" s="496"/>
      <c r="C57" s="486"/>
      <c r="D57" s="497"/>
      <c r="E57" s="503" t="s">
        <v>679</v>
      </c>
      <c r="F57" s="506" t="s">
        <v>680</v>
      </c>
      <c r="G57" s="508" t="s">
        <v>663</v>
      </c>
      <c r="H57" s="506">
        <f>H41</f>
        <v>1</v>
      </c>
      <c r="I57" s="506" t="s">
        <v>175</v>
      </c>
      <c r="J57" s="506"/>
      <c r="K57" s="506"/>
      <c r="L57" s="513"/>
      <c r="M57" s="508"/>
      <c r="N57" s="514"/>
      <c r="O57" s="516"/>
    </row>
    <row r="58" spans="2:15" x14ac:dyDescent="0.25">
      <c r="B58" s="496"/>
      <c r="C58" s="486"/>
      <c r="D58" s="497"/>
      <c r="E58" s="503" t="s">
        <v>681</v>
      </c>
      <c r="F58" s="506"/>
      <c r="G58" s="508"/>
      <c r="H58" s="506"/>
      <c r="I58" s="506"/>
      <c r="J58" s="506"/>
      <c r="K58" s="506"/>
      <c r="L58" s="513"/>
      <c r="M58" s="508"/>
      <c r="N58" s="514"/>
      <c r="O58" s="516"/>
    </row>
    <row r="59" spans="2:15" x14ac:dyDescent="0.25">
      <c r="B59" s="496"/>
      <c r="C59" s="486"/>
      <c r="D59" s="497"/>
      <c r="E59" s="503" t="s">
        <v>682</v>
      </c>
      <c r="F59" s="506">
        <f>F43</f>
        <v>3</v>
      </c>
      <c r="G59" s="508" t="s">
        <v>175</v>
      </c>
      <c r="H59" s="506" t="s">
        <v>683</v>
      </c>
      <c r="I59" s="506">
        <f>I43</f>
        <v>0.1</v>
      </c>
      <c r="J59" s="506" t="s">
        <v>175</v>
      </c>
      <c r="K59" s="506"/>
      <c r="L59" s="513"/>
      <c r="M59" s="508"/>
      <c r="N59" s="514"/>
      <c r="O59" s="516"/>
    </row>
    <row r="60" spans="2:15" x14ac:dyDescent="0.25">
      <c r="B60" s="496"/>
      <c r="C60" s="486"/>
      <c r="D60" s="497"/>
      <c r="E60" s="503" t="s">
        <v>684</v>
      </c>
      <c r="F60" s="506">
        <f>N55*F59*I59</f>
        <v>40.5</v>
      </c>
      <c r="G60" s="508" t="s">
        <v>175</v>
      </c>
      <c r="H60" s="506"/>
      <c r="I60" s="506"/>
      <c r="J60" s="506"/>
      <c r="K60" s="506"/>
      <c r="L60" s="513"/>
      <c r="M60" s="508"/>
      <c r="N60" s="514"/>
      <c r="O60" s="516"/>
    </row>
    <row r="61" spans="2:15" x14ac:dyDescent="0.25">
      <c r="B61" s="496"/>
      <c r="C61" s="486"/>
      <c r="D61" s="497"/>
      <c r="E61" s="503"/>
      <c r="F61" s="506"/>
      <c r="G61" s="508"/>
      <c r="H61" s="506"/>
      <c r="I61" s="506"/>
      <c r="J61" s="506"/>
      <c r="K61" s="517"/>
      <c r="L61" s="513"/>
      <c r="M61" s="508"/>
      <c r="N61" s="514"/>
      <c r="O61" s="516"/>
    </row>
    <row r="62" spans="2:15" x14ac:dyDescent="0.25">
      <c r="B62" s="496"/>
      <c r="C62" s="486"/>
      <c r="D62" s="497"/>
      <c r="E62" s="503" t="s">
        <v>685</v>
      </c>
      <c r="F62" s="506"/>
      <c r="G62" s="508"/>
      <c r="H62" s="515"/>
      <c r="I62" s="506"/>
      <c r="J62" s="506"/>
      <c r="K62" s="517"/>
      <c r="L62" s="513"/>
      <c r="M62" s="508"/>
      <c r="N62" s="514"/>
      <c r="O62" s="516"/>
    </row>
    <row r="63" spans="2:15" x14ac:dyDescent="0.25">
      <c r="B63" s="496"/>
      <c r="C63" s="486"/>
      <c r="D63" s="497"/>
      <c r="E63" s="521"/>
      <c r="F63" s="506"/>
      <c r="G63" s="505"/>
      <c r="H63" s="506"/>
      <c r="I63" s="522"/>
      <c r="J63" s="522"/>
      <c r="K63" s="512"/>
      <c r="L63" s="508"/>
      <c r="M63" s="509"/>
      <c r="N63" s="523"/>
      <c r="O63" s="516"/>
    </row>
    <row r="64" spans="2:15" x14ac:dyDescent="0.25">
      <c r="B64" s="496"/>
      <c r="C64" s="486"/>
      <c r="D64" s="497"/>
      <c r="E64" s="503" t="s">
        <v>144</v>
      </c>
      <c r="F64" s="506" t="s">
        <v>686</v>
      </c>
      <c r="G64" s="506"/>
      <c r="H64" s="506"/>
      <c r="I64" s="522" t="s">
        <v>663</v>
      </c>
      <c r="J64" s="562">
        <f>((0.5*(H55+H56))*H57)+((0.5*(H39+H40))*H41)*N55</f>
        <v>478.02857142857147</v>
      </c>
      <c r="K64" s="506" t="s">
        <v>94</v>
      </c>
      <c r="L64" s="515"/>
      <c r="M64" s="505"/>
      <c r="N64" s="523"/>
      <c r="O64" s="516"/>
    </row>
    <row r="65" spans="2:15" x14ac:dyDescent="0.25">
      <c r="B65" s="496"/>
      <c r="C65" s="486"/>
      <c r="D65" s="497"/>
      <c r="E65" s="503" t="s">
        <v>144</v>
      </c>
      <c r="F65" s="506" t="s">
        <v>687</v>
      </c>
      <c r="G65" s="506"/>
      <c r="H65" s="506"/>
      <c r="I65" s="522" t="s">
        <v>663</v>
      </c>
      <c r="J65" s="524">
        <f>N55*F59*I59</f>
        <v>40.5</v>
      </c>
      <c r="K65" s="506" t="s">
        <v>94</v>
      </c>
      <c r="L65" s="515"/>
      <c r="M65" s="515"/>
      <c r="N65" s="518"/>
      <c r="O65" s="516"/>
    </row>
    <row r="66" spans="2:15" x14ac:dyDescent="0.25">
      <c r="B66" s="496"/>
      <c r="C66" s="486"/>
      <c r="D66" s="497"/>
    </row>
    <row r="67" spans="2:15" x14ac:dyDescent="0.25">
      <c r="B67" s="496"/>
      <c r="C67" s="486"/>
      <c r="D67" s="497"/>
    </row>
    <row r="68" spans="2:15" x14ac:dyDescent="0.25">
      <c r="B68" s="496"/>
      <c r="C68" s="486"/>
      <c r="D68" s="497"/>
      <c r="E68" s="503" t="str">
        <f>"STA = + "&amp;$N$10-($N$10*0%)</f>
        <v>STA = + 540</v>
      </c>
      <c r="F68" s="503" t="s">
        <v>173</v>
      </c>
      <c r="G68" s="508"/>
      <c r="H68" s="512"/>
      <c r="I68" s="506"/>
      <c r="J68" s="512"/>
      <c r="K68" s="506"/>
      <c r="L68" s="513"/>
      <c r="M68" s="508"/>
      <c r="N68" s="514"/>
      <c r="O68" s="511"/>
    </row>
    <row r="69" spans="2:15" x14ac:dyDescent="0.25">
      <c r="B69" s="496"/>
      <c r="C69" s="486"/>
      <c r="D69" s="497"/>
      <c r="E69" s="503" t="s">
        <v>737</v>
      </c>
      <c r="F69" s="506" t="s">
        <v>735</v>
      </c>
      <c r="G69" s="508" t="s">
        <v>663</v>
      </c>
      <c r="H69" s="594">
        <f>H71 * ( ( H73 + 2*H70 ) / ( H70 + H73 ) )</f>
        <v>6.6857142857142851</v>
      </c>
      <c r="I69" s="506" t="s">
        <v>175</v>
      </c>
      <c r="J69" s="504"/>
      <c r="K69" s="506"/>
      <c r="L69" s="513"/>
      <c r="M69" s="508"/>
      <c r="N69" s="514"/>
      <c r="O69" s="516"/>
    </row>
    <row r="70" spans="2:15" x14ac:dyDescent="0.25">
      <c r="B70" s="496"/>
      <c r="C70" s="486"/>
      <c r="D70" s="497"/>
      <c r="E70" s="503" t="s">
        <v>671</v>
      </c>
      <c r="F70" s="506" t="s">
        <v>672</v>
      </c>
      <c r="G70" s="508" t="s">
        <v>663</v>
      </c>
      <c r="H70" s="515">
        <f>H54</f>
        <v>2.5</v>
      </c>
      <c r="I70" s="506" t="s">
        <v>175</v>
      </c>
      <c r="J70" s="506"/>
      <c r="K70" s="517"/>
      <c r="L70" s="513"/>
      <c r="M70" s="508"/>
      <c r="N70" s="514"/>
      <c r="O70" s="516"/>
    </row>
    <row r="71" spans="2:15" x14ac:dyDescent="0.25">
      <c r="B71" s="496"/>
      <c r="C71" s="486"/>
      <c r="D71" s="497"/>
      <c r="E71" s="503" t="s">
        <v>673</v>
      </c>
      <c r="F71" s="506" t="s">
        <v>674</v>
      </c>
      <c r="G71" s="508" t="s">
        <v>663</v>
      </c>
      <c r="H71" s="506">
        <f>H15*0.975</f>
        <v>3.9</v>
      </c>
      <c r="I71" s="506" t="s">
        <v>175</v>
      </c>
      <c r="J71" s="506"/>
      <c r="K71" s="504" t="s">
        <v>723</v>
      </c>
      <c r="L71" s="513"/>
      <c r="M71" s="508" t="s">
        <v>663</v>
      </c>
      <c r="N71" s="518">
        <f>(N$10-($N$10*0%))-(SUM(N55,N39,N23))</f>
        <v>135</v>
      </c>
      <c r="O71" s="511">
        <f>J80+J81</f>
        <v>529.84285714285716</v>
      </c>
    </row>
    <row r="72" spans="2:15" x14ac:dyDescent="0.25">
      <c r="B72" s="496"/>
      <c r="C72" s="486"/>
      <c r="D72" s="497"/>
      <c r="E72" s="503" t="s">
        <v>677</v>
      </c>
      <c r="F72" s="506" t="s">
        <v>678</v>
      </c>
      <c r="G72" s="508" t="s">
        <v>663</v>
      </c>
      <c r="H72" s="595">
        <f>H71 * ( H70 / ( H70 + H73 ) )</f>
        <v>2.7857142857142856</v>
      </c>
      <c r="I72" s="506" t="str">
        <f>I71</f>
        <v>m</v>
      </c>
      <c r="J72" s="506"/>
      <c r="K72" s="506" t="s">
        <v>734</v>
      </c>
      <c r="L72" s="592">
        <f>0.5*(H71+H72)*H73</f>
        <v>3.3428571428571425</v>
      </c>
      <c r="M72" s="508"/>
      <c r="N72" s="514"/>
      <c r="O72" s="520"/>
    </row>
    <row r="73" spans="2:15" x14ac:dyDescent="0.25">
      <c r="B73" s="496"/>
      <c r="C73" s="486"/>
      <c r="D73" s="497"/>
      <c r="E73" s="503" t="s">
        <v>679</v>
      </c>
      <c r="F73" s="506" t="s">
        <v>680</v>
      </c>
      <c r="G73" s="508" t="s">
        <v>663</v>
      </c>
      <c r="H73" s="506">
        <f>H57</f>
        <v>1</v>
      </c>
      <c r="I73" s="506" t="s">
        <v>175</v>
      </c>
      <c r="J73" s="506"/>
      <c r="K73" s="506"/>
      <c r="L73" s="513"/>
      <c r="M73" s="508"/>
      <c r="N73" s="514"/>
      <c r="O73" s="516"/>
    </row>
    <row r="74" spans="2:15" x14ac:dyDescent="0.25">
      <c r="B74" s="496"/>
      <c r="C74" s="486"/>
      <c r="D74" s="497"/>
      <c r="E74" s="503" t="s">
        <v>681</v>
      </c>
      <c r="F74" s="506"/>
      <c r="G74" s="508"/>
      <c r="H74" s="506"/>
      <c r="I74" s="506"/>
      <c r="J74" s="506"/>
      <c r="K74" s="506"/>
      <c r="L74" s="513"/>
      <c r="M74" s="508"/>
      <c r="N74" s="514"/>
      <c r="O74" s="516"/>
    </row>
    <row r="75" spans="2:15" x14ac:dyDescent="0.25">
      <c r="B75" s="496"/>
      <c r="C75" s="486"/>
      <c r="D75" s="497"/>
      <c r="E75" s="503" t="s">
        <v>682</v>
      </c>
      <c r="F75" s="506">
        <f>F59</f>
        <v>3</v>
      </c>
      <c r="G75" s="508" t="s">
        <v>175</v>
      </c>
      <c r="H75" s="506" t="s">
        <v>683</v>
      </c>
      <c r="I75" s="506">
        <f>I59</f>
        <v>0.1</v>
      </c>
      <c r="J75" s="506" t="s">
        <v>175</v>
      </c>
      <c r="K75" s="506"/>
      <c r="L75" s="513"/>
      <c r="M75" s="508"/>
      <c r="N75" s="514"/>
      <c r="O75" s="516"/>
    </row>
    <row r="76" spans="2:15" x14ac:dyDescent="0.25">
      <c r="B76" s="496"/>
      <c r="C76" s="486"/>
      <c r="D76" s="497"/>
      <c r="E76" s="503" t="s">
        <v>684</v>
      </c>
      <c r="F76" s="506">
        <f>N71*F75*I75</f>
        <v>40.5</v>
      </c>
      <c r="G76" s="508" t="s">
        <v>175</v>
      </c>
      <c r="H76" s="506"/>
      <c r="I76" s="506"/>
      <c r="J76" s="506"/>
      <c r="K76" s="506"/>
      <c r="L76" s="513"/>
      <c r="M76" s="508"/>
      <c r="N76" s="514"/>
      <c r="O76" s="516"/>
    </row>
    <row r="77" spans="2:15" x14ac:dyDescent="0.25">
      <c r="B77" s="496"/>
      <c r="C77" s="486"/>
      <c r="D77" s="497"/>
      <c r="E77" s="503"/>
      <c r="F77" s="506"/>
      <c r="G77" s="508"/>
      <c r="H77" s="506"/>
      <c r="I77" s="506"/>
      <c r="J77" s="506"/>
      <c r="K77" s="517"/>
      <c r="L77" s="513"/>
      <c r="M77" s="508"/>
      <c r="N77" s="514"/>
      <c r="O77" s="516"/>
    </row>
    <row r="78" spans="2:15" x14ac:dyDescent="0.25">
      <c r="B78" s="496"/>
      <c r="C78" s="486"/>
      <c r="D78" s="497"/>
      <c r="E78" s="503" t="s">
        <v>685</v>
      </c>
      <c r="F78" s="506"/>
      <c r="G78" s="508"/>
      <c r="H78" s="515"/>
      <c r="I78" s="506"/>
      <c r="J78" s="506"/>
      <c r="K78" s="517"/>
      <c r="L78" s="513"/>
      <c r="M78" s="508"/>
      <c r="N78" s="514"/>
      <c r="O78" s="516"/>
    </row>
    <row r="79" spans="2:15" x14ac:dyDescent="0.25">
      <c r="B79" s="496"/>
      <c r="C79" s="486"/>
      <c r="D79" s="497"/>
      <c r="E79" s="521"/>
      <c r="F79" s="506"/>
      <c r="G79" s="505"/>
      <c r="H79" s="506"/>
      <c r="I79" s="522"/>
      <c r="J79" s="522"/>
      <c r="K79" s="512"/>
      <c r="L79" s="508"/>
      <c r="M79" s="509"/>
      <c r="N79" s="523"/>
      <c r="O79" s="516"/>
    </row>
    <row r="80" spans="2:15" x14ac:dyDescent="0.25">
      <c r="B80" s="496"/>
      <c r="C80" s="486"/>
      <c r="D80" s="497"/>
      <c r="E80" s="503" t="s">
        <v>144</v>
      </c>
      <c r="F80" s="506" t="s">
        <v>686</v>
      </c>
      <c r="G80" s="506"/>
      <c r="H80" s="506"/>
      <c r="I80" s="522" t="s">
        <v>663</v>
      </c>
      <c r="J80" s="562">
        <f>((0.5*(H71+H72))*H73)+((0.5*(H55+H56))*H57)*N71</f>
        <v>489.34285714285716</v>
      </c>
      <c r="K80" s="506" t="s">
        <v>94</v>
      </c>
      <c r="L80" s="515"/>
      <c r="M80" s="505"/>
      <c r="N80" s="523"/>
      <c r="O80" s="516"/>
    </row>
    <row r="81" spans="2:15" x14ac:dyDescent="0.25">
      <c r="B81" s="496"/>
      <c r="C81" s="486"/>
      <c r="D81" s="497"/>
      <c r="E81" s="503" t="s">
        <v>144</v>
      </c>
      <c r="F81" s="506" t="s">
        <v>687</v>
      </c>
      <c r="G81" s="506"/>
      <c r="H81" s="506"/>
      <c r="I81" s="522" t="s">
        <v>663</v>
      </c>
      <c r="J81" s="524">
        <f>N71*F75*I75</f>
        <v>40.5</v>
      </c>
      <c r="K81" s="506" t="s">
        <v>94</v>
      </c>
      <c r="L81" s="515"/>
      <c r="M81" s="515"/>
      <c r="N81" s="518"/>
      <c r="O81" s="516"/>
    </row>
    <row r="82" spans="2:15" x14ac:dyDescent="0.25">
      <c r="B82" s="496"/>
      <c r="C82" s="486"/>
      <c r="D82" s="497"/>
    </row>
    <row r="83" spans="2:15" x14ac:dyDescent="0.25">
      <c r="B83" s="496"/>
      <c r="C83" s="486"/>
      <c r="D83" s="497"/>
    </row>
    <row r="84" spans="2:15" ht="15.75" thickBot="1" x14ac:dyDescent="0.3">
      <c r="B84" s="496"/>
      <c r="C84" s="486"/>
      <c r="D84" s="486"/>
    </row>
    <row r="85" spans="2:15" ht="15.75" thickBot="1" x14ac:dyDescent="0.3">
      <c r="B85" s="529"/>
      <c r="C85" s="530"/>
      <c r="D85" s="530"/>
      <c r="E85" s="648" t="s">
        <v>688</v>
      </c>
      <c r="F85" s="649"/>
      <c r="G85" s="649"/>
      <c r="H85" s="649"/>
      <c r="I85" s="649"/>
      <c r="J85" s="649"/>
      <c r="K85" s="649"/>
      <c r="L85" s="649"/>
      <c r="M85" s="649"/>
      <c r="N85" s="700"/>
      <c r="O85" s="531">
        <f>SUM(O10:O84)</f>
        <v>2015.4318000000001</v>
      </c>
    </row>
    <row r="86" spans="2:15" x14ac:dyDescent="0.25">
      <c r="B86" s="532"/>
      <c r="C86" s="532"/>
      <c r="D86" s="532"/>
      <c r="E86" s="532"/>
      <c r="F86" s="532"/>
      <c r="G86" s="532"/>
      <c r="H86" s="532"/>
      <c r="I86" s="532"/>
      <c r="J86" s="532"/>
      <c r="K86" s="532"/>
      <c r="L86" s="532"/>
      <c r="M86" s="532"/>
      <c r="N86" s="532"/>
      <c r="O86" s="532"/>
    </row>
    <row r="87" spans="2:15" x14ac:dyDescent="0.25">
      <c r="B87" s="532"/>
      <c r="C87" s="533"/>
      <c r="D87" s="534" t="s">
        <v>689</v>
      </c>
      <c r="E87" s="533"/>
      <c r="F87" s="533"/>
      <c r="G87" s="533"/>
      <c r="H87" s="533"/>
      <c r="I87" s="533"/>
      <c r="J87" s="533"/>
      <c r="K87" s="533"/>
      <c r="L87" s="533"/>
      <c r="M87" s="533"/>
      <c r="N87" s="532"/>
      <c r="O87" s="532"/>
    </row>
  </sheetData>
  <mergeCells count="4">
    <mergeCell ref="B1:O1"/>
    <mergeCell ref="B7:D9"/>
    <mergeCell ref="E8:N8"/>
    <mergeCell ref="E85:N85"/>
  </mergeCells>
  <pageMargins left="0.7" right="0.7" top="0.75" bottom="0.75" header="0.3" footer="0.3"/>
  <pageSetup paperSize="14" scale="82" fitToHeight="0" orientation="landscape" horizontalDpi="360" verticalDpi="360" r:id="rId1"/>
  <rowBreaks count="3" manualBreakCount="3">
    <brk id="34" min="1" max="14" man="1"/>
    <brk id="65" min="1" max="14" man="1"/>
    <brk id="85" min="1" max="1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1D9D-F591-46BA-AC97-91E0A5549C06}">
  <dimension ref="B1:O35"/>
  <sheetViews>
    <sheetView view="pageBreakPreview" zoomScale="85" zoomScaleNormal="100" zoomScaleSheetLayoutView="85" workbookViewId="0">
      <selection activeCell="E7" sqref="E7"/>
    </sheetView>
  </sheetViews>
  <sheetFormatPr defaultRowHeight="15" x14ac:dyDescent="0.25"/>
  <cols>
    <col min="3" max="3" width="13.140625" customWidth="1"/>
    <col min="5" max="5" width="14.85546875" bestFit="1" customWidth="1"/>
    <col min="7" max="7" width="17" customWidth="1"/>
    <col min="9" max="9" width="10.42578125" bestFit="1" customWidth="1"/>
    <col min="10" max="10" width="17.5703125" bestFit="1" customWidth="1"/>
    <col min="12" max="12" width="16.5703125" customWidth="1"/>
    <col min="14" max="14" width="13.5703125" customWidth="1"/>
    <col min="15" max="15" width="18.140625" bestFit="1" customWidth="1"/>
  </cols>
  <sheetData>
    <row r="1" spans="2:15" ht="18" x14ac:dyDescent="0.25">
      <c r="B1" s="682" t="s">
        <v>158</v>
      </c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</row>
    <row r="2" spans="2:15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2:15" x14ac:dyDescent="0.25">
      <c r="B3" s="91" t="s">
        <v>159</v>
      </c>
      <c r="C3" s="92"/>
      <c r="D3" s="93" t="s">
        <v>139</v>
      </c>
      <c r="E3" s="92" t="str">
        <f>'backup volume rencana'!D3</f>
        <v>NORMALISASI / RESTORASI SUNGAI</v>
      </c>
      <c r="F3" s="443"/>
      <c r="G3" s="443"/>
      <c r="H3" s="443"/>
      <c r="I3" s="443"/>
      <c r="J3" s="443"/>
      <c r="K3" s="443"/>
      <c r="L3" s="443"/>
      <c r="M3" s="443"/>
      <c r="N3" s="443"/>
    </row>
    <row r="4" spans="2:15" x14ac:dyDescent="0.25">
      <c r="B4" s="91" t="s">
        <v>140</v>
      </c>
      <c r="C4" s="92"/>
      <c r="D4" s="93" t="s">
        <v>139</v>
      </c>
      <c r="E4" s="92" t="str">
        <f>'backup volume rencana'!D4</f>
        <v>NORMALISASI AVFOER DESA KARANGDAYU KEC. BAURENO</v>
      </c>
      <c r="F4" s="92"/>
      <c r="G4" s="92"/>
      <c r="H4" s="92"/>
      <c r="I4" s="92"/>
      <c r="J4" s="92"/>
      <c r="K4" s="92"/>
      <c r="L4" s="92"/>
      <c r="M4" s="92"/>
      <c r="N4" s="92"/>
    </row>
    <row r="5" spans="2:15" x14ac:dyDescent="0.25">
      <c r="B5" s="91" t="s">
        <v>160</v>
      </c>
      <c r="C5" s="92"/>
      <c r="D5" s="93" t="s">
        <v>139</v>
      </c>
      <c r="E5" s="135">
        <f>'backup volume Pelaksanaan'!O85</f>
        <v>2015.4318000000001</v>
      </c>
      <c r="F5" s="136" t="s">
        <v>94</v>
      </c>
      <c r="G5" s="92"/>
      <c r="H5" s="92"/>
      <c r="I5" s="92"/>
      <c r="J5" s="195"/>
      <c r="K5" s="92"/>
      <c r="L5" s="92"/>
      <c r="M5" s="92"/>
      <c r="N5" s="92"/>
    </row>
    <row r="6" spans="2:15" x14ac:dyDescent="0.25">
      <c r="B6" s="91" t="s">
        <v>141</v>
      </c>
      <c r="C6" s="92"/>
      <c r="D6" s="93" t="s">
        <v>139</v>
      </c>
      <c r="E6" s="92" t="str">
        <f>'backup volume rencana'!D5</f>
        <v>DESA KARANGDAYU KEC. BAURENO</v>
      </c>
      <c r="F6" s="92"/>
      <c r="G6" s="92"/>
      <c r="H6" s="92"/>
      <c r="I6" s="92"/>
      <c r="J6" s="92"/>
      <c r="K6" s="92"/>
      <c r="L6" s="92"/>
      <c r="M6" s="92"/>
      <c r="N6" s="92"/>
    </row>
    <row r="7" spans="2:15" x14ac:dyDescent="0.25">
      <c r="B7" s="91" t="s">
        <v>654</v>
      </c>
      <c r="C7" s="92"/>
      <c r="D7" s="93" t="s">
        <v>139</v>
      </c>
      <c r="E7" s="195">
        <f>COUNTA('Kebutuhan  realisasi'!B9:B68)-1</f>
        <v>8</v>
      </c>
      <c r="F7" s="92" t="s">
        <v>186</v>
      </c>
      <c r="G7" s="92"/>
      <c r="H7" s="92"/>
      <c r="I7" s="92"/>
      <c r="J7" s="92"/>
      <c r="K7" s="92"/>
      <c r="L7" s="92"/>
      <c r="M7" s="92"/>
      <c r="N7" s="92"/>
    </row>
    <row r="8" spans="2:15" ht="15.75" thickBot="1" x14ac:dyDescent="0.3">
      <c r="B8" s="94"/>
      <c r="C8" s="94"/>
      <c r="D8" s="94"/>
      <c r="E8" s="94" t="s">
        <v>733</v>
      </c>
      <c r="F8" s="94"/>
      <c r="G8" s="94"/>
      <c r="H8" s="94"/>
      <c r="I8" s="94"/>
      <c r="J8" s="94"/>
      <c r="K8" s="94"/>
      <c r="L8" s="94"/>
      <c r="M8" s="94"/>
      <c r="N8" s="94"/>
    </row>
    <row r="9" spans="2:15" ht="28.5" x14ac:dyDescent="0.25">
      <c r="B9" s="95" t="s">
        <v>2</v>
      </c>
      <c r="C9" s="683" t="s">
        <v>105</v>
      </c>
      <c r="D9" s="684"/>
      <c r="E9" s="684"/>
      <c r="F9" s="684"/>
      <c r="G9" s="683" t="s">
        <v>144</v>
      </c>
      <c r="H9" s="685"/>
      <c r="I9" s="96" t="s">
        <v>161</v>
      </c>
      <c r="J9" s="683" t="s">
        <v>162</v>
      </c>
      <c r="K9" s="685"/>
      <c r="L9" s="683" t="s">
        <v>163</v>
      </c>
      <c r="M9" s="685"/>
      <c r="N9" s="97" t="s">
        <v>164</v>
      </c>
    </row>
    <row r="10" spans="2:15" x14ac:dyDescent="0.25">
      <c r="B10" s="98" t="s">
        <v>147</v>
      </c>
      <c r="C10" s="677" t="s">
        <v>148</v>
      </c>
      <c r="D10" s="678"/>
      <c r="E10" s="678"/>
      <c r="F10" s="678"/>
      <c r="G10" s="677" t="s">
        <v>165</v>
      </c>
      <c r="H10" s="679"/>
      <c r="I10" s="99" t="s">
        <v>149</v>
      </c>
      <c r="J10" s="677" t="s">
        <v>653</v>
      </c>
      <c r="K10" s="679"/>
      <c r="L10" s="677" t="s">
        <v>150</v>
      </c>
      <c r="M10" s="679"/>
      <c r="N10" s="100" t="s">
        <v>151</v>
      </c>
    </row>
    <row r="11" spans="2:15" x14ac:dyDescent="0.25">
      <c r="B11" s="101"/>
      <c r="C11" s="102"/>
      <c r="D11" s="93"/>
      <c r="E11" s="93"/>
      <c r="F11" s="93"/>
      <c r="G11" s="102"/>
      <c r="H11" s="137"/>
      <c r="I11" s="103"/>
      <c r="J11" s="102"/>
      <c r="K11" s="137"/>
      <c r="L11" s="138"/>
      <c r="M11" s="139"/>
      <c r="N11" s="104"/>
    </row>
    <row r="12" spans="2:15" x14ac:dyDescent="0.25">
      <c r="B12" s="105" t="s">
        <v>12</v>
      </c>
      <c r="C12" s="106" t="s">
        <v>166</v>
      </c>
      <c r="D12" s="107"/>
      <c r="E12" s="107"/>
      <c r="F12" s="108"/>
      <c r="G12" s="140"/>
      <c r="H12" s="141"/>
      <c r="I12" s="109"/>
      <c r="J12" s="142"/>
      <c r="K12" s="141"/>
      <c r="L12" s="142"/>
      <c r="M12" s="141"/>
      <c r="N12" s="110"/>
    </row>
    <row r="13" spans="2:15" x14ac:dyDescent="0.25">
      <c r="B13" s="143">
        <v>1</v>
      </c>
      <c r="C13" s="112" t="s">
        <v>111</v>
      </c>
      <c r="D13" s="113"/>
      <c r="E13" s="113"/>
      <c r="F13" s="114"/>
      <c r="G13" s="144">
        <f>E5</f>
        <v>2015.4318000000001</v>
      </c>
      <c r="H13" s="145" t="s">
        <v>94</v>
      </c>
      <c r="I13" s="146"/>
      <c r="J13" s="147">
        <f>E7</f>
        <v>8</v>
      </c>
      <c r="K13" s="148" t="s">
        <v>101</v>
      </c>
      <c r="L13" s="149">
        <f>ROUND(J13,0)</f>
        <v>8</v>
      </c>
      <c r="M13" s="141" t="str">
        <f>K13</f>
        <v>hari</v>
      </c>
      <c r="N13" s="150"/>
      <c r="O13" s="396">
        <f>L13/30</f>
        <v>0.26666666666666666</v>
      </c>
    </row>
    <row r="14" spans="2:15" x14ac:dyDescent="0.25">
      <c r="B14" s="143">
        <v>2</v>
      </c>
      <c r="C14" s="112" t="s">
        <v>113</v>
      </c>
      <c r="D14" s="113"/>
      <c r="E14" s="113"/>
      <c r="F14" s="114"/>
      <c r="G14" s="144">
        <f>G13</f>
        <v>2015.4318000000001</v>
      </c>
      <c r="H14" s="145" t="s">
        <v>94</v>
      </c>
      <c r="I14" s="146"/>
      <c r="J14" s="147">
        <f>E7</f>
        <v>8</v>
      </c>
      <c r="K14" s="148" t="s">
        <v>101</v>
      </c>
      <c r="L14" s="149">
        <f>ROUND(J14,0)</f>
        <v>8</v>
      </c>
      <c r="M14" s="141" t="str">
        <f t="shared" ref="M14:M18" si="0">K14</f>
        <v>hari</v>
      </c>
      <c r="N14" s="150"/>
      <c r="O14" s="396"/>
    </row>
    <row r="15" spans="2:15" x14ac:dyDescent="0.25">
      <c r="B15" s="111"/>
      <c r="C15" s="112"/>
      <c r="D15" s="113"/>
      <c r="E15" s="113"/>
      <c r="F15" s="114"/>
      <c r="G15" s="144"/>
      <c r="H15" s="145"/>
      <c r="I15" s="109"/>
      <c r="J15" s="142"/>
      <c r="K15" s="148"/>
      <c r="L15" s="149"/>
      <c r="M15" s="141"/>
      <c r="N15" s="110"/>
      <c r="O15" s="396"/>
    </row>
    <row r="16" spans="2:15" x14ac:dyDescent="0.25">
      <c r="B16" s="105" t="s">
        <v>14</v>
      </c>
      <c r="C16" s="106" t="s">
        <v>116</v>
      </c>
      <c r="D16" s="107"/>
      <c r="E16" s="107"/>
      <c r="F16" s="108"/>
      <c r="G16" s="151"/>
      <c r="H16" s="141"/>
      <c r="I16" s="109"/>
      <c r="J16" s="142"/>
      <c r="K16" s="148"/>
      <c r="L16" s="149"/>
      <c r="M16" s="141"/>
      <c r="N16" s="110"/>
    </row>
    <row r="17" spans="2:15" x14ac:dyDescent="0.25">
      <c r="B17" s="105"/>
      <c r="C17" s="442" t="s">
        <v>123</v>
      </c>
      <c r="D17" s="107"/>
      <c r="E17" s="107"/>
      <c r="F17" s="108"/>
      <c r="G17" s="151">
        <v>1</v>
      </c>
      <c r="H17" s="141" t="s">
        <v>251</v>
      </c>
      <c r="I17" s="109">
        <f>'ANALISA pelaksanaan '!K27*'PERSONIL pelaksanaan'!G17</f>
        <v>716.59798334382378</v>
      </c>
      <c r="J17" s="142"/>
      <c r="K17" s="148"/>
      <c r="L17" s="149"/>
      <c r="M17" s="141"/>
      <c r="N17" s="110"/>
      <c r="O17" s="396">
        <f>G18-'RAB PEKERJAAN'!K13</f>
        <v>2.0032285714285081</v>
      </c>
    </row>
    <row r="18" spans="2:15" x14ac:dyDescent="0.25">
      <c r="B18" s="143">
        <v>1</v>
      </c>
      <c r="C18" s="112" t="s">
        <v>167</v>
      </c>
      <c r="D18" s="113"/>
      <c r="E18" s="113"/>
      <c r="F18" s="114"/>
      <c r="G18" s="144">
        <f>E5</f>
        <v>2015.4318000000001</v>
      </c>
      <c r="H18" s="145" t="s">
        <v>94</v>
      </c>
      <c r="I18" s="152"/>
      <c r="J18" s="147">
        <f>('ANALISA pelaksanaan '!K34/'PERSONIL pelaksanaan'!I17)*G17*G18</f>
        <v>515.29163287132394</v>
      </c>
      <c r="K18" s="148" t="s">
        <v>168</v>
      </c>
      <c r="L18" s="149">
        <f>ROUNDUP(J18,3)</f>
        <v>515.29200000000003</v>
      </c>
      <c r="M18" s="141" t="str">
        <f t="shared" si="0"/>
        <v>ltr</v>
      </c>
      <c r="N18" s="110"/>
      <c r="O18" s="396"/>
    </row>
    <row r="19" spans="2:15" x14ac:dyDescent="0.25">
      <c r="B19" s="111"/>
      <c r="C19" s="112"/>
      <c r="D19" s="113"/>
      <c r="E19" s="113"/>
      <c r="F19" s="114"/>
      <c r="G19" s="153"/>
      <c r="H19" s="154"/>
      <c r="I19" s="109"/>
      <c r="J19" s="142"/>
      <c r="K19" s="155"/>
      <c r="L19" s="156"/>
      <c r="M19" s="155"/>
      <c r="N19" s="110"/>
    </row>
    <row r="20" spans="2:15" x14ac:dyDescent="0.25">
      <c r="B20" s="115"/>
      <c r="C20" s="116" t="s">
        <v>169</v>
      </c>
      <c r="D20" s="117"/>
      <c r="E20" s="117"/>
      <c r="F20" s="118"/>
      <c r="G20" s="157"/>
      <c r="H20" s="119"/>
      <c r="I20" s="119"/>
      <c r="J20" s="119"/>
      <c r="K20" s="119"/>
      <c r="L20" s="119"/>
      <c r="M20" s="119"/>
      <c r="N20" s="158"/>
    </row>
    <row r="21" spans="2:15" ht="15.75" thickBot="1" x14ac:dyDescent="0.3">
      <c r="B21" s="120"/>
      <c r="C21" s="121" t="s">
        <v>170</v>
      </c>
      <c r="D21" s="122"/>
      <c r="E21" s="122"/>
      <c r="F21" s="123"/>
      <c r="G21" s="159"/>
      <c r="H21" s="94"/>
      <c r="I21" s="94"/>
      <c r="J21" s="94"/>
      <c r="K21" s="94"/>
      <c r="L21" s="94"/>
      <c r="M21" s="94"/>
      <c r="N21" s="124"/>
    </row>
    <row r="22" spans="2:15" x14ac:dyDescent="0.25"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5" x14ac:dyDescent="0.25">
      <c r="B23" s="127"/>
      <c r="C23" s="127"/>
      <c r="D23" s="127"/>
      <c r="E23" s="127"/>
      <c r="F23" s="127"/>
      <c r="G23" s="127"/>
      <c r="H23" s="129"/>
      <c r="I23" s="129"/>
      <c r="J23" s="681"/>
      <c r="K23" s="681"/>
      <c r="L23" s="681"/>
      <c r="M23" s="129"/>
      <c r="N23" s="130"/>
    </row>
    <row r="24" spans="2:15" x14ac:dyDescent="0.25">
      <c r="B24" s="680" t="s">
        <v>152</v>
      </c>
      <c r="C24" s="680"/>
      <c r="D24" s="680"/>
      <c r="E24" s="680"/>
      <c r="F24" s="680"/>
      <c r="G24" s="680"/>
      <c r="H24" s="680"/>
      <c r="I24" s="131"/>
      <c r="J24" s="131"/>
      <c r="K24" s="131"/>
      <c r="L24" s="131"/>
      <c r="M24" s="131" t="s">
        <v>153</v>
      </c>
      <c r="N24" s="131"/>
    </row>
    <row r="25" spans="2:15" x14ac:dyDescent="0.25">
      <c r="B25" s="132"/>
      <c r="C25" s="132"/>
      <c r="D25" s="132"/>
      <c r="E25" s="132"/>
      <c r="F25" s="132"/>
      <c r="G25" s="132"/>
      <c r="H25" s="133"/>
      <c r="I25" s="133"/>
      <c r="J25" s="133"/>
      <c r="K25" s="133"/>
      <c r="L25" s="133"/>
      <c r="M25" s="133"/>
      <c r="N25" s="133"/>
    </row>
    <row r="26" spans="2:15" x14ac:dyDescent="0.25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 t="s">
        <v>155</v>
      </c>
      <c r="N26" s="131"/>
    </row>
    <row r="27" spans="2:15" x14ac:dyDescent="0.25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 t="s">
        <v>156</v>
      </c>
      <c r="N27" s="133"/>
    </row>
    <row r="28" spans="2:15" x14ac:dyDescent="0.25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2:15" x14ac:dyDescent="0.25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2:15" x14ac:dyDescent="0.25">
      <c r="B30" s="132"/>
      <c r="C30" s="132"/>
      <c r="D30" s="132"/>
      <c r="E30" s="132"/>
      <c r="F30" s="132"/>
      <c r="G30" s="132"/>
      <c r="H30" s="134"/>
      <c r="I30" s="134"/>
      <c r="J30" s="134"/>
      <c r="K30" s="134"/>
      <c r="L30" s="134"/>
      <c r="M30" s="132"/>
      <c r="N30" s="134"/>
    </row>
    <row r="31" spans="2:15" x14ac:dyDescent="0.25">
      <c r="B31" s="132"/>
      <c r="C31" s="132"/>
      <c r="D31" s="132"/>
      <c r="E31" s="132"/>
      <c r="F31" s="132"/>
      <c r="G31" s="132"/>
      <c r="H31" s="131"/>
      <c r="I31" s="131"/>
      <c r="J31" s="131"/>
      <c r="K31" s="131"/>
      <c r="L31" s="131"/>
      <c r="M31" s="132"/>
      <c r="N31" s="131"/>
    </row>
    <row r="32" spans="2:15" x14ac:dyDescent="0.25"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 t="s">
        <v>171</v>
      </c>
      <c r="N32" s="134"/>
    </row>
    <row r="33" spans="2:14" x14ac:dyDescent="0.25"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 t="s">
        <v>172</v>
      </c>
      <c r="N33" s="131"/>
    </row>
    <row r="34" spans="2:14" x14ac:dyDescent="0.25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2:14" x14ac:dyDescent="0.25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</sheetData>
  <mergeCells count="11">
    <mergeCell ref="J23:L23"/>
    <mergeCell ref="B24:H24"/>
    <mergeCell ref="B1:N1"/>
    <mergeCell ref="C9:F9"/>
    <mergeCell ref="G9:H9"/>
    <mergeCell ref="J9:K9"/>
    <mergeCell ref="L9:M9"/>
    <mergeCell ref="C10:F10"/>
    <mergeCell ref="G10:H10"/>
    <mergeCell ref="J10:K10"/>
    <mergeCell ref="L10:M10"/>
  </mergeCells>
  <pageMargins left="0.7" right="0.7" top="0.75" bottom="0.75" header="0.3" footer="0.3"/>
  <pageSetup paperSize="14"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275B-4174-4C69-AE72-846E786EEF94}">
  <sheetPr>
    <tabColor rgb="FF92D050"/>
    <pageSetUpPr fitToPage="1"/>
  </sheetPr>
  <dimension ref="B1:O32"/>
  <sheetViews>
    <sheetView view="pageBreakPreview" topLeftCell="B2" zoomScale="55" zoomScaleNormal="100" zoomScaleSheetLayoutView="55" workbookViewId="0">
      <selection activeCell="C58" sqref="C57:C58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8.85546875" bestFit="1" customWidth="1"/>
    <col min="9" max="9" width="13.42578125" customWidth="1"/>
    <col min="10" max="10" width="17.5703125" customWidth="1"/>
    <col min="11" max="11" width="18.5703125" customWidth="1"/>
    <col min="12" max="12" width="26.85546875" customWidth="1"/>
    <col min="13" max="13" width="15.42578125" bestFit="1" customWidth="1"/>
    <col min="15" max="15" width="21.140625" customWidth="1"/>
  </cols>
  <sheetData>
    <row r="1" spans="2:15" ht="15.75" thickBot="1" x14ac:dyDescent="0.3">
      <c r="B1" s="432"/>
      <c r="C1" s="433"/>
      <c r="D1" s="93"/>
      <c r="E1" s="93"/>
      <c r="F1" s="93"/>
      <c r="G1" s="93"/>
      <c r="H1" s="93"/>
      <c r="I1" s="93"/>
      <c r="J1" s="434"/>
      <c r="K1" s="434"/>
      <c r="L1" s="434"/>
    </row>
    <row r="2" spans="2:15" ht="18" x14ac:dyDescent="0.25">
      <c r="B2" s="690" t="s">
        <v>727</v>
      </c>
      <c r="C2" s="691"/>
      <c r="D2" s="691"/>
      <c r="E2" s="691"/>
      <c r="F2" s="691"/>
      <c r="G2" s="691"/>
      <c r="H2" s="691"/>
      <c r="I2" s="691"/>
      <c r="J2" s="691"/>
      <c r="K2" s="691"/>
      <c r="L2" s="692"/>
    </row>
    <row r="3" spans="2:15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426"/>
    </row>
    <row r="4" spans="2:15" x14ac:dyDescent="0.25">
      <c r="B4" s="427" t="s">
        <v>138</v>
      </c>
      <c r="C4" s="92"/>
      <c r="D4" s="93" t="s">
        <v>139</v>
      </c>
      <c r="E4" s="686" t="str">
        <f>PERSONIL!E3</f>
        <v>NORMALISASI / RESTORASI SUNGAI</v>
      </c>
      <c r="F4" s="687"/>
      <c r="G4" s="687"/>
      <c r="H4" s="687"/>
      <c r="I4" s="687"/>
      <c r="J4" s="687"/>
      <c r="K4" s="687"/>
      <c r="L4" s="688"/>
    </row>
    <row r="5" spans="2:15" x14ac:dyDescent="0.25">
      <c r="B5" s="427" t="s">
        <v>197</v>
      </c>
      <c r="C5" s="92"/>
      <c r="D5" s="93" t="s">
        <v>139</v>
      </c>
      <c r="E5" s="586">
        <f>'PERSONIL pelaksanaan'!E7</f>
        <v>8</v>
      </c>
      <c r="F5" s="443" t="s">
        <v>656</v>
      </c>
      <c r="G5" s="443"/>
      <c r="H5" s="443"/>
      <c r="I5" s="443"/>
      <c r="J5" s="443"/>
      <c r="K5" s="443"/>
      <c r="L5" s="472"/>
    </row>
    <row r="6" spans="2:15" x14ac:dyDescent="0.25">
      <c r="B6" s="427" t="s">
        <v>140</v>
      </c>
      <c r="C6" s="92"/>
      <c r="D6" s="93" t="s">
        <v>139</v>
      </c>
      <c r="E6" s="424" t="str">
        <f>PERSONIL!E4</f>
        <v>NORMALISASI AVFOER DESA KARANGDAYU KEC. BAURENO</v>
      </c>
      <c r="F6" s="424"/>
      <c r="G6" s="424"/>
      <c r="H6" s="424"/>
      <c r="I6" s="424"/>
      <c r="J6" s="424"/>
      <c r="K6" s="424"/>
      <c r="L6" s="428"/>
    </row>
    <row r="7" spans="2:15" x14ac:dyDescent="0.25">
      <c r="B7" s="427" t="s">
        <v>141</v>
      </c>
      <c r="C7" s="92"/>
      <c r="D7" s="93" t="s">
        <v>139</v>
      </c>
      <c r="E7" s="424" t="str">
        <f>PERSONIL!E6</f>
        <v>DESA KARANGDAYU KEC. BAURENO</v>
      </c>
      <c r="F7" s="424"/>
      <c r="G7" s="424"/>
      <c r="H7" s="424"/>
      <c r="I7" s="424"/>
      <c r="J7" s="424"/>
      <c r="K7" s="424"/>
      <c r="L7" s="428"/>
    </row>
    <row r="8" spans="2:15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430"/>
    </row>
    <row r="9" spans="2:15" ht="31.35" customHeight="1" x14ac:dyDescent="0.25">
      <c r="B9" s="95" t="s">
        <v>2</v>
      </c>
      <c r="C9" s="683" t="s">
        <v>142</v>
      </c>
      <c r="D9" s="684"/>
      <c r="E9" s="684"/>
      <c r="F9" s="684"/>
      <c r="G9" s="684"/>
      <c r="H9" s="468" t="s">
        <v>143</v>
      </c>
      <c r="I9" s="96" t="s">
        <v>144</v>
      </c>
      <c r="J9" s="437" t="s">
        <v>145</v>
      </c>
      <c r="K9" s="438" t="s">
        <v>199</v>
      </c>
      <c r="L9" s="464" t="s">
        <v>146</v>
      </c>
    </row>
    <row r="10" spans="2:15" s="439" customFormat="1" ht="15.75" thickBot="1" x14ac:dyDescent="0.3">
      <c r="B10" s="452" t="s">
        <v>147</v>
      </c>
      <c r="C10" s="693" t="s">
        <v>148</v>
      </c>
      <c r="D10" s="694"/>
      <c r="E10" s="694"/>
      <c r="F10" s="694"/>
      <c r="G10" s="694"/>
      <c r="H10" s="469" t="s">
        <v>165</v>
      </c>
      <c r="I10" s="444" t="s">
        <v>149</v>
      </c>
      <c r="J10" s="453" t="s">
        <v>150</v>
      </c>
      <c r="K10" s="137" t="s">
        <v>659</v>
      </c>
      <c r="L10" s="465" t="s">
        <v>658</v>
      </c>
    </row>
    <row r="11" spans="2:15" x14ac:dyDescent="0.25">
      <c r="B11" s="454" t="s">
        <v>12</v>
      </c>
      <c r="C11" s="455" t="s">
        <v>110</v>
      </c>
      <c r="D11" s="456"/>
      <c r="E11" s="456"/>
      <c r="F11" s="456"/>
      <c r="G11" s="456"/>
      <c r="H11" s="457"/>
      <c r="I11" s="456"/>
      <c r="J11" s="458"/>
      <c r="K11" s="458"/>
      <c r="L11" s="466"/>
      <c r="O11" s="407"/>
    </row>
    <row r="12" spans="2:15" x14ac:dyDescent="0.25">
      <c r="B12" s="101">
        <v>1</v>
      </c>
      <c r="C12" s="197" t="s">
        <v>111</v>
      </c>
      <c r="D12" s="424"/>
      <c r="E12" s="424"/>
      <c r="F12" s="424"/>
      <c r="G12" s="424"/>
      <c r="H12" s="103" t="s">
        <v>186</v>
      </c>
      <c r="I12" s="440">
        <f>E5</f>
        <v>8</v>
      </c>
      <c r="J12" s="441">
        <f>'ANALISA perencanaan'!$AD$73</f>
        <v>75000</v>
      </c>
      <c r="K12" s="400"/>
      <c r="L12" s="445">
        <f>I12*J12</f>
        <v>600000</v>
      </c>
      <c r="N12" s="198" t="s">
        <v>633</v>
      </c>
      <c r="O12" s="407">
        <v>3600000000</v>
      </c>
    </row>
    <row r="13" spans="2:15" x14ac:dyDescent="0.25">
      <c r="B13" s="101">
        <v>2</v>
      </c>
      <c r="C13" s="197" t="s">
        <v>113</v>
      </c>
      <c r="D13" s="424"/>
      <c r="E13" s="424"/>
      <c r="F13" s="424"/>
      <c r="G13" s="424"/>
      <c r="H13" s="103" t="s">
        <v>186</v>
      </c>
      <c r="I13" s="440">
        <f>E5</f>
        <v>8</v>
      </c>
      <c r="J13" s="441">
        <f>'ANALISA perencanaan'!$AD$73</f>
        <v>75000</v>
      </c>
      <c r="K13" s="400"/>
      <c r="L13" s="445">
        <f>I13*J13</f>
        <v>600000</v>
      </c>
      <c r="O13" s="402">
        <f>L19</f>
        <v>14069000</v>
      </c>
    </row>
    <row r="14" spans="2:15" x14ac:dyDescent="0.25">
      <c r="B14" s="101"/>
      <c r="C14" s="197"/>
      <c r="D14" s="424"/>
      <c r="E14" s="424"/>
      <c r="F14" s="424"/>
      <c r="G14" s="424"/>
      <c r="H14" s="103"/>
      <c r="I14" s="93"/>
      <c r="J14" s="441"/>
      <c r="K14" s="400"/>
      <c r="L14" s="445"/>
    </row>
    <row r="15" spans="2:15" x14ac:dyDescent="0.25">
      <c r="B15" s="101" t="s">
        <v>14</v>
      </c>
      <c r="C15" s="197" t="s">
        <v>116</v>
      </c>
      <c r="D15" s="424"/>
      <c r="E15" s="424"/>
      <c r="F15" s="424"/>
      <c r="G15" s="424"/>
      <c r="H15" s="103"/>
      <c r="I15" s="93"/>
      <c r="J15" s="441"/>
      <c r="K15" s="400"/>
      <c r="L15" s="445"/>
    </row>
    <row r="16" spans="2:15" x14ac:dyDescent="0.25">
      <c r="B16" s="101">
        <v>1</v>
      </c>
      <c r="C16" s="197" t="s">
        <v>117</v>
      </c>
      <c r="D16" s="424"/>
      <c r="E16" s="424"/>
      <c r="F16" s="424"/>
      <c r="G16" s="424"/>
      <c r="H16" s="103" t="s">
        <v>191</v>
      </c>
      <c r="I16" s="585">
        <f>'PERSONIL pelaksanaan'!J18</f>
        <v>515.29163287132394</v>
      </c>
      <c r="J16" s="441">
        <f>'ANALISA perencanaan'!$AD$72</f>
        <v>22300</v>
      </c>
      <c r="K16" s="400">
        <f t="shared" ref="K16" si="0">(J16*12%)+J16</f>
        <v>24976</v>
      </c>
      <c r="L16" s="445">
        <f>I16*K16</f>
        <v>12869923.822594186</v>
      </c>
    </row>
    <row r="17" spans="2:15" ht="15.75" thickBot="1" x14ac:dyDescent="0.3">
      <c r="B17" s="459"/>
      <c r="C17" s="460"/>
      <c r="D17" s="461"/>
      <c r="E17" s="461"/>
      <c r="F17" s="461"/>
      <c r="G17" s="461"/>
      <c r="H17" s="431"/>
      <c r="I17" s="475"/>
      <c r="J17" s="462"/>
      <c r="K17" s="463"/>
      <c r="L17" s="467"/>
    </row>
    <row r="18" spans="2:15" ht="15.75" thickBot="1" x14ac:dyDescent="0.3">
      <c r="B18" s="446"/>
      <c r="C18" s="447" t="s">
        <v>631</v>
      </c>
      <c r="D18" s="448"/>
      <c r="E18" s="448"/>
      <c r="F18" s="448"/>
      <c r="G18" s="448"/>
      <c r="H18" s="449"/>
      <c r="I18" s="448"/>
      <c r="J18" s="450"/>
      <c r="K18" s="450"/>
      <c r="L18" s="451">
        <f>SUM(L12:L17)</f>
        <v>14069923.822594186</v>
      </c>
      <c r="O18" s="406">
        <f>L18-'RAB PEKERJAAN'!N15</f>
        <v>762791.99778108485</v>
      </c>
    </row>
    <row r="19" spans="2:15" ht="15.75" thickBot="1" x14ac:dyDescent="0.3">
      <c r="B19" s="446"/>
      <c r="C19" s="447" t="s">
        <v>660</v>
      </c>
      <c r="D19" s="448"/>
      <c r="E19" s="448"/>
      <c r="F19" s="448"/>
      <c r="G19" s="448"/>
      <c r="H19" s="449"/>
      <c r="I19" s="448"/>
      <c r="J19" s="450"/>
      <c r="K19" s="450"/>
      <c r="L19" s="451">
        <f>ROUNDDOWN(L18,-3)</f>
        <v>14069000</v>
      </c>
      <c r="O19" s="406"/>
    </row>
    <row r="20" spans="2:15" x14ac:dyDescent="0.25">
      <c r="B20" s="689"/>
      <c r="C20" s="689"/>
      <c r="D20" s="689"/>
      <c r="E20" s="689"/>
      <c r="F20" s="689"/>
      <c r="G20" s="689"/>
      <c r="H20" s="689"/>
      <c r="I20" s="689"/>
      <c r="J20" s="689"/>
      <c r="K20" s="125"/>
      <c r="L20" s="126"/>
    </row>
    <row r="21" spans="2:15" x14ac:dyDescent="0.25">
      <c r="B21" s="127"/>
      <c r="C21" s="127"/>
      <c r="D21" s="127"/>
      <c r="E21" s="127"/>
      <c r="F21" s="127"/>
      <c r="G21" s="127"/>
      <c r="H21" s="128"/>
      <c r="I21" s="129"/>
      <c r="J21" s="129"/>
      <c r="K21" s="129"/>
      <c r="L21" s="130"/>
    </row>
    <row r="22" spans="2:15" x14ac:dyDescent="0.25">
      <c r="B22" s="680" t="s">
        <v>152</v>
      </c>
      <c r="C22" s="680"/>
      <c r="D22" s="680"/>
      <c r="E22" s="680"/>
      <c r="F22" s="680"/>
      <c r="G22" s="680"/>
      <c r="H22" s="92"/>
      <c r="I22" s="131"/>
      <c r="J22" s="131" t="s">
        <v>153</v>
      </c>
      <c r="K22" s="131"/>
      <c r="L22" s="473"/>
    </row>
    <row r="23" spans="2:15" x14ac:dyDescent="0.25">
      <c r="B23" s="132"/>
      <c r="C23" s="132"/>
      <c r="D23" s="132"/>
      <c r="E23" s="132"/>
      <c r="F23" s="132"/>
      <c r="G23" s="132"/>
      <c r="H23" s="92"/>
      <c r="I23" s="133"/>
      <c r="J23" s="133"/>
      <c r="K23" s="133"/>
      <c r="L23" s="133"/>
    </row>
    <row r="24" spans="2:15" x14ac:dyDescent="0.25">
      <c r="B24" s="131"/>
      <c r="C24" s="131"/>
      <c r="D24" s="131"/>
      <c r="E24" s="131" t="s">
        <v>154</v>
      </c>
      <c r="F24" s="131"/>
      <c r="G24" s="131"/>
      <c r="H24" s="92"/>
      <c r="I24" s="131"/>
      <c r="J24" s="131" t="s">
        <v>155</v>
      </c>
      <c r="K24" s="131"/>
      <c r="L24" s="131"/>
    </row>
    <row r="25" spans="2:15" x14ac:dyDescent="0.25">
      <c r="B25" s="131"/>
      <c r="C25" s="131"/>
      <c r="D25" s="131"/>
      <c r="E25" s="131" t="s">
        <v>200</v>
      </c>
      <c r="F25" s="131"/>
      <c r="G25" s="131"/>
      <c r="H25" s="92"/>
      <c r="I25" s="133"/>
      <c r="J25" s="131" t="s">
        <v>156</v>
      </c>
      <c r="K25" s="131"/>
      <c r="L25" s="133"/>
    </row>
    <row r="26" spans="2:15" x14ac:dyDescent="0.25">
      <c r="B26" s="132"/>
      <c r="C26" s="132"/>
      <c r="D26" s="132"/>
      <c r="E26" s="132"/>
      <c r="F26" s="132"/>
      <c r="G26" s="132"/>
      <c r="H26" s="92"/>
      <c r="I26" s="132"/>
      <c r="J26" s="132"/>
      <c r="K26" s="132"/>
      <c r="L26" s="132"/>
      <c r="M26" s="160"/>
    </row>
    <row r="27" spans="2:15" x14ac:dyDescent="0.25">
      <c r="B27" s="132"/>
      <c r="C27" s="132"/>
      <c r="D27" s="132"/>
      <c r="E27" s="132"/>
      <c r="F27" s="132"/>
      <c r="G27" s="132"/>
      <c r="H27" s="92"/>
      <c r="I27" s="132"/>
      <c r="J27" s="132"/>
      <c r="K27" s="132"/>
      <c r="L27" s="132"/>
    </row>
    <row r="28" spans="2:15" x14ac:dyDescent="0.25">
      <c r="B28" s="132"/>
      <c r="C28" s="132"/>
      <c r="D28" s="132"/>
      <c r="E28" s="134"/>
      <c r="F28" s="132"/>
      <c r="G28" s="132"/>
      <c r="H28" s="92"/>
      <c r="I28" s="134"/>
      <c r="J28" s="132"/>
      <c r="K28" s="132"/>
      <c r="L28" s="134"/>
    </row>
    <row r="29" spans="2:15" x14ac:dyDescent="0.25">
      <c r="B29" s="132"/>
      <c r="C29" s="132"/>
      <c r="D29" s="132"/>
      <c r="E29" s="131"/>
      <c r="F29" s="132"/>
      <c r="G29" s="132"/>
      <c r="H29" s="92"/>
      <c r="I29" s="131"/>
      <c r="J29" s="132"/>
      <c r="K29" s="132"/>
      <c r="L29" s="131"/>
    </row>
    <row r="30" spans="2:15" x14ac:dyDescent="0.25">
      <c r="B30" s="134"/>
      <c r="C30" s="134"/>
      <c r="D30" s="134"/>
      <c r="E30" s="134" t="e">
        <f>PERSONIL!#REF!</f>
        <v>#REF!</v>
      </c>
      <c r="F30" s="134"/>
      <c r="G30" s="134"/>
      <c r="H30" s="92"/>
      <c r="I30" s="134"/>
      <c r="J30" s="134" t="str">
        <f>[63]RINCIAN!M33</f>
        <v>GALUH SETIAWAN ROSMI, ST</v>
      </c>
      <c r="K30" s="134"/>
      <c r="L30" s="134"/>
    </row>
    <row r="31" spans="2:15" x14ac:dyDescent="0.25">
      <c r="B31" s="131"/>
      <c r="C31" s="131"/>
      <c r="D31" s="131"/>
      <c r="E31" s="131" t="e">
        <f>PERSONIL!#REF!</f>
        <v>#REF!</v>
      </c>
      <c r="F31" s="131"/>
      <c r="G31" s="131"/>
      <c r="H31" s="92"/>
      <c r="I31" s="131"/>
      <c r="J31" s="131" t="s">
        <v>157</v>
      </c>
      <c r="K31" s="131"/>
      <c r="L31" s="131"/>
    </row>
    <row r="32" spans="2:15" x14ac:dyDescent="0.25">
      <c r="B32" s="132"/>
      <c r="C32" s="132"/>
      <c r="D32" s="132"/>
      <c r="E32" s="132"/>
      <c r="F32" s="132"/>
      <c r="G32" s="132"/>
      <c r="H32" s="92"/>
      <c r="I32" s="132"/>
      <c r="J32" s="132"/>
      <c r="K32" s="132"/>
      <c r="L32" s="132"/>
    </row>
  </sheetData>
  <mergeCells count="6">
    <mergeCell ref="B22:G22"/>
    <mergeCell ref="B2:L2"/>
    <mergeCell ref="E4:L4"/>
    <mergeCell ref="C9:G9"/>
    <mergeCell ref="C10:G10"/>
    <mergeCell ref="B20:J20"/>
  </mergeCells>
  <pageMargins left="0.7" right="0.7" top="0.75" bottom="0.75" header="0.3" footer="0.3"/>
  <pageSetup paperSize="14" scale="9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FCF6-6A9C-4A09-9B77-9584264C4A04}">
  <sheetPr>
    <tabColor rgb="FF92D050"/>
  </sheetPr>
  <dimension ref="B1:Q30"/>
  <sheetViews>
    <sheetView view="pageBreakPreview" zoomScale="70" zoomScaleNormal="100" zoomScaleSheetLayoutView="70" workbookViewId="0">
      <selection activeCell="O17" sqref="O17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5.140625" customWidth="1"/>
    <col min="8" max="8" width="9.85546875" customWidth="1"/>
    <col min="9" max="9" width="7.7109375" customWidth="1"/>
    <col min="11" max="11" width="13.42578125" customWidth="1"/>
    <col min="12" max="12" width="17.5703125" customWidth="1"/>
    <col min="13" max="13" width="18.5703125" customWidth="1"/>
    <col min="14" max="14" width="26.85546875" customWidth="1"/>
    <col min="15" max="15" width="15.42578125" bestFit="1" customWidth="1"/>
    <col min="17" max="17" width="21.140625" customWidth="1"/>
  </cols>
  <sheetData>
    <row r="1" spans="2:17" ht="15.75" thickBot="1" x14ac:dyDescent="0.3">
      <c r="B1" s="432"/>
      <c r="C1" s="433"/>
      <c r="D1" s="93"/>
      <c r="E1" s="93"/>
      <c r="F1" s="93"/>
      <c r="G1" s="93"/>
      <c r="H1" s="93"/>
      <c r="I1" s="93"/>
      <c r="J1" s="93"/>
      <c r="K1" s="93"/>
      <c r="L1" s="434"/>
      <c r="M1" s="434"/>
      <c r="N1" s="434"/>
    </row>
    <row r="2" spans="2:17" ht="18" x14ac:dyDescent="0.25">
      <c r="B2" s="690" t="s">
        <v>728</v>
      </c>
      <c r="C2" s="691"/>
      <c r="D2" s="691"/>
      <c r="E2" s="691"/>
      <c r="F2" s="691"/>
      <c r="G2" s="691"/>
      <c r="H2" s="691"/>
      <c r="I2" s="691"/>
      <c r="J2" s="691"/>
      <c r="K2" s="691"/>
      <c r="L2" s="691"/>
      <c r="M2" s="691"/>
      <c r="N2" s="692"/>
    </row>
    <row r="3" spans="2:17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426"/>
    </row>
    <row r="4" spans="2:17" x14ac:dyDescent="0.25">
      <c r="B4" s="427" t="s">
        <v>138</v>
      </c>
      <c r="C4" s="92"/>
      <c r="D4" s="93" t="s">
        <v>139</v>
      </c>
      <c r="E4" s="686" t="str">
        <f>PERSONIL!E3</f>
        <v>NORMALISASI / RESTORASI SUNGAI</v>
      </c>
      <c r="F4" s="687"/>
      <c r="G4" s="687"/>
      <c r="H4" s="687"/>
      <c r="I4" s="687"/>
      <c r="J4" s="687"/>
      <c r="K4" s="687"/>
      <c r="L4" s="687"/>
      <c r="M4" s="687"/>
      <c r="N4" s="688"/>
    </row>
    <row r="5" spans="2:17" x14ac:dyDescent="0.25">
      <c r="B5" s="427" t="s">
        <v>197</v>
      </c>
      <c r="C5" s="92"/>
      <c r="D5" s="93" t="s">
        <v>139</v>
      </c>
      <c r="E5" s="586">
        <f>'RAB PERSONIL PELAKSANAAN'!E5</f>
        <v>8</v>
      </c>
      <c r="F5" s="443" t="s">
        <v>656</v>
      </c>
      <c r="G5" s="443"/>
      <c r="H5" s="443"/>
      <c r="I5" s="443"/>
      <c r="J5" s="443"/>
      <c r="K5" s="443"/>
      <c r="L5" s="443"/>
      <c r="M5" s="443"/>
      <c r="N5" s="472"/>
    </row>
    <row r="6" spans="2:17" x14ac:dyDescent="0.25">
      <c r="B6" s="427" t="s">
        <v>140</v>
      </c>
      <c r="C6" s="92"/>
      <c r="D6" s="93" t="s">
        <v>139</v>
      </c>
      <c r="E6" s="424" t="str">
        <f>PERSONIL!E4</f>
        <v>NORMALISASI AVFOER DESA KARANGDAYU KEC. BAURENO</v>
      </c>
      <c r="F6" s="424"/>
      <c r="G6" s="424"/>
      <c r="H6" s="424"/>
      <c r="I6" s="424"/>
      <c r="J6" s="424"/>
      <c r="K6" s="424"/>
      <c r="L6" s="424"/>
      <c r="M6" s="424"/>
      <c r="N6" s="428"/>
    </row>
    <row r="7" spans="2:17" x14ac:dyDescent="0.25">
      <c r="B7" s="427" t="s">
        <v>141</v>
      </c>
      <c r="C7" s="92"/>
      <c r="D7" s="93" t="s">
        <v>139</v>
      </c>
      <c r="E7" s="424" t="str">
        <f>PERSONIL!E6</f>
        <v>DESA KARANGDAYU KEC. BAURENO</v>
      </c>
      <c r="F7" s="424"/>
      <c r="G7" s="424"/>
      <c r="H7" s="424"/>
      <c r="I7" s="424"/>
      <c r="J7" s="424"/>
      <c r="K7" s="424"/>
      <c r="L7" s="424"/>
      <c r="M7" s="424"/>
      <c r="N7" s="428"/>
    </row>
    <row r="8" spans="2:17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430"/>
    </row>
    <row r="9" spans="2:17" ht="31.35" customHeight="1" x14ac:dyDescent="0.25">
      <c r="B9" s="95" t="s">
        <v>2</v>
      </c>
      <c r="C9" s="683" t="s">
        <v>142</v>
      </c>
      <c r="D9" s="684"/>
      <c r="E9" s="684"/>
      <c r="F9" s="684"/>
      <c r="G9" s="684"/>
      <c r="H9" s="684"/>
      <c r="I9" s="684"/>
      <c r="J9" s="468" t="s">
        <v>143</v>
      </c>
      <c r="K9" s="96" t="s">
        <v>144</v>
      </c>
      <c r="L9" s="437" t="s">
        <v>145</v>
      </c>
      <c r="M9" s="438" t="s">
        <v>199</v>
      </c>
      <c r="N9" s="464" t="s">
        <v>146</v>
      </c>
    </row>
    <row r="10" spans="2:17" s="439" customFormat="1" ht="15.75" thickBot="1" x14ac:dyDescent="0.3">
      <c r="B10" s="452" t="s">
        <v>147</v>
      </c>
      <c r="C10" s="693" t="s">
        <v>148</v>
      </c>
      <c r="D10" s="694"/>
      <c r="E10" s="694"/>
      <c r="F10" s="694"/>
      <c r="G10" s="694"/>
      <c r="H10" s="694"/>
      <c r="I10" s="694"/>
      <c r="J10" s="469" t="s">
        <v>165</v>
      </c>
      <c r="K10" s="444" t="s">
        <v>149</v>
      </c>
      <c r="L10" s="453" t="s">
        <v>150</v>
      </c>
      <c r="M10" s="137" t="s">
        <v>151</v>
      </c>
      <c r="N10" s="465" t="s">
        <v>655</v>
      </c>
    </row>
    <row r="11" spans="2:17" x14ac:dyDescent="0.25">
      <c r="B11" s="476"/>
      <c r="C11" s="477"/>
      <c r="D11" s="93"/>
      <c r="E11" s="93"/>
      <c r="F11" s="93"/>
      <c r="G11" s="93"/>
      <c r="H11" s="93"/>
      <c r="I11" s="93"/>
      <c r="J11" s="103"/>
      <c r="K11" s="93"/>
      <c r="L11" s="478"/>
      <c r="M11" s="478"/>
      <c r="N11" s="479"/>
      <c r="Q11" s="407"/>
    </row>
    <row r="12" spans="2:17" x14ac:dyDescent="0.25">
      <c r="B12" s="476" t="s">
        <v>12</v>
      </c>
      <c r="C12" s="477" t="s">
        <v>201</v>
      </c>
      <c r="D12" s="93"/>
      <c r="E12" s="93"/>
      <c r="F12" s="93"/>
      <c r="G12" s="93"/>
      <c r="H12" s="93"/>
      <c r="I12" s="93"/>
      <c r="J12" s="103"/>
      <c r="K12" s="93"/>
      <c r="L12" s="478"/>
      <c r="M12" s="478"/>
      <c r="N12" s="479"/>
      <c r="Q12" s="407">
        <v>3600000000</v>
      </c>
    </row>
    <row r="13" spans="2:17" x14ac:dyDescent="0.25">
      <c r="B13" s="101">
        <v>1</v>
      </c>
      <c r="C13" s="197" t="s">
        <v>646</v>
      </c>
      <c r="D13" s="424"/>
      <c r="E13" s="424"/>
      <c r="F13" s="424"/>
      <c r="G13" s="424"/>
      <c r="H13" s="424"/>
      <c r="I13" s="424"/>
      <c r="J13" s="103" t="s">
        <v>94</v>
      </c>
      <c r="K13" s="440">
        <f>'PERSONIL pelaksanaan'!E5</f>
        <v>2015.4318000000001</v>
      </c>
      <c r="L13" s="441">
        <f>'ANALISA pelaksanaan '!AB101</f>
        <v>5701.509429905057</v>
      </c>
      <c r="M13" s="400">
        <f>(L13*12%)+L13</f>
        <v>6385.6905614936641</v>
      </c>
      <c r="N13" s="445">
        <f>K13*M13</f>
        <v>12869923.822594186</v>
      </c>
      <c r="O13" s="402">
        <f>N13-'RAB PERSONIL'!L16</f>
        <v>12791.997781086713</v>
      </c>
      <c r="P13" s="198" t="s">
        <v>633</v>
      </c>
      <c r="Q13" s="407">
        <v>3000000000</v>
      </c>
    </row>
    <row r="14" spans="2:17" x14ac:dyDescent="0.25">
      <c r="B14" s="101">
        <v>2</v>
      </c>
      <c r="C14" s="197" t="s">
        <v>647</v>
      </c>
      <c r="D14" s="424"/>
      <c r="E14" s="424"/>
      <c r="F14" s="424"/>
      <c r="G14" s="424"/>
      <c r="H14" s="424"/>
      <c r="I14" s="424"/>
      <c r="J14" s="103" t="s">
        <v>112</v>
      </c>
      <c r="K14" s="440">
        <f>SUM('RAB PERSONIL PELAKSANAAN'!I12:I13)</f>
        <v>16</v>
      </c>
      <c r="L14" s="441">
        <f>'ANALISA perencanaan'!$AD$73</f>
        <v>75000</v>
      </c>
      <c r="M14" s="400"/>
      <c r="N14" s="445">
        <f>K14*L14</f>
        <v>1200000</v>
      </c>
      <c r="Q14" s="402">
        <f>Q12-N17</f>
        <v>3585931000</v>
      </c>
    </row>
    <row r="15" spans="2:17" ht="15.75" thickBot="1" x14ac:dyDescent="0.3">
      <c r="B15" s="446"/>
      <c r="C15" s="447" t="s">
        <v>662</v>
      </c>
      <c r="D15" s="448"/>
      <c r="E15" s="448"/>
      <c r="F15" s="448"/>
      <c r="G15" s="448"/>
      <c r="H15" s="448"/>
      <c r="I15" s="448"/>
      <c r="J15" s="449"/>
      <c r="K15" s="448"/>
      <c r="L15" s="450"/>
      <c r="M15" s="450"/>
      <c r="N15" s="451">
        <f>SUM(N12:N14)</f>
        <v>14069923.822594186</v>
      </c>
      <c r="Q15" s="406">
        <f>N15-'RAB PERSONIL'!L18</f>
        <v>762791.99778108671</v>
      </c>
    </row>
    <row r="16" spans="2:17" ht="15.75" thickBot="1" x14ac:dyDescent="0.3">
      <c r="B16" s="480"/>
      <c r="C16" s="481" t="s">
        <v>661</v>
      </c>
      <c r="D16" s="482"/>
      <c r="E16" s="482"/>
      <c r="F16" s="482"/>
      <c r="G16" s="482"/>
      <c r="H16" s="482"/>
      <c r="I16" s="482"/>
      <c r="J16" s="483"/>
      <c r="K16" s="482"/>
      <c r="L16" s="484"/>
      <c r="M16" s="484"/>
      <c r="N16" s="485">
        <f>N15</f>
        <v>14069923.822594186</v>
      </c>
      <c r="Q16" s="406"/>
    </row>
    <row r="17" spans="2:17" ht="16.5" thickBot="1" x14ac:dyDescent="0.3">
      <c r="B17" s="480"/>
      <c r="C17" s="481" t="s">
        <v>660</v>
      </c>
      <c r="D17" s="482"/>
      <c r="E17" s="482"/>
      <c r="F17" s="482"/>
      <c r="G17" s="482"/>
      <c r="H17" s="482"/>
      <c r="I17" s="482"/>
      <c r="J17" s="483"/>
      <c r="K17" s="482"/>
      <c r="L17" s="484"/>
      <c r="M17" s="484"/>
      <c r="N17" s="485">
        <f>ROUNDDOWN(N16,-3)</f>
        <v>14069000</v>
      </c>
      <c r="O17" s="589">
        <f>N17-'RAB PERSONIL'!L19</f>
        <v>762000</v>
      </c>
      <c r="Q17" s="406"/>
    </row>
    <row r="18" spans="2:17" x14ac:dyDescent="0.25">
      <c r="B18" s="689"/>
      <c r="C18" s="689"/>
      <c r="D18" s="689"/>
      <c r="E18" s="689"/>
      <c r="F18" s="689"/>
      <c r="G18" s="689"/>
      <c r="H18" s="689"/>
      <c r="I18" s="689"/>
      <c r="J18" s="689"/>
      <c r="K18" s="689"/>
      <c r="L18" s="689"/>
      <c r="M18" s="125"/>
      <c r="N18" s="126"/>
    </row>
    <row r="19" spans="2:17" x14ac:dyDescent="0.25">
      <c r="B19" s="127"/>
      <c r="C19" s="127"/>
      <c r="D19" s="127"/>
      <c r="E19" s="127"/>
      <c r="F19" s="127"/>
      <c r="G19" s="127"/>
      <c r="H19" s="127"/>
      <c r="I19" s="127"/>
      <c r="J19" s="128"/>
      <c r="K19" s="129"/>
      <c r="L19" s="129"/>
      <c r="M19" s="129"/>
      <c r="N19" s="130"/>
    </row>
    <row r="20" spans="2:17" x14ac:dyDescent="0.25">
      <c r="C20" s="132"/>
      <c r="D20" s="132"/>
      <c r="E20" s="131" t="s">
        <v>153</v>
      </c>
      <c r="F20" s="132"/>
      <c r="G20" s="132"/>
      <c r="H20" s="132"/>
      <c r="I20" s="132"/>
      <c r="J20" s="92"/>
      <c r="K20" s="131"/>
      <c r="L20" s="131" t="s">
        <v>152</v>
      </c>
      <c r="M20" s="131"/>
      <c r="N20" s="473"/>
    </row>
    <row r="21" spans="2:17" x14ac:dyDescent="0.25">
      <c r="B21" s="132"/>
      <c r="C21" s="132"/>
      <c r="D21" s="132"/>
      <c r="E21" s="132"/>
      <c r="F21" s="132"/>
      <c r="G21" s="132"/>
      <c r="H21" s="132"/>
      <c r="I21" s="132"/>
      <c r="J21" s="92"/>
      <c r="K21" s="133"/>
      <c r="L21" s="133"/>
      <c r="M21" s="133"/>
      <c r="N21" s="133"/>
    </row>
    <row r="22" spans="2:17" x14ac:dyDescent="0.25">
      <c r="B22" s="131"/>
      <c r="C22" s="131"/>
      <c r="D22" s="131"/>
      <c r="E22" s="131" t="s">
        <v>154</v>
      </c>
      <c r="F22" s="131"/>
      <c r="G22" s="131"/>
      <c r="H22" s="131"/>
      <c r="I22" s="131"/>
      <c r="J22" s="92"/>
      <c r="K22" s="131"/>
      <c r="L22" s="131" t="s">
        <v>155</v>
      </c>
      <c r="M22" s="131"/>
      <c r="N22" s="131"/>
    </row>
    <row r="23" spans="2:17" x14ac:dyDescent="0.25">
      <c r="B23" s="131"/>
      <c r="C23" s="131"/>
      <c r="D23" s="131"/>
      <c r="E23" s="131" t="s">
        <v>200</v>
      </c>
      <c r="F23" s="131"/>
      <c r="G23" s="131"/>
      <c r="H23" s="131"/>
      <c r="I23" s="131"/>
      <c r="J23" s="92"/>
      <c r="K23" s="133"/>
      <c r="L23" s="131" t="str">
        <f>'RAB PEKERJAAN'!L23</f>
        <v>SUB KEGIATAN NORMALISASI/RESTORASI SUNGAI</v>
      </c>
      <c r="M23" s="131"/>
      <c r="N23" s="133"/>
    </row>
    <row r="24" spans="2:17" x14ac:dyDescent="0.25">
      <c r="B24" s="132"/>
      <c r="C24" s="132"/>
      <c r="D24" s="132"/>
      <c r="E24" s="132"/>
      <c r="F24" s="132"/>
      <c r="G24" s="132"/>
      <c r="H24" s="132"/>
      <c r="I24" s="132"/>
      <c r="J24" s="92"/>
      <c r="K24" s="132"/>
      <c r="L24" s="132"/>
      <c r="M24" s="132"/>
      <c r="N24" s="132"/>
      <c r="O24" s="160"/>
    </row>
    <row r="25" spans="2:17" x14ac:dyDescent="0.25">
      <c r="B25" s="132"/>
      <c r="C25" s="132"/>
      <c r="D25" s="132"/>
      <c r="E25" s="132"/>
      <c r="F25" s="132"/>
      <c r="G25" s="132"/>
      <c r="H25" s="132"/>
      <c r="I25" s="132"/>
      <c r="J25" s="92"/>
      <c r="K25" s="132"/>
      <c r="L25" s="132"/>
      <c r="M25" s="132"/>
      <c r="N25" s="132"/>
    </row>
    <row r="26" spans="2:17" x14ac:dyDescent="0.25">
      <c r="B26" s="132"/>
      <c r="C26" s="132"/>
      <c r="D26" s="132"/>
      <c r="E26" s="134"/>
      <c r="F26" s="132"/>
      <c r="G26" s="132"/>
      <c r="H26" s="132"/>
      <c r="I26" s="132"/>
      <c r="J26" s="92"/>
      <c r="K26" s="134"/>
      <c r="L26" s="132"/>
      <c r="M26" s="132"/>
      <c r="N26" s="134"/>
    </row>
    <row r="27" spans="2:17" x14ac:dyDescent="0.25">
      <c r="B27" s="132"/>
      <c r="C27" s="132"/>
      <c r="D27" s="132"/>
      <c r="E27" s="131"/>
      <c r="F27" s="132"/>
      <c r="G27" s="132"/>
      <c r="H27" s="132"/>
      <c r="I27" s="132"/>
      <c r="J27" s="92"/>
      <c r="K27" s="131"/>
      <c r="L27" s="132"/>
      <c r="M27" s="132"/>
      <c r="N27" s="131"/>
    </row>
    <row r="28" spans="2:17" x14ac:dyDescent="0.25">
      <c r="B28" s="134"/>
      <c r="C28" s="134"/>
      <c r="D28" s="134"/>
      <c r="E28" s="134" t="str">
        <f>'RAB PEKERJAAN'!E28</f>
        <v>JAFAR SODIQ, ST, MM</v>
      </c>
      <c r="F28" s="134"/>
      <c r="G28" s="134"/>
      <c r="H28" s="134"/>
      <c r="I28" s="134"/>
      <c r="J28" s="92"/>
      <c r="K28" s="134"/>
      <c r="L28" s="134" t="str">
        <f>[63]RINCIAN!M33</f>
        <v>GALUH SETIAWAN ROSMI, ST</v>
      </c>
      <c r="M28" s="134"/>
      <c r="N28" s="134"/>
    </row>
    <row r="29" spans="2:17" x14ac:dyDescent="0.25">
      <c r="B29" s="131"/>
      <c r="C29" s="131"/>
      <c r="D29" s="131"/>
      <c r="E29" s="131" t="str">
        <f>'RAB PEKERJAAN'!E29</f>
        <v>NIP.19760818 200312 1 005</v>
      </c>
      <c r="F29" s="131"/>
      <c r="G29" s="131"/>
      <c r="H29" s="131"/>
      <c r="I29" s="131"/>
      <c r="J29" s="92"/>
      <c r="K29" s="131"/>
      <c r="L29" s="131" t="s">
        <v>157</v>
      </c>
      <c r="M29" s="131"/>
      <c r="N29" s="131"/>
    </row>
    <row r="30" spans="2:17" x14ac:dyDescent="0.25">
      <c r="B30" s="132"/>
      <c r="C30" s="132"/>
      <c r="D30" s="132"/>
      <c r="E30" s="132"/>
      <c r="F30" s="132"/>
      <c r="G30" s="132"/>
      <c r="H30" s="132"/>
      <c r="I30" s="132"/>
      <c r="J30" s="92"/>
      <c r="K30" s="132"/>
      <c r="L30" s="132"/>
      <c r="M30" s="132"/>
      <c r="N30" s="132"/>
    </row>
  </sheetData>
  <mergeCells count="5">
    <mergeCell ref="B2:N2"/>
    <mergeCell ref="E4:N4"/>
    <mergeCell ref="C9:I9"/>
    <mergeCell ref="C10:I10"/>
    <mergeCell ref="B18:L18"/>
  </mergeCells>
  <pageMargins left="0.7" right="0.7" top="0.75" bottom="0.75" header="0.3" footer="0.3"/>
  <pageSetup paperSize="14" scale="8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98CE-0035-4C48-A19E-7835638C787E}">
  <dimension ref="A1"/>
  <sheetViews>
    <sheetView workbookViewId="0">
      <selection activeCell="L12" sqref="L12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F8C2-599C-4B79-AA27-8476AE4242FC}">
  <dimension ref="A2:T210"/>
  <sheetViews>
    <sheetView view="pageBreakPreview" topLeftCell="A46" zoomScaleNormal="100" zoomScaleSheetLayoutView="100" workbookViewId="0">
      <selection activeCell="G12" sqref="G12"/>
    </sheetView>
  </sheetViews>
  <sheetFormatPr defaultRowHeight="15" x14ac:dyDescent="0.25"/>
  <cols>
    <col min="1" max="1" width="10.5703125" customWidth="1"/>
    <col min="2" max="2" width="12.140625" customWidth="1"/>
    <col min="3" max="3" width="13.140625" customWidth="1"/>
    <col min="6" max="6" width="11.42578125" customWidth="1"/>
    <col min="7" max="7" width="8.5703125" customWidth="1"/>
    <col min="8" max="8" width="9.42578125" customWidth="1"/>
    <col min="9" max="9" width="4.85546875" customWidth="1"/>
    <col min="10" max="10" width="38.85546875" customWidth="1"/>
    <col min="12" max="21" width="0" hidden="1" customWidth="1"/>
  </cols>
  <sheetData>
    <row r="2" spans="1:20" ht="36" customHeight="1" x14ac:dyDescent="0.25">
      <c r="C2" s="612" t="s">
        <v>204</v>
      </c>
      <c r="D2" s="612"/>
      <c r="E2" s="612"/>
      <c r="F2" s="612"/>
      <c r="G2" s="612"/>
      <c r="H2" s="612"/>
      <c r="I2" s="612"/>
      <c r="N2" s="612" t="s">
        <v>615</v>
      </c>
      <c r="O2" s="612"/>
      <c r="P2" s="612"/>
      <c r="Q2" s="612"/>
      <c r="R2" s="612"/>
      <c r="S2" s="612"/>
      <c r="T2" s="612"/>
    </row>
    <row r="3" spans="1:20" x14ac:dyDescent="0.25">
      <c r="C3" s="198"/>
      <c r="D3" s="198"/>
      <c r="E3" s="198"/>
      <c r="F3" s="198"/>
      <c r="G3" s="198"/>
      <c r="H3" s="198"/>
      <c r="I3" s="198"/>
      <c r="N3" s="198"/>
      <c r="O3" s="198"/>
      <c r="P3" s="198"/>
      <c r="Q3" s="198"/>
      <c r="R3" s="198"/>
      <c r="S3" s="198"/>
      <c r="T3" s="198"/>
    </row>
    <row r="4" spans="1:20" ht="25.35" customHeight="1" x14ac:dyDescent="0.25">
      <c r="C4" s="205" t="s">
        <v>216</v>
      </c>
      <c r="D4" s="198" t="s">
        <v>202</v>
      </c>
      <c r="E4" s="198"/>
      <c r="F4" s="198"/>
      <c r="G4" s="198"/>
      <c r="H4" s="198"/>
      <c r="I4" s="198"/>
      <c r="N4" s="205" t="s">
        <v>216</v>
      </c>
      <c r="O4" s="198" t="s">
        <v>203</v>
      </c>
      <c r="P4" s="198"/>
      <c r="Q4" s="198"/>
      <c r="R4" s="198"/>
      <c r="S4" s="198"/>
      <c r="T4" s="198"/>
    </row>
    <row r="5" spans="1:20" x14ac:dyDescent="0.25">
      <c r="C5" s="205" t="s">
        <v>217</v>
      </c>
      <c r="D5" s="198" t="s">
        <v>218</v>
      </c>
      <c r="E5" s="198"/>
      <c r="F5" s="198"/>
      <c r="G5" s="198"/>
      <c r="H5" s="198"/>
      <c r="I5" s="198"/>
      <c r="N5" s="205" t="s">
        <v>217</v>
      </c>
      <c r="O5" s="198" t="s">
        <v>218</v>
      </c>
      <c r="P5" s="198"/>
      <c r="Q5" s="198"/>
      <c r="R5" s="198"/>
      <c r="S5" s="198"/>
      <c r="T5" s="198"/>
    </row>
    <row r="6" spans="1:20" x14ac:dyDescent="0.25">
      <c r="C6" s="198"/>
      <c r="N6" s="198"/>
    </row>
    <row r="7" spans="1:20" x14ac:dyDescent="0.25">
      <c r="A7">
        <f>137.7-134.19</f>
        <v>3.5099999999999909</v>
      </c>
      <c r="C7" s="198"/>
      <c r="H7" s="199"/>
      <c r="N7" s="198"/>
      <c r="Q7" s="199"/>
    </row>
    <row r="8" spans="1:20" x14ac:dyDescent="0.25">
      <c r="A8">
        <f>163.915-3.5</f>
        <v>160.41499999999999</v>
      </c>
      <c r="C8" s="198"/>
      <c r="H8" s="199"/>
      <c r="I8" s="200"/>
      <c r="N8" s="198"/>
      <c r="Q8" s="199"/>
      <c r="R8" s="200"/>
    </row>
    <row r="9" spans="1:20" x14ac:dyDescent="0.25">
      <c r="A9" s="408">
        <v>157.16399999999999</v>
      </c>
      <c r="C9" s="198"/>
      <c r="H9" s="199"/>
      <c r="I9" s="200"/>
      <c r="N9" s="198"/>
      <c r="Q9" s="199"/>
      <c r="R9" s="200"/>
    </row>
    <row r="10" spans="1:20" x14ac:dyDescent="0.25">
      <c r="A10">
        <v>163.91499999999999</v>
      </c>
      <c r="C10" s="198"/>
      <c r="H10" s="199"/>
      <c r="I10" s="200"/>
      <c r="N10" s="198"/>
      <c r="T10" s="199"/>
    </row>
    <row r="11" spans="1:20" x14ac:dyDescent="0.25">
      <c r="A11" s="408">
        <f>A10-A9</f>
        <v>6.7510000000000048</v>
      </c>
      <c r="C11" s="198"/>
      <c r="N11" s="198"/>
    </row>
    <row r="12" spans="1:20" ht="32.450000000000003" customHeight="1" x14ac:dyDescent="0.25">
      <c r="A12">
        <f>155+(9.904)</f>
        <v>164.904</v>
      </c>
      <c r="C12" s="201" t="s">
        <v>205</v>
      </c>
      <c r="D12" s="201" t="s">
        <v>174</v>
      </c>
      <c r="E12" s="201" t="s">
        <v>214</v>
      </c>
      <c r="F12" s="201" t="s">
        <v>215</v>
      </c>
      <c r="L12">
        <f>141-134</f>
        <v>7</v>
      </c>
      <c r="N12" s="201" t="s">
        <v>205</v>
      </c>
      <c r="O12" s="201" t="s">
        <v>174</v>
      </c>
      <c r="P12" s="201" t="s">
        <v>214</v>
      </c>
      <c r="Q12" s="201" t="s">
        <v>215</v>
      </c>
    </row>
    <row r="13" spans="1:20" x14ac:dyDescent="0.25">
      <c r="C13" s="202">
        <v>0</v>
      </c>
      <c r="D13" s="203"/>
      <c r="E13" s="203"/>
      <c r="F13" s="203"/>
      <c r="N13" s="202">
        <v>0</v>
      </c>
      <c r="O13" s="203"/>
      <c r="P13" s="203"/>
      <c r="Q13" s="203"/>
    </row>
    <row r="14" spans="1:20" x14ac:dyDescent="0.25">
      <c r="C14" s="202"/>
      <c r="D14" s="202">
        <f>C15-C13</f>
        <v>25</v>
      </c>
      <c r="E14" s="405"/>
      <c r="F14" s="204">
        <f>E14*D14</f>
        <v>0</v>
      </c>
      <c r="N14" s="202"/>
      <c r="O14" s="202">
        <f>N15-N13</f>
        <v>25</v>
      </c>
      <c r="P14" s="204">
        <v>10</v>
      </c>
      <c r="Q14" s="204">
        <f>P14*O14</f>
        <v>250</v>
      </c>
    </row>
    <row r="15" spans="1:20" x14ac:dyDescent="0.25">
      <c r="C15" s="202">
        <f>+C13+25</f>
        <v>25</v>
      </c>
      <c r="D15" s="202"/>
      <c r="E15" s="204"/>
      <c r="F15" s="204"/>
      <c r="N15" s="202">
        <f>+N13+25</f>
        <v>25</v>
      </c>
      <c r="O15" s="202"/>
      <c r="P15" s="204"/>
      <c r="Q15" s="204"/>
    </row>
    <row r="16" spans="1:20" x14ac:dyDescent="0.25">
      <c r="C16" s="202"/>
      <c r="D16" s="202">
        <f t="shared" ref="D16:D78" si="0">C17-C15</f>
        <v>25</v>
      </c>
      <c r="E16" s="404"/>
      <c r="F16" s="204">
        <f>E16*D16</f>
        <v>0</v>
      </c>
      <c r="N16" s="202"/>
      <c r="O16" s="202">
        <f t="shared" ref="O16:O78" si="1">N17-N15</f>
        <v>25</v>
      </c>
      <c r="P16" s="204">
        <v>10</v>
      </c>
      <c r="Q16" s="204">
        <f>P16*O16</f>
        <v>250</v>
      </c>
    </row>
    <row r="17" spans="1:17" x14ac:dyDescent="0.25">
      <c r="C17" s="202">
        <f>+C15+25</f>
        <v>50</v>
      </c>
      <c r="D17" s="202"/>
      <c r="E17" s="204"/>
      <c r="F17" s="204"/>
      <c r="N17" s="202">
        <f>+N15+25</f>
        <v>50</v>
      </c>
      <c r="O17" s="202"/>
      <c r="P17" s="204"/>
      <c r="Q17" s="204"/>
    </row>
    <row r="18" spans="1:17" x14ac:dyDescent="0.25">
      <c r="A18">
        <f>E18*D18</f>
        <v>55.884999999999998</v>
      </c>
      <c r="C18" s="202"/>
      <c r="D18" s="202">
        <f t="shared" si="0"/>
        <v>25</v>
      </c>
      <c r="E18" s="422">
        <v>2.2353999999999998</v>
      </c>
      <c r="F18" s="204">
        <f>E18*D18</f>
        <v>55.884999999999998</v>
      </c>
      <c r="N18" s="202"/>
      <c r="O18" s="202">
        <f t="shared" si="1"/>
        <v>25</v>
      </c>
      <c r="P18" s="204">
        <v>10</v>
      </c>
      <c r="Q18" s="204">
        <f>P18*O18</f>
        <v>250</v>
      </c>
    </row>
    <row r="19" spans="1:17" x14ac:dyDescent="0.25">
      <c r="A19">
        <f t="shared" ref="A19:A82" si="2">E19*D19</f>
        <v>0</v>
      </c>
      <c r="C19" s="202">
        <f>+C17+25</f>
        <v>75</v>
      </c>
      <c r="D19" s="203"/>
      <c r="E19" s="204"/>
      <c r="F19" s="204"/>
      <c r="N19" s="202">
        <f>+N17+25</f>
        <v>75</v>
      </c>
      <c r="O19" s="203"/>
      <c r="P19" s="204"/>
      <c r="Q19" s="204"/>
    </row>
    <row r="20" spans="1:17" x14ac:dyDescent="0.25">
      <c r="A20">
        <f t="shared" si="2"/>
        <v>174.8475</v>
      </c>
      <c r="C20" s="202"/>
      <c r="D20" s="202">
        <f t="shared" si="0"/>
        <v>25</v>
      </c>
      <c r="E20" s="422">
        <v>6.9939</v>
      </c>
      <c r="F20" s="204">
        <f>E20*D20</f>
        <v>174.8475</v>
      </c>
      <c r="N20" s="202"/>
      <c r="O20" s="202">
        <f t="shared" si="1"/>
        <v>25</v>
      </c>
      <c r="P20" s="204">
        <v>15</v>
      </c>
      <c r="Q20" s="204">
        <f>P20*O20</f>
        <v>375</v>
      </c>
    </row>
    <row r="21" spans="1:17" x14ac:dyDescent="0.25">
      <c r="A21">
        <f t="shared" si="2"/>
        <v>0</v>
      </c>
      <c r="C21" s="202">
        <f>+C19+25</f>
        <v>100</v>
      </c>
      <c r="D21" s="203"/>
      <c r="E21" s="204"/>
      <c r="F21" s="204"/>
      <c r="N21" s="202">
        <f>+N19+25</f>
        <v>100</v>
      </c>
      <c r="O21" s="203"/>
      <c r="P21" s="204"/>
      <c r="Q21" s="204"/>
    </row>
    <row r="22" spans="1:17" x14ac:dyDescent="0.25">
      <c r="A22">
        <f t="shared" si="2"/>
        <v>1359.7825</v>
      </c>
      <c r="C22" s="202"/>
      <c r="D22" s="202">
        <f t="shared" si="0"/>
        <v>25</v>
      </c>
      <c r="E22" s="422">
        <v>54.391300000000001</v>
      </c>
      <c r="F22" s="204">
        <f>E22*D22</f>
        <v>1359.7825</v>
      </c>
      <c r="N22" s="202"/>
      <c r="O22" s="202">
        <f t="shared" si="1"/>
        <v>25</v>
      </c>
      <c r="P22" s="204">
        <v>15</v>
      </c>
      <c r="Q22" s="204">
        <f>P22*O22</f>
        <v>375</v>
      </c>
    </row>
    <row r="23" spans="1:17" x14ac:dyDescent="0.25">
      <c r="A23">
        <f t="shared" si="2"/>
        <v>0</v>
      </c>
      <c r="C23" s="202">
        <f>+C21+25</f>
        <v>125</v>
      </c>
      <c r="D23" s="203"/>
      <c r="E23" s="204"/>
      <c r="F23" s="204"/>
      <c r="N23" s="202">
        <f>+N21+25</f>
        <v>125</v>
      </c>
      <c r="O23" s="203"/>
      <c r="P23" s="204"/>
      <c r="Q23" s="204"/>
    </row>
    <row r="24" spans="1:17" x14ac:dyDescent="0.25">
      <c r="A24">
        <f t="shared" si="2"/>
        <v>2137.8724999999999</v>
      </c>
      <c r="C24" s="202"/>
      <c r="D24" s="202">
        <f t="shared" si="0"/>
        <v>25</v>
      </c>
      <c r="E24" s="422">
        <v>85.514899999999997</v>
      </c>
      <c r="F24" s="204">
        <f>E24*D24</f>
        <v>2137.8724999999999</v>
      </c>
      <c r="N24" s="202"/>
      <c r="O24" s="202">
        <f t="shared" si="1"/>
        <v>25</v>
      </c>
      <c r="P24" s="204">
        <v>10</v>
      </c>
      <c r="Q24" s="204">
        <f>P24*O24</f>
        <v>250</v>
      </c>
    </row>
    <row r="25" spans="1:17" x14ac:dyDescent="0.25">
      <c r="A25">
        <f t="shared" si="2"/>
        <v>0</v>
      </c>
      <c r="C25" s="401">
        <f>+C23+25</f>
        <v>150</v>
      </c>
      <c r="D25" s="403"/>
      <c r="E25" s="419"/>
      <c r="F25" s="204"/>
      <c r="N25" s="202">
        <f>+N23+25</f>
        <v>150</v>
      </c>
      <c r="O25" s="203"/>
      <c r="P25" s="204"/>
      <c r="Q25" s="204"/>
    </row>
    <row r="26" spans="1:17" x14ac:dyDescent="0.25">
      <c r="A26">
        <f t="shared" si="2"/>
        <v>2878.5775000000003</v>
      </c>
      <c r="C26" s="401"/>
      <c r="D26" s="401">
        <f t="shared" si="0"/>
        <v>25</v>
      </c>
      <c r="E26" s="418">
        <v>115.1431</v>
      </c>
      <c r="F26" s="204">
        <f>E26*D26</f>
        <v>2878.5775000000003</v>
      </c>
      <c r="N26" s="202"/>
      <c r="O26" s="202">
        <f t="shared" si="1"/>
        <v>25</v>
      </c>
      <c r="P26" s="204">
        <v>10</v>
      </c>
      <c r="Q26" s="204">
        <f>P26*O26</f>
        <v>250</v>
      </c>
    </row>
    <row r="27" spans="1:17" x14ac:dyDescent="0.25">
      <c r="A27">
        <f t="shared" si="2"/>
        <v>0</v>
      </c>
      <c r="C27" s="401">
        <f>+C25+25</f>
        <v>175</v>
      </c>
      <c r="D27" s="403"/>
      <c r="E27" s="419"/>
      <c r="F27" s="204"/>
      <c r="N27" s="202">
        <f>+N25+25</f>
        <v>175</v>
      </c>
      <c r="O27" s="203"/>
      <c r="P27" s="204"/>
      <c r="Q27" s="204"/>
    </row>
    <row r="28" spans="1:17" x14ac:dyDescent="0.25">
      <c r="A28">
        <f t="shared" si="2"/>
        <v>3387.6925000000001</v>
      </c>
      <c r="C28" s="401"/>
      <c r="D28" s="401">
        <f t="shared" si="0"/>
        <v>25</v>
      </c>
      <c r="E28" s="418">
        <v>135.5077</v>
      </c>
      <c r="F28" s="204">
        <f>E28*D28</f>
        <v>3387.6925000000001</v>
      </c>
      <c r="N28" s="202"/>
      <c r="O28" s="202">
        <f t="shared" si="1"/>
        <v>25</v>
      </c>
      <c r="P28" s="204">
        <v>10</v>
      </c>
      <c r="Q28" s="204">
        <f>P28*O28</f>
        <v>250</v>
      </c>
    </row>
    <row r="29" spans="1:17" x14ac:dyDescent="0.25">
      <c r="A29">
        <f t="shared" si="2"/>
        <v>0</v>
      </c>
      <c r="C29" s="401">
        <f>+C27+25</f>
        <v>200</v>
      </c>
      <c r="D29" s="403"/>
      <c r="E29" s="419"/>
      <c r="F29" s="419"/>
      <c r="N29" s="202">
        <f>+N27+25</f>
        <v>200</v>
      </c>
      <c r="O29" s="203"/>
      <c r="P29" s="204"/>
      <c r="Q29" s="204"/>
    </row>
    <row r="30" spans="1:17" x14ac:dyDescent="0.25">
      <c r="A30">
        <f t="shared" si="2"/>
        <v>4607.08</v>
      </c>
      <c r="C30" s="401"/>
      <c r="D30" s="401">
        <f t="shared" si="0"/>
        <v>25</v>
      </c>
      <c r="E30" s="418">
        <v>184.28319999999999</v>
      </c>
      <c r="F30" s="419">
        <f>E30*D30</f>
        <v>4607.08</v>
      </c>
      <c r="N30" s="202"/>
      <c r="O30" s="202">
        <f t="shared" si="1"/>
        <v>25</v>
      </c>
      <c r="P30" s="204">
        <v>15</v>
      </c>
      <c r="Q30" s="204">
        <f>P30*O30</f>
        <v>375</v>
      </c>
    </row>
    <row r="31" spans="1:17" x14ac:dyDescent="0.25">
      <c r="A31">
        <f t="shared" si="2"/>
        <v>0</v>
      </c>
      <c r="C31" s="202">
        <f>+C29+25</f>
        <v>225</v>
      </c>
      <c r="D31" s="202"/>
      <c r="E31" s="204"/>
      <c r="F31" s="204"/>
      <c r="N31" s="202">
        <f>+N29+25</f>
        <v>225</v>
      </c>
      <c r="O31" s="202"/>
      <c r="P31" s="204"/>
      <c r="Q31" s="204"/>
    </row>
    <row r="32" spans="1:17" x14ac:dyDescent="0.25">
      <c r="A32">
        <f t="shared" si="2"/>
        <v>4810.8249999999998</v>
      </c>
      <c r="C32" s="202"/>
      <c r="D32" s="202">
        <f t="shared" si="0"/>
        <v>25</v>
      </c>
      <c r="E32" s="422">
        <v>192.43299999999999</v>
      </c>
      <c r="F32" s="204">
        <f>E32*D32</f>
        <v>4810.8249999999998</v>
      </c>
      <c r="N32" s="202"/>
      <c r="O32" s="202">
        <f t="shared" si="1"/>
        <v>25</v>
      </c>
      <c r="P32" s="204">
        <v>15</v>
      </c>
      <c r="Q32" s="204">
        <f>P32*O32</f>
        <v>375</v>
      </c>
    </row>
    <row r="33" spans="1:17" x14ac:dyDescent="0.25">
      <c r="A33">
        <f t="shared" si="2"/>
        <v>0</v>
      </c>
      <c r="C33" s="202">
        <f>+C31+25</f>
        <v>250</v>
      </c>
      <c r="D33" s="203"/>
      <c r="E33" s="204"/>
      <c r="F33" s="204"/>
      <c r="N33" s="202">
        <f>+N31+25</f>
        <v>250</v>
      </c>
      <c r="O33" s="203"/>
      <c r="P33" s="204"/>
      <c r="Q33" s="204"/>
    </row>
    <row r="34" spans="1:17" x14ac:dyDescent="0.25">
      <c r="A34">
        <f t="shared" si="2"/>
        <v>7106.9000000000005</v>
      </c>
      <c r="C34" s="202"/>
      <c r="D34" s="202">
        <f t="shared" si="0"/>
        <v>25</v>
      </c>
      <c r="E34" s="423">
        <v>284.27600000000001</v>
      </c>
      <c r="F34" s="204">
        <f>E34*D34</f>
        <v>7106.9000000000005</v>
      </c>
      <c r="N34" s="202"/>
      <c r="O34" s="202">
        <f t="shared" si="1"/>
        <v>25</v>
      </c>
      <c r="P34" s="204">
        <v>10</v>
      </c>
      <c r="Q34" s="204">
        <f>P34*O34</f>
        <v>250</v>
      </c>
    </row>
    <row r="35" spans="1:17" x14ac:dyDescent="0.25">
      <c r="A35">
        <f t="shared" si="2"/>
        <v>0</v>
      </c>
      <c r="C35" s="202">
        <f>+C33+25</f>
        <v>275</v>
      </c>
      <c r="D35" s="203"/>
      <c r="E35" s="204"/>
      <c r="F35" s="204"/>
      <c r="N35" s="202">
        <f>+N33+25</f>
        <v>275</v>
      </c>
      <c r="O35" s="203"/>
      <c r="P35" s="204"/>
      <c r="Q35" s="204"/>
    </row>
    <row r="36" spans="1:17" x14ac:dyDescent="0.25">
      <c r="A36">
        <f t="shared" si="2"/>
        <v>11272.5625</v>
      </c>
      <c r="C36" s="202"/>
      <c r="D36" s="202">
        <f t="shared" si="0"/>
        <v>25</v>
      </c>
      <c r="E36" s="423">
        <v>450.90249999999997</v>
      </c>
      <c r="F36" s="204">
        <f>E36*D36</f>
        <v>11272.5625</v>
      </c>
      <c r="N36" s="202"/>
      <c r="O36" s="202">
        <f t="shared" si="1"/>
        <v>25</v>
      </c>
      <c r="P36" s="204">
        <v>0</v>
      </c>
      <c r="Q36" s="204">
        <f>P36*O36</f>
        <v>0</v>
      </c>
    </row>
    <row r="37" spans="1:17" x14ac:dyDescent="0.25">
      <c r="A37">
        <f t="shared" si="2"/>
        <v>0</v>
      </c>
      <c r="C37" s="202">
        <f>+C35+25</f>
        <v>300</v>
      </c>
      <c r="D37" s="203"/>
      <c r="E37" s="204"/>
      <c r="F37" s="204"/>
      <c r="N37" s="202">
        <f>+N35+25</f>
        <v>300</v>
      </c>
      <c r="O37" s="203"/>
      <c r="P37" s="204"/>
      <c r="Q37" s="204"/>
    </row>
    <row r="38" spans="1:17" x14ac:dyDescent="0.25">
      <c r="A38">
        <f t="shared" si="2"/>
        <v>17700.717499999999</v>
      </c>
      <c r="C38" s="202"/>
      <c r="D38" s="202">
        <f t="shared" si="0"/>
        <v>25</v>
      </c>
      <c r="E38" s="423">
        <v>708.02869999999996</v>
      </c>
      <c r="F38" s="204">
        <f>E38*D38</f>
        <v>17700.717499999999</v>
      </c>
      <c r="N38" s="202"/>
      <c r="O38" s="202">
        <f t="shared" si="1"/>
        <v>25</v>
      </c>
      <c r="P38" s="204">
        <v>0</v>
      </c>
      <c r="Q38" s="204">
        <f>P38*O38</f>
        <v>0</v>
      </c>
    </row>
    <row r="39" spans="1:17" x14ac:dyDescent="0.25">
      <c r="A39">
        <f t="shared" si="2"/>
        <v>0</v>
      </c>
      <c r="C39" s="202">
        <f>+C37+25</f>
        <v>325</v>
      </c>
      <c r="D39" s="203"/>
      <c r="E39" s="204"/>
      <c r="F39" s="204"/>
      <c r="N39" s="202">
        <f>+N37+25</f>
        <v>325</v>
      </c>
      <c r="O39" s="203"/>
      <c r="P39" s="204"/>
      <c r="Q39" s="204"/>
    </row>
    <row r="40" spans="1:17" x14ac:dyDescent="0.25">
      <c r="A40">
        <f t="shared" si="2"/>
        <v>15905.350000000002</v>
      </c>
      <c r="C40" s="202"/>
      <c r="D40" s="202">
        <f t="shared" si="0"/>
        <v>25</v>
      </c>
      <c r="E40" s="423">
        <v>636.21400000000006</v>
      </c>
      <c r="F40" s="204">
        <f>E40*D40</f>
        <v>15905.350000000002</v>
      </c>
      <c r="N40" s="202"/>
      <c r="O40" s="202">
        <f t="shared" si="1"/>
        <v>25</v>
      </c>
      <c r="P40" s="204">
        <v>0</v>
      </c>
      <c r="Q40" s="204">
        <f>P40*O40</f>
        <v>0</v>
      </c>
    </row>
    <row r="41" spans="1:17" x14ac:dyDescent="0.25">
      <c r="A41">
        <f t="shared" si="2"/>
        <v>0</v>
      </c>
      <c r="C41" s="202">
        <f>+C39+25</f>
        <v>350</v>
      </c>
      <c r="D41" s="203"/>
      <c r="E41" s="204"/>
      <c r="F41" s="204"/>
      <c r="N41" s="202">
        <f>+N39+25</f>
        <v>350</v>
      </c>
      <c r="O41" s="203"/>
      <c r="P41" s="204"/>
      <c r="Q41" s="204"/>
    </row>
    <row r="42" spans="1:17" x14ac:dyDescent="0.25">
      <c r="A42">
        <f t="shared" si="2"/>
        <v>18750.227500000001</v>
      </c>
      <c r="C42" s="202"/>
      <c r="D42" s="202">
        <f t="shared" si="0"/>
        <v>25</v>
      </c>
      <c r="E42" s="423">
        <v>750.00909999999999</v>
      </c>
      <c r="F42" s="419">
        <f>E42*D42</f>
        <v>18750.227500000001</v>
      </c>
      <c r="N42" s="202"/>
      <c r="O42" s="202">
        <f t="shared" si="1"/>
        <v>25</v>
      </c>
      <c r="P42" s="204">
        <v>0</v>
      </c>
      <c r="Q42" s="204">
        <f>P42*O42</f>
        <v>0</v>
      </c>
    </row>
    <row r="43" spans="1:17" x14ac:dyDescent="0.25">
      <c r="A43">
        <f t="shared" si="2"/>
        <v>0</v>
      </c>
      <c r="C43" s="202">
        <f>+C41+25</f>
        <v>375</v>
      </c>
      <c r="D43" s="203"/>
      <c r="E43" s="204"/>
      <c r="F43" s="204"/>
      <c r="N43" s="202">
        <f>+N41+25</f>
        <v>375</v>
      </c>
      <c r="O43" s="203"/>
      <c r="P43" s="204"/>
      <c r="Q43" s="204"/>
    </row>
    <row r="44" spans="1:17" x14ac:dyDescent="0.25">
      <c r="A44">
        <f t="shared" si="2"/>
        <v>23676.76</v>
      </c>
      <c r="C44" s="202"/>
      <c r="D44" s="202">
        <f t="shared" si="0"/>
        <v>25</v>
      </c>
      <c r="E44" s="423">
        <v>947.07039999999995</v>
      </c>
      <c r="F44" s="204">
        <f>E44*D44</f>
        <v>23676.76</v>
      </c>
      <c r="N44" s="202"/>
      <c r="O44" s="202">
        <f t="shared" si="1"/>
        <v>25</v>
      </c>
      <c r="P44" s="204">
        <v>0</v>
      </c>
      <c r="Q44" s="204">
        <f>P44*O44</f>
        <v>0</v>
      </c>
    </row>
    <row r="45" spans="1:17" x14ac:dyDescent="0.25">
      <c r="A45">
        <f t="shared" si="2"/>
        <v>0</v>
      </c>
      <c r="C45" s="202">
        <f>+C43+25</f>
        <v>400</v>
      </c>
      <c r="D45" s="202"/>
      <c r="E45" s="204"/>
      <c r="F45" s="204"/>
      <c r="N45" s="202">
        <f>+N43+25</f>
        <v>400</v>
      </c>
      <c r="O45" s="202"/>
      <c r="P45" s="204"/>
      <c r="Q45" s="204"/>
    </row>
    <row r="46" spans="1:17" x14ac:dyDescent="0.25">
      <c r="A46">
        <f t="shared" si="2"/>
        <v>27909.485000000001</v>
      </c>
      <c r="C46" s="202"/>
      <c r="D46" s="202">
        <f t="shared" si="0"/>
        <v>25</v>
      </c>
      <c r="E46" s="423">
        <v>1116.3794</v>
      </c>
      <c r="F46" s="204">
        <f>E46*D46</f>
        <v>27909.485000000001</v>
      </c>
      <c r="N46" s="202"/>
      <c r="O46" s="202">
        <f t="shared" si="1"/>
        <v>25</v>
      </c>
      <c r="P46" s="204">
        <v>0</v>
      </c>
      <c r="Q46" s="204">
        <f>P46*O46</f>
        <v>0</v>
      </c>
    </row>
    <row r="47" spans="1:17" x14ac:dyDescent="0.25">
      <c r="A47">
        <f t="shared" si="2"/>
        <v>0</v>
      </c>
      <c r="C47" s="202">
        <f>+C45+25</f>
        <v>425</v>
      </c>
      <c r="D47" s="203"/>
      <c r="E47" s="204"/>
      <c r="F47" s="204"/>
      <c r="N47" s="202">
        <f>+N45+25</f>
        <v>425</v>
      </c>
      <c r="O47" s="203"/>
      <c r="P47" s="204"/>
      <c r="Q47" s="204"/>
    </row>
    <row r="48" spans="1:17" x14ac:dyDescent="0.25">
      <c r="A48">
        <f t="shared" si="2"/>
        <v>30531.982499999998</v>
      </c>
      <c r="C48" s="202"/>
      <c r="D48" s="202">
        <f t="shared" si="0"/>
        <v>25</v>
      </c>
      <c r="E48" s="423">
        <v>1221.2792999999999</v>
      </c>
      <c r="F48" s="204">
        <f>E48*D48</f>
        <v>30531.982499999998</v>
      </c>
      <c r="G48">
        <v>1221.2792999999999</v>
      </c>
      <c r="N48" s="202"/>
      <c r="O48" s="202">
        <f t="shared" si="1"/>
        <v>25</v>
      </c>
      <c r="P48" s="204">
        <v>0</v>
      </c>
      <c r="Q48" s="204">
        <f>P48*O48</f>
        <v>0</v>
      </c>
    </row>
    <row r="49" spans="1:17" x14ac:dyDescent="0.25">
      <c r="A49">
        <f t="shared" si="2"/>
        <v>0</v>
      </c>
      <c r="C49" s="202">
        <f>+C47+25</f>
        <v>450</v>
      </c>
      <c r="D49" s="203"/>
      <c r="E49" s="204"/>
      <c r="F49" s="204"/>
      <c r="N49" s="202">
        <f>+N47+25</f>
        <v>450</v>
      </c>
      <c r="O49" s="203"/>
      <c r="P49" s="204"/>
      <c r="Q49" s="204"/>
    </row>
    <row r="50" spans="1:17" x14ac:dyDescent="0.25">
      <c r="A50">
        <f t="shared" si="2"/>
        <v>32319.59</v>
      </c>
      <c r="C50" s="202"/>
      <c r="D50" s="202">
        <f t="shared" si="0"/>
        <v>25</v>
      </c>
      <c r="E50" s="423">
        <v>1292.7836</v>
      </c>
      <c r="F50" s="204">
        <f>E50*D50</f>
        <v>32319.59</v>
      </c>
      <c r="G50">
        <v>1292.7836</v>
      </c>
      <c r="N50" s="202"/>
      <c r="O50" s="202">
        <f t="shared" si="1"/>
        <v>25</v>
      </c>
      <c r="P50" s="204">
        <v>0</v>
      </c>
      <c r="Q50" s="204">
        <f>P50*O50</f>
        <v>0</v>
      </c>
    </row>
    <row r="51" spans="1:17" x14ac:dyDescent="0.25">
      <c r="A51">
        <f t="shared" si="2"/>
        <v>0</v>
      </c>
      <c r="C51" s="202">
        <f>+C49+25</f>
        <v>475</v>
      </c>
      <c r="D51" s="203"/>
      <c r="E51" s="204"/>
      <c r="F51" s="204"/>
      <c r="N51" s="202">
        <f>+N49+25</f>
        <v>475</v>
      </c>
      <c r="O51" s="203"/>
      <c r="P51" s="204"/>
      <c r="Q51" s="204"/>
    </row>
    <row r="52" spans="1:17" x14ac:dyDescent="0.25">
      <c r="A52">
        <f t="shared" si="2"/>
        <v>31643.4575</v>
      </c>
      <c r="C52" s="202"/>
      <c r="D52" s="202">
        <f t="shared" si="0"/>
        <v>25</v>
      </c>
      <c r="E52" s="423">
        <v>1265.7383</v>
      </c>
      <c r="F52" s="204">
        <f>E52*D52</f>
        <v>31643.4575</v>
      </c>
      <c r="G52">
        <v>1265.7383</v>
      </c>
      <c r="N52" s="202"/>
      <c r="O52" s="202">
        <f t="shared" si="1"/>
        <v>25</v>
      </c>
      <c r="P52" s="204">
        <v>0</v>
      </c>
      <c r="Q52" s="204">
        <f>P52*O52</f>
        <v>0</v>
      </c>
    </row>
    <row r="53" spans="1:17" x14ac:dyDescent="0.25">
      <c r="A53">
        <f t="shared" si="2"/>
        <v>0</v>
      </c>
      <c r="C53" s="202">
        <f>+C51+25</f>
        <v>500</v>
      </c>
      <c r="D53" s="203"/>
      <c r="E53" s="204"/>
      <c r="F53" s="204"/>
      <c r="N53" s="202">
        <f>+N51+25</f>
        <v>500</v>
      </c>
      <c r="O53" s="203"/>
      <c r="P53" s="204"/>
      <c r="Q53" s="204"/>
    </row>
    <row r="54" spans="1:17" x14ac:dyDescent="0.25">
      <c r="A54">
        <f t="shared" si="2"/>
        <v>27887.605000000003</v>
      </c>
      <c r="C54" s="202"/>
      <c r="D54" s="202">
        <f t="shared" si="0"/>
        <v>25</v>
      </c>
      <c r="E54" s="423">
        <v>1115.5042000000001</v>
      </c>
      <c r="F54" s="204">
        <f>E54*D54</f>
        <v>27887.605000000003</v>
      </c>
      <c r="G54">
        <v>1115.5042000000001</v>
      </c>
      <c r="N54" s="202"/>
      <c r="O54" s="202">
        <f t="shared" si="1"/>
        <v>25</v>
      </c>
      <c r="P54" s="204">
        <v>0</v>
      </c>
      <c r="Q54" s="204">
        <f>P54*O54</f>
        <v>0</v>
      </c>
    </row>
    <row r="55" spans="1:17" x14ac:dyDescent="0.25">
      <c r="A55">
        <f t="shared" si="2"/>
        <v>0</v>
      </c>
      <c r="C55" s="202">
        <f>+C53+25</f>
        <v>525</v>
      </c>
      <c r="D55" s="203"/>
      <c r="E55" s="204"/>
      <c r="F55" s="204"/>
      <c r="N55" s="202">
        <f>+N53+25</f>
        <v>525</v>
      </c>
      <c r="O55" s="203"/>
      <c r="P55" s="204"/>
      <c r="Q55" s="204"/>
    </row>
    <row r="56" spans="1:17" x14ac:dyDescent="0.25">
      <c r="A56">
        <f t="shared" si="2"/>
        <v>22205.932499999999</v>
      </c>
      <c r="C56" s="202"/>
      <c r="D56" s="202">
        <f t="shared" si="0"/>
        <v>25</v>
      </c>
      <c r="E56" s="423">
        <v>888.2373</v>
      </c>
      <c r="F56" s="204">
        <f>E56*D56</f>
        <v>22205.932499999999</v>
      </c>
      <c r="G56">
        <v>888.2373</v>
      </c>
      <c r="N56" s="202"/>
      <c r="O56" s="202">
        <f t="shared" si="1"/>
        <v>25</v>
      </c>
      <c r="P56" s="204">
        <v>0</v>
      </c>
      <c r="Q56" s="204">
        <f>P56*O56</f>
        <v>0</v>
      </c>
    </row>
    <row r="57" spans="1:17" x14ac:dyDescent="0.25">
      <c r="A57">
        <f t="shared" si="2"/>
        <v>0</v>
      </c>
      <c r="C57" s="202">
        <f>+C55+25</f>
        <v>550</v>
      </c>
      <c r="D57" s="203"/>
      <c r="E57" s="204"/>
      <c r="F57" s="204"/>
      <c r="N57" s="202">
        <f>+N55+25</f>
        <v>550</v>
      </c>
      <c r="O57" s="203"/>
      <c r="P57" s="204"/>
      <c r="Q57" s="204"/>
    </row>
    <row r="58" spans="1:17" x14ac:dyDescent="0.25">
      <c r="A58">
        <f t="shared" si="2"/>
        <v>12321.225198860078</v>
      </c>
      <c r="C58" s="202"/>
      <c r="D58" s="202">
        <f t="shared" si="0"/>
        <v>25</v>
      </c>
      <c r="E58" s="470">
        <v>492.84900795440313</v>
      </c>
      <c r="F58" s="204">
        <f>E58*D58</f>
        <v>12321.225198860078</v>
      </c>
      <c r="G58">
        <v>715.3066</v>
      </c>
      <c r="N58" s="202"/>
      <c r="O58" s="202">
        <f t="shared" si="1"/>
        <v>25</v>
      </c>
      <c r="P58" s="204">
        <v>0</v>
      </c>
      <c r="Q58" s="204">
        <f>P58*O58</f>
        <v>0</v>
      </c>
    </row>
    <row r="59" spans="1:17" x14ac:dyDescent="0.25">
      <c r="A59">
        <f t="shared" si="2"/>
        <v>0</v>
      </c>
      <c r="C59" s="202">
        <f>+C57+25</f>
        <v>575</v>
      </c>
      <c r="D59" s="203"/>
      <c r="E59" s="204"/>
      <c r="F59" s="204"/>
      <c r="N59" s="202">
        <f>+N57+25</f>
        <v>575</v>
      </c>
      <c r="O59" s="203"/>
      <c r="P59" s="204"/>
      <c r="Q59" s="204"/>
    </row>
    <row r="60" spans="1:17" x14ac:dyDescent="0.25">
      <c r="A60">
        <f t="shared" si="2"/>
        <v>16527.157500000001</v>
      </c>
      <c r="C60" s="202"/>
      <c r="D60" s="202">
        <f t="shared" si="0"/>
        <v>25</v>
      </c>
      <c r="E60" s="423">
        <v>661.08630000000005</v>
      </c>
      <c r="F60" s="204">
        <f>E60*D60</f>
        <v>16527.157500000001</v>
      </c>
      <c r="G60">
        <v>661.08630000000005</v>
      </c>
      <c r="N60" s="202"/>
      <c r="O60" s="202">
        <f t="shared" si="1"/>
        <v>25</v>
      </c>
      <c r="P60" s="204">
        <v>0</v>
      </c>
      <c r="Q60" s="204">
        <f>P60*O60</f>
        <v>0</v>
      </c>
    </row>
    <row r="61" spans="1:17" x14ac:dyDescent="0.25">
      <c r="A61">
        <f t="shared" si="2"/>
        <v>0</v>
      </c>
      <c r="C61" s="202">
        <f>+C59+25</f>
        <v>600</v>
      </c>
      <c r="D61" s="203"/>
      <c r="E61" s="204"/>
      <c r="F61" s="204"/>
      <c r="J61" s="402">
        <f>'RAB PEKERJAAN'!Q14</f>
        <v>3586693000</v>
      </c>
      <c r="N61" s="202">
        <f>+N59+25</f>
        <v>600</v>
      </c>
      <c r="O61" s="203"/>
      <c r="P61" s="204"/>
      <c r="Q61" s="204"/>
    </row>
    <row r="62" spans="1:17" x14ac:dyDescent="0.25">
      <c r="A62">
        <f t="shared" si="2"/>
        <v>1545.6625000000001</v>
      </c>
      <c r="C62" s="202"/>
      <c r="D62" s="202">
        <f t="shared" si="0"/>
        <v>25</v>
      </c>
      <c r="E62" s="423">
        <v>61.826500000000003</v>
      </c>
      <c r="F62" s="204">
        <f>E62*D62</f>
        <v>1545.6625000000001</v>
      </c>
      <c r="N62" s="202"/>
      <c r="O62" s="202">
        <f t="shared" si="1"/>
        <v>25</v>
      </c>
      <c r="P62" s="204">
        <v>0</v>
      </c>
      <c r="Q62" s="204">
        <f>P62*O62</f>
        <v>0</v>
      </c>
    </row>
    <row r="63" spans="1:17" x14ac:dyDescent="0.25">
      <c r="A63">
        <f t="shared" si="2"/>
        <v>0</v>
      </c>
      <c r="C63" s="202">
        <f t="shared" ref="C63" si="3">+C61+25</f>
        <v>625</v>
      </c>
      <c r="D63" s="203"/>
      <c r="E63" s="204"/>
      <c r="F63" s="204"/>
      <c r="N63" s="202">
        <f t="shared" ref="N63" si="4">+N61+25</f>
        <v>625</v>
      </c>
      <c r="O63" s="203"/>
      <c r="P63" s="204"/>
      <c r="Q63" s="204"/>
    </row>
    <row r="64" spans="1:17" x14ac:dyDescent="0.25">
      <c r="A64">
        <f t="shared" si="2"/>
        <v>16194.027500000002</v>
      </c>
      <c r="C64" s="202"/>
      <c r="D64" s="202">
        <f t="shared" si="0"/>
        <v>25</v>
      </c>
      <c r="E64" s="423">
        <v>647.76110000000006</v>
      </c>
      <c r="F64" s="204">
        <f>E64*D64</f>
        <v>16194.027500000002</v>
      </c>
      <c r="G64">
        <v>647.76110000000006</v>
      </c>
      <c r="N64" s="202"/>
      <c r="O64" s="202">
        <f t="shared" si="1"/>
        <v>25</v>
      </c>
      <c r="P64" s="204">
        <v>0</v>
      </c>
      <c r="Q64" s="204">
        <f>P64*O64</f>
        <v>0</v>
      </c>
    </row>
    <row r="65" spans="1:17" x14ac:dyDescent="0.25">
      <c r="A65">
        <f t="shared" si="2"/>
        <v>0</v>
      </c>
      <c r="C65" s="202">
        <f>+C63+25</f>
        <v>650</v>
      </c>
      <c r="D65" s="203"/>
      <c r="E65" s="204"/>
      <c r="F65" s="204"/>
      <c r="N65" s="202">
        <f>+N63+25</f>
        <v>650</v>
      </c>
      <c r="O65" s="203"/>
      <c r="P65" s="204"/>
      <c r="Q65" s="204"/>
    </row>
    <row r="66" spans="1:17" x14ac:dyDescent="0.25">
      <c r="A66">
        <f t="shared" si="2"/>
        <v>7992.1575000000003</v>
      </c>
      <c r="C66" s="202"/>
      <c r="D66" s="202">
        <f t="shared" si="0"/>
        <v>25</v>
      </c>
      <c r="E66" s="423">
        <v>319.68630000000002</v>
      </c>
      <c r="F66" s="204">
        <f>E66*D66</f>
        <v>7992.1575000000003</v>
      </c>
      <c r="N66" s="202"/>
      <c r="O66" s="202">
        <f t="shared" si="1"/>
        <v>25</v>
      </c>
      <c r="P66" s="204">
        <v>0</v>
      </c>
      <c r="Q66" s="204">
        <f>P66*O66</f>
        <v>0</v>
      </c>
    </row>
    <row r="67" spans="1:17" x14ac:dyDescent="0.25">
      <c r="A67">
        <f t="shared" si="2"/>
        <v>0</v>
      </c>
      <c r="C67" s="202">
        <f>+C65+25</f>
        <v>675</v>
      </c>
      <c r="D67" s="203"/>
      <c r="E67" s="204"/>
      <c r="F67" s="204"/>
      <c r="N67" s="202">
        <f>+N65+25</f>
        <v>675</v>
      </c>
      <c r="O67" s="203"/>
      <c r="P67" s="204"/>
      <c r="Q67" s="204"/>
    </row>
    <row r="68" spans="1:17" x14ac:dyDescent="0.25">
      <c r="A68">
        <f t="shared" si="2"/>
        <v>5206.08</v>
      </c>
      <c r="C68" s="202"/>
      <c r="D68" s="202">
        <f t="shared" si="0"/>
        <v>25</v>
      </c>
      <c r="E68" s="423">
        <v>208.2432</v>
      </c>
      <c r="F68" s="204">
        <f>E68*D68</f>
        <v>5206.08</v>
      </c>
      <c r="N68" s="202"/>
      <c r="O68" s="202">
        <f t="shared" si="1"/>
        <v>25</v>
      </c>
      <c r="P68" s="204">
        <v>15</v>
      </c>
      <c r="Q68" s="204">
        <f>P68*O68</f>
        <v>375</v>
      </c>
    </row>
    <row r="69" spans="1:17" x14ac:dyDescent="0.25">
      <c r="A69">
        <f t="shared" si="2"/>
        <v>0</v>
      </c>
      <c r="C69" s="202">
        <f>+C67+25</f>
        <v>700</v>
      </c>
      <c r="D69" s="203"/>
      <c r="E69" s="204"/>
      <c r="F69" s="204"/>
      <c r="N69" s="202">
        <f>+N67+25</f>
        <v>700</v>
      </c>
      <c r="O69" s="203"/>
      <c r="P69" s="204"/>
      <c r="Q69" s="204"/>
    </row>
    <row r="70" spans="1:17" x14ac:dyDescent="0.25">
      <c r="A70">
        <f t="shared" si="2"/>
        <v>3353.6549999999997</v>
      </c>
      <c r="C70" s="202"/>
      <c r="D70" s="202">
        <f t="shared" si="0"/>
        <v>25</v>
      </c>
      <c r="E70" s="423">
        <v>134.14619999999999</v>
      </c>
      <c r="F70" s="204">
        <f>E70*D70</f>
        <v>3353.6549999999997</v>
      </c>
      <c r="N70" s="202"/>
      <c r="O70" s="202">
        <f t="shared" si="1"/>
        <v>25</v>
      </c>
      <c r="P70" s="204">
        <v>10</v>
      </c>
      <c r="Q70" s="204">
        <f>P70*O70</f>
        <v>250</v>
      </c>
    </row>
    <row r="71" spans="1:17" x14ac:dyDescent="0.25">
      <c r="A71">
        <f t="shared" si="2"/>
        <v>0</v>
      </c>
      <c r="C71" s="401">
        <f t="shared" ref="C71:C103" si="5">+C69+25</f>
        <v>725</v>
      </c>
      <c r="D71" s="403"/>
      <c r="E71" s="403"/>
      <c r="F71" s="403"/>
      <c r="N71" s="202">
        <f t="shared" ref="N71:N103" si="6">+N69+25</f>
        <v>725</v>
      </c>
      <c r="O71" s="203"/>
      <c r="P71" s="204"/>
      <c r="Q71" s="203"/>
    </row>
    <row r="72" spans="1:17" x14ac:dyDescent="0.25">
      <c r="A72">
        <f t="shared" si="2"/>
        <v>965.78750000000002</v>
      </c>
      <c r="C72" s="401"/>
      <c r="D72" s="401">
        <f t="shared" si="0"/>
        <v>25</v>
      </c>
      <c r="E72" s="419">
        <v>38.631500000000003</v>
      </c>
      <c r="F72" s="419">
        <f>E72*D72</f>
        <v>965.78750000000002</v>
      </c>
      <c r="N72" s="202"/>
      <c r="O72" s="202">
        <f t="shared" si="1"/>
        <v>25</v>
      </c>
      <c r="P72" s="204">
        <v>10</v>
      </c>
      <c r="Q72" s="204">
        <f>P72*O72</f>
        <v>250</v>
      </c>
    </row>
    <row r="73" spans="1:17" x14ac:dyDescent="0.25">
      <c r="A73">
        <f t="shared" si="2"/>
        <v>0</v>
      </c>
      <c r="C73" s="401">
        <f t="shared" si="5"/>
        <v>750</v>
      </c>
      <c r="D73" s="403"/>
      <c r="E73" s="419"/>
      <c r="F73" s="419"/>
      <c r="N73" s="202">
        <f t="shared" si="6"/>
        <v>750</v>
      </c>
      <c r="O73" s="203"/>
      <c r="P73" s="204"/>
      <c r="Q73" s="204"/>
    </row>
    <row r="74" spans="1:17" x14ac:dyDescent="0.25">
      <c r="A74">
        <f t="shared" si="2"/>
        <v>782.65</v>
      </c>
      <c r="C74" s="401"/>
      <c r="D74" s="401">
        <f t="shared" si="0"/>
        <v>25</v>
      </c>
      <c r="E74" s="419">
        <v>31.306000000000001</v>
      </c>
      <c r="F74" s="419">
        <f>E74*D74</f>
        <v>782.65</v>
      </c>
      <c r="N74" s="202"/>
      <c r="O74" s="202">
        <f t="shared" si="1"/>
        <v>25</v>
      </c>
      <c r="P74" s="204">
        <v>10</v>
      </c>
      <c r="Q74" s="204">
        <f>P74*O74</f>
        <v>250</v>
      </c>
    </row>
    <row r="75" spans="1:17" x14ac:dyDescent="0.25">
      <c r="A75">
        <f t="shared" si="2"/>
        <v>0</v>
      </c>
      <c r="C75" s="401">
        <f t="shared" si="5"/>
        <v>775</v>
      </c>
      <c r="D75" s="403"/>
      <c r="E75" s="419"/>
      <c r="F75" s="419"/>
      <c r="N75" s="202">
        <f t="shared" si="6"/>
        <v>775</v>
      </c>
      <c r="O75" s="203"/>
      <c r="P75" s="204"/>
      <c r="Q75" s="204"/>
    </row>
    <row r="76" spans="1:17" x14ac:dyDescent="0.25">
      <c r="A76">
        <f t="shared" si="2"/>
        <v>730.95999999999992</v>
      </c>
      <c r="C76" s="401"/>
      <c r="D76" s="401">
        <f t="shared" si="0"/>
        <v>25</v>
      </c>
      <c r="E76" s="419">
        <v>29.238399999999999</v>
      </c>
      <c r="F76" s="419">
        <f>E76*D76</f>
        <v>730.95999999999992</v>
      </c>
      <c r="N76" s="202"/>
      <c r="O76" s="202">
        <f t="shared" si="1"/>
        <v>25</v>
      </c>
      <c r="P76" s="204">
        <v>15</v>
      </c>
      <c r="Q76" s="204">
        <f>P76*O76</f>
        <v>375</v>
      </c>
    </row>
    <row r="77" spans="1:17" x14ac:dyDescent="0.25">
      <c r="A77">
        <f t="shared" si="2"/>
        <v>0</v>
      </c>
      <c r="C77" s="401">
        <f t="shared" si="5"/>
        <v>800</v>
      </c>
      <c r="D77" s="401"/>
      <c r="E77" s="419"/>
      <c r="F77" s="419"/>
      <c r="N77" s="202">
        <f t="shared" si="6"/>
        <v>800</v>
      </c>
      <c r="O77" s="202"/>
      <c r="P77" s="204"/>
      <c r="Q77" s="204"/>
    </row>
    <row r="78" spans="1:17" x14ac:dyDescent="0.25">
      <c r="A78">
        <f t="shared" si="2"/>
        <v>614.43000000000006</v>
      </c>
      <c r="C78" s="401"/>
      <c r="D78" s="401">
        <f t="shared" si="0"/>
        <v>25</v>
      </c>
      <c r="E78" s="419">
        <v>24.577200000000001</v>
      </c>
      <c r="F78" s="419">
        <f>E78*D78</f>
        <v>614.43000000000006</v>
      </c>
      <c r="N78" s="202"/>
      <c r="O78" s="202">
        <f t="shared" si="1"/>
        <v>25</v>
      </c>
      <c r="P78" s="204">
        <v>15</v>
      </c>
      <c r="Q78" s="204">
        <f>P78*O78</f>
        <v>375</v>
      </c>
    </row>
    <row r="79" spans="1:17" x14ac:dyDescent="0.25">
      <c r="A79">
        <f t="shared" si="2"/>
        <v>0</v>
      </c>
      <c r="C79" s="401">
        <f t="shared" si="5"/>
        <v>825</v>
      </c>
      <c r="D79" s="403"/>
      <c r="E79" s="419"/>
      <c r="F79" s="419"/>
      <c r="N79" s="202">
        <f t="shared" si="6"/>
        <v>825</v>
      </c>
      <c r="O79" s="203"/>
      <c r="P79" s="204"/>
      <c r="Q79" s="204"/>
    </row>
    <row r="80" spans="1:17" x14ac:dyDescent="0.25">
      <c r="A80">
        <f t="shared" si="2"/>
        <v>653.03500000000008</v>
      </c>
      <c r="C80" s="401"/>
      <c r="D80" s="401">
        <f t="shared" ref="D80:D102" si="7">C81-C79</f>
        <v>25</v>
      </c>
      <c r="E80" s="419">
        <v>26.121400000000001</v>
      </c>
      <c r="F80" s="419">
        <f>E80*D80</f>
        <v>653.03500000000008</v>
      </c>
      <c r="N80" s="202"/>
      <c r="O80" s="202">
        <f t="shared" ref="O80:O102" si="8">N81-N79</f>
        <v>25</v>
      </c>
      <c r="P80" s="204">
        <v>10</v>
      </c>
      <c r="Q80" s="204">
        <f>P80*O80</f>
        <v>250</v>
      </c>
    </row>
    <row r="81" spans="1:17" x14ac:dyDescent="0.25">
      <c r="A81">
        <f t="shared" si="2"/>
        <v>0</v>
      </c>
      <c r="C81" s="401">
        <f t="shared" si="5"/>
        <v>850</v>
      </c>
      <c r="D81" s="403"/>
      <c r="E81" s="419"/>
      <c r="F81" s="419"/>
      <c r="N81" s="202">
        <f t="shared" si="6"/>
        <v>850</v>
      </c>
      <c r="O81" s="203"/>
      <c r="P81" s="204"/>
      <c r="Q81" s="204"/>
    </row>
    <row r="82" spans="1:17" x14ac:dyDescent="0.25">
      <c r="A82">
        <f t="shared" si="2"/>
        <v>626.75250000000005</v>
      </c>
      <c r="C82" s="401"/>
      <c r="D82" s="401">
        <f t="shared" si="7"/>
        <v>25</v>
      </c>
      <c r="E82" s="419">
        <v>25.0701</v>
      </c>
      <c r="F82" s="419">
        <f>E82*D82</f>
        <v>626.75250000000005</v>
      </c>
      <c r="N82" s="202"/>
      <c r="O82" s="202">
        <f t="shared" si="8"/>
        <v>25</v>
      </c>
      <c r="P82" s="204">
        <v>10</v>
      </c>
      <c r="Q82" s="204">
        <f>P82*O82</f>
        <v>250</v>
      </c>
    </row>
    <row r="83" spans="1:17" x14ac:dyDescent="0.25">
      <c r="A83">
        <f t="shared" ref="A83:A103" si="9">E83*D83</f>
        <v>0</v>
      </c>
      <c r="C83" s="401">
        <f t="shared" si="5"/>
        <v>875</v>
      </c>
      <c r="D83" s="403"/>
      <c r="E83" s="419"/>
      <c r="F83" s="419"/>
      <c r="N83" s="202">
        <f t="shared" si="6"/>
        <v>875</v>
      </c>
      <c r="O83" s="203"/>
      <c r="P83" s="204"/>
      <c r="Q83" s="204"/>
    </row>
    <row r="84" spans="1:17" x14ac:dyDescent="0.25">
      <c r="A84">
        <f t="shared" si="9"/>
        <v>681.10249999999996</v>
      </c>
      <c r="C84" s="401"/>
      <c r="D84" s="401">
        <f t="shared" si="7"/>
        <v>25</v>
      </c>
      <c r="E84" s="419">
        <v>27.2441</v>
      </c>
      <c r="F84" s="419">
        <f>E84*D84</f>
        <v>681.10249999999996</v>
      </c>
      <c r="N84" s="202"/>
      <c r="O84" s="202">
        <f t="shared" si="8"/>
        <v>25</v>
      </c>
      <c r="P84" s="204">
        <v>10</v>
      </c>
      <c r="Q84" s="204">
        <f>P84*O84</f>
        <v>250</v>
      </c>
    </row>
    <row r="85" spans="1:17" x14ac:dyDescent="0.25">
      <c r="A85">
        <f t="shared" si="9"/>
        <v>0</v>
      </c>
      <c r="C85" s="401">
        <f t="shared" si="5"/>
        <v>900</v>
      </c>
      <c r="D85" s="403"/>
      <c r="E85" s="419"/>
      <c r="F85" s="419"/>
      <c r="N85" s="202">
        <f t="shared" si="6"/>
        <v>900</v>
      </c>
      <c r="O85" s="203"/>
      <c r="P85" s="204"/>
      <c r="Q85" s="204"/>
    </row>
    <row r="86" spans="1:17" x14ac:dyDescent="0.25">
      <c r="A86">
        <f t="shared" si="9"/>
        <v>605.8125</v>
      </c>
      <c r="C86" s="401"/>
      <c r="D86" s="401">
        <f t="shared" si="7"/>
        <v>25</v>
      </c>
      <c r="E86" s="419">
        <v>24.232500000000002</v>
      </c>
      <c r="F86" s="419">
        <f>E86*D86</f>
        <v>605.8125</v>
      </c>
      <c r="N86" s="202"/>
      <c r="O86" s="202">
        <f t="shared" si="8"/>
        <v>25</v>
      </c>
      <c r="P86" s="204">
        <v>15</v>
      </c>
      <c r="Q86" s="204">
        <f>P86*O86</f>
        <v>375</v>
      </c>
    </row>
    <row r="87" spans="1:17" x14ac:dyDescent="0.25">
      <c r="A87">
        <f t="shared" si="9"/>
        <v>0</v>
      </c>
      <c r="C87" s="401">
        <f t="shared" si="5"/>
        <v>925</v>
      </c>
      <c r="D87" s="403"/>
      <c r="E87" s="419"/>
      <c r="F87" s="419"/>
      <c r="N87" s="202">
        <f t="shared" si="6"/>
        <v>925</v>
      </c>
      <c r="O87" s="203"/>
      <c r="P87" s="204"/>
      <c r="Q87" s="204"/>
    </row>
    <row r="88" spans="1:17" x14ac:dyDescent="0.25">
      <c r="A88">
        <f t="shared" si="9"/>
        <v>665.6925</v>
      </c>
      <c r="C88" s="401"/>
      <c r="D88" s="401">
        <f t="shared" si="7"/>
        <v>25</v>
      </c>
      <c r="E88" s="419">
        <v>26.627700000000001</v>
      </c>
      <c r="F88" s="419">
        <f>E88*D88</f>
        <v>665.6925</v>
      </c>
      <c r="N88" s="202"/>
      <c r="O88" s="202">
        <f t="shared" si="8"/>
        <v>25</v>
      </c>
      <c r="P88" s="204">
        <v>15</v>
      </c>
      <c r="Q88" s="204">
        <f>P88*O88</f>
        <v>375</v>
      </c>
    </row>
    <row r="89" spans="1:17" x14ac:dyDescent="0.25">
      <c r="A89">
        <f t="shared" si="9"/>
        <v>0</v>
      </c>
      <c r="C89" s="401">
        <f t="shared" si="5"/>
        <v>950</v>
      </c>
      <c r="D89" s="403"/>
      <c r="E89" s="419"/>
      <c r="F89" s="419"/>
      <c r="N89" s="202">
        <f t="shared" si="6"/>
        <v>950</v>
      </c>
      <c r="O89" s="203"/>
      <c r="P89" s="204"/>
      <c r="Q89" s="204"/>
    </row>
    <row r="90" spans="1:17" x14ac:dyDescent="0.25">
      <c r="A90">
        <f t="shared" si="9"/>
        <v>698.61750000000006</v>
      </c>
      <c r="C90" s="401"/>
      <c r="D90" s="401">
        <f t="shared" si="7"/>
        <v>25</v>
      </c>
      <c r="E90" s="420">
        <v>27.944700000000001</v>
      </c>
      <c r="F90" s="419">
        <f>E90*D90</f>
        <v>698.61750000000006</v>
      </c>
      <c r="N90" s="202"/>
      <c r="O90" s="202">
        <f t="shared" si="8"/>
        <v>25</v>
      </c>
      <c r="P90" s="204">
        <v>10</v>
      </c>
      <c r="Q90" s="204">
        <f>P90*O90</f>
        <v>250</v>
      </c>
    </row>
    <row r="91" spans="1:17" x14ac:dyDescent="0.25">
      <c r="A91">
        <f t="shared" si="9"/>
        <v>0</v>
      </c>
      <c r="C91" s="401">
        <f t="shared" si="5"/>
        <v>975</v>
      </c>
      <c r="D91" s="403"/>
      <c r="E91" s="419"/>
      <c r="F91" s="419"/>
      <c r="N91" s="202">
        <f t="shared" si="6"/>
        <v>975</v>
      </c>
      <c r="O91" s="203"/>
      <c r="P91" s="204"/>
      <c r="Q91" s="204"/>
    </row>
    <row r="92" spans="1:17" x14ac:dyDescent="0.25">
      <c r="A92">
        <f t="shared" si="9"/>
        <v>677.74749999999995</v>
      </c>
      <c r="C92" s="401"/>
      <c r="D92" s="401">
        <f t="shared" si="7"/>
        <v>25</v>
      </c>
      <c r="E92" s="419">
        <v>27.1099</v>
      </c>
      <c r="F92" s="419">
        <f>E92*D92</f>
        <v>677.74749999999995</v>
      </c>
      <c r="N92" s="202"/>
      <c r="O92" s="202">
        <f t="shared" si="8"/>
        <v>25</v>
      </c>
      <c r="P92" s="204">
        <v>10</v>
      </c>
      <c r="Q92" s="204">
        <f>P92*O92</f>
        <v>250</v>
      </c>
    </row>
    <row r="93" spans="1:17" x14ac:dyDescent="0.25">
      <c r="A93">
        <f t="shared" si="9"/>
        <v>0</v>
      </c>
      <c r="C93" s="401">
        <f t="shared" si="5"/>
        <v>1000</v>
      </c>
      <c r="D93" s="403"/>
      <c r="E93" s="419"/>
      <c r="F93" s="419"/>
      <c r="N93" s="202">
        <f t="shared" si="6"/>
        <v>1000</v>
      </c>
      <c r="O93" s="203"/>
      <c r="P93" s="204"/>
      <c r="Q93" s="204"/>
    </row>
    <row r="94" spans="1:17" x14ac:dyDescent="0.25">
      <c r="A94">
        <f t="shared" si="9"/>
        <v>657.45749999999998</v>
      </c>
      <c r="C94" s="401"/>
      <c r="D94" s="401">
        <f t="shared" si="7"/>
        <v>25</v>
      </c>
      <c r="E94" s="419">
        <v>26.298300000000001</v>
      </c>
      <c r="F94" s="419">
        <f>E94*D94</f>
        <v>657.45749999999998</v>
      </c>
      <c r="N94" s="202"/>
      <c r="O94" s="202">
        <f t="shared" si="8"/>
        <v>25</v>
      </c>
      <c r="P94" s="204">
        <v>10</v>
      </c>
      <c r="Q94" s="204">
        <f>P94*O94</f>
        <v>250</v>
      </c>
    </row>
    <row r="95" spans="1:17" x14ac:dyDescent="0.25">
      <c r="A95">
        <f t="shared" si="9"/>
        <v>0</v>
      </c>
      <c r="C95" s="401">
        <f t="shared" si="5"/>
        <v>1025</v>
      </c>
      <c r="D95" s="403"/>
      <c r="E95" s="419"/>
      <c r="F95" s="419"/>
      <c r="N95" s="202">
        <f t="shared" si="6"/>
        <v>1025</v>
      </c>
      <c r="O95" s="203"/>
      <c r="P95" s="204"/>
      <c r="Q95" s="204"/>
    </row>
    <row r="96" spans="1:17" x14ac:dyDescent="0.25">
      <c r="A96">
        <f t="shared" si="9"/>
        <v>0</v>
      </c>
      <c r="C96" s="401"/>
      <c r="D96" s="401">
        <f t="shared" si="7"/>
        <v>25</v>
      </c>
      <c r="E96" s="419"/>
      <c r="F96" s="419">
        <f>E96*D96</f>
        <v>0</v>
      </c>
      <c r="N96" s="202"/>
      <c r="O96" s="202">
        <f t="shared" si="8"/>
        <v>25</v>
      </c>
      <c r="P96" s="204">
        <v>15</v>
      </c>
      <c r="Q96" s="204">
        <f>P96*O96</f>
        <v>375</v>
      </c>
    </row>
    <row r="97" spans="1:17" x14ac:dyDescent="0.25">
      <c r="A97">
        <f t="shared" si="9"/>
        <v>0</v>
      </c>
      <c r="C97" s="401">
        <f t="shared" si="5"/>
        <v>1050</v>
      </c>
      <c r="D97" s="403"/>
      <c r="E97" s="419"/>
      <c r="F97" s="419"/>
      <c r="N97" s="202">
        <f t="shared" si="6"/>
        <v>1050</v>
      </c>
      <c r="O97" s="203"/>
      <c r="P97" s="204"/>
      <c r="Q97" s="204"/>
    </row>
    <row r="98" spans="1:17" x14ac:dyDescent="0.25">
      <c r="A98">
        <f t="shared" si="9"/>
        <v>0</v>
      </c>
      <c r="C98" s="401"/>
      <c r="D98" s="401">
        <f t="shared" si="7"/>
        <v>25</v>
      </c>
      <c r="E98" s="421"/>
      <c r="F98" s="419">
        <f>E98*D98</f>
        <v>0</v>
      </c>
      <c r="N98" s="202"/>
      <c r="O98" s="202">
        <f t="shared" si="8"/>
        <v>25</v>
      </c>
      <c r="P98" s="204">
        <v>15</v>
      </c>
      <c r="Q98" s="204">
        <f>P98*O98</f>
        <v>375</v>
      </c>
    </row>
    <row r="99" spans="1:17" x14ac:dyDescent="0.25">
      <c r="A99">
        <f t="shared" si="9"/>
        <v>0</v>
      </c>
      <c r="C99" s="401">
        <f t="shared" si="5"/>
        <v>1075</v>
      </c>
      <c r="D99" s="403"/>
      <c r="E99" s="419"/>
      <c r="F99" s="419"/>
      <c r="N99" s="202">
        <f t="shared" si="6"/>
        <v>1075</v>
      </c>
      <c r="O99" s="203"/>
      <c r="P99" s="204"/>
      <c r="Q99" s="204"/>
    </row>
    <row r="100" spans="1:17" x14ac:dyDescent="0.25">
      <c r="A100">
        <f t="shared" si="9"/>
        <v>0</v>
      </c>
      <c r="C100" s="401"/>
      <c r="D100" s="401">
        <f t="shared" si="7"/>
        <v>25</v>
      </c>
      <c r="E100" s="418"/>
      <c r="F100" s="419">
        <f>E100*D100</f>
        <v>0</v>
      </c>
      <c r="N100" s="202"/>
      <c r="O100" s="202">
        <f t="shared" si="8"/>
        <v>25</v>
      </c>
      <c r="P100" s="204">
        <v>15</v>
      </c>
      <c r="Q100" s="204">
        <f>P100*O100</f>
        <v>375</v>
      </c>
    </row>
    <row r="101" spans="1:17" x14ac:dyDescent="0.25">
      <c r="A101">
        <f t="shared" si="9"/>
        <v>0</v>
      </c>
      <c r="C101" s="401">
        <f t="shared" si="5"/>
        <v>1100</v>
      </c>
      <c r="D101" s="403"/>
      <c r="E101" s="419"/>
      <c r="F101" s="419"/>
      <c r="N101" s="202">
        <f t="shared" si="6"/>
        <v>1100</v>
      </c>
      <c r="O101" s="203"/>
      <c r="P101" s="204"/>
      <c r="Q101" s="204"/>
    </row>
    <row r="102" spans="1:17" x14ac:dyDescent="0.25">
      <c r="A102">
        <f t="shared" si="9"/>
        <v>0</v>
      </c>
      <c r="C102" s="401"/>
      <c r="D102" s="401">
        <f t="shared" si="7"/>
        <v>25</v>
      </c>
      <c r="E102" s="419"/>
      <c r="F102" s="419">
        <f>E102*D102</f>
        <v>0</v>
      </c>
      <c r="N102" s="202"/>
      <c r="O102" s="202">
        <f t="shared" si="8"/>
        <v>25</v>
      </c>
      <c r="P102" s="204">
        <v>15</v>
      </c>
      <c r="Q102" s="204">
        <f>P102*O102</f>
        <v>375</v>
      </c>
    </row>
    <row r="103" spans="1:17" x14ac:dyDescent="0.25">
      <c r="A103">
        <f t="shared" si="9"/>
        <v>0</v>
      </c>
      <c r="C103" s="401">
        <f t="shared" si="5"/>
        <v>1125</v>
      </c>
      <c r="D103" s="401"/>
      <c r="E103" s="403"/>
      <c r="F103" s="403"/>
      <c r="N103" s="202">
        <f t="shared" si="6"/>
        <v>1125</v>
      </c>
      <c r="O103" s="202"/>
      <c r="P103" s="203"/>
      <c r="Q103" s="203"/>
    </row>
    <row r="104" spans="1:17" x14ac:dyDescent="0.25">
      <c r="A104">
        <f>SUM(A16:A103)</f>
        <v>357823.14269886009</v>
      </c>
      <c r="C104" s="613" t="s">
        <v>176</v>
      </c>
      <c r="D104" s="614"/>
      <c r="E104" s="615"/>
      <c r="F104" s="204">
        <f>SUM(F13:F103)</f>
        <v>357823.14269886009</v>
      </c>
      <c r="N104" s="613" t="s">
        <v>176</v>
      </c>
      <c r="O104" s="614"/>
      <c r="P104" s="615"/>
      <c r="Q104" s="204">
        <f>SUM(Q13:Q103)</f>
        <v>8875</v>
      </c>
    </row>
    <row r="108" spans="1:17" ht="36" customHeight="1" x14ac:dyDescent="0.25">
      <c r="C108" s="612" t="s">
        <v>642</v>
      </c>
      <c r="D108" s="612"/>
      <c r="E108" s="612"/>
      <c r="F108" s="612"/>
      <c r="G108" s="612"/>
      <c r="H108" s="612"/>
      <c r="I108" s="612"/>
    </row>
    <row r="109" spans="1:17" x14ac:dyDescent="0.25">
      <c r="C109" s="198"/>
      <c r="D109" s="198"/>
      <c r="E109" s="198"/>
      <c r="F109" s="198"/>
      <c r="G109" s="198"/>
      <c r="H109" s="198"/>
      <c r="I109" s="198"/>
    </row>
    <row r="110" spans="1:17" x14ac:dyDescent="0.25">
      <c r="C110" s="205" t="s">
        <v>216</v>
      </c>
      <c r="D110" s="198" t="s">
        <v>202</v>
      </c>
      <c r="E110" s="198"/>
      <c r="F110" s="198"/>
      <c r="G110" s="198"/>
      <c r="H110" s="198"/>
      <c r="I110" s="198"/>
    </row>
    <row r="111" spans="1:17" x14ac:dyDescent="0.25">
      <c r="C111" s="205" t="s">
        <v>217</v>
      </c>
      <c r="D111" s="198" t="s">
        <v>218</v>
      </c>
      <c r="E111" s="198"/>
      <c r="F111" s="198"/>
      <c r="G111" s="198"/>
      <c r="H111" s="198"/>
      <c r="I111" s="198"/>
    </row>
    <row r="112" spans="1:17" x14ac:dyDescent="0.25">
      <c r="C112" s="198"/>
    </row>
    <row r="113" spans="3:9" x14ac:dyDescent="0.25">
      <c r="C113" s="198"/>
      <c r="H113" s="199"/>
    </row>
    <row r="114" spans="3:9" x14ac:dyDescent="0.25">
      <c r="C114" s="198"/>
      <c r="H114" s="199"/>
      <c r="I114" s="200"/>
    </row>
    <row r="115" spans="3:9" x14ac:dyDescent="0.25">
      <c r="C115" s="198"/>
      <c r="H115" s="199"/>
      <c r="I115" s="200"/>
    </row>
    <row r="116" spans="3:9" x14ac:dyDescent="0.25">
      <c r="C116" s="198"/>
      <c r="H116" s="199"/>
      <c r="I116" s="200"/>
    </row>
    <row r="117" spans="3:9" x14ac:dyDescent="0.25">
      <c r="C117" s="198"/>
    </row>
    <row r="118" spans="3:9" ht="34.5" x14ac:dyDescent="0.25">
      <c r="C118" s="201" t="s">
        <v>205</v>
      </c>
      <c r="D118" s="201" t="s">
        <v>174</v>
      </c>
      <c r="E118" s="201" t="s">
        <v>214</v>
      </c>
      <c r="F118" s="201" t="s">
        <v>215</v>
      </c>
    </row>
    <row r="119" spans="3:9" x14ac:dyDescent="0.25">
      <c r="C119" s="202">
        <v>0</v>
      </c>
      <c r="D119" s="203"/>
      <c r="E119" s="203"/>
      <c r="F119" s="203"/>
    </row>
    <row r="120" spans="3:9" x14ac:dyDescent="0.25">
      <c r="C120" s="202"/>
      <c r="D120" s="202">
        <f>C121-C119</f>
        <v>25</v>
      </c>
      <c r="E120" s="405">
        <v>36.24</v>
      </c>
      <c r="F120" s="204">
        <f>E120*D120</f>
        <v>906</v>
      </c>
    </row>
    <row r="121" spans="3:9" ht="32.450000000000003" customHeight="1" x14ac:dyDescent="0.25">
      <c r="C121" s="202">
        <f>+C119+25</f>
        <v>25</v>
      </c>
      <c r="D121" s="202"/>
      <c r="E121" s="204"/>
      <c r="F121" s="204"/>
    </row>
    <row r="122" spans="3:9" x14ac:dyDescent="0.25">
      <c r="C122" s="202"/>
      <c r="D122" s="202">
        <f t="shared" ref="D122" si="10">C123-C121</f>
        <v>25</v>
      </c>
      <c r="E122" s="404">
        <v>45.85</v>
      </c>
      <c r="F122" s="204">
        <f>E122*D122</f>
        <v>1146.25</v>
      </c>
    </row>
    <row r="123" spans="3:9" x14ac:dyDescent="0.25">
      <c r="C123" s="202">
        <f>+C121+25</f>
        <v>50</v>
      </c>
      <c r="D123" s="202"/>
      <c r="E123" s="204"/>
      <c r="F123" s="204"/>
    </row>
    <row r="124" spans="3:9" x14ac:dyDescent="0.25">
      <c r="C124" s="202"/>
      <c r="D124" s="202">
        <f t="shared" ref="D124" si="11">C125-C123</f>
        <v>25</v>
      </c>
      <c r="E124" s="422">
        <f>60.8765+63.1878</f>
        <v>124.0643</v>
      </c>
      <c r="F124" s="204">
        <f>E124*D124</f>
        <v>3101.6075000000001</v>
      </c>
    </row>
    <row r="125" spans="3:9" x14ac:dyDescent="0.25">
      <c r="C125" s="202">
        <f>+C123+25</f>
        <v>75</v>
      </c>
      <c r="D125" s="203"/>
      <c r="E125" s="204"/>
      <c r="F125" s="204"/>
    </row>
    <row r="126" spans="3:9" x14ac:dyDescent="0.25">
      <c r="C126" s="202"/>
      <c r="D126" s="202">
        <f t="shared" ref="D126" si="12">C127-C125</f>
        <v>25</v>
      </c>
      <c r="E126" s="422">
        <f>34.9822+48.442</f>
        <v>83.424199999999999</v>
      </c>
      <c r="F126" s="204">
        <f>E126*D126</f>
        <v>2085.605</v>
      </c>
    </row>
    <row r="127" spans="3:9" x14ac:dyDescent="0.25">
      <c r="C127" s="202">
        <f>+C125+25</f>
        <v>100</v>
      </c>
      <c r="D127" s="203"/>
      <c r="E127" s="204"/>
      <c r="F127" s="204"/>
    </row>
    <row r="128" spans="3:9" x14ac:dyDescent="0.25">
      <c r="C128" s="202"/>
      <c r="D128" s="202">
        <f t="shared" ref="D128" si="13">C129-C127</f>
        <v>25</v>
      </c>
      <c r="E128" s="422">
        <f>22.5578+10.5786</f>
        <v>33.136400000000002</v>
      </c>
      <c r="F128" s="204">
        <f>E128*D128</f>
        <v>828.41000000000008</v>
      </c>
    </row>
    <row r="129" spans="3:11" x14ac:dyDescent="0.25">
      <c r="C129" s="202">
        <f>+C127+25</f>
        <v>125</v>
      </c>
      <c r="D129" s="203"/>
      <c r="E129" s="204"/>
      <c r="F129" s="204"/>
    </row>
    <row r="130" spans="3:11" x14ac:dyDescent="0.25">
      <c r="C130" s="202"/>
      <c r="D130" s="202">
        <f t="shared" ref="D130" si="14">C131-C129</f>
        <v>25</v>
      </c>
      <c r="E130" s="422">
        <f>8.6106+11.365</f>
        <v>19.9756</v>
      </c>
      <c r="F130" s="204">
        <f>E130*D130</f>
        <v>499.39</v>
      </c>
    </row>
    <row r="131" spans="3:11" x14ac:dyDescent="0.25">
      <c r="C131" s="401">
        <f>+C129+25</f>
        <v>150</v>
      </c>
      <c r="D131" s="403"/>
      <c r="E131" s="419"/>
      <c r="F131" s="419"/>
      <c r="K131">
        <f>202-161</f>
        <v>41</v>
      </c>
    </row>
    <row r="132" spans="3:11" x14ac:dyDescent="0.25">
      <c r="C132" s="401"/>
      <c r="D132" s="401">
        <f t="shared" ref="D132" si="15">C133-C131</f>
        <v>25</v>
      </c>
      <c r="E132" s="418">
        <f>4.1692+1.7346</f>
        <v>5.9038000000000004</v>
      </c>
      <c r="F132" s="419">
        <f>E132*D132</f>
        <v>147.595</v>
      </c>
      <c r="K132">
        <f>158-135</f>
        <v>23</v>
      </c>
    </row>
    <row r="133" spans="3:11" x14ac:dyDescent="0.25">
      <c r="C133" s="401">
        <f>+C131+25</f>
        <v>175</v>
      </c>
      <c r="D133" s="403"/>
      <c r="E133" s="419"/>
      <c r="F133" s="419"/>
    </row>
    <row r="134" spans="3:11" x14ac:dyDescent="0.25">
      <c r="C134" s="401"/>
      <c r="D134" s="401">
        <f t="shared" ref="D134" si="16">C135-C133</f>
        <v>25</v>
      </c>
      <c r="E134" s="418">
        <v>0</v>
      </c>
      <c r="F134" s="419">
        <f>E134*D134</f>
        <v>0</v>
      </c>
    </row>
    <row r="135" spans="3:11" x14ac:dyDescent="0.25">
      <c r="C135" s="401">
        <f>+C133+25</f>
        <v>200</v>
      </c>
      <c r="D135" s="403"/>
      <c r="E135" s="419"/>
      <c r="F135" s="419"/>
    </row>
    <row r="136" spans="3:11" x14ac:dyDescent="0.25">
      <c r="C136" s="401"/>
      <c r="D136" s="401">
        <f t="shared" ref="D136" si="17">C137-C135</f>
        <v>25</v>
      </c>
      <c r="E136" s="418">
        <v>0</v>
      </c>
      <c r="F136" s="419">
        <f>E136*D136</f>
        <v>0</v>
      </c>
    </row>
    <row r="137" spans="3:11" x14ac:dyDescent="0.25">
      <c r="C137" s="202">
        <f>+C135+25</f>
        <v>225</v>
      </c>
      <c r="D137" s="202"/>
      <c r="E137" s="204"/>
      <c r="F137" s="204"/>
    </row>
    <row r="138" spans="3:11" x14ac:dyDescent="0.25">
      <c r="C138" s="202"/>
      <c r="D138" s="202">
        <f t="shared" ref="D138" si="18">C139-C137</f>
        <v>25</v>
      </c>
      <c r="E138" s="405">
        <v>193.2</v>
      </c>
      <c r="F138" s="204">
        <f>E138*D138</f>
        <v>4830</v>
      </c>
    </row>
    <row r="139" spans="3:11" x14ac:dyDescent="0.25">
      <c r="C139" s="202">
        <f>+C137+25</f>
        <v>250</v>
      </c>
      <c r="D139" s="203"/>
      <c r="E139" s="204"/>
      <c r="F139" s="204"/>
    </row>
    <row r="140" spans="3:11" x14ac:dyDescent="0.25">
      <c r="C140" s="202"/>
      <c r="D140" s="202">
        <f t="shared" ref="D140" si="19">C141-C139</f>
        <v>25</v>
      </c>
      <c r="E140" s="204">
        <v>197.9</v>
      </c>
      <c r="F140" s="204">
        <f>E140*D140</f>
        <v>4947.5</v>
      </c>
    </row>
    <row r="141" spans="3:11" x14ac:dyDescent="0.25">
      <c r="C141" s="202">
        <f>+C139+25</f>
        <v>275</v>
      </c>
      <c r="D141" s="203"/>
      <c r="E141" s="204"/>
      <c r="F141" s="204"/>
    </row>
    <row r="142" spans="3:11" x14ac:dyDescent="0.25">
      <c r="C142" s="202"/>
      <c r="D142" s="202">
        <f t="shared" ref="D142" si="20">C143-C141</f>
        <v>25</v>
      </c>
      <c r="E142" s="204">
        <v>230</v>
      </c>
      <c r="F142" s="204">
        <f>E142*D142</f>
        <v>5750</v>
      </c>
    </row>
    <row r="143" spans="3:11" x14ac:dyDescent="0.25">
      <c r="C143" s="202">
        <f>+C141+25</f>
        <v>300</v>
      </c>
      <c r="D143" s="203"/>
      <c r="E143" s="204"/>
      <c r="F143" s="204"/>
    </row>
    <row r="144" spans="3:11" x14ac:dyDescent="0.25">
      <c r="C144" s="202"/>
      <c r="D144" s="202">
        <f t="shared" ref="D144" si="21">C145-C143</f>
        <v>25</v>
      </c>
      <c r="E144" s="204">
        <v>170</v>
      </c>
      <c r="F144" s="204">
        <f>E144*D144</f>
        <v>4250</v>
      </c>
    </row>
    <row r="145" spans="3:6" x14ac:dyDescent="0.25">
      <c r="C145" s="202">
        <f>+C143+25</f>
        <v>325</v>
      </c>
      <c r="D145" s="203"/>
      <c r="E145" s="204"/>
      <c r="F145" s="204"/>
    </row>
    <row r="146" spans="3:6" x14ac:dyDescent="0.25">
      <c r="C146" s="202"/>
      <c r="D146" s="202">
        <f t="shared" ref="D146" si="22">C147-C145</f>
        <v>25</v>
      </c>
      <c r="E146" s="204">
        <v>150</v>
      </c>
      <c r="F146" s="204">
        <f>E146*D146</f>
        <v>3750</v>
      </c>
    </row>
    <row r="147" spans="3:6" x14ac:dyDescent="0.25">
      <c r="C147" s="202">
        <f>+C145+25</f>
        <v>350</v>
      </c>
      <c r="D147" s="203"/>
      <c r="E147" s="204"/>
      <c r="F147" s="204"/>
    </row>
    <row r="148" spans="3:6" x14ac:dyDescent="0.25">
      <c r="C148" s="202"/>
      <c r="D148" s="202">
        <f t="shared" ref="D148" si="23">C149-C147</f>
        <v>25</v>
      </c>
      <c r="E148" s="204">
        <v>180</v>
      </c>
      <c r="F148" s="204">
        <f>E148*D148</f>
        <v>4500</v>
      </c>
    </row>
    <row r="149" spans="3:6" x14ac:dyDescent="0.25">
      <c r="C149" s="202">
        <f>+C147+25</f>
        <v>375</v>
      </c>
      <c r="D149" s="203"/>
      <c r="E149" s="204"/>
      <c r="F149" s="204"/>
    </row>
    <row r="150" spans="3:6" x14ac:dyDescent="0.25">
      <c r="C150" s="202"/>
      <c r="D150" s="202">
        <f t="shared" ref="D150" si="24">C151-C149</f>
        <v>25</v>
      </c>
      <c r="E150" s="204">
        <v>169</v>
      </c>
      <c r="F150" s="204">
        <f>E150*D150</f>
        <v>4225</v>
      </c>
    </row>
    <row r="151" spans="3:6" x14ac:dyDescent="0.25">
      <c r="C151" s="202">
        <f>+C149+25</f>
        <v>400</v>
      </c>
      <c r="D151" s="202"/>
      <c r="E151" s="204"/>
      <c r="F151" s="204"/>
    </row>
    <row r="152" spans="3:6" x14ac:dyDescent="0.25">
      <c r="C152" s="202"/>
      <c r="D152" s="202">
        <f t="shared" ref="D152" si="25">C153-C151</f>
        <v>25</v>
      </c>
      <c r="E152" s="204">
        <v>148</v>
      </c>
      <c r="F152" s="204">
        <f>E152*D152</f>
        <v>3700</v>
      </c>
    </row>
    <row r="153" spans="3:6" x14ac:dyDescent="0.25">
      <c r="C153" s="202">
        <f>+C151+25</f>
        <v>425</v>
      </c>
      <c r="D153" s="203"/>
      <c r="E153" s="204"/>
      <c r="F153" s="204"/>
    </row>
    <row r="154" spans="3:6" x14ac:dyDescent="0.25">
      <c r="C154" s="202"/>
      <c r="D154" s="202">
        <f t="shared" ref="D154" si="26">C155-C153</f>
        <v>25</v>
      </c>
      <c r="E154" s="204">
        <v>132</v>
      </c>
      <c r="F154" s="204">
        <f>E154*D154</f>
        <v>3300</v>
      </c>
    </row>
    <row r="155" spans="3:6" x14ac:dyDescent="0.25">
      <c r="C155" s="202">
        <f>+C153+25</f>
        <v>450</v>
      </c>
      <c r="D155" s="203"/>
      <c r="E155" s="204"/>
      <c r="F155" s="204"/>
    </row>
    <row r="156" spans="3:6" x14ac:dyDescent="0.25">
      <c r="C156" s="202"/>
      <c r="D156" s="202">
        <f t="shared" ref="D156" si="27">C157-C155</f>
        <v>25</v>
      </c>
      <c r="E156" s="204">
        <v>111.7</v>
      </c>
      <c r="F156" s="204">
        <f>E156*D156</f>
        <v>2792.5</v>
      </c>
    </row>
    <row r="157" spans="3:6" x14ac:dyDescent="0.25">
      <c r="C157" s="202">
        <f>+C155+25</f>
        <v>475</v>
      </c>
      <c r="D157" s="203"/>
      <c r="E157" s="204"/>
      <c r="F157" s="204"/>
    </row>
    <row r="158" spans="3:6" x14ac:dyDescent="0.25">
      <c r="C158" s="202"/>
      <c r="D158" s="202">
        <f t="shared" ref="D158" si="28">C159-C157</f>
        <v>25</v>
      </c>
      <c r="E158" s="204">
        <v>120</v>
      </c>
      <c r="F158" s="204">
        <f>E158*D158</f>
        <v>3000</v>
      </c>
    </row>
    <row r="159" spans="3:6" x14ac:dyDescent="0.25">
      <c r="C159" s="202">
        <f>+C157+25</f>
        <v>500</v>
      </c>
      <c r="D159" s="203"/>
      <c r="E159" s="204"/>
      <c r="F159" s="204"/>
    </row>
    <row r="160" spans="3:6" x14ac:dyDescent="0.25">
      <c r="C160" s="202"/>
      <c r="D160" s="202">
        <f t="shared" ref="D160" si="29">C161-C159</f>
        <v>25</v>
      </c>
      <c r="E160" s="204">
        <v>152</v>
      </c>
      <c r="F160" s="204">
        <f>E160*D160</f>
        <v>3800</v>
      </c>
    </row>
    <row r="161" spans="3:6" x14ac:dyDescent="0.25">
      <c r="C161" s="202">
        <f>+C159+25</f>
        <v>525</v>
      </c>
      <c r="D161" s="203"/>
      <c r="E161" s="204"/>
      <c r="F161" s="204"/>
    </row>
    <row r="162" spans="3:6" x14ac:dyDescent="0.25">
      <c r="C162" s="202"/>
      <c r="D162" s="202">
        <f t="shared" ref="D162" si="30">C163-C161</f>
        <v>25</v>
      </c>
      <c r="E162" s="204">
        <v>161</v>
      </c>
      <c r="F162" s="204">
        <f>E162*D162</f>
        <v>4025</v>
      </c>
    </row>
    <row r="163" spans="3:6" x14ac:dyDescent="0.25">
      <c r="C163" s="202">
        <f>+C161+25</f>
        <v>550</v>
      </c>
      <c r="D163" s="203"/>
      <c r="E163" s="204"/>
      <c r="F163" s="204"/>
    </row>
    <row r="164" spans="3:6" x14ac:dyDescent="0.25">
      <c r="C164" s="202"/>
      <c r="D164" s="202">
        <f t="shared" ref="D164" si="31">C165-C163</f>
        <v>25</v>
      </c>
      <c r="E164" s="204">
        <v>175</v>
      </c>
      <c r="F164" s="204">
        <f>E164*D164</f>
        <v>4375</v>
      </c>
    </row>
    <row r="165" spans="3:6" x14ac:dyDescent="0.25">
      <c r="C165" s="202">
        <f>+C163+25</f>
        <v>575</v>
      </c>
      <c r="D165" s="203"/>
      <c r="E165" s="204"/>
      <c r="F165" s="204"/>
    </row>
    <row r="166" spans="3:6" x14ac:dyDescent="0.25">
      <c r="C166" s="202"/>
      <c r="D166" s="202">
        <f t="shared" ref="D166" si="32">C167-C165</f>
        <v>25</v>
      </c>
      <c r="E166" s="204">
        <v>83</v>
      </c>
      <c r="F166" s="204">
        <f>E167*D166</f>
        <v>0</v>
      </c>
    </row>
    <row r="167" spans="3:6" x14ac:dyDescent="0.25">
      <c r="C167" s="202">
        <f>+C165+25</f>
        <v>600</v>
      </c>
      <c r="D167" s="203"/>
      <c r="E167" s="204"/>
      <c r="F167" s="204"/>
    </row>
    <row r="168" spans="3:6" x14ac:dyDescent="0.25">
      <c r="C168" s="202"/>
      <c r="D168" s="202">
        <f t="shared" ref="D168" si="33">C169-C167</f>
        <v>25</v>
      </c>
      <c r="E168" s="204">
        <v>78</v>
      </c>
      <c r="F168" s="204">
        <f>E168*D168</f>
        <v>1950</v>
      </c>
    </row>
    <row r="169" spans="3:6" x14ac:dyDescent="0.25">
      <c r="C169" s="202">
        <f t="shared" ref="C169" si="34">+C167+25</f>
        <v>625</v>
      </c>
      <c r="D169" s="203"/>
      <c r="E169" s="204"/>
      <c r="F169" s="204"/>
    </row>
    <row r="170" spans="3:6" x14ac:dyDescent="0.25">
      <c r="C170" s="202"/>
      <c r="D170" s="202">
        <f t="shared" ref="D170" si="35">C171-C169</f>
        <v>25</v>
      </c>
      <c r="E170" s="204">
        <v>83</v>
      </c>
      <c r="F170" s="204">
        <f>E170*D170</f>
        <v>2075</v>
      </c>
    </row>
    <row r="171" spans="3:6" x14ac:dyDescent="0.25">
      <c r="C171" s="202">
        <f>+C169+25</f>
        <v>650</v>
      </c>
      <c r="D171" s="203"/>
      <c r="E171" s="204"/>
      <c r="F171" s="204"/>
    </row>
    <row r="172" spans="3:6" x14ac:dyDescent="0.25">
      <c r="C172" s="202"/>
      <c r="D172" s="202">
        <f t="shared" ref="D172" si="36">C173-C171</f>
        <v>25</v>
      </c>
      <c r="E172" s="423">
        <v>4.9832999999999998</v>
      </c>
      <c r="F172" s="204">
        <f>E172*D172</f>
        <v>124.5825</v>
      </c>
    </row>
    <row r="173" spans="3:6" x14ac:dyDescent="0.25">
      <c r="C173" s="202">
        <f>+C171+25</f>
        <v>675</v>
      </c>
      <c r="D173" s="203"/>
      <c r="E173" s="204"/>
      <c r="F173" s="204"/>
    </row>
    <row r="174" spans="3:6" x14ac:dyDescent="0.25">
      <c r="C174" s="202"/>
      <c r="D174" s="202">
        <f t="shared" ref="D174" si="37">C175-C173</f>
        <v>25</v>
      </c>
      <c r="E174" s="423">
        <v>16.5108</v>
      </c>
      <c r="F174" s="204">
        <f>E174*D174</f>
        <v>412.77</v>
      </c>
    </row>
    <row r="175" spans="3:6" x14ac:dyDescent="0.25">
      <c r="C175" s="202">
        <f>+C173+25</f>
        <v>700</v>
      </c>
      <c r="D175" s="203"/>
      <c r="E175" s="204"/>
      <c r="F175" s="204"/>
    </row>
    <row r="176" spans="3:6" x14ac:dyDescent="0.25">
      <c r="C176" s="202"/>
      <c r="D176" s="202">
        <f t="shared" ref="D176" si="38">C177-C175</f>
        <v>25</v>
      </c>
      <c r="E176" s="423">
        <f>1.7831+12.7127</f>
        <v>14.495799999999999</v>
      </c>
      <c r="F176" s="204">
        <f>E176*D176</f>
        <v>362.39499999999998</v>
      </c>
    </row>
    <row r="177" spans="3:9" x14ac:dyDescent="0.25">
      <c r="C177" s="401">
        <f t="shared" ref="C177:C209" si="39">+C175+25</f>
        <v>725</v>
      </c>
      <c r="D177" s="403"/>
      <c r="E177" s="403"/>
      <c r="F177" s="403"/>
      <c r="G177" s="701"/>
      <c r="H177" s="702"/>
      <c r="I177" s="702"/>
    </row>
    <row r="178" spans="3:9" x14ac:dyDescent="0.25">
      <c r="C178" s="401"/>
      <c r="D178" s="401">
        <f t="shared" ref="D178" si="40">C179-C177</f>
        <v>25</v>
      </c>
      <c r="E178" s="423">
        <f>39.5494+17.5398</f>
        <v>57.089199999999998</v>
      </c>
      <c r="F178" s="419">
        <f>E178*D178</f>
        <v>1427.23</v>
      </c>
    </row>
    <row r="179" spans="3:9" x14ac:dyDescent="0.25">
      <c r="C179" s="401">
        <f t="shared" si="39"/>
        <v>750</v>
      </c>
      <c r="D179" s="403"/>
      <c r="E179" s="419"/>
      <c r="F179" s="419"/>
    </row>
    <row r="180" spans="3:9" x14ac:dyDescent="0.25">
      <c r="C180" s="401"/>
      <c r="D180" s="401">
        <f t="shared" ref="D180" si="41">C181-C179</f>
        <v>25</v>
      </c>
      <c r="E180" s="423">
        <f>40.6373+43.8401</f>
        <v>84.477400000000003</v>
      </c>
      <c r="F180" s="419">
        <f>E180*D180</f>
        <v>2111.9349999999999</v>
      </c>
    </row>
    <row r="181" spans="3:9" x14ac:dyDescent="0.25">
      <c r="C181" s="401">
        <f t="shared" si="39"/>
        <v>775</v>
      </c>
      <c r="D181" s="403"/>
      <c r="E181" s="419"/>
      <c r="F181" s="419"/>
    </row>
    <row r="182" spans="3:9" x14ac:dyDescent="0.25">
      <c r="C182" s="401"/>
      <c r="D182" s="401">
        <f t="shared" ref="D182" si="42">C183-C181</f>
        <v>25</v>
      </c>
      <c r="E182" s="423">
        <f>42.3034+44.6732</f>
        <v>86.976600000000005</v>
      </c>
      <c r="F182" s="419">
        <f>E182*D182</f>
        <v>2174.415</v>
      </c>
    </row>
    <row r="183" spans="3:9" x14ac:dyDescent="0.25">
      <c r="C183" s="401">
        <f t="shared" si="39"/>
        <v>800</v>
      </c>
      <c r="D183" s="401"/>
      <c r="E183" s="419"/>
      <c r="F183" s="419"/>
    </row>
    <row r="184" spans="3:9" x14ac:dyDescent="0.25">
      <c r="C184" s="401"/>
      <c r="D184" s="401">
        <f t="shared" ref="D184" si="43">C185-C183</f>
        <v>25</v>
      </c>
      <c r="E184" s="423">
        <f>48.6154+42.8155</f>
        <v>91.430900000000008</v>
      </c>
      <c r="F184" s="419">
        <f>E184*D184</f>
        <v>2285.7725</v>
      </c>
    </row>
    <row r="185" spans="3:9" x14ac:dyDescent="0.25">
      <c r="C185" s="401">
        <f t="shared" si="39"/>
        <v>825</v>
      </c>
      <c r="D185" s="403"/>
      <c r="E185" s="419"/>
      <c r="F185" s="419"/>
    </row>
    <row r="186" spans="3:9" x14ac:dyDescent="0.25">
      <c r="C186" s="401"/>
      <c r="D186" s="401">
        <f t="shared" ref="D186" si="44">C187-C185</f>
        <v>25</v>
      </c>
      <c r="E186" s="423">
        <f>42.3368+49.4202</f>
        <v>91.757000000000005</v>
      </c>
      <c r="F186" s="419">
        <f>E186*D186</f>
        <v>2293.9250000000002</v>
      </c>
    </row>
    <row r="187" spans="3:9" x14ac:dyDescent="0.25">
      <c r="C187" s="401">
        <f t="shared" si="39"/>
        <v>850</v>
      </c>
      <c r="D187" s="403"/>
      <c r="E187" s="419"/>
      <c r="F187" s="419"/>
    </row>
    <row r="188" spans="3:9" x14ac:dyDescent="0.25">
      <c r="C188" s="401"/>
      <c r="D188" s="401">
        <f t="shared" ref="D188" si="45">C189-C187</f>
        <v>25</v>
      </c>
      <c r="E188" s="423">
        <f>47.5095+40.6548</f>
        <v>88.164299999999997</v>
      </c>
      <c r="F188" s="419">
        <f>E188*D188</f>
        <v>2204.1075000000001</v>
      </c>
    </row>
    <row r="189" spans="3:9" x14ac:dyDescent="0.25">
      <c r="C189" s="401">
        <f t="shared" si="39"/>
        <v>875</v>
      </c>
      <c r="D189" s="403"/>
      <c r="E189" s="419"/>
      <c r="F189" s="419"/>
    </row>
    <row r="190" spans="3:9" x14ac:dyDescent="0.25">
      <c r="C190" s="401"/>
      <c r="D190" s="401">
        <f t="shared" ref="D190" si="46">C191-C189</f>
        <v>25</v>
      </c>
      <c r="E190" s="423">
        <f>48.13677+42.0211</f>
        <v>90.157870000000003</v>
      </c>
      <c r="F190" s="419">
        <f>E190*D190</f>
        <v>2253.9467500000001</v>
      </c>
    </row>
    <row r="191" spans="3:9" x14ac:dyDescent="0.25">
      <c r="C191" s="401">
        <f t="shared" si="39"/>
        <v>900</v>
      </c>
      <c r="D191" s="403"/>
      <c r="E191" s="419"/>
      <c r="F191" s="419"/>
    </row>
    <row r="192" spans="3:9" x14ac:dyDescent="0.25">
      <c r="C192" s="401"/>
      <c r="D192" s="401">
        <f t="shared" ref="D192" si="47">C193-C191</f>
        <v>25</v>
      </c>
      <c r="E192" s="423">
        <f>46.9953+45.4308</f>
        <v>92.426099999999991</v>
      </c>
      <c r="F192" s="419">
        <f>E192*D192</f>
        <v>2310.6524999999997</v>
      </c>
    </row>
    <row r="193" spans="3:6" x14ac:dyDescent="0.25">
      <c r="C193" s="401">
        <f t="shared" si="39"/>
        <v>925</v>
      </c>
      <c r="D193" s="403"/>
      <c r="E193" s="419"/>
      <c r="F193" s="419"/>
    </row>
    <row r="194" spans="3:6" x14ac:dyDescent="0.25">
      <c r="C194" s="401"/>
      <c r="D194" s="401">
        <f t="shared" ref="D194" si="48">C195-C193</f>
        <v>25</v>
      </c>
      <c r="E194" s="419">
        <f>36.0987+39.6178</f>
        <v>75.716499999999996</v>
      </c>
      <c r="F194" s="419">
        <f>E194*D194</f>
        <v>1892.9124999999999</v>
      </c>
    </row>
    <row r="195" spans="3:6" x14ac:dyDescent="0.25">
      <c r="C195" s="401">
        <f t="shared" si="39"/>
        <v>950</v>
      </c>
      <c r="D195" s="403"/>
      <c r="E195" s="419"/>
      <c r="F195" s="419"/>
    </row>
    <row r="196" spans="3:6" x14ac:dyDescent="0.25">
      <c r="C196" s="401"/>
      <c r="D196" s="401">
        <f t="shared" ref="D196" si="49">C197-C195</f>
        <v>25</v>
      </c>
      <c r="E196" s="420">
        <f>38.9837+39.6509</f>
        <v>78.634600000000006</v>
      </c>
      <c r="F196" s="419">
        <f>E196*D196</f>
        <v>1965.8650000000002</v>
      </c>
    </row>
    <row r="197" spans="3:6" x14ac:dyDescent="0.25">
      <c r="C197" s="401">
        <f t="shared" si="39"/>
        <v>975</v>
      </c>
      <c r="D197" s="403"/>
      <c r="E197" s="419"/>
      <c r="F197" s="419"/>
    </row>
    <row r="198" spans="3:6" x14ac:dyDescent="0.25">
      <c r="C198" s="401"/>
      <c r="D198" s="401">
        <f t="shared" ref="D198" si="50">C199-C197</f>
        <v>25</v>
      </c>
      <c r="E198" s="419">
        <f>40.4074+35.2611</f>
        <v>75.668499999999995</v>
      </c>
      <c r="F198" s="419">
        <f>E198*D198</f>
        <v>1891.7124999999999</v>
      </c>
    </row>
    <row r="199" spans="3:6" x14ac:dyDescent="0.25">
      <c r="C199" s="401">
        <f t="shared" si="39"/>
        <v>1000</v>
      </c>
      <c r="D199" s="403"/>
      <c r="E199" s="419"/>
      <c r="F199" s="419"/>
    </row>
    <row r="200" spans="3:6" x14ac:dyDescent="0.25">
      <c r="C200" s="401"/>
      <c r="D200" s="401">
        <f t="shared" ref="D200" si="51">C201-C199</f>
        <v>25</v>
      </c>
      <c r="E200" s="419">
        <f>35.4654+37.125</f>
        <v>72.590400000000002</v>
      </c>
      <c r="F200" s="419">
        <f>E200*D200</f>
        <v>1814.76</v>
      </c>
    </row>
    <row r="201" spans="3:6" x14ac:dyDescent="0.25">
      <c r="C201" s="401">
        <f t="shared" si="39"/>
        <v>1025</v>
      </c>
      <c r="D201" s="403"/>
      <c r="E201" s="419"/>
      <c r="F201" s="419"/>
    </row>
    <row r="202" spans="3:6" x14ac:dyDescent="0.25">
      <c r="C202" s="401"/>
      <c r="D202" s="401">
        <f t="shared" ref="D202" si="52">C203-C201</f>
        <v>25</v>
      </c>
      <c r="E202" s="419">
        <f>35.0181+34.8931</f>
        <v>69.911199999999994</v>
      </c>
      <c r="F202" s="419">
        <f>E202*D202</f>
        <v>1747.7799999999997</v>
      </c>
    </row>
    <row r="203" spans="3:6" x14ac:dyDescent="0.25">
      <c r="C203" s="401">
        <f t="shared" si="39"/>
        <v>1050</v>
      </c>
      <c r="D203" s="403"/>
      <c r="E203" s="419"/>
      <c r="F203" s="419"/>
    </row>
    <row r="204" spans="3:6" x14ac:dyDescent="0.25">
      <c r="C204" s="401"/>
      <c r="D204" s="401">
        <f t="shared" ref="D204" si="53">C205-C203</f>
        <v>25</v>
      </c>
      <c r="E204" s="421">
        <f>33.5102+31.8601</f>
        <v>65.3703</v>
      </c>
      <c r="F204" s="419">
        <f>E204*D204</f>
        <v>1634.2574999999999</v>
      </c>
    </row>
    <row r="205" spans="3:6" x14ac:dyDescent="0.25">
      <c r="C205" s="401">
        <f t="shared" si="39"/>
        <v>1075</v>
      </c>
      <c r="D205" s="403"/>
      <c r="E205" s="419"/>
      <c r="F205" s="419"/>
    </row>
    <row r="206" spans="3:6" x14ac:dyDescent="0.25">
      <c r="C206" s="401"/>
      <c r="D206" s="401">
        <f t="shared" ref="D206" si="54">C207-C205</f>
        <v>25</v>
      </c>
      <c r="E206" s="418">
        <f>19.2356+21.124</f>
        <v>40.3596</v>
      </c>
      <c r="F206" s="419">
        <f>E206*D206</f>
        <v>1008.99</v>
      </c>
    </row>
    <row r="207" spans="3:6" x14ac:dyDescent="0.25">
      <c r="C207" s="401">
        <f t="shared" si="39"/>
        <v>1100</v>
      </c>
      <c r="D207" s="403"/>
      <c r="E207" s="419"/>
      <c r="F207" s="419"/>
    </row>
    <row r="208" spans="3:6" x14ac:dyDescent="0.25">
      <c r="C208" s="401"/>
      <c r="D208" s="401">
        <f t="shared" ref="D208" si="55">C209-C207</f>
        <v>25</v>
      </c>
      <c r="E208" s="419">
        <f>29.3491+26.4928</f>
        <v>55.841899999999995</v>
      </c>
      <c r="F208" s="419">
        <f>E208*D208</f>
        <v>1396.0474999999999</v>
      </c>
    </row>
    <row r="209" spans="3:6" x14ac:dyDescent="0.25">
      <c r="C209" s="401">
        <f t="shared" si="39"/>
        <v>1125</v>
      </c>
      <c r="D209" s="401"/>
      <c r="E209" s="403"/>
      <c r="F209" s="403"/>
    </row>
    <row r="210" spans="3:6" x14ac:dyDescent="0.25">
      <c r="C210" s="613" t="s">
        <v>176</v>
      </c>
      <c r="D210" s="614"/>
      <c r="E210" s="615"/>
      <c r="F210" s="204">
        <f>SUM(F119:F209)</f>
        <v>101298.91425000002</v>
      </c>
    </row>
  </sheetData>
  <mergeCells count="7">
    <mergeCell ref="C210:E210"/>
    <mergeCell ref="G177:I177"/>
    <mergeCell ref="C2:I2"/>
    <mergeCell ref="N2:T2"/>
    <mergeCell ref="C104:E104"/>
    <mergeCell ref="N104:P104"/>
    <mergeCell ref="C108:I108"/>
  </mergeCells>
  <pageMargins left="0.7" right="0.7" top="0.75" bottom="0.75" header="0.3" footer="0.3"/>
  <pageSetup orientation="portrait" r:id="rId1"/>
  <rowBreaks count="1" manualBreakCount="1">
    <brk id="42" min="2" max="8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D6A1-EFBF-4647-934F-9C4E98E974A9}">
  <dimension ref="A2:K71"/>
  <sheetViews>
    <sheetView view="pageBreakPreview" topLeftCell="A25" zoomScaleNormal="100" zoomScaleSheetLayoutView="100" workbookViewId="0">
      <selection activeCell="G12" sqref="G12"/>
    </sheetView>
  </sheetViews>
  <sheetFormatPr defaultRowHeight="15" x14ac:dyDescent="0.25"/>
  <cols>
    <col min="2" max="2" width="3.85546875" customWidth="1"/>
    <col min="3" max="4" width="13.140625" customWidth="1"/>
    <col min="5" max="5" width="12.42578125" customWidth="1"/>
    <col min="6" max="6" width="12.42578125" style="412" customWidth="1"/>
    <col min="7" max="7" width="11.85546875" customWidth="1"/>
    <col min="8" max="8" width="11.42578125" customWidth="1"/>
    <col min="9" max="9" width="5.5703125" customWidth="1"/>
    <col min="10" max="10" width="9.42578125" customWidth="1"/>
    <col min="11" max="12" width="4.85546875" customWidth="1"/>
  </cols>
  <sheetData>
    <row r="2" spans="1:11" ht="36" customHeight="1" x14ac:dyDescent="0.25">
      <c r="B2" s="612" t="s">
        <v>644</v>
      </c>
      <c r="C2" s="612"/>
      <c r="D2" s="612"/>
      <c r="E2" s="612"/>
      <c r="F2" s="612"/>
      <c r="G2" s="612"/>
      <c r="H2" s="612"/>
      <c r="I2" s="612"/>
      <c r="J2" s="395"/>
      <c r="K2" s="395"/>
    </row>
    <row r="3" spans="1:11" x14ac:dyDescent="0.25">
      <c r="C3" s="198"/>
      <c r="D3" s="198"/>
      <c r="E3" s="198"/>
      <c r="F3" s="410"/>
      <c r="G3" s="198"/>
      <c r="H3" s="198"/>
      <c r="I3" s="198"/>
      <c r="J3" s="198"/>
      <c r="K3" s="198"/>
    </row>
    <row r="4" spans="1:11" s="413" customFormat="1" ht="25.35" customHeight="1" x14ac:dyDescent="0.25">
      <c r="C4" s="414" t="s">
        <v>637</v>
      </c>
      <c r="D4" s="415"/>
      <c r="E4" s="416"/>
      <c r="F4" s="414" t="s">
        <v>636</v>
      </c>
      <c r="G4" s="198"/>
      <c r="H4" s="416"/>
      <c r="I4" s="416"/>
      <c r="J4" s="416"/>
      <c r="K4" s="416"/>
    </row>
    <row r="5" spans="1:11" x14ac:dyDescent="0.25">
      <c r="C5" s="205"/>
      <c r="D5" s="205"/>
      <c r="E5" s="198"/>
      <c r="F5" s="410"/>
      <c r="G5" s="198"/>
      <c r="H5" s="198"/>
      <c r="I5" s="198"/>
      <c r="J5" s="198"/>
      <c r="K5" s="198"/>
    </row>
    <row r="6" spans="1:11" ht="32.450000000000003" customHeight="1" x14ac:dyDescent="0.25">
      <c r="A6">
        <f>155+(9.904)</f>
        <v>164.904</v>
      </c>
      <c r="C6" s="201" t="s">
        <v>205</v>
      </c>
      <c r="D6" s="201" t="s">
        <v>635</v>
      </c>
      <c r="E6" s="201" t="s">
        <v>638</v>
      </c>
      <c r="F6" s="411" t="s">
        <v>634</v>
      </c>
      <c r="G6" s="201" t="s">
        <v>639</v>
      </c>
      <c r="H6" s="201" t="s">
        <v>640</v>
      </c>
    </row>
    <row r="7" spans="1:11" x14ac:dyDescent="0.25">
      <c r="A7">
        <f>155+(9.135)</f>
        <v>164.13499999999999</v>
      </c>
      <c r="C7" s="202"/>
      <c r="D7" s="204"/>
      <c r="E7" s="203"/>
      <c r="F7" s="409"/>
      <c r="G7" s="203"/>
      <c r="H7" s="203"/>
    </row>
    <row r="8" spans="1:11" x14ac:dyDescent="0.25">
      <c r="C8" s="202">
        <v>0</v>
      </c>
      <c r="D8" s="204">
        <v>155</v>
      </c>
      <c r="E8" s="203">
        <v>163.91499999999999</v>
      </c>
      <c r="F8" s="409"/>
      <c r="G8" s="203"/>
      <c r="H8" s="203"/>
    </row>
    <row r="9" spans="1:11" x14ac:dyDescent="0.25">
      <c r="C9" s="202">
        <f>+C8+25</f>
        <v>25</v>
      </c>
      <c r="D9" s="204">
        <v>155</v>
      </c>
      <c r="E9" s="203">
        <v>164.071</v>
      </c>
      <c r="F9" s="409"/>
      <c r="G9" s="203"/>
      <c r="H9" s="203"/>
      <c r="J9" t="s">
        <v>641</v>
      </c>
    </row>
    <row r="10" spans="1:11" x14ac:dyDescent="0.25">
      <c r="C10" s="202">
        <f>+C9+25</f>
        <v>50</v>
      </c>
      <c r="D10" s="204">
        <v>155</v>
      </c>
      <c r="E10" s="203">
        <v>163.904</v>
      </c>
      <c r="F10" s="409">
        <v>8.6999999999999993</v>
      </c>
      <c r="G10" s="417">
        <f>D10+F10</f>
        <v>163.69999999999999</v>
      </c>
      <c r="H10" s="203">
        <f t="shared" ref="H10:H52" si="0">E10-G10</f>
        <v>0.20400000000000773</v>
      </c>
    </row>
    <row r="11" spans="1:11" x14ac:dyDescent="0.25">
      <c r="C11" s="202">
        <f t="shared" ref="C11:C54" si="1">+C10+25</f>
        <v>75</v>
      </c>
      <c r="D11" s="204">
        <v>155</v>
      </c>
      <c r="E11" s="203">
        <v>164.315</v>
      </c>
      <c r="F11" s="409">
        <v>8.5442</v>
      </c>
      <c r="G11" s="417">
        <f t="shared" ref="G11:G53" si="2">D11+F11</f>
        <v>163.54419999999999</v>
      </c>
      <c r="H11" s="203">
        <f t="shared" si="0"/>
        <v>0.77080000000000837</v>
      </c>
    </row>
    <row r="12" spans="1:11" x14ac:dyDescent="0.25">
      <c r="C12" s="202">
        <f t="shared" si="1"/>
        <v>100</v>
      </c>
      <c r="D12" s="204">
        <v>155</v>
      </c>
      <c r="E12" s="203">
        <v>167.18299999999999</v>
      </c>
      <c r="F12" s="409">
        <v>8.3881999999999994</v>
      </c>
      <c r="G12" s="417">
        <f t="shared" si="2"/>
        <v>163.38820000000001</v>
      </c>
      <c r="H12" s="203">
        <f t="shared" si="0"/>
        <v>3.7947999999999809</v>
      </c>
    </row>
    <row r="13" spans="1:11" x14ac:dyDescent="0.25">
      <c r="C13" s="202">
        <f t="shared" si="1"/>
        <v>125</v>
      </c>
      <c r="D13" s="204">
        <v>155</v>
      </c>
      <c r="E13" s="203">
        <v>168.06</v>
      </c>
      <c r="F13" s="409">
        <v>8.2325999999999997</v>
      </c>
      <c r="G13" s="417">
        <f t="shared" si="2"/>
        <v>163.23259999999999</v>
      </c>
      <c r="H13" s="203">
        <f t="shared" si="0"/>
        <v>4.8274000000000115</v>
      </c>
    </row>
    <row r="14" spans="1:11" x14ac:dyDescent="0.25">
      <c r="C14" s="202">
        <f t="shared" si="1"/>
        <v>150</v>
      </c>
      <c r="D14" s="204">
        <v>155</v>
      </c>
      <c r="E14" s="203">
        <v>168.76</v>
      </c>
      <c r="F14" s="409">
        <v>8.0767000000000007</v>
      </c>
      <c r="G14" s="417">
        <f t="shared" si="2"/>
        <v>163.07669999999999</v>
      </c>
      <c r="H14" s="203">
        <f t="shared" si="0"/>
        <v>5.6833000000000027</v>
      </c>
    </row>
    <row r="15" spans="1:11" x14ac:dyDescent="0.25">
      <c r="C15" s="202">
        <f t="shared" si="1"/>
        <v>175</v>
      </c>
      <c r="D15" s="204">
        <v>155</v>
      </c>
      <c r="E15" s="203">
        <v>169.17699999999999</v>
      </c>
      <c r="F15" s="409">
        <v>7.9208999999999996</v>
      </c>
      <c r="G15" s="417">
        <f t="shared" si="2"/>
        <v>162.92089999999999</v>
      </c>
      <c r="H15" s="203">
        <f t="shared" si="0"/>
        <v>6.2561000000000035</v>
      </c>
    </row>
    <row r="16" spans="1:11" x14ac:dyDescent="0.25">
      <c r="C16" s="202">
        <f t="shared" si="1"/>
        <v>200</v>
      </c>
      <c r="D16" s="204">
        <v>155</v>
      </c>
      <c r="E16" s="203">
        <v>169.95400000000001</v>
      </c>
      <c r="F16" s="409">
        <v>7.7651000000000003</v>
      </c>
      <c r="G16" s="417">
        <f t="shared" si="2"/>
        <v>162.76509999999999</v>
      </c>
      <c r="H16" s="203">
        <f t="shared" si="0"/>
        <v>7.1889000000000181</v>
      </c>
    </row>
    <row r="17" spans="3:10" x14ac:dyDescent="0.25">
      <c r="C17" s="202">
        <f t="shared" si="1"/>
        <v>225</v>
      </c>
      <c r="D17" s="204">
        <v>155</v>
      </c>
      <c r="E17" s="203">
        <v>171.11799999999999</v>
      </c>
      <c r="F17" s="409">
        <v>7.6093000000000002</v>
      </c>
      <c r="G17" s="417">
        <f t="shared" si="2"/>
        <v>162.60929999999999</v>
      </c>
      <c r="H17" s="203">
        <f t="shared" si="0"/>
        <v>8.5087000000000046</v>
      </c>
    </row>
    <row r="18" spans="3:10" x14ac:dyDescent="0.25">
      <c r="C18" s="202">
        <f t="shared" si="1"/>
        <v>250</v>
      </c>
      <c r="D18" s="204">
        <v>155</v>
      </c>
      <c r="E18" s="203">
        <v>172.73400000000001</v>
      </c>
      <c r="F18" s="409">
        <v>7.4535</v>
      </c>
      <c r="G18" s="417">
        <f t="shared" si="2"/>
        <v>162.45349999999999</v>
      </c>
      <c r="H18" s="203">
        <f t="shared" si="0"/>
        <v>10.280500000000018</v>
      </c>
    </row>
    <row r="19" spans="3:10" x14ac:dyDescent="0.25">
      <c r="C19" s="202">
        <f t="shared" si="1"/>
        <v>275</v>
      </c>
      <c r="D19" s="204">
        <v>155</v>
      </c>
      <c r="E19" s="203">
        <v>175.76400000000001</v>
      </c>
      <c r="F19" s="409">
        <v>7.3414999999999999</v>
      </c>
      <c r="G19" s="417">
        <f t="shared" si="2"/>
        <v>162.3415</v>
      </c>
      <c r="H19" s="203">
        <f t="shared" si="0"/>
        <v>13.422500000000014</v>
      </c>
    </row>
    <row r="20" spans="3:10" x14ac:dyDescent="0.25">
      <c r="C20" s="202">
        <f t="shared" si="1"/>
        <v>300</v>
      </c>
      <c r="D20" s="204">
        <v>155</v>
      </c>
      <c r="E20" s="203">
        <v>179.256</v>
      </c>
      <c r="F20" s="409">
        <v>7.1417999999999999</v>
      </c>
      <c r="G20" s="417">
        <f t="shared" si="2"/>
        <v>162.14179999999999</v>
      </c>
      <c r="H20" s="203">
        <f t="shared" si="0"/>
        <v>17.114200000000011</v>
      </c>
    </row>
    <row r="21" spans="3:10" x14ac:dyDescent="0.25">
      <c r="C21" s="202">
        <f t="shared" si="1"/>
        <v>325</v>
      </c>
      <c r="D21" s="204">
        <v>155</v>
      </c>
      <c r="E21" s="203">
        <v>183.62</v>
      </c>
      <c r="F21" s="409">
        <v>6.9859999999999998</v>
      </c>
      <c r="G21" s="417">
        <f t="shared" si="2"/>
        <v>161.98599999999999</v>
      </c>
      <c r="H21" s="203">
        <f t="shared" si="0"/>
        <v>21.634000000000015</v>
      </c>
    </row>
    <row r="22" spans="3:10" x14ac:dyDescent="0.25">
      <c r="C22" s="202">
        <f t="shared" si="1"/>
        <v>350</v>
      </c>
      <c r="D22" s="204">
        <v>155</v>
      </c>
      <c r="E22" s="203">
        <v>187.01400000000001</v>
      </c>
      <c r="F22" s="409">
        <v>6.8301999999999996</v>
      </c>
      <c r="G22" s="417">
        <f t="shared" si="2"/>
        <v>161.83019999999999</v>
      </c>
      <c r="H22" s="203">
        <f t="shared" si="0"/>
        <v>25.183800000000019</v>
      </c>
    </row>
    <row r="23" spans="3:10" x14ac:dyDescent="0.25">
      <c r="C23" s="202">
        <f t="shared" si="1"/>
        <v>375</v>
      </c>
      <c r="D23" s="204">
        <v>155</v>
      </c>
      <c r="E23" s="203">
        <v>190.51300000000001</v>
      </c>
      <c r="F23" s="409">
        <v>6.6744000000000003</v>
      </c>
      <c r="G23" s="417">
        <f t="shared" si="2"/>
        <v>161.67439999999999</v>
      </c>
      <c r="H23" s="203">
        <f t="shared" si="0"/>
        <v>28.838600000000014</v>
      </c>
    </row>
    <row r="24" spans="3:10" x14ac:dyDescent="0.25">
      <c r="C24" s="202">
        <f t="shared" si="1"/>
        <v>400</v>
      </c>
      <c r="D24" s="204">
        <v>155</v>
      </c>
      <c r="E24" s="203">
        <v>193.8</v>
      </c>
      <c r="F24" s="409">
        <v>6.5186000000000002</v>
      </c>
      <c r="G24" s="417">
        <f t="shared" si="2"/>
        <v>161.51859999999999</v>
      </c>
      <c r="H24" s="203">
        <f t="shared" si="0"/>
        <v>32.281400000000019</v>
      </c>
    </row>
    <row r="25" spans="3:10" x14ac:dyDescent="0.25">
      <c r="C25" s="202">
        <f t="shared" si="1"/>
        <v>425</v>
      </c>
      <c r="D25" s="204">
        <v>155</v>
      </c>
      <c r="E25" s="203">
        <v>194.547</v>
      </c>
      <c r="F25" s="409">
        <v>6.3628</v>
      </c>
      <c r="G25" s="417">
        <f t="shared" si="2"/>
        <v>161.36279999999999</v>
      </c>
      <c r="H25" s="203">
        <f t="shared" si="0"/>
        <v>33.184200000000004</v>
      </c>
    </row>
    <row r="26" spans="3:10" x14ac:dyDescent="0.25">
      <c r="C26" s="202">
        <f t="shared" si="1"/>
        <v>450</v>
      </c>
      <c r="D26" s="204">
        <v>155</v>
      </c>
      <c r="E26" s="203">
        <v>195.79</v>
      </c>
      <c r="F26" s="409">
        <v>6.2069999999999999</v>
      </c>
      <c r="G26" s="417">
        <f t="shared" si="2"/>
        <v>161.20699999999999</v>
      </c>
      <c r="H26" s="203">
        <f t="shared" si="0"/>
        <v>34.582999999999998</v>
      </c>
    </row>
    <row r="27" spans="3:10" x14ac:dyDescent="0.25">
      <c r="C27" s="202">
        <f t="shared" si="1"/>
        <v>475</v>
      </c>
      <c r="D27" s="204">
        <v>155</v>
      </c>
      <c r="E27" s="203">
        <v>195.04</v>
      </c>
      <c r="F27" s="409">
        <v>6.0511999999999997</v>
      </c>
      <c r="G27" s="417">
        <f t="shared" si="2"/>
        <v>161.05119999999999</v>
      </c>
      <c r="H27" s="203">
        <f t="shared" si="0"/>
        <v>33.988799999999998</v>
      </c>
      <c r="J27" t="s">
        <v>643</v>
      </c>
    </row>
    <row r="28" spans="3:10" x14ac:dyDescent="0.25">
      <c r="C28" s="202">
        <f t="shared" si="1"/>
        <v>500</v>
      </c>
      <c r="D28" s="204">
        <v>155</v>
      </c>
      <c r="E28" s="203">
        <v>191.34700000000001</v>
      </c>
      <c r="F28" s="409">
        <v>5.8952999999999998</v>
      </c>
      <c r="G28" s="417">
        <f t="shared" si="2"/>
        <v>160.89529999999999</v>
      </c>
      <c r="H28" s="203">
        <f t="shared" si="0"/>
        <v>30.451700000000017</v>
      </c>
    </row>
    <row r="29" spans="3:10" x14ac:dyDescent="0.25">
      <c r="C29" s="202">
        <f t="shared" si="1"/>
        <v>525</v>
      </c>
      <c r="D29" s="204">
        <v>155</v>
      </c>
      <c r="E29" s="203">
        <v>187.376</v>
      </c>
      <c r="F29" s="409">
        <v>5.7393999999999998</v>
      </c>
      <c r="G29" s="417">
        <f t="shared" si="2"/>
        <v>160.73939999999999</v>
      </c>
      <c r="H29" s="203">
        <f t="shared" si="0"/>
        <v>26.636600000000016</v>
      </c>
    </row>
    <row r="30" spans="3:10" x14ac:dyDescent="0.25">
      <c r="C30" s="202">
        <f t="shared" si="1"/>
        <v>550</v>
      </c>
      <c r="D30" s="204">
        <v>155</v>
      </c>
      <c r="E30" s="203">
        <v>184.63200000000001</v>
      </c>
      <c r="F30" s="409">
        <v>5.5835999999999997</v>
      </c>
      <c r="G30" s="417">
        <f t="shared" si="2"/>
        <v>160.58359999999999</v>
      </c>
      <c r="H30" s="203">
        <f t="shared" si="0"/>
        <v>24.048400000000015</v>
      </c>
    </row>
    <row r="31" spans="3:10" x14ac:dyDescent="0.25">
      <c r="C31" s="202">
        <f t="shared" si="1"/>
        <v>575</v>
      </c>
      <c r="D31" s="204">
        <v>155</v>
      </c>
      <c r="E31" s="203">
        <v>183.602</v>
      </c>
      <c r="F31" s="409">
        <v>5.4278000000000004</v>
      </c>
      <c r="G31" s="417">
        <f t="shared" si="2"/>
        <v>160.42779999999999</v>
      </c>
      <c r="H31" s="203">
        <f t="shared" si="0"/>
        <v>23.174200000000013</v>
      </c>
    </row>
    <row r="32" spans="3:10" x14ac:dyDescent="0.25">
      <c r="C32" s="202">
        <f t="shared" si="1"/>
        <v>600</v>
      </c>
      <c r="D32" s="204">
        <v>155</v>
      </c>
      <c r="E32" s="203">
        <v>182.72900000000001</v>
      </c>
      <c r="F32" s="409">
        <v>5.2720000000000002</v>
      </c>
      <c r="G32" s="417">
        <f t="shared" si="2"/>
        <v>160.27199999999999</v>
      </c>
      <c r="H32" s="203">
        <f t="shared" si="0"/>
        <v>22.457000000000022</v>
      </c>
    </row>
    <row r="33" spans="3:8" x14ac:dyDescent="0.25">
      <c r="C33" s="202">
        <f t="shared" si="1"/>
        <v>625</v>
      </c>
      <c r="D33" s="204">
        <v>155</v>
      </c>
      <c r="E33" s="203">
        <v>177.31299999999999</v>
      </c>
      <c r="F33" s="409">
        <v>5.1162000000000001</v>
      </c>
      <c r="G33" s="417">
        <f t="shared" si="2"/>
        <v>160.11619999999999</v>
      </c>
      <c r="H33" s="203">
        <f t="shared" si="0"/>
        <v>17.196799999999996</v>
      </c>
    </row>
    <row r="34" spans="3:8" x14ac:dyDescent="0.25">
      <c r="C34" s="202">
        <f t="shared" si="1"/>
        <v>650</v>
      </c>
      <c r="D34" s="204">
        <v>155</v>
      </c>
      <c r="E34" s="203">
        <v>169.846</v>
      </c>
      <c r="F34" s="409">
        <v>4.9604999999999997</v>
      </c>
      <c r="G34" s="417">
        <f t="shared" si="2"/>
        <v>159.9605</v>
      </c>
      <c r="H34" s="203">
        <f t="shared" si="0"/>
        <v>9.8855000000000075</v>
      </c>
    </row>
    <row r="35" spans="3:8" x14ac:dyDescent="0.25">
      <c r="C35" s="202">
        <f t="shared" si="1"/>
        <v>675</v>
      </c>
      <c r="D35" s="204">
        <v>155</v>
      </c>
      <c r="E35" s="203">
        <v>167.56100000000001</v>
      </c>
      <c r="F35" s="409">
        <v>4.8047000000000004</v>
      </c>
      <c r="G35" s="417">
        <f t="shared" si="2"/>
        <v>159.8047</v>
      </c>
      <c r="H35" s="203">
        <f t="shared" si="0"/>
        <v>7.7563000000000102</v>
      </c>
    </row>
    <row r="36" spans="3:8" x14ac:dyDescent="0.25">
      <c r="C36" s="202">
        <f t="shared" si="1"/>
        <v>700</v>
      </c>
      <c r="D36" s="204">
        <v>155</v>
      </c>
      <c r="E36" s="203">
        <v>165.744</v>
      </c>
      <c r="F36" s="409">
        <v>4.6487999999999996</v>
      </c>
      <c r="G36" s="417">
        <f t="shared" si="2"/>
        <v>159.64879999999999</v>
      </c>
      <c r="H36" s="203">
        <f t="shared" si="0"/>
        <v>6.0952000000000055</v>
      </c>
    </row>
    <row r="37" spans="3:8" x14ac:dyDescent="0.25">
      <c r="C37" s="202">
        <f t="shared" si="1"/>
        <v>725</v>
      </c>
      <c r="D37" s="204">
        <v>155</v>
      </c>
      <c r="E37" s="203">
        <v>162.19999999999999</v>
      </c>
      <c r="F37" s="409">
        <v>4.4930000000000003</v>
      </c>
      <c r="G37" s="417">
        <f t="shared" si="2"/>
        <v>159.49299999999999</v>
      </c>
      <c r="H37" s="203">
        <f t="shared" si="0"/>
        <v>2.7069999999999936</v>
      </c>
    </row>
    <row r="38" spans="3:8" x14ac:dyDescent="0.25">
      <c r="C38" s="202">
        <f t="shared" si="1"/>
        <v>750</v>
      </c>
      <c r="D38" s="204">
        <v>155</v>
      </c>
      <c r="E38" s="203">
        <v>161.65700000000001</v>
      </c>
      <c r="F38" s="409">
        <v>4.3372000000000002</v>
      </c>
      <c r="G38" s="417">
        <f t="shared" si="2"/>
        <v>159.3372</v>
      </c>
      <c r="H38" s="203">
        <f t="shared" si="0"/>
        <v>2.319800000000015</v>
      </c>
    </row>
    <row r="39" spans="3:8" x14ac:dyDescent="0.25">
      <c r="C39" s="202">
        <f t="shared" si="1"/>
        <v>775</v>
      </c>
      <c r="D39" s="204">
        <v>155</v>
      </c>
      <c r="E39" s="203">
        <v>161.38</v>
      </c>
      <c r="F39" s="409">
        <v>4.1814</v>
      </c>
      <c r="G39" s="417">
        <f t="shared" si="2"/>
        <v>159.1814</v>
      </c>
      <c r="H39" s="203">
        <f t="shared" si="0"/>
        <v>2.198599999999999</v>
      </c>
    </row>
    <row r="40" spans="3:8" x14ac:dyDescent="0.25">
      <c r="C40" s="202">
        <f t="shared" si="1"/>
        <v>800</v>
      </c>
      <c r="D40" s="204">
        <v>155</v>
      </c>
      <c r="E40" s="203">
        <v>160.93299999999999</v>
      </c>
      <c r="F40" s="409">
        <v>4.0255999999999998</v>
      </c>
      <c r="G40" s="417">
        <f t="shared" si="2"/>
        <v>159.0256</v>
      </c>
      <c r="H40" s="203">
        <f t="shared" si="0"/>
        <v>1.9073999999999955</v>
      </c>
    </row>
    <row r="41" spans="3:8" x14ac:dyDescent="0.25">
      <c r="C41" s="202">
        <f t="shared" si="1"/>
        <v>825</v>
      </c>
      <c r="D41" s="204">
        <v>155</v>
      </c>
      <c r="E41" s="203">
        <v>160.87200000000001</v>
      </c>
      <c r="F41" s="409">
        <v>3.8698000000000001</v>
      </c>
      <c r="G41" s="417">
        <f t="shared" si="2"/>
        <v>158.8698</v>
      </c>
      <c r="H41" s="203">
        <f t="shared" si="0"/>
        <v>2.0022000000000162</v>
      </c>
    </row>
    <row r="42" spans="3:8" x14ac:dyDescent="0.25">
      <c r="C42" s="202">
        <f t="shared" si="1"/>
        <v>850</v>
      </c>
      <c r="D42" s="204">
        <v>155</v>
      </c>
      <c r="E42" s="203">
        <v>160.624</v>
      </c>
      <c r="F42" s="409">
        <v>3.714</v>
      </c>
      <c r="G42" s="417">
        <f t="shared" si="2"/>
        <v>158.714</v>
      </c>
      <c r="H42" s="203">
        <f t="shared" si="0"/>
        <v>1.9099999999999966</v>
      </c>
    </row>
    <row r="43" spans="3:8" x14ac:dyDescent="0.25">
      <c r="C43" s="202">
        <f t="shared" si="1"/>
        <v>875</v>
      </c>
      <c r="D43" s="204">
        <v>155</v>
      </c>
      <c r="E43" s="203">
        <v>160.63300000000001</v>
      </c>
      <c r="F43" s="409">
        <v>3.5581</v>
      </c>
      <c r="G43" s="417">
        <f t="shared" si="2"/>
        <v>158.5581</v>
      </c>
      <c r="H43" s="203">
        <f t="shared" si="0"/>
        <v>2.0749000000000137</v>
      </c>
    </row>
    <row r="44" spans="3:8" x14ac:dyDescent="0.25">
      <c r="C44" s="202">
        <f t="shared" si="1"/>
        <v>900</v>
      </c>
      <c r="D44" s="204">
        <v>155</v>
      </c>
      <c r="E44" s="203">
        <v>160.215</v>
      </c>
      <c r="F44" s="409">
        <v>3.4022999999999999</v>
      </c>
      <c r="G44" s="417">
        <f t="shared" si="2"/>
        <v>158.4023</v>
      </c>
      <c r="H44" s="203">
        <f t="shared" si="0"/>
        <v>1.8127000000000066</v>
      </c>
    </row>
    <row r="45" spans="3:8" x14ac:dyDescent="0.25">
      <c r="C45" s="202">
        <f t="shared" si="1"/>
        <v>925</v>
      </c>
      <c r="D45" s="204">
        <v>155</v>
      </c>
      <c r="E45" s="203">
        <v>160.33799999999999</v>
      </c>
      <c r="F45" s="409">
        <v>3.2465000000000002</v>
      </c>
      <c r="G45" s="417">
        <f t="shared" si="2"/>
        <v>158.2465</v>
      </c>
      <c r="H45" s="203">
        <f t="shared" si="0"/>
        <v>2.0914999999999964</v>
      </c>
    </row>
    <row r="46" spans="3:8" x14ac:dyDescent="0.25">
      <c r="C46" s="202">
        <f t="shared" si="1"/>
        <v>950</v>
      </c>
      <c r="D46" s="204">
        <v>155</v>
      </c>
      <c r="E46" s="203">
        <v>160.018</v>
      </c>
      <c r="F46" s="409">
        <v>3.0907</v>
      </c>
      <c r="G46" s="417">
        <f t="shared" si="2"/>
        <v>158.0907</v>
      </c>
      <c r="H46" s="203">
        <f t="shared" si="0"/>
        <v>1.9273000000000025</v>
      </c>
    </row>
    <row r="47" spans="3:8" x14ac:dyDescent="0.25">
      <c r="C47" s="202">
        <f t="shared" si="1"/>
        <v>975</v>
      </c>
      <c r="D47" s="204">
        <v>155</v>
      </c>
      <c r="E47" s="203">
        <v>160.03399999999999</v>
      </c>
      <c r="F47" s="409">
        <v>2.9348000000000001</v>
      </c>
      <c r="G47" s="417">
        <f t="shared" si="2"/>
        <v>157.9348</v>
      </c>
      <c r="H47" s="203">
        <f t="shared" si="0"/>
        <v>2.0991999999999962</v>
      </c>
    </row>
    <row r="48" spans="3:8" x14ac:dyDescent="0.25">
      <c r="C48" s="202">
        <f t="shared" si="1"/>
        <v>1000</v>
      </c>
      <c r="D48" s="204">
        <v>155</v>
      </c>
      <c r="E48" s="203">
        <v>159.858</v>
      </c>
      <c r="F48" s="409">
        <v>2.7789999999999999</v>
      </c>
      <c r="G48" s="417">
        <f t="shared" si="2"/>
        <v>157.779</v>
      </c>
      <c r="H48" s="203">
        <f t="shared" si="0"/>
        <v>2.0790000000000077</v>
      </c>
    </row>
    <row r="49" spans="3:11" x14ac:dyDescent="0.25">
      <c r="C49" s="202">
        <f t="shared" si="1"/>
        <v>1025</v>
      </c>
      <c r="D49" s="204">
        <v>155</v>
      </c>
      <c r="E49" s="203">
        <v>159.96299999999999</v>
      </c>
      <c r="F49" s="409">
        <v>2.6232000000000002</v>
      </c>
      <c r="G49" s="417">
        <f t="shared" si="2"/>
        <v>157.6232</v>
      </c>
      <c r="H49" s="203">
        <f t="shared" si="0"/>
        <v>2.3397999999999968</v>
      </c>
    </row>
    <row r="50" spans="3:11" x14ac:dyDescent="0.25">
      <c r="C50" s="202">
        <f t="shared" si="1"/>
        <v>1050</v>
      </c>
      <c r="D50" s="204">
        <v>155</v>
      </c>
      <c r="E50" s="203">
        <v>159.78700000000001</v>
      </c>
      <c r="F50" s="409">
        <v>2.4674</v>
      </c>
      <c r="G50" s="417">
        <f t="shared" si="2"/>
        <v>157.4674</v>
      </c>
      <c r="H50" s="203">
        <f t="shared" si="0"/>
        <v>2.3196000000000083</v>
      </c>
    </row>
    <row r="51" spans="3:11" x14ac:dyDescent="0.25">
      <c r="C51" s="202">
        <f t="shared" si="1"/>
        <v>1075</v>
      </c>
      <c r="D51" s="204">
        <v>155</v>
      </c>
      <c r="E51" s="203">
        <v>159.77500000000001</v>
      </c>
      <c r="F51" s="409">
        <v>2.3115999999999999</v>
      </c>
      <c r="G51" s="417">
        <f t="shared" si="2"/>
        <v>157.3116</v>
      </c>
      <c r="H51" s="203">
        <f t="shared" si="0"/>
        <v>2.4634000000000071</v>
      </c>
    </row>
    <row r="52" spans="3:11" x14ac:dyDescent="0.25">
      <c r="C52" s="202">
        <f>+C51+25</f>
        <v>1100</v>
      </c>
      <c r="D52" s="204">
        <v>155</v>
      </c>
      <c r="E52" s="203">
        <v>158.197</v>
      </c>
      <c r="F52" s="409">
        <v>2.1558000000000002</v>
      </c>
      <c r="G52" s="417">
        <f t="shared" si="2"/>
        <v>157.1558</v>
      </c>
      <c r="H52" s="203">
        <f t="shared" si="0"/>
        <v>1.0412000000000035</v>
      </c>
    </row>
    <row r="53" spans="3:11" x14ac:dyDescent="0.25">
      <c r="C53" s="202">
        <f t="shared" si="1"/>
        <v>1125</v>
      </c>
      <c r="D53" s="204">
        <v>155</v>
      </c>
      <c r="E53" s="203">
        <v>157.238</v>
      </c>
      <c r="F53" s="409">
        <v>2</v>
      </c>
      <c r="G53" s="417">
        <f t="shared" si="2"/>
        <v>157</v>
      </c>
      <c r="H53" s="204">
        <f>E53-G53</f>
        <v>0.23799999999999955</v>
      </c>
    </row>
    <row r="54" spans="3:11" x14ac:dyDescent="0.25">
      <c r="C54" s="202">
        <f t="shared" si="1"/>
        <v>1150</v>
      </c>
      <c r="D54" s="204">
        <v>155</v>
      </c>
      <c r="E54" s="203">
        <v>159.94</v>
      </c>
      <c r="F54" s="409"/>
      <c r="G54" s="203"/>
      <c r="H54" s="203"/>
    </row>
    <row r="55" spans="3:11" x14ac:dyDescent="0.25">
      <c r="F55"/>
    </row>
    <row r="56" spans="3:11" x14ac:dyDescent="0.25">
      <c r="F56"/>
    </row>
    <row r="57" spans="3:11" x14ac:dyDescent="0.25">
      <c r="F57"/>
    </row>
    <row r="58" spans="3:11" ht="36" customHeight="1" x14ac:dyDescent="0.25">
      <c r="K58" s="395"/>
    </row>
    <row r="59" spans="3:11" x14ac:dyDescent="0.25">
      <c r="K59" s="198"/>
    </row>
    <row r="60" spans="3:11" x14ac:dyDescent="0.25">
      <c r="K60" s="198"/>
    </row>
    <row r="61" spans="3:11" x14ac:dyDescent="0.25">
      <c r="K61" s="198"/>
    </row>
    <row r="66" spans="11:11" x14ac:dyDescent="0.25">
      <c r="K66" s="200"/>
    </row>
    <row r="67" spans="11:11" x14ac:dyDescent="0.25">
      <c r="K67" s="200"/>
    </row>
    <row r="71" spans="11:11" ht="32.450000000000003" customHeight="1" x14ac:dyDescent="0.25"/>
  </sheetData>
  <mergeCells count="1">
    <mergeCell ref="B2:I2"/>
  </mergeCells>
  <pageMargins left="0.7" right="0.7" top="0.75" bottom="0.75" header="0.3" footer="0.3"/>
  <pageSetup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18</vt:i4>
      </vt:variant>
    </vt:vector>
  </HeadingPairs>
  <TitlesOfParts>
    <vt:vector size="34" baseType="lpstr">
      <vt:lpstr>Backup Galian (2)</vt:lpstr>
      <vt:lpstr>Bahan Upah</vt:lpstr>
      <vt:lpstr>backup volume rencana</vt:lpstr>
      <vt:lpstr>ANALISA perencanaan</vt:lpstr>
      <vt:lpstr>PERSONIL</vt:lpstr>
      <vt:lpstr>RAB PERSONIL</vt:lpstr>
      <vt:lpstr>RAB PEKERJAAN</vt:lpstr>
      <vt:lpstr>ANALISA pelaksanaan </vt:lpstr>
      <vt:lpstr>Kebutuhan  realisasi</vt:lpstr>
      <vt:lpstr>backup volume Pelaksanaan</vt:lpstr>
      <vt:lpstr>PERSONIL pelaksanaan</vt:lpstr>
      <vt:lpstr>RAB PERSONIL PELAKSANAAN</vt:lpstr>
      <vt:lpstr>RAB PELAKSANAAN</vt:lpstr>
      <vt:lpstr>Sheet1</vt:lpstr>
      <vt:lpstr>Backup Galian</vt:lpstr>
      <vt:lpstr>ELEVASI</vt:lpstr>
      <vt:lpstr>'ANALISA pelaksanaan '!Print_Area</vt:lpstr>
      <vt:lpstr>'ANALISA perencanaan'!Print_Area</vt:lpstr>
      <vt:lpstr>'Backup Galian'!Print_Area</vt:lpstr>
      <vt:lpstr>'Backup Galian (2)'!Print_Area</vt:lpstr>
      <vt:lpstr>'backup volume Pelaksanaan'!Print_Area</vt:lpstr>
      <vt:lpstr>'backup volume rencana'!Print_Area</vt:lpstr>
      <vt:lpstr>'Bahan Upah'!Print_Area</vt:lpstr>
      <vt:lpstr>ELEVASI!Print_Area</vt:lpstr>
      <vt:lpstr>'Kebutuhan  realisasi'!Print_Area</vt:lpstr>
      <vt:lpstr>PERSONIL!Print_Area</vt:lpstr>
      <vt:lpstr>'PERSONIL pelaksanaan'!Print_Area</vt:lpstr>
      <vt:lpstr>'RAB PEKERJAAN'!Print_Area</vt:lpstr>
      <vt:lpstr>'RAB PELAKSANAAN'!Print_Area</vt:lpstr>
      <vt:lpstr>'RAB PERSONIL'!Print_Area</vt:lpstr>
      <vt:lpstr>'RAB PERSONIL PELAKSANAAN'!Print_Area</vt:lpstr>
      <vt:lpstr>'ANALISA pelaksanaan '!Print_Titles</vt:lpstr>
      <vt:lpstr>'ANALISA perencanaan'!Print_Titles</vt:lpstr>
      <vt:lpstr>'Bahan Upah'!Print_Titles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Dinas PU SDA Bojonegoro</cp:lastModifiedBy>
  <cp:lastPrinted>2025-09-08T06:47:38Z</cp:lastPrinted>
  <dcterms:created xsi:type="dcterms:W3CDTF">2025-02-26T03:13:46Z</dcterms:created>
  <dcterms:modified xsi:type="dcterms:W3CDTF">2025-10-09T03:11:08Z</dcterms:modified>
</cp:coreProperties>
</file>