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1985\Downloads\ajabgarh bill\"/>
    </mc:Choice>
  </mc:AlternateContent>
  <xr:revisionPtr revIDLastSave="0" documentId="13_ncr:1_{3C88850C-050B-4662-969C-803D8B58F9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mary" sheetId="4" r:id="rId1"/>
    <sheet name="Bamboo villa MB sheet " sheetId="1" r:id="rId2"/>
    <sheet name="Earth villa" sheetId="2" r:id="rId3"/>
    <sheet name="Lagoon villa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4" l="1"/>
  <c r="C16" i="4"/>
  <c r="I49" i="1"/>
  <c r="I38" i="2"/>
  <c r="I55" i="3"/>
  <c r="I9" i="2"/>
  <c r="I10" i="2"/>
  <c r="I11" i="2"/>
  <c r="I12" i="2"/>
  <c r="I13" i="2"/>
  <c r="I14" i="2"/>
  <c r="I15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8" i="2"/>
  <c r="I12" i="1"/>
  <c r="I13" i="1"/>
  <c r="I23" i="1"/>
  <c r="I24" i="1"/>
  <c r="I27" i="1"/>
  <c r="I28" i="1"/>
  <c r="I36" i="1"/>
  <c r="I37" i="1"/>
  <c r="I43" i="1"/>
  <c r="I44" i="1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11" i="3"/>
  <c r="G13" i="3"/>
  <c r="G15" i="3"/>
  <c r="G17" i="3"/>
  <c r="G19" i="3"/>
  <c r="G21" i="3"/>
  <c r="G27" i="3"/>
  <c r="G29" i="3"/>
  <c r="G31" i="3"/>
  <c r="G33" i="3"/>
  <c r="G35" i="3"/>
  <c r="G38" i="3"/>
  <c r="G40" i="3"/>
  <c r="G42" i="3"/>
  <c r="G44" i="3"/>
  <c r="G46" i="3"/>
  <c r="G48" i="3"/>
  <c r="G50" i="3"/>
  <c r="G8" i="2"/>
  <c r="G35" i="2"/>
  <c r="G30" i="2"/>
  <c r="G31" i="2"/>
  <c r="G32" i="2"/>
  <c r="G29" i="2"/>
  <c r="G23" i="2"/>
  <c r="G24" i="2"/>
  <c r="G25" i="2"/>
  <c r="G15" i="2"/>
  <c r="G16" i="2"/>
  <c r="I16" i="2" s="1"/>
  <c r="G17" i="2"/>
  <c r="I17" i="2" s="1"/>
  <c r="G9" i="2"/>
  <c r="G10" i="2"/>
  <c r="G11" i="2"/>
  <c r="G12" i="2"/>
  <c r="I15" i="1"/>
  <c r="G16" i="1"/>
  <c r="I16" i="1" s="1"/>
  <c r="G17" i="1"/>
  <c r="I17" i="1" s="1"/>
  <c r="I18" i="1"/>
  <c r="G19" i="1"/>
  <c r="I19" i="1" s="1"/>
  <c r="G20" i="1"/>
  <c r="I20" i="1" s="1"/>
  <c r="G21" i="1"/>
  <c r="I21" i="1" s="1"/>
  <c r="G22" i="1"/>
  <c r="I22" i="1" s="1"/>
  <c r="G25" i="1"/>
  <c r="G26" i="1" s="1"/>
  <c r="I26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8" i="1"/>
  <c r="I38" i="1" s="1"/>
  <c r="G39" i="1"/>
  <c r="I39" i="1" s="1"/>
  <c r="G40" i="1"/>
  <c r="I40" i="1" s="1"/>
  <c r="G41" i="1"/>
  <c r="I41" i="1" s="1"/>
  <c r="G45" i="1"/>
  <c r="I45" i="1" s="1"/>
  <c r="G46" i="1"/>
  <c r="I46" i="1" s="1"/>
  <c r="I14" i="1"/>
  <c r="G11" i="1"/>
  <c r="I11" i="1" s="1"/>
  <c r="I51" i="3" l="1"/>
  <c r="I36" i="2"/>
  <c r="I25" i="1"/>
  <c r="G47" i="1"/>
  <c r="I47" i="1" s="1"/>
  <c r="G42" i="1"/>
  <c r="I42" i="1" s="1"/>
  <c r="G35" i="1"/>
  <c r="I35" i="1" s="1"/>
  <c r="I48" i="1" l="1"/>
  <c r="I50" i="1" s="1"/>
  <c r="C15" i="4" s="1"/>
  <c r="C19" i="4" s="1"/>
  <c r="C20" i="4" l="1"/>
  <c r="C21" i="4" s="1"/>
</calcChain>
</file>

<file path=xl/sharedStrings.xml><?xml version="1.0" encoding="utf-8"?>
<sst xmlns="http://schemas.openxmlformats.org/spreadsheetml/2006/main" count="196" uniqueCount="100">
  <si>
    <t>MB Sheet in Feet</t>
  </si>
  <si>
    <t>S.No.</t>
  </si>
  <si>
    <t>Area</t>
  </si>
  <si>
    <t>Description</t>
  </si>
  <si>
    <t>Unit</t>
  </si>
  <si>
    <t>L</t>
  </si>
  <si>
    <t>W/H</t>
  </si>
  <si>
    <t>Nos.</t>
  </si>
  <si>
    <t>Qty</t>
  </si>
  <si>
    <t>Bamboo Villa</t>
  </si>
  <si>
    <t>POP Work</t>
  </si>
  <si>
    <t>Wall Pop</t>
  </si>
  <si>
    <t>sqft</t>
  </si>
  <si>
    <t>Wood Work</t>
  </si>
  <si>
    <t>Bed-head board back side Ply Covering</t>
  </si>
  <si>
    <t>rft</t>
  </si>
  <si>
    <t>Mirror with frame</t>
  </si>
  <si>
    <t xml:space="preserve">Wooden-ceiling </t>
  </si>
  <si>
    <t>Side Ptti</t>
  </si>
  <si>
    <t>Shaft door With Frame</t>
  </si>
  <si>
    <t>Wooden ceiling</t>
  </si>
  <si>
    <t>veneer &amp; Wooden Jam</t>
  </si>
  <si>
    <t>Paint work</t>
  </si>
  <si>
    <t>Wall Paint</t>
  </si>
  <si>
    <t>Bamboo 1</t>
  </si>
  <si>
    <t>Bamboo 2</t>
  </si>
  <si>
    <t>Bamboo 3</t>
  </si>
  <si>
    <t>Bamboo 4</t>
  </si>
  <si>
    <t>Bamboo work</t>
  </si>
  <si>
    <t>Sqft</t>
  </si>
  <si>
    <t>Bamboo 5</t>
  </si>
  <si>
    <t>Bamboo 6</t>
  </si>
  <si>
    <t xml:space="preserve">Texture Paint </t>
  </si>
  <si>
    <t>less door Area</t>
  </si>
  <si>
    <t>Less window</t>
  </si>
  <si>
    <t xml:space="preserve">Can- Jalli Partition </t>
  </si>
  <si>
    <t>.</t>
  </si>
  <si>
    <t>Earth  Villa</t>
  </si>
  <si>
    <t>Pop work</t>
  </si>
  <si>
    <t>Bed -Side</t>
  </si>
  <si>
    <t>Ceiling takkar</t>
  </si>
  <si>
    <t>Wood work</t>
  </si>
  <si>
    <t>Bed Head Board</t>
  </si>
  <si>
    <t>Vanity Mirror</t>
  </si>
  <si>
    <t>Marble work</t>
  </si>
  <si>
    <t>Luggage Rack Top</t>
  </si>
  <si>
    <t>Mini-Bar with Double Moulding cover</t>
  </si>
  <si>
    <t xml:space="preserve">Side table top </t>
  </si>
  <si>
    <t>Texture Paint</t>
  </si>
  <si>
    <t xml:space="preserve">Enamel Paint </t>
  </si>
  <si>
    <t>M.S Pipe (round)</t>
  </si>
  <si>
    <t>Bed Base</t>
  </si>
  <si>
    <t>Fabric Panelling</t>
  </si>
  <si>
    <t>Luggage rack Panelling</t>
  </si>
  <si>
    <t>S.S strip</t>
  </si>
  <si>
    <t>Bed-Head Board with Veneer</t>
  </si>
  <si>
    <t>D-B box veneer</t>
  </si>
  <si>
    <t xml:space="preserve">T.V </t>
  </si>
  <si>
    <t>Room Floor</t>
  </si>
  <si>
    <t>Glass Side</t>
  </si>
  <si>
    <t>Mini Bar Top</t>
  </si>
  <si>
    <t>Side Table top</t>
  </si>
  <si>
    <t>Coffee table (Round) Top</t>
  </si>
  <si>
    <t>TOP Marble</t>
  </si>
  <si>
    <t>Floor marble</t>
  </si>
  <si>
    <t>Bathroom floor</t>
  </si>
  <si>
    <t>Bathroom Floor 2</t>
  </si>
  <si>
    <t>Bathroom Floor 3</t>
  </si>
  <si>
    <t>Bathroom Floor 4</t>
  </si>
  <si>
    <t>Bathroom Floor 5</t>
  </si>
  <si>
    <t>Lagoon   Villa</t>
  </si>
  <si>
    <t>Ceiling Takkar</t>
  </si>
  <si>
    <t>Rate</t>
  </si>
  <si>
    <t>Amount</t>
  </si>
  <si>
    <t>Total Amount</t>
  </si>
  <si>
    <t>EXTRA WORK BILL</t>
  </si>
  <si>
    <t>TOTAL AMOUNT</t>
  </si>
  <si>
    <t>Mini bar (6.41X2.75X2 Nos)</t>
  </si>
  <si>
    <t>T.V Unit (6.41x2.75x2)</t>
  </si>
  <si>
    <t>Vanity Counter (6x2x2 Nos)</t>
  </si>
  <si>
    <t xml:space="preserve">Sub Total </t>
  </si>
  <si>
    <t>Lagoon Villa PU  Polish Removing Per Room Cost @80,000/-</t>
  </si>
  <si>
    <t>Fire  Villa PU Polish Removing  Per Room Cost @80,000/-</t>
  </si>
  <si>
    <t xml:space="preserve">PU Polish removing Cost  Per Room @40000x2=80,000/- </t>
  </si>
  <si>
    <t>Nos</t>
  </si>
  <si>
    <t>AC Box @ 3 Nos</t>
  </si>
  <si>
    <t>Removing PU Polish Cost @80,000x1.5 Time = 120,000/-</t>
  </si>
  <si>
    <t>S.NO.</t>
  </si>
  <si>
    <t>BAMBOO VILLA</t>
  </si>
  <si>
    <t>EARTH VILLA</t>
  </si>
  <si>
    <t>LAGOON VILLA</t>
  </si>
  <si>
    <t>GST@18%</t>
  </si>
  <si>
    <t>G=TOTAL</t>
  </si>
  <si>
    <t xml:space="preserve">J.S. ASSOCIATES </t>
  </si>
  <si>
    <t>73,New Model Town, Near Kochar Market, Ludhiana (PB)</t>
  </si>
  <si>
    <t>Project:- Ananta  Resorts &amp; SPA, At AJABGARH (Raj)</t>
  </si>
  <si>
    <t>M/S. Goyal Fashions Pvt. Ltd.</t>
  </si>
  <si>
    <t>24,Goyal House, Ajmer Road, Jaipur -302006</t>
  </si>
  <si>
    <t>EXTRA WORK BILL SUMMARY</t>
  </si>
  <si>
    <t xml:space="preserve">PARTICULARS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</si>
</sst>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36"/>
      <color theme="1"/>
      <name val="Algerian"/>
      <family val="5"/>
    </font>
    <font>
      <b/>
      <sz val="11"/>
      <color rgb="FF002060"/>
      <name val="Cambria"/>
      <family val="1"/>
    </font>
    <font>
      <b/>
      <sz val="11"/>
      <color rgb="FFFF0000"/>
      <name val="Cambria"/>
      <family val="1"/>
    </font>
    <font>
      <b/>
      <sz val="11"/>
      <color theme="1"/>
      <name val="Cambria"/>
      <family val="1"/>
    </font>
    <font>
      <sz val="11"/>
      <color theme="1"/>
      <name val="Cambria"/>
      <family val="2"/>
      <scheme val="major"/>
    </font>
    <font>
      <b/>
      <sz val="11"/>
      <color theme="1"/>
      <name val="Cambria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DAAA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43" fontId="3" fillId="0" borderId="0">
      <protection locked="0"/>
    </xf>
    <xf numFmtId="43" fontId="7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57">
    <xf numFmtId="0" fontId="0" fillId="0" borderId="0" xfId="0"/>
    <xf numFmtId="0" fontId="3" fillId="0" borderId="1" xfId="1" applyFont="1" applyBorder="1" applyAlignment="1">
      <alignment horizontal="center"/>
    </xf>
    <xf numFmtId="0" fontId="2" fillId="0" borderId="1" xfId="1" applyBorder="1">
      <alignment vertical="center"/>
    </xf>
    <xf numFmtId="0" fontId="3" fillId="3" borderId="1" xfId="1" applyFont="1" applyFill="1" applyBorder="1" applyAlignment="1">
      <alignment horizontal="center"/>
    </xf>
    <xf numFmtId="0" fontId="3" fillId="3" borderId="1" xfId="1" applyFont="1" applyFill="1" applyBorder="1" applyAlignment="1"/>
    <xf numFmtId="43" fontId="3" fillId="3" borderId="1" xfId="2" applyFill="1" applyBorder="1" applyProtection="1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1" fillId="5" borderId="1" xfId="0" applyFont="1" applyFill="1" applyBorder="1"/>
    <xf numFmtId="0" fontId="5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6" fillId="0" borderId="0" xfId="0" applyFont="1"/>
    <xf numFmtId="43" fontId="1" fillId="0" borderId="1" xfId="3" applyFont="1" applyBorder="1"/>
    <xf numFmtId="0" fontId="0" fillId="2" borderId="1" xfId="0" applyFill="1" applyBorder="1"/>
    <xf numFmtId="0" fontId="0" fillId="0" borderId="0" xfId="0" applyAlignment="1">
      <alignment horizontal="center"/>
    </xf>
    <xf numFmtId="43" fontId="0" fillId="0" borderId="0" xfId="3" applyFont="1"/>
    <xf numFmtId="43" fontId="1" fillId="6" borderId="0" xfId="0" applyNumberFormat="1" applyFont="1" applyFill="1"/>
    <xf numFmtId="43" fontId="1" fillId="7" borderId="1" xfId="3" applyFont="1" applyFill="1" applyBorder="1"/>
    <xf numFmtId="0" fontId="0" fillId="7" borderId="1" xfId="0" applyFill="1" applyBorder="1"/>
    <xf numFmtId="0" fontId="1" fillId="0" borderId="1" xfId="0" applyFont="1" applyBorder="1" applyAlignment="1">
      <alignment horizontal="center"/>
    </xf>
    <xf numFmtId="43" fontId="0" fillId="0" borderId="1" xfId="0" applyNumberFormat="1" applyBorder="1"/>
    <xf numFmtId="43" fontId="1" fillId="7" borderId="1" xfId="0" applyNumberFormat="1" applyFont="1" applyFill="1" applyBorder="1"/>
    <xf numFmtId="43" fontId="1" fillId="8" borderId="1" xfId="0" applyNumberFormat="1" applyFont="1" applyFill="1" applyBorder="1"/>
    <xf numFmtId="0" fontId="10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14" fontId="11" fillId="0" borderId="0" xfId="0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8" fillId="0" borderId="1" xfId="4" applyBorder="1" applyAlignment="1">
      <alignment horizontal="center"/>
    </xf>
    <xf numFmtId="0" fontId="0" fillId="0" borderId="1" xfId="0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 wrapText="1"/>
    </xf>
  </cellXfs>
  <cellStyles count="5">
    <cellStyle name="Comma" xfId="3" builtinId="3"/>
    <cellStyle name="Comma 2" xfId="2" xr:uid="{00000000-0005-0000-0000-000000000000}"/>
    <cellStyle name="Hyperlink" xfId="4" builtinId="8"/>
    <cellStyle name="Normal" xfId="0" builtinId="0"/>
    <cellStyle name="Normal 2" xfId="1" xr:uid="{00000000-0005-0000-0000-000002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ST@18%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8F7B2-D0F2-4E10-A837-401B6A9D3453}">
  <dimension ref="A1:E21"/>
  <sheetViews>
    <sheetView tabSelected="1" topLeftCell="A10" zoomScale="140" zoomScaleNormal="140" workbookViewId="0">
      <selection activeCell="B23" sqref="B23"/>
    </sheetView>
  </sheetViews>
  <sheetFormatPr defaultRowHeight="14.4" x14ac:dyDescent="0.3"/>
  <cols>
    <col min="2" max="2" width="52.33203125" customWidth="1"/>
    <col min="3" max="3" width="16.109375" customWidth="1"/>
  </cols>
  <sheetData>
    <row r="1" spans="1:5" ht="50.4" x14ac:dyDescent="0.3">
      <c r="A1" s="36" t="s">
        <v>93</v>
      </c>
      <c r="B1" s="36"/>
      <c r="C1" s="36"/>
      <c r="D1" s="33"/>
      <c r="E1" s="33"/>
    </row>
    <row r="2" spans="1:5" x14ac:dyDescent="0.3">
      <c r="A2" s="37" t="s">
        <v>94</v>
      </c>
      <c r="B2" s="37"/>
      <c r="C2" s="37"/>
    </row>
    <row r="3" spans="1:5" x14ac:dyDescent="0.3">
      <c r="A3" s="20"/>
      <c r="B3" s="20"/>
      <c r="C3" s="20"/>
      <c r="D3" s="20"/>
      <c r="E3" s="20"/>
    </row>
    <row r="4" spans="1:5" x14ac:dyDescent="0.3">
      <c r="A4" s="29"/>
      <c r="B4" s="20"/>
      <c r="C4" s="35">
        <v>45111</v>
      </c>
      <c r="D4" s="34"/>
      <c r="E4" s="34"/>
    </row>
    <row r="5" spans="1:5" x14ac:dyDescent="0.3">
      <c r="A5" s="30" t="s">
        <v>95</v>
      </c>
      <c r="B5" s="31"/>
      <c r="E5" s="21"/>
    </row>
    <row r="6" spans="1:5" x14ac:dyDescent="0.3">
      <c r="A6" s="32"/>
      <c r="B6" s="31"/>
      <c r="E6" s="21"/>
    </row>
    <row r="7" spans="1:5" x14ac:dyDescent="0.3">
      <c r="A7" s="30" t="s">
        <v>96</v>
      </c>
      <c r="B7" s="31"/>
      <c r="E7" s="21"/>
    </row>
    <row r="8" spans="1:5" x14ac:dyDescent="0.3">
      <c r="A8" s="32" t="s">
        <v>97</v>
      </c>
      <c r="B8" s="31"/>
      <c r="E8" s="21"/>
    </row>
    <row r="12" spans="1:5" x14ac:dyDescent="0.3">
      <c r="A12" s="38" t="s">
        <v>98</v>
      </c>
      <c r="B12" s="38"/>
      <c r="C12" s="38"/>
    </row>
    <row r="14" spans="1:5" x14ac:dyDescent="0.3">
      <c r="A14" s="25" t="s">
        <v>87</v>
      </c>
      <c r="B14" s="25" t="s">
        <v>99</v>
      </c>
      <c r="C14" s="25" t="s">
        <v>73</v>
      </c>
    </row>
    <row r="15" spans="1:5" x14ac:dyDescent="0.3">
      <c r="A15" s="6">
        <v>1</v>
      </c>
      <c r="B15" s="6" t="s">
        <v>88</v>
      </c>
      <c r="C15" s="26">
        <f>'Bamboo villa MB sheet '!I50</f>
        <v>379576.88</v>
      </c>
    </row>
    <row r="16" spans="1:5" x14ac:dyDescent="0.3">
      <c r="A16" s="6">
        <v>2</v>
      </c>
      <c r="B16" s="6" t="s">
        <v>89</v>
      </c>
      <c r="C16" s="26">
        <f>'Earth villa'!I38</f>
        <v>346080.0724</v>
      </c>
    </row>
    <row r="17" spans="1:3" x14ac:dyDescent="0.3">
      <c r="A17" s="6">
        <v>3</v>
      </c>
      <c r="B17" s="6" t="s">
        <v>90</v>
      </c>
      <c r="C17" s="26">
        <f>'Lagoon villa'!I55</f>
        <v>301306.63</v>
      </c>
    </row>
    <row r="18" spans="1:3" x14ac:dyDescent="0.3">
      <c r="A18" s="6"/>
      <c r="B18" s="6"/>
      <c r="C18" s="6"/>
    </row>
    <row r="19" spans="1:3" x14ac:dyDescent="0.3">
      <c r="A19" s="39" t="s">
        <v>76</v>
      </c>
      <c r="B19" s="39"/>
      <c r="C19" s="27">
        <f>SUM(C15:C18)</f>
        <v>1026963.5824000001</v>
      </c>
    </row>
    <row r="20" spans="1:3" x14ac:dyDescent="0.3">
      <c r="A20" s="40" t="s">
        <v>91</v>
      </c>
      <c r="B20" s="41"/>
      <c r="C20" s="26">
        <f>C19*18%</f>
        <v>184853.44483200001</v>
      </c>
    </row>
    <row r="21" spans="1:3" x14ac:dyDescent="0.3">
      <c r="A21" s="42" t="s">
        <v>92</v>
      </c>
      <c r="B21" s="42"/>
      <c r="C21" s="28">
        <f>SUM(C19:C20)</f>
        <v>1211817.0272320001</v>
      </c>
    </row>
  </sheetData>
  <mergeCells count="6">
    <mergeCell ref="A21:B21"/>
    <mergeCell ref="A1:C1"/>
    <mergeCell ref="A2:C2"/>
    <mergeCell ref="A12:C12"/>
    <mergeCell ref="A19:B19"/>
    <mergeCell ref="A20:B20"/>
  </mergeCells>
  <hyperlinks>
    <hyperlink ref="A20" r:id="rId1" xr:uid="{1687AB38-4698-4DE0-9117-A01E9D951C0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50"/>
  <sheetViews>
    <sheetView topLeftCell="A35" zoomScale="120" zoomScaleNormal="120" zoomScaleSheetLayoutView="120" workbookViewId="0">
      <selection activeCell="K51" sqref="K51"/>
    </sheetView>
  </sheetViews>
  <sheetFormatPr defaultRowHeight="14.4" x14ac:dyDescent="0.3"/>
  <cols>
    <col min="2" max="2" width="27.109375" customWidth="1"/>
    <col min="8" max="8" width="12" customWidth="1"/>
    <col min="9" max="9" width="17.6640625" customWidth="1"/>
  </cols>
  <sheetData>
    <row r="2" spans="1:9" ht="18" x14ac:dyDescent="0.35">
      <c r="A2" s="17" t="s">
        <v>75</v>
      </c>
    </row>
    <row r="4" spans="1:9" x14ac:dyDescent="0.3">
      <c r="A4" s="43" t="s">
        <v>9</v>
      </c>
      <c r="B4" s="43"/>
      <c r="C4" s="43"/>
      <c r="D4" s="43"/>
      <c r="E4" s="43"/>
      <c r="F4" s="43"/>
      <c r="G4" s="43"/>
      <c r="H4" s="43"/>
      <c r="I4" s="43"/>
    </row>
    <row r="5" spans="1:9" x14ac:dyDescent="0.3">
      <c r="A5" s="44" t="s">
        <v>0</v>
      </c>
      <c r="B5" s="44"/>
      <c r="C5" s="44"/>
      <c r="D5" s="44"/>
      <c r="E5" s="44"/>
      <c r="F5" s="44"/>
      <c r="G5" s="44"/>
      <c r="H5" s="44"/>
      <c r="I5" s="44"/>
    </row>
    <row r="6" spans="1:9" x14ac:dyDescent="0.3">
      <c r="A6" s="1"/>
      <c r="B6" s="2"/>
      <c r="C6" s="2"/>
      <c r="D6" s="2"/>
      <c r="E6" s="50"/>
      <c r="F6" s="50"/>
      <c r="G6" s="50"/>
      <c r="H6" s="6"/>
      <c r="I6" s="6"/>
    </row>
    <row r="7" spans="1:9" x14ac:dyDescent="0.3">
      <c r="A7" s="3" t="s">
        <v>1</v>
      </c>
      <c r="B7" s="4" t="s">
        <v>3</v>
      </c>
      <c r="C7" s="4" t="s">
        <v>4</v>
      </c>
      <c r="D7" s="4" t="s">
        <v>5</v>
      </c>
      <c r="E7" s="4" t="s">
        <v>6</v>
      </c>
      <c r="F7" s="4" t="s">
        <v>7</v>
      </c>
      <c r="G7" s="5" t="s">
        <v>8</v>
      </c>
      <c r="H7" s="4" t="s">
        <v>72</v>
      </c>
      <c r="I7" s="4" t="s">
        <v>73</v>
      </c>
    </row>
    <row r="8" spans="1:9" x14ac:dyDescent="0.3">
      <c r="A8" s="6"/>
      <c r="B8" s="6"/>
      <c r="C8" s="6"/>
      <c r="D8" s="6"/>
      <c r="E8" s="6"/>
      <c r="F8" s="6"/>
      <c r="G8" s="6"/>
      <c r="H8" s="6"/>
      <c r="I8" s="6"/>
    </row>
    <row r="9" spans="1:9" x14ac:dyDescent="0.3">
      <c r="A9" s="6"/>
      <c r="B9" s="6"/>
      <c r="C9" s="6"/>
      <c r="D9" s="6"/>
      <c r="E9" s="6"/>
      <c r="F9" s="6"/>
      <c r="G9" s="6"/>
      <c r="H9" s="6"/>
      <c r="I9" s="6"/>
    </row>
    <row r="10" spans="1:9" x14ac:dyDescent="0.3">
      <c r="A10" s="10">
        <v>1</v>
      </c>
      <c r="B10" s="7" t="s">
        <v>10</v>
      </c>
      <c r="C10" s="6"/>
      <c r="D10" s="6"/>
      <c r="E10" s="6"/>
      <c r="F10" s="6"/>
      <c r="G10" s="6"/>
      <c r="H10" s="6"/>
      <c r="I10" s="6"/>
    </row>
    <row r="11" spans="1:9" x14ac:dyDescent="0.3">
      <c r="A11" s="10">
        <v>1.1000000000000001</v>
      </c>
      <c r="B11" s="6" t="s">
        <v>11</v>
      </c>
      <c r="C11" s="6" t="s">
        <v>12</v>
      </c>
      <c r="D11" s="6">
        <v>9.16</v>
      </c>
      <c r="E11" s="6">
        <v>8.5</v>
      </c>
      <c r="F11" s="6">
        <v>1</v>
      </c>
      <c r="G11" s="6">
        <f>D11*E11</f>
        <v>77.86</v>
      </c>
      <c r="H11" s="6">
        <v>27</v>
      </c>
      <c r="I11" s="6">
        <f>H11*G11</f>
        <v>2102.2199999999998</v>
      </c>
    </row>
    <row r="12" spans="1:9" x14ac:dyDescent="0.3">
      <c r="A12" s="10"/>
      <c r="B12" s="6"/>
      <c r="C12" s="6"/>
      <c r="D12" s="6"/>
      <c r="E12" s="6"/>
      <c r="F12" s="6"/>
      <c r="G12" s="6"/>
      <c r="H12" s="6"/>
      <c r="I12" s="6">
        <f t="shared" ref="I12:I47" si="0">H12*G12</f>
        <v>0</v>
      </c>
    </row>
    <row r="13" spans="1:9" x14ac:dyDescent="0.3">
      <c r="A13" s="10">
        <v>2</v>
      </c>
      <c r="B13" s="7" t="s">
        <v>13</v>
      </c>
      <c r="C13" s="6"/>
      <c r="D13" s="6"/>
      <c r="E13" s="6"/>
      <c r="F13" s="6"/>
      <c r="G13" s="6"/>
      <c r="H13" s="6"/>
      <c r="I13" s="6">
        <f t="shared" si="0"/>
        <v>0</v>
      </c>
    </row>
    <row r="14" spans="1:9" ht="28.8" x14ac:dyDescent="0.3">
      <c r="A14" s="10">
        <v>2.1</v>
      </c>
      <c r="B14" s="8" t="s">
        <v>14</v>
      </c>
      <c r="C14" s="6" t="s">
        <v>84</v>
      </c>
      <c r="D14" s="6">
        <v>15</v>
      </c>
      <c r="E14" s="6">
        <v>1</v>
      </c>
      <c r="F14" s="6">
        <v>1</v>
      </c>
      <c r="G14" s="6">
        <v>1</v>
      </c>
      <c r="H14" s="19">
        <v>4500</v>
      </c>
      <c r="I14" s="6">
        <f t="shared" si="0"/>
        <v>4500</v>
      </c>
    </row>
    <row r="15" spans="1:9" x14ac:dyDescent="0.3">
      <c r="A15" s="10">
        <v>2.2000000000000002</v>
      </c>
      <c r="B15" s="6" t="s">
        <v>16</v>
      </c>
      <c r="C15" s="6" t="s">
        <v>84</v>
      </c>
      <c r="D15" s="6">
        <v>2.58</v>
      </c>
      <c r="E15" s="6">
        <v>5.91</v>
      </c>
      <c r="F15" s="6">
        <v>1</v>
      </c>
      <c r="G15" s="6">
        <v>1</v>
      </c>
      <c r="H15" s="19">
        <v>17500</v>
      </c>
      <c r="I15" s="6">
        <f t="shared" si="0"/>
        <v>17500</v>
      </c>
    </row>
    <row r="16" spans="1:9" x14ac:dyDescent="0.3">
      <c r="A16" s="10">
        <v>2.2999999999999998</v>
      </c>
      <c r="B16" s="6" t="s">
        <v>17</v>
      </c>
      <c r="C16" s="6" t="s">
        <v>12</v>
      </c>
      <c r="D16" s="6">
        <v>9</v>
      </c>
      <c r="E16" s="6">
        <v>1.5</v>
      </c>
      <c r="F16" s="6">
        <v>1</v>
      </c>
      <c r="G16" s="6">
        <f t="shared" ref="G16:G46" si="1">D16*E16*F16</f>
        <v>13.5</v>
      </c>
      <c r="H16" s="6">
        <v>850</v>
      </c>
      <c r="I16" s="6">
        <f t="shared" si="0"/>
        <v>11475</v>
      </c>
    </row>
    <row r="17" spans="1:9" x14ac:dyDescent="0.3">
      <c r="A17" s="10">
        <v>2.4</v>
      </c>
      <c r="B17" s="6" t="s">
        <v>18</v>
      </c>
      <c r="C17" s="6" t="s">
        <v>15</v>
      </c>
      <c r="D17" s="6">
        <v>9</v>
      </c>
      <c r="E17" s="6">
        <v>1</v>
      </c>
      <c r="F17" s="6">
        <v>2</v>
      </c>
      <c r="G17" s="6">
        <f t="shared" si="1"/>
        <v>18</v>
      </c>
      <c r="H17" s="6">
        <v>700</v>
      </c>
      <c r="I17" s="6">
        <f t="shared" si="0"/>
        <v>12600</v>
      </c>
    </row>
    <row r="18" spans="1:9" x14ac:dyDescent="0.3">
      <c r="A18" s="10">
        <v>2.5</v>
      </c>
      <c r="B18" s="8" t="s">
        <v>19</v>
      </c>
      <c r="C18" s="6" t="s">
        <v>84</v>
      </c>
      <c r="D18" s="6">
        <v>6</v>
      </c>
      <c r="E18" s="6">
        <v>1.1599999999999999</v>
      </c>
      <c r="F18" s="6">
        <v>1</v>
      </c>
      <c r="G18" s="6">
        <v>1</v>
      </c>
      <c r="H18" s="6">
        <v>14500</v>
      </c>
      <c r="I18" s="6">
        <f t="shared" si="0"/>
        <v>14500</v>
      </c>
    </row>
    <row r="19" spans="1:9" x14ac:dyDescent="0.3">
      <c r="A19" s="10">
        <v>2.6</v>
      </c>
      <c r="B19" s="6" t="s">
        <v>20</v>
      </c>
      <c r="C19" s="6" t="s">
        <v>12</v>
      </c>
      <c r="D19" s="6">
        <v>5.33</v>
      </c>
      <c r="E19" s="6">
        <v>1.5</v>
      </c>
      <c r="F19" s="6">
        <v>1</v>
      </c>
      <c r="G19" s="6">
        <f t="shared" si="1"/>
        <v>7.9950000000000001</v>
      </c>
      <c r="H19" s="6">
        <v>850</v>
      </c>
      <c r="I19" s="6">
        <f t="shared" si="0"/>
        <v>6795.75</v>
      </c>
    </row>
    <row r="20" spans="1:9" x14ac:dyDescent="0.3">
      <c r="A20" s="10">
        <v>2.7</v>
      </c>
      <c r="B20" s="6" t="s">
        <v>18</v>
      </c>
      <c r="C20" s="6" t="s">
        <v>15</v>
      </c>
      <c r="D20" s="6">
        <v>5.33</v>
      </c>
      <c r="E20" s="6">
        <v>1</v>
      </c>
      <c r="F20" s="6">
        <v>2</v>
      </c>
      <c r="G20" s="6">
        <f t="shared" si="1"/>
        <v>10.66</v>
      </c>
      <c r="H20" s="6">
        <v>700</v>
      </c>
      <c r="I20" s="6">
        <f t="shared" si="0"/>
        <v>7462</v>
      </c>
    </row>
    <row r="21" spans="1:9" x14ac:dyDescent="0.3">
      <c r="A21" s="10">
        <v>2.8</v>
      </c>
      <c r="B21" s="8" t="s">
        <v>21</v>
      </c>
      <c r="C21" s="6" t="s">
        <v>15</v>
      </c>
      <c r="D21" s="6">
        <v>22</v>
      </c>
      <c r="E21" s="6">
        <v>1</v>
      </c>
      <c r="F21" s="6">
        <v>8</v>
      </c>
      <c r="G21" s="6">
        <f t="shared" si="1"/>
        <v>176</v>
      </c>
      <c r="H21" s="6">
        <v>700</v>
      </c>
      <c r="I21" s="6">
        <f t="shared" si="0"/>
        <v>123200</v>
      </c>
    </row>
    <row r="22" spans="1:9" x14ac:dyDescent="0.3">
      <c r="A22" s="10">
        <v>2.9</v>
      </c>
      <c r="B22" s="6" t="s">
        <v>85</v>
      </c>
      <c r="C22" s="6" t="s">
        <v>84</v>
      </c>
      <c r="D22" s="6">
        <v>1</v>
      </c>
      <c r="E22" s="6">
        <v>1</v>
      </c>
      <c r="F22" s="6">
        <v>3</v>
      </c>
      <c r="G22" s="6">
        <f t="shared" si="1"/>
        <v>3</v>
      </c>
      <c r="H22" s="19">
        <v>3340</v>
      </c>
      <c r="I22" s="6">
        <f t="shared" si="0"/>
        <v>10020</v>
      </c>
    </row>
    <row r="23" spans="1:9" x14ac:dyDescent="0.3">
      <c r="A23" s="10"/>
      <c r="B23" s="6"/>
      <c r="C23" s="6"/>
      <c r="D23" s="6"/>
      <c r="E23" s="6"/>
      <c r="F23" s="6"/>
      <c r="G23" s="6"/>
      <c r="H23" s="6"/>
      <c r="I23" s="6">
        <f t="shared" si="0"/>
        <v>0</v>
      </c>
    </row>
    <row r="24" spans="1:9" x14ac:dyDescent="0.3">
      <c r="A24" s="10">
        <v>3</v>
      </c>
      <c r="B24" s="7" t="s">
        <v>22</v>
      </c>
      <c r="C24" s="6"/>
      <c r="D24" s="6"/>
      <c r="E24" s="6"/>
      <c r="F24" s="6"/>
      <c r="G24" s="6"/>
      <c r="H24" s="6"/>
      <c r="I24" s="6">
        <f t="shared" si="0"/>
        <v>0</v>
      </c>
    </row>
    <row r="25" spans="1:9" x14ac:dyDescent="0.3">
      <c r="A25" s="10">
        <v>3.1</v>
      </c>
      <c r="B25" s="6" t="s">
        <v>23</v>
      </c>
      <c r="C25" s="6" t="s">
        <v>12</v>
      </c>
      <c r="D25" s="6">
        <v>16</v>
      </c>
      <c r="E25" s="6">
        <v>8</v>
      </c>
      <c r="F25" s="6">
        <v>1</v>
      </c>
      <c r="G25" s="6">
        <f t="shared" si="1"/>
        <v>128</v>
      </c>
      <c r="H25" s="6"/>
      <c r="I25" s="6">
        <f t="shared" si="0"/>
        <v>0</v>
      </c>
    </row>
    <row r="26" spans="1:9" x14ac:dyDescent="0.3">
      <c r="A26" s="24"/>
      <c r="B26" s="51" t="s">
        <v>22</v>
      </c>
      <c r="C26" s="51"/>
      <c r="D26" s="51"/>
      <c r="E26" s="51"/>
      <c r="F26" s="51"/>
      <c r="G26" s="24">
        <f>SUM(G25)</f>
        <v>128</v>
      </c>
      <c r="H26" s="24">
        <v>30</v>
      </c>
      <c r="I26" s="24">
        <f t="shared" si="0"/>
        <v>3840</v>
      </c>
    </row>
    <row r="27" spans="1:9" x14ac:dyDescent="0.3">
      <c r="A27" s="10"/>
      <c r="B27" s="6"/>
      <c r="C27" s="6"/>
      <c r="D27" s="6"/>
      <c r="E27" s="6"/>
      <c r="F27" s="6"/>
      <c r="G27" s="6"/>
      <c r="H27" s="6"/>
      <c r="I27" s="6">
        <f t="shared" si="0"/>
        <v>0</v>
      </c>
    </row>
    <row r="28" spans="1:9" x14ac:dyDescent="0.3">
      <c r="A28" s="10">
        <v>4</v>
      </c>
      <c r="B28" s="9" t="s">
        <v>28</v>
      </c>
      <c r="C28" s="6"/>
      <c r="D28" s="6"/>
      <c r="E28" s="6"/>
      <c r="F28" s="6"/>
      <c r="G28" s="6"/>
      <c r="H28" s="6"/>
      <c r="I28" s="6">
        <f t="shared" si="0"/>
        <v>0</v>
      </c>
    </row>
    <row r="29" spans="1:9" x14ac:dyDescent="0.3">
      <c r="A29" s="10">
        <v>4.0999999999999996</v>
      </c>
      <c r="B29" s="6" t="s">
        <v>24</v>
      </c>
      <c r="C29" s="6" t="s">
        <v>15</v>
      </c>
      <c r="D29" s="6">
        <v>15</v>
      </c>
      <c r="E29" s="6">
        <v>1</v>
      </c>
      <c r="F29" s="6">
        <v>18</v>
      </c>
      <c r="G29" s="6">
        <f t="shared" si="1"/>
        <v>270</v>
      </c>
      <c r="H29" s="6"/>
      <c r="I29" s="6">
        <f t="shared" si="0"/>
        <v>0</v>
      </c>
    </row>
    <row r="30" spans="1:9" x14ac:dyDescent="0.3">
      <c r="A30" s="10">
        <v>4.2</v>
      </c>
      <c r="B30" s="6" t="s">
        <v>25</v>
      </c>
      <c r="C30" s="6" t="s">
        <v>15</v>
      </c>
      <c r="D30" s="6">
        <v>3.5</v>
      </c>
      <c r="E30" s="6">
        <v>1</v>
      </c>
      <c r="F30" s="6">
        <v>18</v>
      </c>
      <c r="G30" s="6">
        <f t="shared" si="1"/>
        <v>63</v>
      </c>
      <c r="H30" s="6"/>
      <c r="I30" s="6">
        <f t="shared" si="0"/>
        <v>0</v>
      </c>
    </row>
    <row r="31" spans="1:9" x14ac:dyDescent="0.3">
      <c r="A31" s="10">
        <v>4.3</v>
      </c>
      <c r="B31" s="6" t="s">
        <v>26</v>
      </c>
      <c r="C31" s="6" t="s">
        <v>15</v>
      </c>
      <c r="D31" s="6">
        <v>4.83</v>
      </c>
      <c r="E31" s="6">
        <v>1</v>
      </c>
      <c r="F31" s="6">
        <v>18</v>
      </c>
      <c r="G31" s="6">
        <f t="shared" si="1"/>
        <v>86.94</v>
      </c>
      <c r="H31" s="6"/>
      <c r="I31" s="6">
        <f t="shared" si="0"/>
        <v>0</v>
      </c>
    </row>
    <row r="32" spans="1:9" x14ac:dyDescent="0.3">
      <c r="A32" s="10">
        <v>4.4000000000000004</v>
      </c>
      <c r="B32" s="6" t="s">
        <v>27</v>
      </c>
      <c r="C32" s="6" t="s">
        <v>29</v>
      </c>
      <c r="D32" s="6">
        <v>4.83</v>
      </c>
      <c r="E32" s="6">
        <v>21</v>
      </c>
      <c r="F32" s="6">
        <v>1</v>
      </c>
      <c r="G32" s="6">
        <f t="shared" si="1"/>
        <v>101.43</v>
      </c>
      <c r="H32" s="6"/>
      <c r="I32" s="6">
        <f t="shared" si="0"/>
        <v>0</v>
      </c>
    </row>
    <row r="33" spans="1:9" x14ac:dyDescent="0.3">
      <c r="A33" s="10">
        <v>4.5</v>
      </c>
      <c r="B33" s="6" t="s">
        <v>30</v>
      </c>
      <c r="C33" s="6" t="s">
        <v>29</v>
      </c>
      <c r="D33" s="6">
        <v>3.5</v>
      </c>
      <c r="E33" s="6">
        <v>21</v>
      </c>
      <c r="F33" s="6">
        <v>1</v>
      </c>
      <c r="G33" s="6">
        <f t="shared" si="1"/>
        <v>73.5</v>
      </c>
      <c r="H33" s="6"/>
      <c r="I33" s="6">
        <f t="shared" si="0"/>
        <v>0</v>
      </c>
    </row>
    <row r="34" spans="1:9" x14ac:dyDescent="0.3">
      <c r="A34" s="10">
        <v>4.5999999999999996</v>
      </c>
      <c r="B34" s="6" t="s">
        <v>31</v>
      </c>
      <c r="C34" s="6" t="s">
        <v>12</v>
      </c>
      <c r="D34" s="6">
        <v>16</v>
      </c>
      <c r="E34" s="6">
        <v>8</v>
      </c>
      <c r="F34" s="6">
        <v>1</v>
      </c>
      <c r="G34" s="6">
        <f t="shared" si="1"/>
        <v>128</v>
      </c>
      <c r="H34" s="6"/>
      <c r="I34" s="6">
        <f t="shared" si="0"/>
        <v>0</v>
      </c>
    </row>
    <row r="35" spans="1:9" x14ac:dyDescent="0.3">
      <c r="A35" s="24"/>
      <c r="B35" s="51" t="s">
        <v>28</v>
      </c>
      <c r="C35" s="51"/>
      <c r="D35" s="51"/>
      <c r="E35" s="51"/>
      <c r="F35" s="51"/>
      <c r="G35" s="24">
        <f>SUM(G29:G34)</f>
        <v>722.87</v>
      </c>
      <c r="H35" s="24"/>
      <c r="I35" s="24">
        <f t="shared" si="0"/>
        <v>0</v>
      </c>
    </row>
    <row r="36" spans="1:9" x14ac:dyDescent="0.3">
      <c r="A36" s="10"/>
      <c r="B36" s="6"/>
      <c r="C36" s="6"/>
      <c r="D36" s="6"/>
      <c r="E36" s="6"/>
      <c r="F36" s="6"/>
      <c r="G36" s="6"/>
      <c r="H36" s="6"/>
      <c r="I36" s="6">
        <f t="shared" si="0"/>
        <v>0</v>
      </c>
    </row>
    <row r="37" spans="1:9" x14ac:dyDescent="0.3">
      <c r="A37" s="10">
        <v>5</v>
      </c>
      <c r="B37" s="7" t="s">
        <v>32</v>
      </c>
      <c r="C37" s="6"/>
      <c r="D37" s="6"/>
      <c r="E37" s="6"/>
      <c r="F37" s="6"/>
      <c r="G37" s="6"/>
      <c r="H37" s="6"/>
      <c r="I37" s="6">
        <f t="shared" si="0"/>
        <v>0</v>
      </c>
    </row>
    <row r="38" spans="1:9" x14ac:dyDescent="0.3">
      <c r="A38" s="10">
        <v>5.0999999999999996</v>
      </c>
      <c r="B38" s="6" t="s">
        <v>2</v>
      </c>
      <c r="C38" s="6" t="s">
        <v>12</v>
      </c>
      <c r="D38" s="6">
        <v>17.41</v>
      </c>
      <c r="E38" s="6">
        <v>13</v>
      </c>
      <c r="F38" s="6">
        <v>2</v>
      </c>
      <c r="G38" s="6">
        <f t="shared" si="1"/>
        <v>452.66</v>
      </c>
      <c r="H38" s="6"/>
      <c r="I38" s="6">
        <f t="shared" si="0"/>
        <v>0</v>
      </c>
    </row>
    <row r="39" spans="1:9" x14ac:dyDescent="0.3">
      <c r="A39" s="10">
        <v>5.2</v>
      </c>
      <c r="B39" s="6" t="s">
        <v>33</v>
      </c>
      <c r="C39" s="6" t="s">
        <v>12</v>
      </c>
      <c r="D39" s="6">
        <v>3.58</v>
      </c>
      <c r="E39" s="6">
        <v>7</v>
      </c>
      <c r="F39" s="6">
        <v>-1</v>
      </c>
      <c r="G39" s="6">
        <f t="shared" si="1"/>
        <v>-25.060000000000002</v>
      </c>
      <c r="H39" s="6"/>
      <c r="I39" s="6">
        <f t="shared" si="0"/>
        <v>0</v>
      </c>
    </row>
    <row r="40" spans="1:9" x14ac:dyDescent="0.3">
      <c r="A40" s="10">
        <v>5.3</v>
      </c>
      <c r="B40" s="6" t="s">
        <v>34</v>
      </c>
      <c r="C40" s="6" t="s">
        <v>12</v>
      </c>
      <c r="D40" s="6">
        <v>4</v>
      </c>
      <c r="E40" s="6">
        <v>4.5</v>
      </c>
      <c r="F40" s="6">
        <v>-1</v>
      </c>
      <c r="G40" s="6">
        <f t="shared" si="1"/>
        <v>-18</v>
      </c>
      <c r="H40" s="6"/>
      <c r="I40" s="6">
        <f t="shared" si="0"/>
        <v>0</v>
      </c>
    </row>
    <row r="41" spans="1:9" x14ac:dyDescent="0.3">
      <c r="A41" s="10">
        <v>5.4</v>
      </c>
      <c r="B41" s="6" t="s">
        <v>34</v>
      </c>
      <c r="C41" s="6" t="s">
        <v>12</v>
      </c>
      <c r="D41" s="6">
        <v>9.66</v>
      </c>
      <c r="E41" s="6">
        <v>7</v>
      </c>
      <c r="F41" s="6">
        <v>-1</v>
      </c>
      <c r="G41" s="6">
        <f t="shared" si="1"/>
        <v>-67.62</v>
      </c>
      <c r="H41" s="6"/>
      <c r="I41" s="6">
        <f t="shared" si="0"/>
        <v>0</v>
      </c>
    </row>
    <row r="42" spans="1:9" x14ac:dyDescent="0.3">
      <c r="A42" s="11"/>
      <c r="B42" s="51" t="s">
        <v>32</v>
      </c>
      <c r="C42" s="51"/>
      <c r="D42" s="51"/>
      <c r="E42" s="51"/>
      <c r="F42" s="51"/>
      <c r="G42" s="24">
        <f>SUM(G38:G41)</f>
        <v>341.98</v>
      </c>
      <c r="H42" s="24">
        <v>42</v>
      </c>
      <c r="I42" s="24">
        <f t="shared" si="0"/>
        <v>14363.16</v>
      </c>
    </row>
    <row r="43" spans="1:9" x14ac:dyDescent="0.3">
      <c r="A43" s="10"/>
      <c r="B43" s="12" t="s">
        <v>36</v>
      </c>
      <c r="C43" s="6"/>
      <c r="D43" s="6"/>
      <c r="E43" s="6"/>
      <c r="F43" s="6"/>
      <c r="G43" s="6"/>
      <c r="H43" s="6"/>
      <c r="I43" s="6">
        <f t="shared" si="0"/>
        <v>0</v>
      </c>
    </row>
    <row r="44" spans="1:9" x14ac:dyDescent="0.3">
      <c r="A44" s="10">
        <v>6</v>
      </c>
      <c r="B44" s="7" t="s">
        <v>35</v>
      </c>
      <c r="C44" s="6"/>
      <c r="D44" s="6"/>
      <c r="E44" s="6"/>
      <c r="F44" s="6"/>
      <c r="G44" s="6"/>
      <c r="H44" s="6"/>
      <c r="I44" s="6">
        <f t="shared" si="0"/>
        <v>0</v>
      </c>
    </row>
    <row r="45" spans="1:9" x14ac:dyDescent="0.3">
      <c r="A45" s="10">
        <v>6.1</v>
      </c>
      <c r="B45" s="6" t="s">
        <v>2</v>
      </c>
      <c r="C45" s="6" t="s">
        <v>12</v>
      </c>
      <c r="D45" s="6">
        <v>2.25</v>
      </c>
      <c r="E45" s="6">
        <v>3.25</v>
      </c>
      <c r="F45" s="6">
        <v>1</v>
      </c>
      <c r="G45" s="6">
        <f t="shared" si="1"/>
        <v>7.3125</v>
      </c>
      <c r="H45" s="6"/>
      <c r="I45" s="6">
        <f t="shared" si="0"/>
        <v>0</v>
      </c>
    </row>
    <row r="46" spans="1:9" x14ac:dyDescent="0.3">
      <c r="A46" s="10">
        <v>6.2</v>
      </c>
      <c r="B46" s="6" t="s">
        <v>2</v>
      </c>
      <c r="C46" s="6" t="s">
        <v>12</v>
      </c>
      <c r="D46" s="6">
        <v>6.75</v>
      </c>
      <c r="E46" s="6">
        <v>2</v>
      </c>
      <c r="F46" s="6">
        <v>1</v>
      </c>
      <c r="G46" s="6">
        <f t="shared" si="1"/>
        <v>13.5</v>
      </c>
      <c r="H46" s="6"/>
      <c r="I46" s="6">
        <f t="shared" si="0"/>
        <v>0</v>
      </c>
    </row>
    <row r="47" spans="1:9" x14ac:dyDescent="0.3">
      <c r="A47" s="24"/>
      <c r="B47" s="51" t="s">
        <v>35</v>
      </c>
      <c r="C47" s="51"/>
      <c r="D47" s="51"/>
      <c r="E47" s="51"/>
      <c r="F47" s="51"/>
      <c r="G47" s="24">
        <f>SUM(G45:G46)</f>
        <v>20.8125</v>
      </c>
      <c r="H47" s="24">
        <v>1500</v>
      </c>
      <c r="I47" s="24">
        <f t="shared" si="0"/>
        <v>31218.75</v>
      </c>
    </row>
    <row r="48" spans="1:9" x14ac:dyDescent="0.3">
      <c r="A48" s="47" t="s">
        <v>76</v>
      </c>
      <c r="B48" s="48"/>
      <c r="C48" s="48"/>
      <c r="D48" s="48"/>
      <c r="E48" s="48"/>
      <c r="F48" s="48"/>
      <c r="G48" s="48"/>
      <c r="H48" s="49"/>
      <c r="I48" s="18">
        <f>SUM(I11:I47)</f>
        <v>259576.88</v>
      </c>
    </row>
    <row r="49" spans="1:9" x14ac:dyDescent="0.3">
      <c r="A49" s="45" t="s">
        <v>86</v>
      </c>
      <c r="B49" s="45"/>
      <c r="C49" s="45"/>
      <c r="D49" s="45"/>
      <c r="E49" s="45"/>
      <c r="F49" s="45"/>
      <c r="G49" s="45"/>
      <c r="H49" s="45"/>
      <c r="I49" s="21">
        <f>80000*1.5</f>
        <v>120000</v>
      </c>
    </row>
    <row r="50" spans="1:9" x14ac:dyDescent="0.3">
      <c r="A50" s="46" t="s">
        <v>80</v>
      </c>
      <c r="B50" s="46"/>
      <c r="C50" s="46"/>
      <c r="D50" s="46"/>
      <c r="E50" s="46"/>
      <c r="F50" s="46"/>
      <c r="G50" s="46"/>
      <c r="H50" s="46"/>
      <c r="I50" s="22">
        <f>SUM(I48:I49)</f>
        <v>379576.88</v>
      </c>
    </row>
  </sheetData>
  <mergeCells count="10">
    <mergeCell ref="A4:I4"/>
    <mergeCell ref="A5:I5"/>
    <mergeCell ref="A49:H49"/>
    <mergeCell ref="A50:H50"/>
    <mergeCell ref="A48:H48"/>
    <mergeCell ref="E6:G6"/>
    <mergeCell ref="B42:F42"/>
    <mergeCell ref="B47:F47"/>
    <mergeCell ref="B35:F35"/>
    <mergeCell ref="B26:F26"/>
  </mergeCells>
  <conditionalFormatting sqref="B26:F26">
    <cfRule type="containsText" dxfId="3" priority="1" operator="containsText" text="Less">
      <formula>NOT(ISERROR(SEARCH("Less",B26)))</formula>
    </cfRule>
  </conditionalFormatting>
  <conditionalFormatting sqref="B35:F35">
    <cfRule type="containsText" dxfId="2" priority="2" operator="containsText" text="Less">
      <formula>NOT(ISERROR(SEARCH("Less",B35)))</formula>
    </cfRule>
  </conditionalFormatting>
  <conditionalFormatting sqref="B42:F42">
    <cfRule type="containsText" dxfId="1" priority="4" operator="containsText" text="Less">
      <formula>NOT(ISERROR(SEARCH("Less",B42)))</formula>
    </cfRule>
  </conditionalFormatting>
  <conditionalFormatting sqref="B47:F47">
    <cfRule type="containsText" dxfId="0" priority="3" operator="containsText" text="Less">
      <formula>NOT(ISERROR(SEARCH("Less",B47)))</formula>
    </cfRule>
  </conditionalFormatting>
  <pageMargins left="0.7" right="0.7" top="0.75" bottom="0.75" header="0.3" footer="0.3"/>
  <pageSetup scale="8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38"/>
  <sheetViews>
    <sheetView topLeftCell="A25" zoomScale="140" zoomScaleNormal="140" zoomScaleSheetLayoutView="120" workbookViewId="0">
      <selection activeCell="A37" sqref="A37:H37"/>
    </sheetView>
  </sheetViews>
  <sheetFormatPr defaultRowHeight="14.4" x14ac:dyDescent="0.3"/>
  <cols>
    <col min="2" max="2" width="17.6640625" customWidth="1"/>
    <col min="3" max="3" width="9.33203125" customWidth="1"/>
    <col min="8" max="8" width="13.5546875" customWidth="1"/>
    <col min="9" max="9" width="18.33203125" customWidth="1"/>
  </cols>
  <sheetData>
    <row r="2" spans="1:9" x14ac:dyDescent="0.3">
      <c r="A2" s="43" t="s">
        <v>37</v>
      </c>
      <c r="B2" s="43"/>
      <c r="C2" s="43"/>
      <c r="D2" s="43"/>
      <c r="E2" s="43"/>
      <c r="F2" s="43"/>
      <c r="G2" s="43"/>
      <c r="H2" s="43"/>
      <c r="I2" s="43"/>
    </row>
    <row r="3" spans="1:9" x14ac:dyDescent="0.3">
      <c r="A3" s="44" t="s">
        <v>0</v>
      </c>
      <c r="B3" s="44"/>
      <c r="C3" s="44"/>
      <c r="D3" s="44"/>
      <c r="E3" s="44"/>
      <c r="F3" s="44"/>
      <c r="G3" s="44"/>
      <c r="H3" s="44"/>
      <c r="I3" s="44"/>
    </row>
    <row r="4" spans="1:9" x14ac:dyDescent="0.3">
      <c r="A4" s="1"/>
      <c r="B4" s="2"/>
      <c r="C4" s="2"/>
      <c r="D4" s="2"/>
      <c r="E4" s="50"/>
      <c r="F4" s="50"/>
      <c r="G4" s="50"/>
      <c r="H4" s="6"/>
      <c r="I4" s="6"/>
    </row>
    <row r="5" spans="1:9" x14ac:dyDescent="0.3">
      <c r="A5" s="3" t="s">
        <v>1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5" t="s">
        <v>8</v>
      </c>
      <c r="H5" s="4" t="s">
        <v>72</v>
      </c>
      <c r="I5" s="4" t="s">
        <v>73</v>
      </c>
    </row>
    <row r="6" spans="1:9" x14ac:dyDescent="0.3">
      <c r="A6" s="6"/>
      <c r="B6" s="6"/>
      <c r="C6" s="6"/>
      <c r="D6" s="6"/>
      <c r="E6" s="6"/>
      <c r="F6" s="6"/>
      <c r="G6" s="6"/>
      <c r="H6" s="6"/>
      <c r="I6" s="6"/>
    </row>
    <row r="7" spans="1:9" ht="15.6" x14ac:dyDescent="0.3">
      <c r="A7" s="10">
        <v>1</v>
      </c>
      <c r="B7" s="13" t="s">
        <v>38</v>
      </c>
      <c r="C7" s="6"/>
      <c r="D7" s="6"/>
      <c r="E7" s="6"/>
      <c r="F7" s="6"/>
      <c r="G7" s="6"/>
      <c r="H7" s="6"/>
      <c r="I7" s="6"/>
    </row>
    <row r="8" spans="1:9" x14ac:dyDescent="0.3">
      <c r="A8" s="10">
        <v>1.1000000000000001</v>
      </c>
      <c r="B8" s="6" t="s">
        <v>39</v>
      </c>
      <c r="C8" s="6" t="s">
        <v>15</v>
      </c>
      <c r="D8" s="6">
        <v>6.41</v>
      </c>
      <c r="E8" s="6">
        <v>1</v>
      </c>
      <c r="F8" s="6">
        <v>12</v>
      </c>
      <c r="G8" s="6">
        <f>D8*E8*F8</f>
        <v>76.92</v>
      </c>
      <c r="H8" s="6">
        <v>30</v>
      </c>
      <c r="I8" s="6">
        <f>H8*G8</f>
        <v>2307.6</v>
      </c>
    </row>
    <row r="9" spans="1:9" x14ac:dyDescent="0.3">
      <c r="A9" s="10">
        <v>1.2</v>
      </c>
      <c r="B9" s="6" t="s">
        <v>40</v>
      </c>
      <c r="C9" s="6" t="s">
        <v>15</v>
      </c>
      <c r="D9" s="6">
        <v>38</v>
      </c>
      <c r="E9" s="6">
        <v>1</v>
      </c>
      <c r="F9" s="6">
        <v>1</v>
      </c>
      <c r="G9" s="6">
        <f t="shared" ref="G9:G25" si="0">D9*E9*F9</f>
        <v>38</v>
      </c>
      <c r="H9" s="6">
        <v>150</v>
      </c>
      <c r="I9" s="6">
        <f t="shared" ref="I9:I35" si="1">H9*G9</f>
        <v>5700</v>
      </c>
    </row>
    <row r="10" spans="1:9" x14ac:dyDescent="0.3">
      <c r="A10" s="10">
        <v>1.3</v>
      </c>
      <c r="B10" s="6" t="s">
        <v>40</v>
      </c>
      <c r="C10" s="6" t="s">
        <v>15</v>
      </c>
      <c r="D10" s="6">
        <v>45</v>
      </c>
      <c r="E10" s="6">
        <v>1</v>
      </c>
      <c r="F10" s="6">
        <v>1</v>
      </c>
      <c r="G10" s="6">
        <f t="shared" si="0"/>
        <v>45</v>
      </c>
      <c r="H10" s="6">
        <v>150</v>
      </c>
      <c r="I10" s="6">
        <f t="shared" si="1"/>
        <v>6750</v>
      </c>
    </row>
    <row r="11" spans="1:9" x14ac:dyDescent="0.3">
      <c r="A11" s="10">
        <v>1.4</v>
      </c>
      <c r="B11" s="6" t="s">
        <v>40</v>
      </c>
      <c r="C11" s="6" t="s">
        <v>15</v>
      </c>
      <c r="D11" s="6">
        <v>8</v>
      </c>
      <c r="E11" s="6">
        <v>1</v>
      </c>
      <c r="F11" s="6">
        <v>2</v>
      </c>
      <c r="G11" s="6">
        <f t="shared" si="0"/>
        <v>16</v>
      </c>
      <c r="H11" s="6">
        <v>150</v>
      </c>
      <c r="I11" s="6">
        <f t="shared" si="1"/>
        <v>2400</v>
      </c>
    </row>
    <row r="12" spans="1:9" x14ac:dyDescent="0.3">
      <c r="A12" s="10">
        <v>1.5</v>
      </c>
      <c r="B12" s="6" t="s">
        <v>40</v>
      </c>
      <c r="C12" s="6" t="s">
        <v>12</v>
      </c>
      <c r="D12" s="6">
        <v>40.5</v>
      </c>
      <c r="E12" s="6">
        <v>2.58</v>
      </c>
      <c r="F12" s="6">
        <v>1</v>
      </c>
      <c r="G12" s="6">
        <f t="shared" si="0"/>
        <v>104.49000000000001</v>
      </c>
      <c r="H12" s="6">
        <v>150</v>
      </c>
      <c r="I12" s="6">
        <f t="shared" si="1"/>
        <v>15673.500000000002</v>
      </c>
    </row>
    <row r="13" spans="1:9" x14ac:dyDescent="0.3">
      <c r="A13" s="10"/>
      <c r="B13" s="6"/>
      <c r="C13" s="6"/>
      <c r="D13" s="6"/>
      <c r="E13" s="6"/>
      <c r="F13" s="6"/>
      <c r="G13" s="6"/>
      <c r="H13" s="6"/>
      <c r="I13" s="6">
        <f t="shared" si="1"/>
        <v>0</v>
      </c>
    </row>
    <row r="14" spans="1:9" x14ac:dyDescent="0.3">
      <c r="A14" s="10">
        <v>2</v>
      </c>
      <c r="B14" s="7" t="s">
        <v>41</v>
      </c>
      <c r="C14" s="6"/>
      <c r="D14" s="6"/>
      <c r="E14" s="6"/>
      <c r="F14" s="6"/>
      <c r="G14" s="6"/>
      <c r="H14" s="6"/>
      <c r="I14" s="6">
        <f t="shared" si="1"/>
        <v>0</v>
      </c>
    </row>
    <row r="15" spans="1:9" x14ac:dyDescent="0.3">
      <c r="A15" s="10">
        <v>2.1</v>
      </c>
      <c r="B15" s="6" t="s">
        <v>42</v>
      </c>
      <c r="C15" s="6" t="s">
        <v>12</v>
      </c>
      <c r="D15" s="6">
        <v>10.25</v>
      </c>
      <c r="E15" s="6">
        <v>4</v>
      </c>
      <c r="F15" s="6">
        <v>2</v>
      </c>
      <c r="G15" s="6">
        <f t="shared" si="0"/>
        <v>82</v>
      </c>
      <c r="H15" s="6">
        <v>750</v>
      </c>
      <c r="I15" s="6">
        <f t="shared" si="1"/>
        <v>61500</v>
      </c>
    </row>
    <row r="16" spans="1:9" ht="28.8" x14ac:dyDescent="0.3">
      <c r="A16" s="10">
        <v>2.2000000000000002</v>
      </c>
      <c r="B16" s="8" t="s">
        <v>77</v>
      </c>
      <c r="C16" s="6" t="s">
        <v>7</v>
      </c>
      <c r="D16" s="6">
        <v>1</v>
      </c>
      <c r="E16" s="6">
        <v>1</v>
      </c>
      <c r="F16" s="6">
        <v>2</v>
      </c>
      <c r="G16" s="6">
        <f t="shared" si="0"/>
        <v>2</v>
      </c>
      <c r="H16" s="6">
        <v>35000</v>
      </c>
      <c r="I16" s="6">
        <f t="shared" si="1"/>
        <v>70000</v>
      </c>
    </row>
    <row r="17" spans="1:9" ht="28.8" x14ac:dyDescent="0.3">
      <c r="A17" s="10">
        <v>2.2999999999999998</v>
      </c>
      <c r="B17" s="8" t="s">
        <v>78</v>
      </c>
      <c r="C17" s="6" t="s">
        <v>7</v>
      </c>
      <c r="D17" s="6">
        <v>1</v>
      </c>
      <c r="E17" s="6">
        <v>1</v>
      </c>
      <c r="F17" s="6">
        <v>2</v>
      </c>
      <c r="G17" s="6">
        <f t="shared" si="0"/>
        <v>2</v>
      </c>
      <c r="H17" s="6">
        <v>14000</v>
      </c>
      <c r="I17" s="6">
        <f t="shared" si="1"/>
        <v>28000</v>
      </c>
    </row>
    <row r="18" spans="1:9" ht="28.8" x14ac:dyDescent="0.3">
      <c r="A18" s="10">
        <v>2.4</v>
      </c>
      <c r="B18" s="8" t="s">
        <v>79</v>
      </c>
      <c r="C18" s="6" t="s">
        <v>12</v>
      </c>
      <c r="D18" s="6">
        <v>6</v>
      </c>
      <c r="E18" s="6">
        <v>2</v>
      </c>
      <c r="F18" s="6">
        <v>2</v>
      </c>
      <c r="G18" s="6">
        <v>2</v>
      </c>
      <c r="H18" s="6">
        <v>15000</v>
      </c>
      <c r="I18" s="6">
        <f t="shared" si="1"/>
        <v>30000</v>
      </c>
    </row>
    <row r="19" spans="1:9" x14ac:dyDescent="0.3">
      <c r="A19" s="10">
        <v>2.5</v>
      </c>
      <c r="B19" s="6" t="s">
        <v>43</v>
      </c>
      <c r="C19" s="6" t="s">
        <v>7</v>
      </c>
      <c r="D19" s="6">
        <v>2.91</v>
      </c>
      <c r="E19" s="6">
        <v>3.91</v>
      </c>
      <c r="F19" s="6">
        <v>2</v>
      </c>
      <c r="G19" s="6">
        <v>2</v>
      </c>
      <c r="H19" s="6">
        <v>10000</v>
      </c>
      <c r="I19" s="6">
        <f t="shared" si="1"/>
        <v>20000</v>
      </c>
    </row>
    <row r="20" spans="1:9" x14ac:dyDescent="0.3">
      <c r="A20" s="10"/>
      <c r="B20" s="6"/>
      <c r="C20" s="6"/>
      <c r="D20" s="6"/>
      <c r="E20" s="6"/>
      <c r="F20" s="6"/>
      <c r="G20" s="6"/>
      <c r="H20" s="6"/>
      <c r="I20" s="6">
        <f t="shared" si="1"/>
        <v>0</v>
      </c>
    </row>
    <row r="21" spans="1:9" x14ac:dyDescent="0.3">
      <c r="A21" s="10"/>
      <c r="B21" s="6"/>
      <c r="C21" s="6"/>
      <c r="D21" s="6"/>
      <c r="E21" s="6"/>
      <c r="F21" s="6"/>
      <c r="G21" s="6"/>
      <c r="H21" s="6"/>
      <c r="I21" s="6">
        <f t="shared" si="1"/>
        <v>0</v>
      </c>
    </row>
    <row r="22" spans="1:9" x14ac:dyDescent="0.3">
      <c r="A22" s="10">
        <v>3</v>
      </c>
      <c r="B22" s="7" t="s">
        <v>44</v>
      </c>
      <c r="C22" s="6"/>
      <c r="D22" s="6"/>
      <c r="E22" s="6"/>
      <c r="F22" s="6"/>
      <c r="G22" s="6"/>
      <c r="H22" s="6"/>
      <c r="I22" s="6">
        <f t="shared" si="1"/>
        <v>0</v>
      </c>
    </row>
    <row r="23" spans="1:9" ht="23.25" customHeight="1" x14ac:dyDescent="0.3">
      <c r="A23" s="10">
        <v>3.1</v>
      </c>
      <c r="B23" s="6" t="s">
        <v>45</v>
      </c>
      <c r="C23" s="6" t="s">
        <v>12</v>
      </c>
      <c r="D23" s="6">
        <v>6</v>
      </c>
      <c r="E23" s="6">
        <v>2</v>
      </c>
      <c r="F23" s="6">
        <v>2</v>
      </c>
      <c r="G23" s="6">
        <f t="shared" si="0"/>
        <v>24</v>
      </c>
      <c r="H23" s="6">
        <v>250</v>
      </c>
      <c r="I23" s="6">
        <f t="shared" si="1"/>
        <v>6000</v>
      </c>
    </row>
    <row r="24" spans="1:9" ht="45" customHeight="1" x14ac:dyDescent="0.3">
      <c r="A24" s="10">
        <v>3.2</v>
      </c>
      <c r="B24" s="8" t="s">
        <v>46</v>
      </c>
      <c r="C24" s="6" t="s">
        <v>12</v>
      </c>
      <c r="D24" s="6">
        <v>5.5</v>
      </c>
      <c r="E24" s="6">
        <v>2</v>
      </c>
      <c r="F24" s="6">
        <v>2</v>
      </c>
      <c r="G24" s="6">
        <f t="shared" si="0"/>
        <v>22</v>
      </c>
      <c r="H24" s="6">
        <v>250</v>
      </c>
      <c r="I24" s="6">
        <f t="shared" si="1"/>
        <v>5500</v>
      </c>
    </row>
    <row r="25" spans="1:9" x14ac:dyDescent="0.3">
      <c r="A25" s="10">
        <v>3.3</v>
      </c>
      <c r="B25" s="6" t="s">
        <v>47</v>
      </c>
      <c r="C25" s="6" t="s">
        <v>12</v>
      </c>
      <c r="D25" s="6">
        <v>1.33</v>
      </c>
      <c r="E25" s="6">
        <v>1.83</v>
      </c>
      <c r="F25" s="6">
        <v>4</v>
      </c>
      <c r="G25" s="6">
        <f t="shared" si="0"/>
        <v>9.7356000000000016</v>
      </c>
      <c r="H25" s="6">
        <v>250</v>
      </c>
      <c r="I25" s="6">
        <f t="shared" si="1"/>
        <v>2433.9000000000005</v>
      </c>
    </row>
    <row r="26" spans="1:9" x14ac:dyDescent="0.3">
      <c r="A26" s="10"/>
      <c r="B26" s="6"/>
      <c r="C26" s="6"/>
      <c r="D26" s="6"/>
      <c r="E26" s="6"/>
      <c r="F26" s="6"/>
      <c r="G26" s="6"/>
      <c r="H26" s="6"/>
      <c r="I26" s="6">
        <f t="shared" si="1"/>
        <v>0</v>
      </c>
    </row>
    <row r="27" spans="1:9" x14ac:dyDescent="0.3">
      <c r="A27" s="10"/>
      <c r="B27" s="6"/>
      <c r="C27" s="6"/>
      <c r="D27" s="6"/>
      <c r="E27" s="6"/>
      <c r="F27" s="6"/>
      <c r="G27" s="6"/>
      <c r="H27" s="6"/>
      <c r="I27" s="6">
        <f t="shared" si="1"/>
        <v>0</v>
      </c>
    </row>
    <row r="28" spans="1:9" x14ac:dyDescent="0.3">
      <c r="A28" s="10">
        <v>4</v>
      </c>
      <c r="B28" s="7" t="s">
        <v>48</v>
      </c>
      <c r="C28" s="6"/>
      <c r="D28" s="6"/>
      <c r="E28" s="6"/>
      <c r="F28" s="6"/>
      <c r="G28" s="6"/>
      <c r="H28" s="6"/>
      <c r="I28" s="6">
        <f t="shared" si="1"/>
        <v>0</v>
      </c>
    </row>
    <row r="29" spans="1:9" x14ac:dyDescent="0.3">
      <c r="A29" s="10">
        <v>4.0999999999999996</v>
      </c>
      <c r="B29" s="6" t="s">
        <v>71</v>
      </c>
      <c r="C29" s="6" t="s">
        <v>15</v>
      </c>
      <c r="D29" s="6">
        <v>38</v>
      </c>
      <c r="E29" s="6">
        <v>1</v>
      </c>
      <c r="F29" s="6">
        <v>1</v>
      </c>
      <c r="G29" s="6">
        <f>D29*E29*F29</f>
        <v>38</v>
      </c>
      <c r="H29" s="6">
        <v>42</v>
      </c>
      <c r="I29" s="6">
        <f t="shared" si="1"/>
        <v>1596</v>
      </c>
    </row>
    <row r="30" spans="1:9" x14ac:dyDescent="0.3">
      <c r="A30" s="10">
        <v>4.2</v>
      </c>
      <c r="B30" s="6" t="s">
        <v>71</v>
      </c>
      <c r="C30" s="6" t="s">
        <v>15</v>
      </c>
      <c r="D30" s="6">
        <v>45</v>
      </c>
      <c r="E30" s="6">
        <v>1</v>
      </c>
      <c r="F30" s="6">
        <v>1</v>
      </c>
      <c r="G30" s="6">
        <f t="shared" ref="G30:G35" si="2">D30*E30*F30</f>
        <v>45</v>
      </c>
      <c r="H30" s="6">
        <v>42</v>
      </c>
      <c r="I30" s="6">
        <f t="shared" si="1"/>
        <v>1890</v>
      </c>
    </row>
    <row r="31" spans="1:9" x14ac:dyDescent="0.3">
      <c r="A31" s="10">
        <v>4.3</v>
      </c>
      <c r="B31" s="6" t="s">
        <v>71</v>
      </c>
      <c r="C31" s="6" t="s">
        <v>15</v>
      </c>
      <c r="D31" s="6">
        <v>8</v>
      </c>
      <c r="E31" s="6">
        <v>1</v>
      </c>
      <c r="F31" s="6">
        <v>2</v>
      </c>
      <c r="G31" s="6">
        <f t="shared" si="2"/>
        <v>16</v>
      </c>
      <c r="H31" s="6">
        <v>42</v>
      </c>
      <c r="I31" s="6">
        <f t="shared" si="1"/>
        <v>672</v>
      </c>
    </row>
    <row r="32" spans="1:9" x14ac:dyDescent="0.3">
      <c r="A32" s="10">
        <v>4.4000000000000004</v>
      </c>
      <c r="B32" s="6" t="s">
        <v>71</v>
      </c>
      <c r="C32" s="6" t="s">
        <v>12</v>
      </c>
      <c r="D32" s="6">
        <v>40.5</v>
      </c>
      <c r="E32" s="6">
        <v>2.58</v>
      </c>
      <c r="F32" s="6">
        <v>1</v>
      </c>
      <c r="G32" s="6">
        <f t="shared" si="2"/>
        <v>104.49000000000001</v>
      </c>
      <c r="H32" s="6">
        <v>42</v>
      </c>
      <c r="I32" s="6">
        <f t="shared" si="1"/>
        <v>4388.58</v>
      </c>
    </row>
    <row r="33" spans="1:9" x14ac:dyDescent="0.3">
      <c r="A33" s="10"/>
      <c r="B33" s="6"/>
      <c r="C33" s="6"/>
      <c r="D33" s="6"/>
      <c r="E33" s="6"/>
      <c r="F33" s="6"/>
      <c r="G33" s="6"/>
      <c r="H33" s="6"/>
      <c r="I33" s="6">
        <f t="shared" si="1"/>
        <v>0</v>
      </c>
    </row>
    <row r="34" spans="1:9" x14ac:dyDescent="0.3">
      <c r="A34" s="10">
        <v>5</v>
      </c>
      <c r="B34" s="7" t="s">
        <v>49</v>
      </c>
      <c r="C34" s="6"/>
      <c r="D34" s="6"/>
      <c r="E34" s="6"/>
      <c r="F34" s="6"/>
      <c r="G34" s="6"/>
      <c r="H34" s="6"/>
      <c r="I34" s="6">
        <f t="shared" si="1"/>
        <v>0</v>
      </c>
    </row>
    <row r="35" spans="1:9" x14ac:dyDescent="0.3">
      <c r="A35" s="10">
        <v>5.0999999999999996</v>
      </c>
      <c r="B35" s="6" t="s">
        <v>50</v>
      </c>
      <c r="C35" s="6" t="s">
        <v>12</v>
      </c>
      <c r="D35" s="6">
        <v>8.33</v>
      </c>
      <c r="E35" s="6">
        <v>1.41</v>
      </c>
      <c r="F35" s="6">
        <v>4</v>
      </c>
      <c r="G35" s="6">
        <f t="shared" si="2"/>
        <v>46.981200000000001</v>
      </c>
      <c r="H35" s="6">
        <v>27</v>
      </c>
      <c r="I35" s="6">
        <f t="shared" si="1"/>
        <v>1268.4924000000001</v>
      </c>
    </row>
    <row r="36" spans="1:9" x14ac:dyDescent="0.3">
      <c r="A36" s="52" t="s">
        <v>76</v>
      </c>
      <c r="B36" s="53"/>
      <c r="C36" s="53"/>
      <c r="D36" s="53"/>
      <c r="E36" s="53"/>
      <c r="F36" s="53"/>
      <c r="G36" s="53"/>
      <c r="H36" s="54"/>
      <c r="I36" s="23">
        <f>SUM(I8:I35)</f>
        <v>266080.0724</v>
      </c>
    </row>
    <row r="37" spans="1:9" x14ac:dyDescent="0.3">
      <c r="A37" s="45" t="s">
        <v>83</v>
      </c>
      <c r="B37" s="45"/>
      <c r="C37" s="45"/>
      <c r="D37" s="45"/>
      <c r="E37" s="45"/>
      <c r="F37" s="45"/>
      <c r="G37" s="45"/>
      <c r="H37" s="45"/>
      <c r="I37" s="21">
        <v>80000</v>
      </c>
    </row>
    <row r="38" spans="1:9" x14ac:dyDescent="0.3">
      <c r="A38" s="46" t="s">
        <v>80</v>
      </c>
      <c r="B38" s="46"/>
      <c r="C38" s="46"/>
      <c r="D38" s="46"/>
      <c r="E38" s="46"/>
      <c r="F38" s="46"/>
      <c r="G38" s="46"/>
      <c r="H38" s="46"/>
      <c r="I38" s="22">
        <f>SUM(I36:I37)</f>
        <v>346080.0724</v>
      </c>
    </row>
  </sheetData>
  <mergeCells count="6">
    <mergeCell ref="A38:H38"/>
    <mergeCell ref="A36:H36"/>
    <mergeCell ref="E4:G4"/>
    <mergeCell ref="A2:I2"/>
    <mergeCell ref="A3:I3"/>
    <mergeCell ref="A37:H37"/>
  </mergeCells>
  <pageMargins left="0.7" right="0.7" top="0.75" bottom="0.75" header="0.3" footer="0.3"/>
  <pageSetup scale="8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I55"/>
  <sheetViews>
    <sheetView view="pageBreakPreview" topLeftCell="A43" zoomScale="120" zoomScaleNormal="130" zoomScaleSheetLayoutView="120" workbookViewId="0">
      <selection activeCell="F59" sqref="F59"/>
    </sheetView>
  </sheetViews>
  <sheetFormatPr defaultRowHeight="14.4" x14ac:dyDescent="0.3"/>
  <cols>
    <col min="2" max="2" width="16.109375" customWidth="1"/>
    <col min="8" max="8" width="13.21875" customWidth="1"/>
    <col min="9" max="9" width="17.21875" customWidth="1"/>
  </cols>
  <sheetData>
    <row r="4" spans="1:9" x14ac:dyDescent="0.3">
      <c r="A4" s="43" t="s">
        <v>70</v>
      </c>
      <c r="B4" s="43"/>
      <c r="C4" s="43"/>
      <c r="D4" s="43"/>
      <c r="E4" s="43"/>
      <c r="F4" s="43"/>
      <c r="G4" s="43"/>
      <c r="H4" s="43"/>
      <c r="I4" s="43"/>
    </row>
    <row r="5" spans="1:9" x14ac:dyDescent="0.3">
      <c r="A5" s="44" t="s">
        <v>0</v>
      </c>
      <c r="B5" s="44"/>
      <c r="C5" s="44"/>
      <c r="D5" s="44"/>
      <c r="E5" s="44"/>
      <c r="F5" s="44"/>
      <c r="G5" s="44"/>
      <c r="H5" s="44"/>
      <c r="I5" s="44"/>
    </row>
    <row r="6" spans="1:9" x14ac:dyDescent="0.3">
      <c r="A6" s="1"/>
      <c r="B6" s="2"/>
      <c r="C6" s="2"/>
      <c r="D6" s="2"/>
      <c r="E6" s="50"/>
      <c r="F6" s="50"/>
      <c r="G6" s="50"/>
      <c r="H6" s="6"/>
      <c r="I6" s="6"/>
    </row>
    <row r="7" spans="1:9" x14ac:dyDescent="0.3">
      <c r="A7" s="3" t="s">
        <v>1</v>
      </c>
      <c r="B7" s="4" t="s">
        <v>3</v>
      </c>
      <c r="C7" s="4" t="s">
        <v>4</v>
      </c>
      <c r="D7" s="4" t="s">
        <v>5</v>
      </c>
      <c r="E7" s="4" t="s">
        <v>6</v>
      </c>
      <c r="F7" s="4" t="s">
        <v>7</v>
      </c>
      <c r="G7" s="5" t="s">
        <v>8</v>
      </c>
      <c r="H7" s="4" t="s">
        <v>72</v>
      </c>
      <c r="I7" s="4" t="s">
        <v>73</v>
      </c>
    </row>
    <row r="8" spans="1:9" x14ac:dyDescent="0.3">
      <c r="A8" s="10"/>
      <c r="B8" s="6"/>
      <c r="C8" s="6"/>
      <c r="D8" s="6"/>
      <c r="E8" s="6"/>
      <c r="F8" s="6"/>
      <c r="G8" s="6"/>
      <c r="H8" s="6"/>
      <c r="I8" s="6"/>
    </row>
    <row r="9" spans="1:9" x14ac:dyDescent="0.3">
      <c r="A9" s="10">
        <v>1</v>
      </c>
      <c r="B9" s="7" t="s">
        <v>13</v>
      </c>
      <c r="C9" s="6"/>
      <c r="D9" s="6"/>
      <c r="E9" s="6"/>
      <c r="F9" s="6"/>
      <c r="G9" s="6"/>
      <c r="H9" s="6"/>
      <c r="I9" s="6"/>
    </row>
    <row r="10" spans="1:9" x14ac:dyDescent="0.3">
      <c r="A10" s="10"/>
      <c r="B10" s="6"/>
      <c r="C10" s="6"/>
      <c r="D10" s="6"/>
      <c r="E10" s="6"/>
      <c r="F10" s="6"/>
      <c r="G10" s="6"/>
      <c r="H10" s="6"/>
      <c r="I10" s="6"/>
    </row>
    <row r="11" spans="1:9" x14ac:dyDescent="0.3">
      <c r="A11" s="10">
        <v>1.1000000000000001</v>
      </c>
      <c r="B11" s="6" t="s">
        <v>51</v>
      </c>
      <c r="C11" s="6" t="s">
        <v>12</v>
      </c>
      <c r="D11" s="6">
        <v>6.75</v>
      </c>
      <c r="E11" s="6">
        <v>6.5</v>
      </c>
      <c r="F11" s="6">
        <v>1</v>
      </c>
      <c r="G11" s="6">
        <v>1</v>
      </c>
      <c r="H11" s="6">
        <v>15000</v>
      </c>
      <c r="I11" s="6">
        <f>H11*G11</f>
        <v>15000</v>
      </c>
    </row>
    <row r="12" spans="1:9" x14ac:dyDescent="0.3">
      <c r="A12" s="10"/>
      <c r="B12" s="6"/>
      <c r="C12" s="6"/>
      <c r="D12" s="6"/>
      <c r="E12" s="6"/>
      <c r="F12" s="6"/>
      <c r="G12" s="6"/>
      <c r="H12" s="6"/>
      <c r="I12" s="6">
        <f t="shared" ref="I12:I50" si="0">H12*G12</f>
        <v>0</v>
      </c>
    </row>
    <row r="13" spans="1:9" ht="28.8" x14ac:dyDescent="0.3">
      <c r="A13" s="10">
        <v>1.2</v>
      </c>
      <c r="B13" s="8" t="s">
        <v>55</v>
      </c>
      <c r="C13" s="6" t="s">
        <v>12</v>
      </c>
      <c r="D13" s="6">
        <v>8.33</v>
      </c>
      <c r="E13" s="6">
        <v>2.33</v>
      </c>
      <c r="F13" s="6">
        <v>2</v>
      </c>
      <c r="G13" s="6">
        <f t="shared" ref="G13:G50" si="1">D13*E13*F13</f>
        <v>38.817799999999998</v>
      </c>
      <c r="H13" s="6">
        <v>850</v>
      </c>
      <c r="I13" s="6">
        <f t="shared" si="0"/>
        <v>32995.129999999997</v>
      </c>
    </row>
    <row r="14" spans="1:9" x14ac:dyDescent="0.3">
      <c r="A14" s="10"/>
      <c r="B14" s="6"/>
      <c r="C14" s="6"/>
      <c r="D14" s="6"/>
      <c r="E14" s="6"/>
      <c r="F14" s="6"/>
      <c r="G14" s="6"/>
      <c r="H14" s="6"/>
      <c r="I14" s="6">
        <f t="shared" si="0"/>
        <v>0</v>
      </c>
    </row>
    <row r="15" spans="1:9" x14ac:dyDescent="0.3">
      <c r="A15" s="10">
        <v>1.3</v>
      </c>
      <c r="B15" s="6" t="s">
        <v>52</v>
      </c>
      <c r="C15" s="6" t="s">
        <v>12</v>
      </c>
      <c r="D15" s="6">
        <v>6.5</v>
      </c>
      <c r="E15" s="6">
        <v>8.33</v>
      </c>
      <c r="F15" s="6">
        <v>1</v>
      </c>
      <c r="G15" s="6">
        <f t="shared" si="1"/>
        <v>54.145000000000003</v>
      </c>
      <c r="H15" s="6">
        <v>750</v>
      </c>
      <c r="I15" s="6">
        <f t="shared" si="0"/>
        <v>40608.75</v>
      </c>
    </row>
    <row r="16" spans="1:9" x14ac:dyDescent="0.3">
      <c r="A16" s="10"/>
      <c r="B16" s="6"/>
      <c r="C16" s="6"/>
      <c r="D16" s="6"/>
      <c r="E16" s="6"/>
      <c r="F16" s="6"/>
      <c r="G16" s="6"/>
      <c r="H16" s="6"/>
      <c r="I16" s="6">
        <f t="shared" si="0"/>
        <v>0</v>
      </c>
    </row>
    <row r="17" spans="1:9" ht="28.8" x14ac:dyDescent="0.3">
      <c r="A17" s="10">
        <v>1.4</v>
      </c>
      <c r="B17" s="8" t="s">
        <v>53</v>
      </c>
      <c r="C17" s="6" t="s">
        <v>12</v>
      </c>
      <c r="D17" s="6">
        <v>7</v>
      </c>
      <c r="E17" s="6">
        <v>1.5</v>
      </c>
      <c r="F17" s="6">
        <v>1</v>
      </c>
      <c r="G17" s="6">
        <f t="shared" si="1"/>
        <v>10.5</v>
      </c>
      <c r="H17" s="6">
        <v>850</v>
      </c>
      <c r="I17" s="6">
        <f t="shared" si="0"/>
        <v>8925</v>
      </c>
    </row>
    <row r="18" spans="1:9" x14ac:dyDescent="0.3">
      <c r="A18" s="10"/>
      <c r="B18" s="6"/>
      <c r="C18" s="6"/>
      <c r="D18" s="6"/>
      <c r="E18" s="6"/>
      <c r="F18" s="6"/>
      <c r="G18" s="6"/>
      <c r="H18" s="6"/>
      <c r="I18" s="6">
        <f t="shared" si="0"/>
        <v>0</v>
      </c>
    </row>
    <row r="19" spans="1:9" x14ac:dyDescent="0.3">
      <c r="A19" s="10">
        <v>1.5</v>
      </c>
      <c r="B19" s="6" t="s">
        <v>54</v>
      </c>
      <c r="C19" s="6" t="s">
        <v>15</v>
      </c>
      <c r="D19" s="6">
        <v>6.5</v>
      </c>
      <c r="E19" s="6">
        <v>1</v>
      </c>
      <c r="F19" s="6">
        <v>4</v>
      </c>
      <c r="G19" s="6">
        <f t="shared" si="1"/>
        <v>26</v>
      </c>
      <c r="H19" s="6">
        <v>150</v>
      </c>
      <c r="I19" s="6">
        <f t="shared" si="0"/>
        <v>3900</v>
      </c>
    </row>
    <row r="20" spans="1:9" x14ac:dyDescent="0.3">
      <c r="A20" s="10"/>
      <c r="B20" s="6"/>
      <c r="C20" s="6"/>
      <c r="D20" s="6"/>
      <c r="E20" s="6"/>
      <c r="F20" s="6"/>
      <c r="G20" s="6"/>
      <c r="H20" s="6"/>
      <c r="I20" s="6">
        <f t="shared" si="0"/>
        <v>0</v>
      </c>
    </row>
    <row r="21" spans="1:9" x14ac:dyDescent="0.3">
      <c r="A21" s="10">
        <v>1.6</v>
      </c>
      <c r="B21" s="6" t="s">
        <v>56</v>
      </c>
      <c r="C21" s="6" t="s">
        <v>12</v>
      </c>
      <c r="D21" s="6">
        <v>2</v>
      </c>
      <c r="E21" s="6">
        <v>1.41</v>
      </c>
      <c r="F21" s="6">
        <v>1</v>
      </c>
      <c r="G21" s="6">
        <f t="shared" si="1"/>
        <v>2.82</v>
      </c>
      <c r="H21" s="6">
        <v>1000</v>
      </c>
      <c r="I21" s="6">
        <f t="shared" si="0"/>
        <v>2820</v>
      </c>
    </row>
    <row r="22" spans="1:9" x14ac:dyDescent="0.3">
      <c r="A22" s="10"/>
      <c r="B22" s="6"/>
      <c r="C22" s="6"/>
      <c r="D22" s="6"/>
      <c r="E22" s="6"/>
      <c r="F22" s="6"/>
      <c r="G22" s="6"/>
      <c r="H22" s="6"/>
      <c r="I22" s="6">
        <f t="shared" si="0"/>
        <v>0</v>
      </c>
    </row>
    <row r="23" spans="1:9" x14ac:dyDescent="0.3">
      <c r="A23" s="10"/>
      <c r="B23" s="6"/>
      <c r="C23" s="6"/>
      <c r="D23" s="6"/>
      <c r="E23" s="6"/>
      <c r="F23" s="6"/>
      <c r="G23" s="6"/>
      <c r="H23" s="6"/>
      <c r="I23" s="6">
        <f t="shared" si="0"/>
        <v>0</v>
      </c>
    </row>
    <row r="24" spans="1:9" x14ac:dyDescent="0.3">
      <c r="A24" s="10">
        <v>2</v>
      </c>
      <c r="B24" s="7" t="s">
        <v>44</v>
      </c>
      <c r="C24" s="6"/>
      <c r="D24" s="6"/>
      <c r="E24" s="6"/>
      <c r="F24" s="6"/>
      <c r="G24" s="6"/>
      <c r="H24" s="6"/>
      <c r="I24" s="6">
        <f t="shared" si="0"/>
        <v>0</v>
      </c>
    </row>
    <row r="25" spans="1:9" x14ac:dyDescent="0.3">
      <c r="A25" s="10"/>
      <c r="B25" s="12"/>
      <c r="C25" s="6"/>
      <c r="D25" s="6"/>
      <c r="E25" s="6"/>
      <c r="F25" s="6"/>
      <c r="G25" s="6"/>
      <c r="H25" s="6"/>
      <c r="I25" s="6">
        <f t="shared" si="0"/>
        <v>0</v>
      </c>
    </row>
    <row r="26" spans="1:9" x14ac:dyDescent="0.3">
      <c r="A26" s="14"/>
      <c r="B26" s="7" t="s">
        <v>63</v>
      </c>
      <c r="C26" s="6"/>
      <c r="D26" s="6"/>
      <c r="E26" s="6"/>
      <c r="F26" s="6"/>
      <c r="G26" s="6"/>
      <c r="H26" s="6"/>
      <c r="I26" s="6">
        <f t="shared" si="0"/>
        <v>0</v>
      </c>
    </row>
    <row r="27" spans="1:9" x14ac:dyDescent="0.3">
      <c r="A27" s="10">
        <v>2.1</v>
      </c>
      <c r="B27" s="6" t="s">
        <v>45</v>
      </c>
      <c r="C27" s="6" t="s">
        <v>12</v>
      </c>
      <c r="D27" s="6">
        <v>7</v>
      </c>
      <c r="E27" s="6">
        <v>2</v>
      </c>
      <c r="F27" s="6">
        <v>1</v>
      </c>
      <c r="G27" s="6">
        <f t="shared" si="1"/>
        <v>14</v>
      </c>
      <c r="H27" s="6">
        <v>250</v>
      </c>
      <c r="I27" s="6">
        <f t="shared" si="0"/>
        <v>3500</v>
      </c>
    </row>
    <row r="28" spans="1:9" x14ac:dyDescent="0.3">
      <c r="A28" s="10"/>
      <c r="B28" s="6"/>
      <c r="C28" s="6"/>
      <c r="D28" s="6"/>
      <c r="E28" s="6"/>
      <c r="F28" s="6"/>
      <c r="G28" s="6"/>
      <c r="H28" s="6"/>
      <c r="I28" s="6">
        <f t="shared" si="0"/>
        <v>0</v>
      </c>
    </row>
    <row r="29" spans="1:9" x14ac:dyDescent="0.3">
      <c r="A29" s="10">
        <v>2.2000000000000002</v>
      </c>
      <c r="B29" s="6" t="s">
        <v>57</v>
      </c>
      <c r="C29" s="6" t="s">
        <v>12</v>
      </c>
      <c r="D29" s="6">
        <v>5</v>
      </c>
      <c r="E29" s="6">
        <v>2</v>
      </c>
      <c r="F29" s="6">
        <v>1</v>
      </c>
      <c r="G29" s="6">
        <f t="shared" si="1"/>
        <v>10</v>
      </c>
      <c r="H29" s="6">
        <v>250</v>
      </c>
      <c r="I29" s="6">
        <f t="shared" si="0"/>
        <v>2500</v>
      </c>
    </row>
    <row r="30" spans="1:9" x14ac:dyDescent="0.3">
      <c r="A30" s="10"/>
      <c r="B30" s="6"/>
      <c r="C30" s="6"/>
      <c r="D30" s="6"/>
      <c r="E30" s="6"/>
      <c r="F30" s="6"/>
      <c r="G30" s="6"/>
      <c r="H30" s="6"/>
      <c r="I30" s="6">
        <f t="shared" si="0"/>
        <v>0</v>
      </c>
    </row>
    <row r="31" spans="1:9" x14ac:dyDescent="0.3">
      <c r="A31" s="10">
        <v>2.2999999999999998</v>
      </c>
      <c r="B31" s="6" t="s">
        <v>60</v>
      </c>
      <c r="C31" s="6" t="s">
        <v>12</v>
      </c>
      <c r="D31" s="6">
        <v>2</v>
      </c>
      <c r="E31" s="6">
        <v>2</v>
      </c>
      <c r="F31" s="6">
        <v>1</v>
      </c>
      <c r="G31" s="6">
        <f t="shared" si="1"/>
        <v>4</v>
      </c>
      <c r="H31" s="6">
        <v>250</v>
      </c>
      <c r="I31" s="6">
        <f t="shared" si="0"/>
        <v>1000</v>
      </c>
    </row>
    <row r="32" spans="1:9" x14ac:dyDescent="0.3">
      <c r="A32" s="10"/>
      <c r="B32" s="6"/>
      <c r="C32" s="6"/>
      <c r="D32" s="6"/>
      <c r="E32" s="6"/>
      <c r="F32" s="6"/>
      <c r="G32" s="6"/>
      <c r="H32" s="6"/>
      <c r="I32" s="6">
        <f t="shared" si="0"/>
        <v>0</v>
      </c>
    </row>
    <row r="33" spans="1:9" x14ac:dyDescent="0.3">
      <c r="A33" s="10">
        <v>2.4</v>
      </c>
      <c r="B33" s="6" t="s">
        <v>61</v>
      </c>
      <c r="C33" s="6" t="s">
        <v>12</v>
      </c>
      <c r="D33" s="6">
        <v>1.58</v>
      </c>
      <c r="E33" s="6">
        <v>2</v>
      </c>
      <c r="F33" s="6">
        <v>2</v>
      </c>
      <c r="G33" s="6">
        <f t="shared" si="1"/>
        <v>6.32</v>
      </c>
      <c r="H33" s="6">
        <v>250</v>
      </c>
      <c r="I33" s="6">
        <f t="shared" si="0"/>
        <v>1580</v>
      </c>
    </row>
    <row r="34" spans="1:9" x14ac:dyDescent="0.3">
      <c r="A34" s="10"/>
      <c r="B34" s="6"/>
      <c r="C34" s="6"/>
      <c r="D34" s="6"/>
      <c r="E34" s="6"/>
      <c r="F34" s="6"/>
      <c r="G34" s="6"/>
      <c r="H34" s="6"/>
      <c r="I34" s="6">
        <f t="shared" si="0"/>
        <v>0</v>
      </c>
    </row>
    <row r="35" spans="1:9" ht="28.8" x14ac:dyDescent="0.3">
      <c r="A35" s="10">
        <v>2.5</v>
      </c>
      <c r="B35" s="15" t="s">
        <v>62</v>
      </c>
      <c r="C35" s="6"/>
      <c r="D35" s="6">
        <v>1.33</v>
      </c>
      <c r="E35" s="6">
        <v>1.33</v>
      </c>
      <c r="F35" s="6">
        <v>1</v>
      </c>
      <c r="G35" s="6">
        <f t="shared" si="1"/>
        <v>1.7689000000000001</v>
      </c>
      <c r="H35" s="6">
        <v>250</v>
      </c>
      <c r="I35" s="6">
        <f t="shared" si="0"/>
        <v>442.22500000000002</v>
      </c>
    </row>
    <row r="36" spans="1:9" x14ac:dyDescent="0.3">
      <c r="A36" s="10"/>
      <c r="B36" s="16"/>
      <c r="C36" s="6"/>
      <c r="D36" s="6"/>
      <c r="E36" s="6"/>
      <c r="F36" s="6"/>
      <c r="G36" s="6"/>
      <c r="H36" s="6"/>
      <c r="I36" s="6">
        <f t="shared" si="0"/>
        <v>0</v>
      </c>
    </row>
    <row r="37" spans="1:9" x14ac:dyDescent="0.3">
      <c r="A37" s="14"/>
      <c r="B37" s="7" t="s">
        <v>64</v>
      </c>
      <c r="C37" s="6"/>
      <c r="D37" s="6"/>
      <c r="E37" s="6"/>
      <c r="F37" s="6"/>
      <c r="G37" s="6"/>
      <c r="H37" s="6"/>
      <c r="I37" s="6">
        <f t="shared" si="0"/>
        <v>0</v>
      </c>
    </row>
    <row r="38" spans="1:9" x14ac:dyDescent="0.3">
      <c r="A38" s="10">
        <v>2.6</v>
      </c>
      <c r="B38" s="6" t="s">
        <v>58</v>
      </c>
      <c r="C38" s="6" t="s">
        <v>12</v>
      </c>
      <c r="D38" s="6">
        <v>14.66</v>
      </c>
      <c r="E38" s="6">
        <v>1</v>
      </c>
      <c r="F38" s="6">
        <v>2</v>
      </c>
      <c r="G38" s="6">
        <f t="shared" si="1"/>
        <v>29.32</v>
      </c>
      <c r="H38" s="6">
        <v>210</v>
      </c>
      <c r="I38" s="6">
        <f t="shared" si="0"/>
        <v>6157.2</v>
      </c>
    </row>
    <row r="39" spans="1:9" x14ac:dyDescent="0.3">
      <c r="A39" s="10"/>
      <c r="B39" s="6"/>
      <c r="C39" s="6"/>
      <c r="D39" s="6"/>
      <c r="E39" s="6"/>
      <c r="F39" s="6"/>
      <c r="G39" s="6"/>
      <c r="H39" s="6"/>
      <c r="I39" s="6">
        <f t="shared" si="0"/>
        <v>0</v>
      </c>
    </row>
    <row r="40" spans="1:9" x14ac:dyDescent="0.3">
      <c r="A40" s="10">
        <v>2.7</v>
      </c>
      <c r="B40" s="6" t="s">
        <v>59</v>
      </c>
      <c r="C40" s="6" t="s">
        <v>12</v>
      </c>
      <c r="D40" s="6">
        <v>4.5</v>
      </c>
      <c r="E40" s="6">
        <v>1</v>
      </c>
      <c r="F40" s="6">
        <v>2</v>
      </c>
      <c r="G40" s="6">
        <f t="shared" si="1"/>
        <v>9</v>
      </c>
      <c r="H40" s="6">
        <v>210</v>
      </c>
      <c r="I40" s="6">
        <f t="shared" si="0"/>
        <v>1890</v>
      </c>
    </row>
    <row r="41" spans="1:9" x14ac:dyDescent="0.3">
      <c r="A41" s="10"/>
      <c r="B41" s="6"/>
      <c r="C41" s="6"/>
      <c r="D41" s="6"/>
      <c r="E41" s="6"/>
      <c r="F41" s="6"/>
      <c r="G41" s="6"/>
      <c r="H41" s="6"/>
      <c r="I41" s="6">
        <f t="shared" si="0"/>
        <v>0</v>
      </c>
    </row>
    <row r="42" spans="1:9" x14ac:dyDescent="0.3">
      <c r="A42" s="10">
        <v>2.8</v>
      </c>
      <c r="B42" s="6" t="s">
        <v>65</v>
      </c>
      <c r="C42" s="6" t="s">
        <v>12</v>
      </c>
      <c r="D42" s="6">
        <v>3.75</v>
      </c>
      <c r="E42" s="6">
        <v>9.83</v>
      </c>
      <c r="F42" s="6">
        <v>1</v>
      </c>
      <c r="G42" s="6">
        <f t="shared" si="1"/>
        <v>36.862499999999997</v>
      </c>
      <c r="H42" s="6">
        <v>210</v>
      </c>
      <c r="I42" s="6">
        <f t="shared" si="0"/>
        <v>7741.1249999999991</v>
      </c>
    </row>
    <row r="43" spans="1:9" x14ac:dyDescent="0.3">
      <c r="A43" s="10"/>
      <c r="B43" s="6"/>
      <c r="C43" s="6"/>
      <c r="D43" s="6"/>
      <c r="E43" s="6"/>
      <c r="F43" s="6"/>
      <c r="G43" s="6"/>
      <c r="H43" s="6"/>
      <c r="I43" s="6">
        <f t="shared" si="0"/>
        <v>0</v>
      </c>
    </row>
    <row r="44" spans="1:9" x14ac:dyDescent="0.3">
      <c r="A44" s="10">
        <v>2.9</v>
      </c>
      <c r="B44" s="6" t="s">
        <v>66</v>
      </c>
      <c r="C44" s="6" t="s">
        <v>15</v>
      </c>
      <c r="D44" s="6">
        <v>3.75</v>
      </c>
      <c r="E44" s="6">
        <v>1</v>
      </c>
      <c r="F44" s="6">
        <v>2</v>
      </c>
      <c r="G44" s="6">
        <f t="shared" si="1"/>
        <v>7.5</v>
      </c>
      <c r="H44" s="6">
        <v>210</v>
      </c>
      <c r="I44" s="6">
        <f t="shared" si="0"/>
        <v>1575</v>
      </c>
    </row>
    <row r="45" spans="1:9" x14ac:dyDescent="0.3">
      <c r="A45" s="10"/>
      <c r="B45" s="6"/>
      <c r="C45" s="6"/>
      <c r="D45" s="6"/>
      <c r="E45" s="6"/>
      <c r="F45" s="6"/>
      <c r="G45" s="6"/>
      <c r="H45" s="6"/>
      <c r="I45" s="6">
        <f t="shared" si="0"/>
        <v>0</v>
      </c>
    </row>
    <row r="46" spans="1:9" x14ac:dyDescent="0.3">
      <c r="A46" s="10">
        <v>2.1</v>
      </c>
      <c r="B46" s="6" t="s">
        <v>67</v>
      </c>
      <c r="C46" s="6" t="s">
        <v>15</v>
      </c>
      <c r="D46" s="6">
        <v>9.83</v>
      </c>
      <c r="E46" s="6">
        <v>1</v>
      </c>
      <c r="F46" s="6">
        <v>2</v>
      </c>
      <c r="G46" s="6">
        <f t="shared" si="1"/>
        <v>19.66</v>
      </c>
      <c r="H46" s="6">
        <v>210</v>
      </c>
      <c r="I46" s="6">
        <f t="shared" si="0"/>
        <v>4128.6000000000004</v>
      </c>
    </row>
    <row r="47" spans="1:9" x14ac:dyDescent="0.3">
      <c r="A47" s="10"/>
      <c r="B47" s="6"/>
      <c r="C47" s="6"/>
      <c r="D47" s="6"/>
      <c r="E47" s="6"/>
      <c r="F47" s="6"/>
      <c r="G47" s="6"/>
      <c r="H47" s="6"/>
      <c r="I47" s="6">
        <f t="shared" si="0"/>
        <v>0</v>
      </c>
    </row>
    <row r="48" spans="1:9" x14ac:dyDescent="0.3">
      <c r="A48" s="10">
        <v>2.11</v>
      </c>
      <c r="B48" s="6" t="s">
        <v>68</v>
      </c>
      <c r="C48" s="6" t="s">
        <v>15</v>
      </c>
      <c r="D48" s="6">
        <v>10.83</v>
      </c>
      <c r="E48" s="6">
        <v>1</v>
      </c>
      <c r="F48" s="6">
        <v>2</v>
      </c>
      <c r="G48" s="6">
        <f t="shared" si="1"/>
        <v>21.66</v>
      </c>
      <c r="H48" s="6">
        <v>210</v>
      </c>
      <c r="I48" s="6">
        <f t="shared" si="0"/>
        <v>4548.6000000000004</v>
      </c>
    </row>
    <row r="49" spans="1:9" x14ac:dyDescent="0.3">
      <c r="A49" s="10"/>
      <c r="B49" s="6"/>
      <c r="C49" s="6"/>
      <c r="D49" s="6"/>
      <c r="E49" s="6"/>
      <c r="F49" s="6"/>
      <c r="G49" s="6"/>
      <c r="H49" s="6"/>
      <c r="I49" s="6">
        <f t="shared" si="0"/>
        <v>0</v>
      </c>
    </row>
    <row r="50" spans="1:9" x14ac:dyDescent="0.3">
      <c r="A50" s="10">
        <v>2.12</v>
      </c>
      <c r="B50" s="6" t="s">
        <v>69</v>
      </c>
      <c r="C50" s="6" t="s">
        <v>15</v>
      </c>
      <c r="D50" s="6">
        <v>4.75</v>
      </c>
      <c r="E50" s="6">
        <v>1</v>
      </c>
      <c r="F50" s="6">
        <v>2</v>
      </c>
      <c r="G50" s="6">
        <f t="shared" si="1"/>
        <v>9.5</v>
      </c>
      <c r="H50" s="6">
        <v>210</v>
      </c>
      <c r="I50" s="6">
        <f t="shared" si="0"/>
        <v>1995</v>
      </c>
    </row>
    <row r="51" spans="1:9" x14ac:dyDescent="0.3">
      <c r="A51" s="52" t="s">
        <v>74</v>
      </c>
      <c r="B51" s="53"/>
      <c r="C51" s="53"/>
      <c r="D51" s="53"/>
      <c r="E51" s="53"/>
      <c r="F51" s="53"/>
      <c r="G51" s="53"/>
      <c r="H51" s="54"/>
      <c r="I51" s="23">
        <f>SUM(I11:I50)</f>
        <v>141306.63</v>
      </c>
    </row>
    <row r="52" spans="1:9" x14ac:dyDescent="0.3">
      <c r="A52" s="56" t="s">
        <v>81</v>
      </c>
      <c r="B52" s="56"/>
      <c r="C52" s="56"/>
      <c r="D52" s="56"/>
      <c r="E52" s="56"/>
      <c r="F52" s="56"/>
      <c r="G52" s="56"/>
      <c r="H52" s="56"/>
      <c r="I52" s="21">
        <v>80000</v>
      </c>
    </row>
    <row r="53" spans="1:9" x14ac:dyDescent="0.3">
      <c r="A53" s="55" t="s">
        <v>82</v>
      </c>
      <c r="B53" s="55"/>
      <c r="C53" s="55"/>
      <c r="D53" s="55"/>
      <c r="E53" s="55"/>
      <c r="F53" s="55"/>
      <c r="G53" s="55"/>
      <c r="H53" s="55"/>
      <c r="I53" s="21">
        <v>80000</v>
      </c>
    </row>
    <row r="55" spans="1:9" x14ac:dyDescent="0.3">
      <c r="A55" s="46" t="s">
        <v>80</v>
      </c>
      <c r="B55" s="46"/>
      <c r="C55" s="46"/>
      <c r="D55" s="46"/>
      <c r="E55" s="46"/>
      <c r="F55" s="46"/>
      <c r="G55" s="46"/>
      <c r="H55" s="46"/>
      <c r="I55" s="22">
        <f>SUM(I51:I54)</f>
        <v>301306.63</v>
      </c>
    </row>
  </sheetData>
  <mergeCells count="7">
    <mergeCell ref="A53:H53"/>
    <mergeCell ref="A55:H55"/>
    <mergeCell ref="A51:H51"/>
    <mergeCell ref="E6:G6"/>
    <mergeCell ref="A4:I4"/>
    <mergeCell ref="A5:I5"/>
    <mergeCell ref="A52:H52"/>
  </mergeCells>
  <pageMargins left="0.7" right="0.7" top="0.75" bottom="0.75" header="0.3" footer="0.3"/>
  <pageSetup scale="8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Bamboo villa MB sheet </vt:lpstr>
      <vt:lpstr>Earth villa</vt:lpstr>
      <vt:lpstr>Lagoon villa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dhiman</dc:creator>
  <cp:lastModifiedBy>manisha dhiman</cp:lastModifiedBy>
  <dcterms:created xsi:type="dcterms:W3CDTF">2023-02-01T11:44:12Z</dcterms:created>
  <dcterms:modified xsi:type="dcterms:W3CDTF">2024-06-25T14:50:25Z</dcterms:modified>
</cp:coreProperties>
</file>