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1 (2)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8" i="1" l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O67" i="1"/>
  <c r="N67" i="1"/>
  <c r="M67" i="1"/>
  <c r="L67" i="1"/>
  <c r="K67" i="1"/>
  <c r="J67" i="1"/>
  <c r="I68" i="1"/>
  <c r="I69" i="1"/>
  <c r="I70" i="1"/>
  <c r="I71" i="1"/>
  <c r="I72" i="1"/>
  <c r="I73" i="1"/>
  <c r="I74" i="1"/>
  <c r="I75" i="1"/>
  <c r="I67" i="1"/>
  <c r="J6" i="2"/>
  <c r="H6" i="2"/>
  <c r="I6" i="2"/>
  <c r="I5" i="2"/>
  <c r="I4" i="2"/>
  <c r="I3" i="2"/>
  <c r="J3" i="2" s="1"/>
  <c r="H5" i="2"/>
  <c r="H4" i="2"/>
  <c r="H3" i="2"/>
  <c r="G5" i="2"/>
  <c r="J5" i="2" s="1"/>
  <c r="G4" i="2"/>
  <c r="G3" i="2"/>
  <c r="G6" i="2"/>
  <c r="J4" i="2"/>
  <c r="D6" i="2"/>
  <c r="C6" i="2"/>
  <c r="B6" i="2"/>
  <c r="B4" i="2"/>
  <c r="C5" i="2"/>
  <c r="D4" i="2"/>
  <c r="C3" i="2"/>
  <c r="N47" i="1"/>
  <c r="N48" i="1"/>
  <c r="N49" i="1"/>
  <c r="N50" i="1"/>
  <c r="N43" i="1"/>
  <c r="N44" i="1"/>
  <c r="N45" i="1"/>
  <c r="N46" i="1"/>
  <c r="N41" i="1"/>
  <c r="L29" i="1"/>
  <c r="L30" i="1"/>
  <c r="L28" i="1"/>
  <c r="K30" i="1"/>
  <c r="J30" i="1"/>
  <c r="I30" i="1"/>
  <c r="K29" i="1"/>
  <c r="J29" i="1"/>
  <c r="I29" i="1"/>
  <c r="J28" i="1"/>
  <c r="K28" i="1"/>
  <c r="I28" i="1"/>
  <c r="D31" i="3"/>
  <c r="C31" i="3"/>
  <c r="B31" i="3"/>
  <c r="G9" i="3"/>
  <c r="N7" i="3" s="1"/>
  <c r="F9" i="3"/>
  <c r="M7" i="3" s="1"/>
  <c r="C9" i="3"/>
  <c r="J7" i="3" s="1"/>
  <c r="B9" i="3"/>
  <c r="I7" i="3" s="1"/>
  <c r="N8" i="3"/>
  <c r="M8" i="3"/>
  <c r="J8" i="3"/>
  <c r="I8" i="3"/>
  <c r="E8" i="3"/>
  <c r="E9" i="3" s="1"/>
  <c r="D8" i="3"/>
  <c r="D9" i="3" s="1"/>
  <c r="B8" i="3"/>
  <c r="C31" i="1"/>
  <c r="D31" i="1"/>
  <c r="B31" i="1"/>
  <c r="L7" i="3" l="1"/>
  <c r="L6" i="3"/>
  <c r="L5" i="3"/>
  <c r="L4" i="3"/>
  <c r="L3" i="3"/>
  <c r="K7" i="3"/>
  <c r="O7" i="3" s="1"/>
  <c r="Q7" i="3" s="1"/>
  <c r="K6" i="3"/>
  <c r="K5" i="3"/>
  <c r="K4" i="3"/>
  <c r="K3" i="3"/>
  <c r="K9" i="3" s="1"/>
  <c r="L8" i="3"/>
  <c r="I3" i="3"/>
  <c r="M3" i="3"/>
  <c r="I4" i="3"/>
  <c r="M4" i="3"/>
  <c r="I5" i="3"/>
  <c r="M5" i="3"/>
  <c r="I6" i="3"/>
  <c r="M6" i="3"/>
  <c r="J3" i="3"/>
  <c r="N3" i="3"/>
  <c r="J4" i="3"/>
  <c r="N4" i="3"/>
  <c r="J5" i="3"/>
  <c r="N5" i="3"/>
  <c r="J6" i="3"/>
  <c r="N6" i="3"/>
  <c r="K8" i="3"/>
  <c r="O8" i="3" s="1"/>
  <c r="Q8" i="3" s="1"/>
  <c r="M4" i="1"/>
  <c r="M8" i="1"/>
  <c r="C9" i="1"/>
  <c r="J3" i="1" s="1"/>
  <c r="F9" i="1"/>
  <c r="M5" i="1" s="1"/>
  <c r="G9" i="1"/>
  <c r="N3" i="1" s="1"/>
  <c r="E8" i="1"/>
  <c r="E9" i="1" s="1"/>
  <c r="D8" i="1"/>
  <c r="D9" i="1" s="1"/>
  <c r="B8" i="1"/>
  <c r="B9" i="1" s="1"/>
  <c r="O6" i="3" l="1"/>
  <c r="Q6" i="3" s="1"/>
  <c r="O4" i="3"/>
  <c r="Q4" i="3" s="1"/>
  <c r="N9" i="3"/>
  <c r="M9" i="3"/>
  <c r="J9" i="3"/>
  <c r="O5" i="3"/>
  <c r="Q5" i="3" s="1"/>
  <c r="I9" i="3"/>
  <c r="O3" i="3"/>
  <c r="L9" i="3"/>
  <c r="M3" i="1"/>
  <c r="K7" i="1"/>
  <c r="K3" i="1"/>
  <c r="K4" i="1"/>
  <c r="K5" i="1"/>
  <c r="K6" i="1"/>
  <c r="L6" i="1"/>
  <c r="L7" i="1"/>
  <c r="L3" i="1"/>
  <c r="L4" i="1"/>
  <c r="L8" i="1"/>
  <c r="L5" i="1"/>
  <c r="I5" i="1"/>
  <c r="I4" i="1"/>
  <c r="I7" i="1"/>
  <c r="I3" i="1"/>
  <c r="I6" i="1"/>
  <c r="N7" i="1"/>
  <c r="J7" i="1"/>
  <c r="J4" i="1"/>
  <c r="J9" i="1" s="1"/>
  <c r="M7" i="1"/>
  <c r="N6" i="1"/>
  <c r="J6" i="1"/>
  <c r="I8" i="1"/>
  <c r="K8" i="1"/>
  <c r="M6" i="1"/>
  <c r="M9" i="1" s="1"/>
  <c r="N5" i="1"/>
  <c r="J5" i="1"/>
  <c r="N8" i="1"/>
  <c r="J8" i="1"/>
  <c r="N4" i="1"/>
  <c r="O9" i="3" l="1"/>
  <c r="Q3" i="3"/>
  <c r="Q9" i="3" s="1"/>
  <c r="L12" i="3" s="1"/>
  <c r="L13" i="3" s="1"/>
  <c r="N9" i="1"/>
  <c r="O4" i="1"/>
  <c r="Q4" i="1" s="1"/>
  <c r="O7" i="1"/>
  <c r="Q7" i="1" s="1"/>
  <c r="O8" i="1"/>
  <c r="Q8" i="1" s="1"/>
  <c r="O6" i="1"/>
  <c r="Q6" i="1" s="1"/>
  <c r="O5" i="1"/>
  <c r="Q5" i="1" s="1"/>
  <c r="K9" i="1"/>
  <c r="O3" i="1"/>
  <c r="I9" i="1"/>
  <c r="L9" i="1"/>
  <c r="Q3" i="1" l="1"/>
  <c r="Q9" i="1" s="1"/>
  <c r="L12" i="1" s="1"/>
  <c r="L13" i="1" s="1"/>
  <c r="O9" i="1"/>
</calcChain>
</file>

<file path=xl/sharedStrings.xml><?xml version="1.0" encoding="utf-8"?>
<sst xmlns="http://schemas.openxmlformats.org/spreadsheetml/2006/main" count="125" uniqueCount="34">
  <si>
    <t>c1</t>
  </si>
  <si>
    <t>c2</t>
  </si>
  <si>
    <t>c3</t>
  </si>
  <si>
    <t>c4</t>
  </si>
  <si>
    <t>c5</t>
  </si>
  <si>
    <t>c6</t>
  </si>
  <si>
    <t>Langkah 1</t>
  </si>
  <si>
    <t>Langkah 2</t>
  </si>
  <si>
    <t>Langkah 3</t>
  </si>
  <si>
    <t>CI</t>
  </si>
  <si>
    <t>CR</t>
  </si>
  <si>
    <t>CI/RI</t>
  </si>
  <si>
    <t>n</t>
  </si>
  <si>
    <t>RI</t>
  </si>
  <si>
    <t>Jika lebih dari 0.1 maka tidak konsisten. Preoritas harus dirubah</t>
  </si>
  <si>
    <t>Langkah 4</t>
  </si>
  <si>
    <t>Sub Kriteria Penghasilan</t>
  </si>
  <si>
    <t>Sc1</t>
  </si>
  <si>
    <t>Sc2</t>
  </si>
  <si>
    <t>Sc3</t>
  </si>
  <si>
    <t>Bobot Global</t>
  </si>
  <si>
    <t>Karena semua kriteria bernilai 1. tidak perlu uji konsistensi</t>
  </si>
  <si>
    <t>c2.1</t>
  </si>
  <si>
    <t>c2.2</t>
  </si>
  <si>
    <t>c2.3</t>
  </si>
  <si>
    <t>Nilai Alternatif</t>
  </si>
  <si>
    <t>Harus dihitung konsistensi nya jg.</t>
  </si>
  <si>
    <t>Kriteria &amp; sub</t>
  </si>
  <si>
    <t>Alternatif</t>
  </si>
  <si>
    <t>mhs1</t>
  </si>
  <si>
    <t>mhs2</t>
  </si>
  <si>
    <t>mhs3</t>
  </si>
  <si>
    <t>perhitungan</t>
  </si>
  <si>
    <t>bikin lg sendiri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</si>
</sst>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/>
    <xf numFmtId="0" fontId="0" fillId="3" borderId="0" xfId="0" applyFill="1"/>
    <xf numFmtId="0" fontId="0" fillId="7" borderId="0" xfId="0" applyFill="1"/>
    <xf numFmtId="0" fontId="0" fillId="8" borderId="0" xfId="0" applyFill="1"/>
    <xf numFmtId="0" fontId="0" fillId="1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tabSelected="1" topLeftCell="A62" zoomScale="120" zoomScaleNormal="120" workbookViewId="0">
      <selection activeCell="N69" sqref="N69"/>
    </sheetView>
  </sheetViews>
  <sheetFormatPr defaultRowHeight="15" x14ac:dyDescent="0.25"/>
  <cols>
    <col min="1" max="7" width="5.7109375" customWidth="1"/>
  </cols>
  <sheetData>
    <row r="1" spans="1:17" x14ac:dyDescent="0.25">
      <c r="A1" t="s">
        <v>6</v>
      </c>
    </row>
    <row r="2" spans="1:17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5" t="s">
        <v>7</v>
      </c>
      <c r="Q2" t="s">
        <v>8</v>
      </c>
    </row>
    <row r="3" spans="1:17" x14ac:dyDescent="0.25">
      <c r="A3" s="1" t="s">
        <v>0</v>
      </c>
      <c r="B3">
        <v>1</v>
      </c>
      <c r="C3">
        <v>4</v>
      </c>
      <c r="D3">
        <v>1</v>
      </c>
      <c r="E3">
        <v>0.25</v>
      </c>
      <c r="F3">
        <v>2</v>
      </c>
      <c r="G3">
        <v>3</v>
      </c>
      <c r="I3" s="3">
        <f>B3/B9</f>
        <v>0.14117647058823529</v>
      </c>
      <c r="J3" s="3">
        <f>C3/C9</f>
        <v>0.2857142857142857</v>
      </c>
      <c r="K3" s="3">
        <f t="shared" ref="K3:N3" si="0">D3/D9</f>
        <v>0.1875</v>
      </c>
      <c r="L3" s="3">
        <f t="shared" si="0"/>
        <v>7.4999999999999997E-2</v>
      </c>
      <c r="M3" s="3">
        <f t="shared" si="0"/>
        <v>0.23529411764705882</v>
      </c>
      <c r="N3" s="3">
        <f t="shared" si="0"/>
        <v>0.25</v>
      </c>
      <c r="O3" s="4">
        <f>AVERAGE(I3:N3)</f>
        <v>0.19578081232492997</v>
      </c>
      <c r="Q3">
        <f>O3*B9</f>
        <v>1.386780753968254</v>
      </c>
    </row>
    <row r="4" spans="1:17" x14ac:dyDescent="0.25">
      <c r="A4" s="1" t="s">
        <v>1</v>
      </c>
      <c r="B4">
        <v>0.25</v>
      </c>
      <c r="C4">
        <v>1</v>
      </c>
      <c r="D4">
        <v>0.5</v>
      </c>
      <c r="E4">
        <v>0.25</v>
      </c>
      <c r="F4">
        <v>0.5</v>
      </c>
      <c r="G4">
        <v>1</v>
      </c>
      <c r="I4" s="3">
        <f>B4/B9</f>
        <v>3.5294117647058823E-2</v>
      </c>
      <c r="J4" s="3">
        <f>C4/C9</f>
        <v>7.1428571428571425E-2</v>
      </c>
      <c r="K4" s="3">
        <f t="shared" ref="K4:N4" si="1">D4/D9</f>
        <v>9.375E-2</v>
      </c>
      <c r="L4" s="3">
        <f t="shared" si="1"/>
        <v>7.4999999999999997E-2</v>
      </c>
      <c r="M4" s="3">
        <f t="shared" si="1"/>
        <v>5.8823529411764705E-2</v>
      </c>
      <c r="N4" s="3">
        <f t="shared" si="1"/>
        <v>8.3333333333333329E-2</v>
      </c>
      <c r="O4" s="4">
        <f t="shared" ref="O4:O8" si="2">AVERAGE(I4:N4)</f>
        <v>6.9604925303454718E-2</v>
      </c>
      <c r="Q4">
        <f>O4*C9</f>
        <v>0.97446895424836599</v>
      </c>
    </row>
    <row r="5" spans="1:17" x14ac:dyDescent="0.25">
      <c r="A5" s="1" t="s">
        <v>2</v>
      </c>
      <c r="B5">
        <v>1</v>
      </c>
      <c r="C5">
        <v>2</v>
      </c>
      <c r="D5">
        <v>1</v>
      </c>
      <c r="E5">
        <v>1</v>
      </c>
      <c r="F5">
        <v>2</v>
      </c>
      <c r="G5">
        <v>3</v>
      </c>
      <c r="I5" s="3">
        <f>B5/B9</f>
        <v>0.14117647058823529</v>
      </c>
      <c r="J5" s="3">
        <f t="shared" ref="J5:N5" si="3">C5/C9</f>
        <v>0.14285714285714285</v>
      </c>
      <c r="K5" s="3">
        <f t="shared" si="3"/>
        <v>0.1875</v>
      </c>
      <c r="L5" s="3">
        <f t="shared" si="3"/>
        <v>0.3</v>
      </c>
      <c r="M5" s="3">
        <f t="shared" si="3"/>
        <v>0.23529411764705882</v>
      </c>
      <c r="N5" s="3">
        <f t="shared" si="3"/>
        <v>0.25</v>
      </c>
      <c r="O5" s="4">
        <f t="shared" si="2"/>
        <v>0.20947128851540617</v>
      </c>
      <c r="Q5">
        <f>O5*D9</f>
        <v>1.1171802054154996</v>
      </c>
    </row>
    <row r="6" spans="1:17" x14ac:dyDescent="0.25">
      <c r="A6" s="1" t="s">
        <v>3</v>
      </c>
      <c r="B6">
        <v>4</v>
      </c>
      <c r="C6">
        <v>4</v>
      </c>
      <c r="D6">
        <v>2</v>
      </c>
      <c r="E6">
        <v>1</v>
      </c>
      <c r="F6">
        <v>2</v>
      </c>
      <c r="G6">
        <v>3</v>
      </c>
      <c r="I6" s="3">
        <f>B6/B9</f>
        <v>0.56470588235294117</v>
      </c>
      <c r="J6" s="3">
        <f t="shared" ref="J6:N6" si="4">C6/C9</f>
        <v>0.2857142857142857</v>
      </c>
      <c r="K6" s="3">
        <f t="shared" si="4"/>
        <v>0.375</v>
      </c>
      <c r="L6" s="3">
        <f t="shared" si="4"/>
        <v>0.3</v>
      </c>
      <c r="M6" s="3">
        <f t="shared" si="4"/>
        <v>0.23529411764705882</v>
      </c>
      <c r="N6" s="3">
        <f t="shared" si="4"/>
        <v>0.25</v>
      </c>
      <c r="O6" s="4">
        <f t="shared" si="2"/>
        <v>0.33511904761904771</v>
      </c>
      <c r="Q6">
        <f>O6*E9</f>
        <v>1.1170634920634923</v>
      </c>
    </row>
    <row r="7" spans="1:17" x14ac:dyDescent="0.25">
      <c r="A7" s="1" t="s">
        <v>4</v>
      </c>
      <c r="B7">
        <v>0.5</v>
      </c>
      <c r="C7">
        <v>2</v>
      </c>
      <c r="D7">
        <v>0.5</v>
      </c>
      <c r="E7">
        <v>0.5</v>
      </c>
      <c r="F7">
        <v>1</v>
      </c>
      <c r="G7">
        <v>1</v>
      </c>
      <c r="I7" s="3">
        <f>B7/B9</f>
        <v>7.0588235294117646E-2</v>
      </c>
      <c r="J7" s="3">
        <f t="shared" ref="J7:N7" si="5">C7/C9</f>
        <v>0.14285714285714285</v>
      </c>
      <c r="K7" s="3">
        <f t="shared" si="5"/>
        <v>9.375E-2</v>
      </c>
      <c r="L7" s="3">
        <f t="shared" si="5"/>
        <v>0.15</v>
      </c>
      <c r="M7" s="3">
        <f t="shared" si="5"/>
        <v>0.11764705882352941</v>
      </c>
      <c r="N7" s="3">
        <f t="shared" si="5"/>
        <v>8.3333333333333329E-2</v>
      </c>
      <c r="O7" s="4">
        <f t="shared" si="2"/>
        <v>0.10969596171802055</v>
      </c>
      <c r="Q7">
        <f>O7*F9</f>
        <v>0.93241567460317476</v>
      </c>
    </row>
    <row r="8" spans="1:17" x14ac:dyDescent="0.25">
      <c r="A8" s="1" t="s">
        <v>5</v>
      </c>
      <c r="B8">
        <f>1/3</f>
        <v>0.33333333333333331</v>
      </c>
      <c r="C8">
        <v>1</v>
      </c>
      <c r="D8">
        <f>1/3</f>
        <v>0.33333333333333331</v>
      </c>
      <c r="E8">
        <f>1/3</f>
        <v>0.33333333333333331</v>
      </c>
      <c r="F8">
        <v>1</v>
      </c>
      <c r="G8">
        <v>1</v>
      </c>
      <c r="I8" s="3">
        <f>B8/B9</f>
        <v>4.7058823529411764E-2</v>
      </c>
      <c r="J8" s="3">
        <f t="shared" ref="J8:N8" si="6">C8/C9</f>
        <v>7.1428571428571425E-2</v>
      </c>
      <c r="K8" s="3">
        <f t="shared" si="6"/>
        <v>6.25E-2</v>
      </c>
      <c r="L8" s="3">
        <f t="shared" si="6"/>
        <v>9.9999999999999992E-2</v>
      </c>
      <c r="M8" s="3">
        <f t="shared" si="6"/>
        <v>0.11764705882352941</v>
      </c>
      <c r="N8" s="3">
        <f t="shared" si="6"/>
        <v>8.3333333333333329E-2</v>
      </c>
      <c r="O8" s="4">
        <f t="shared" si="2"/>
        <v>8.0327964519140996E-2</v>
      </c>
      <c r="Q8">
        <f>O8*G9</f>
        <v>0.963935574229692</v>
      </c>
    </row>
    <row r="9" spans="1:17" x14ac:dyDescent="0.25">
      <c r="B9" s="2">
        <f>SUM(B3:B8)</f>
        <v>7.083333333333333</v>
      </c>
      <c r="C9" s="2">
        <f t="shared" ref="C9:G9" si="7">SUM(C3:C8)</f>
        <v>14</v>
      </c>
      <c r="D9" s="2">
        <f t="shared" si="7"/>
        <v>5.333333333333333</v>
      </c>
      <c r="E9" s="2">
        <f t="shared" si="7"/>
        <v>3.3333333333333335</v>
      </c>
      <c r="F9" s="2">
        <f t="shared" si="7"/>
        <v>8.5</v>
      </c>
      <c r="G9" s="2">
        <f t="shared" si="7"/>
        <v>12</v>
      </c>
      <c r="I9" s="2">
        <f>SUM(I3:I8)</f>
        <v>1</v>
      </c>
      <c r="J9" s="2">
        <f t="shared" ref="J9:N9" si="8">SUM(J3:J8)</f>
        <v>0.99999999999999978</v>
      </c>
      <c r="K9" s="2">
        <f t="shared" si="8"/>
        <v>1</v>
      </c>
      <c r="L9" s="2">
        <f t="shared" si="8"/>
        <v>1</v>
      </c>
      <c r="M9" s="2">
        <f t="shared" si="8"/>
        <v>1</v>
      </c>
      <c r="N9" s="2">
        <f t="shared" si="8"/>
        <v>1</v>
      </c>
      <c r="O9" s="2">
        <f>SUM(O3:O8)</f>
        <v>1</v>
      </c>
      <c r="Q9" s="2">
        <f>SUM(Q3:Q8)</f>
        <v>6.491844654528478</v>
      </c>
    </row>
    <row r="11" spans="1:17" x14ac:dyDescent="0.25">
      <c r="E11" t="s">
        <v>12</v>
      </c>
      <c r="F11" t="s">
        <v>13</v>
      </c>
      <c r="K11" t="s">
        <v>15</v>
      </c>
    </row>
    <row r="12" spans="1:17" x14ac:dyDescent="0.25">
      <c r="E12">
        <v>1</v>
      </c>
      <c r="F12">
        <v>0</v>
      </c>
      <c r="K12" t="s">
        <v>9</v>
      </c>
      <c r="L12">
        <f>(Q9-6)/5</f>
        <v>9.8368930905695609E-2</v>
      </c>
    </row>
    <row r="13" spans="1:17" x14ac:dyDescent="0.25">
      <c r="E13">
        <v>2</v>
      </c>
      <c r="F13">
        <v>0</v>
      </c>
      <c r="K13" t="s">
        <v>10</v>
      </c>
      <c r="L13">
        <f>L12/F17</f>
        <v>7.9329782988464201E-2</v>
      </c>
      <c r="M13" t="s">
        <v>11</v>
      </c>
    </row>
    <row r="14" spans="1:17" x14ac:dyDescent="0.25">
      <c r="E14">
        <v>3</v>
      </c>
      <c r="F14">
        <v>0.57999999999999996</v>
      </c>
    </row>
    <row r="15" spans="1:17" x14ac:dyDescent="0.25">
      <c r="E15">
        <v>4</v>
      </c>
      <c r="F15">
        <v>0.9</v>
      </c>
      <c r="L15" t="s">
        <v>14</v>
      </c>
    </row>
    <row r="16" spans="1:17" x14ac:dyDescent="0.25">
      <c r="E16">
        <v>5</v>
      </c>
      <c r="F16">
        <v>1.1200000000000001</v>
      </c>
    </row>
    <row r="17" spans="1:20" x14ac:dyDescent="0.25">
      <c r="E17">
        <v>6</v>
      </c>
      <c r="F17">
        <v>1.24</v>
      </c>
    </row>
    <row r="18" spans="1:20" x14ac:dyDescent="0.25">
      <c r="E18">
        <v>7</v>
      </c>
      <c r="F18">
        <v>1.32</v>
      </c>
    </row>
    <row r="19" spans="1:20" x14ac:dyDescent="0.25">
      <c r="E19">
        <v>8</v>
      </c>
    </row>
    <row r="20" spans="1:20" x14ac:dyDescent="0.25">
      <c r="E20">
        <v>9</v>
      </c>
    </row>
    <row r="21" spans="1:20" x14ac:dyDescent="0.25">
      <c r="E21">
        <v>10</v>
      </c>
    </row>
    <row r="23" spans="1:2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5" spans="1:20" x14ac:dyDescent="0.25">
      <c r="B25" t="s">
        <v>16</v>
      </c>
    </row>
    <row r="27" spans="1:20" x14ac:dyDescent="0.25">
      <c r="B27" s="8" t="s">
        <v>17</v>
      </c>
      <c r="C27" s="8" t="s">
        <v>18</v>
      </c>
      <c r="D27" s="8" t="s">
        <v>19</v>
      </c>
      <c r="I27" s="8" t="s">
        <v>17</v>
      </c>
      <c r="J27" s="8" t="s">
        <v>18</v>
      </c>
      <c r="K27" s="8" t="s">
        <v>19</v>
      </c>
    </row>
    <row r="28" spans="1:20" x14ac:dyDescent="0.25">
      <c r="A28" s="8" t="s">
        <v>17</v>
      </c>
      <c r="B28" s="8">
        <v>1</v>
      </c>
      <c r="C28">
        <v>1</v>
      </c>
      <c r="D28">
        <v>1</v>
      </c>
      <c r="H28" s="8" t="s">
        <v>17</v>
      </c>
      <c r="I28">
        <f>B28/B31</f>
        <v>0.33333333333333331</v>
      </c>
      <c r="J28">
        <f t="shared" ref="J28:K28" si="9">C28/C31</f>
        <v>0.33333333333333331</v>
      </c>
      <c r="K28">
        <f t="shared" si="9"/>
        <v>0.33333333333333331</v>
      </c>
      <c r="L28" s="4">
        <f>AVERAGE(I28:K28)</f>
        <v>0.33333333333333331</v>
      </c>
    </row>
    <row r="29" spans="1:20" x14ac:dyDescent="0.25">
      <c r="A29" s="8" t="s">
        <v>18</v>
      </c>
      <c r="B29">
        <v>1</v>
      </c>
      <c r="C29" s="8">
        <v>1</v>
      </c>
      <c r="D29">
        <v>1</v>
      </c>
      <c r="H29" s="8" t="s">
        <v>18</v>
      </c>
      <c r="I29">
        <f>B29/B31</f>
        <v>0.33333333333333331</v>
      </c>
      <c r="J29">
        <f>C29/C31</f>
        <v>0.33333333333333331</v>
      </c>
      <c r="K29">
        <f>D29/D31</f>
        <v>0.33333333333333331</v>
      </c>
      <c r="L29" s="4">
        <f t="shared" ref="L29:L30" si="10">AVERAGE(I29:K29)</f>
        <v>0.33333333333333331</v>
      </c>
    </row>
    <row r="30" spans="1:20" x14ac:dyDescent="0.25">
      <c r="A30" s="8" t="s">
        <v>19</v>
      </c>
      <c r="B30">
        <v>1</v>
      </c>
      <c r="C30">
        <v>1</v>
      </c>
      <c r="D30" s="8">
        <v>1</v>
      </c>
      <c r="H30" s="8" t="s">
        <v>19</v>
      </c>
      <c r="I30">
        <f>B30/B31</f>
        <v>0.33333333333333331</v>
      </c>
      <c r="J30">
        <f>C30/C31</f>
        <v>0.33333333333333331</v>
      </c>
      <c r="K30">
        <f>D30/D31</f>
        <v>0.33333333333333331</v>
      </c>
      <c r="L30" s="4">
        <f t="shared" si="10"/>
        <v>0.33333333333333331</v>
      </c>
    </row>
    <row r="31" spans="1:20" x14ac:dyDescent="0.25">
      <c r="B31">
        <f>SUM(B28:B30)</f>
        <v>3</v>
      </c>
      <c r="C31">
        <f t="shared" ref="C31:D31" si="11">SUM(C28:C30)</f>
        <v>3</v>
      </c>
      <c r="D31">
        <f t="shared" si="11"/>
        <v>3</v>
      </c>
    </row>
    <row r="33" spans="1:21" x14ac:dyDescent="0.25">
      <c r="A33" s="8" t="s">
        <v>21</v>
      </c>
    </row>
    <row r="38" spans="1:2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40" spans="1:21" x14ac:dyDescent="0.25">
      <c r="M40" t="s">
        <v>20</v>
      </c>
    </row>
    <row r="41" spans="1:21" x14ac:dyDescent="0.25">
      <c r="M41" s="1" t="s">
        <v>0</v>
      </c>
      <c r="N41">
        <f>O3</f>
        <v>0.19578081232492997</v>
      </c>
    </row>
    <row r="42" spans="1:21" x14ac:dyDescent="0.25">
      <c r="M42" s="1"/>
      <c r="N42">
        <v>0</v>
      </c>
    </row>
    <row r="43" spans="1:21" x14ac:dyDescent="0.25">
      <c r="M43" s="1" t="s">
        <v>2</v>
      </c>
      <c r="N43">
        <f>O5</f>
        <v>0.20947128851540617</v>
      </c>
    </row>
    <row r="44" spans="1:21" x14ac:dyDescent="0.25">
      <c r="M44" s="1" t="s">
        <v>3</v>
      </c>
      <c r="N44">
        <f>O6</f>
        <v>0.33511904761904771</v>
      </c>
    </row>
    <row r="45" spans="1:21" x14ac:dyDescent="0.25">
      <c r="M45" s="1" t="s">
        <v>4</v>
      </c>
      <c r="N45">
        <f>O7</f>
        <v>0.10969596171802055</v>
      </c>
    </row>
    <row r="46" spans="1:21" x14ac:dyDescent="0.25">
      <c r="M46" s="1" t="s">
        <v>5</v>
      </c>
      <c r="N46">
        <f>O8</f>
        <v>8.0327964519140996E-2</v>
      </c>
    </row>
    <row r="47" spans="1:21" x14ac:dyDescent="0.25">
      <c r="M47" s="1" t="s">
        <v>22</v>
      </c>
      <c r="N47">
        <f>O4*L28</f>
        <v>2.3201641767818238E-2</v>
      </c>
    </row>
    <row r="48" spans="1:21" x14ac:dyDescent="0.25">
      <c r="M48" s="1" t="s">
        <v>23</v>
      </c>
      <c r="N48">
        <f>O4*L29</f>
        <v>2.3201641767818238E-2</v>
      </c>
    </row>
    <row r="49" spans="1:20" x14ac:dyDescent="0.25">
      <c r="M49" s="1" t="s">
        <v>24</v>
      </c>
      <c r="N49">
        <f>O4*L30</f>
        <v>2.3201641767818238E-2</v>
      </c>
    </row>
    <row r="50" spans="1:20" x14ac:dyDescent="0.25">
      <c r="N50">
        <f>SUM(N41:N49)</f>
        <v>1</v>
      </c>
    </row>
    <row r="51" spans="1:2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3" spans="1:20" x14ac:dyDescent="0.25">
      <c r="B53" t="s">
        <v>25</v>
      </c>
    </row>
    <row r="55" spans="1:20" x14ac:dyDescent="0.25">
      <c r="H55" s="10"/>
      <c r="I55" s="13" t="s">
        <v>0</v>
      </c>
      <c r="J55" s="13" t="s">
        <v>1</v>
      </c>
      <c r="K55" s="13" t="s">
        <v>2</v>
      </c>
      <c r="L55" s="10"/>
      <c r="M55" s="10"/>
      <c r="N55" s="13" t="s">
        <v>0</v>
      </c>
      <c r="O55" s="13" t="s">
        <v>1</v>
      </c>
      <c r="P55" s="13" t="s">
        <v>2</v>
      </c>
      <c r="Q55" s="10"/>
    </row>
    <row r="56" spans="1:20" x14ac:dyDescent="0.25">
      <c r="H56" s="13" t="s">
        <v>0</v>
      </c>
      <c r="I56" s="10">
        <v>1</v>
      </c>
      <c r="J56" s="10">
        <v>1.3333333333333333</v>
      </c>
      <c r="K56" s="10">
        <v>1</v>
      </c>
      <c r="L56" s="10"/>
      <c r="M56" s="13" t="s">
        <v>0</v>
      </c>
      <c r="N56" s="10">
        <v>0.36363636363636365</v>
      </c>
      <c r="O56" s="10">
        <v>0.43243243243243246</v>
      </c>
      <c r="P56" s="10">
        <v>0.30000000000000004</v>
      </c>
      <c r="Q56" s="11">
        <v>0.36535626535626536</v>
      </c>
    </row>
    <row r="57" spans="1:20" x14ac:dyDescent="0.25">
      <c r="H57" s="13" t="s">
        <v>1</v>
      </c>
      <c r="I57" s="10">
        <v>0.75</v>
      </c>
      <c r="J57" s="10">
        <v>1</v>
      </c>
      <c r="K57" s="10">
        <v>1.3333333333333333</v>
      </c>
      <c r="L57" s="10"/>
      <c r="M57" s="13" t="s">
        <v>1</v>
      </c>
      <c r="N57" s="10">
        <v>0.27272727272727271</v>
      </c>
      <c r="O57" s="10">
        <v>0.32432432432432434</v>
      </c>
      <c r="P57" s="10">
        <v>0.4</v>
      </c>
      <c r="Q57" s="11">
        <v>0.33235053235053236</v>
      </c>
    </row>
    <row r="58" spans="1:20" x14ac:dyDescent="0.25">
      <c r="H58" s="13" t="s">
        <v>2</v>
      </c>
      <c r="I58" s="10">
        <v>1</v>
      </c>
      <c r="J58" s="10">
        <v>0.75</v>
      </c>
      <c r="K58" s="10">
        <v>1</v>
      </c>
      <c r="L58" s="10"/>
      <c r="M58" s="13" t="s">
        <v>2</v>
      </c>
      <c r="N58" s="10">
        <v>0.36363636363636365</v>
      </c>
      <c r="O58" s="10">
        <v>0.24324324324324326</v>
      </c>
      <c r="P58" s="10">
        <v>0.30000000000000004</v>
      </c>
      <c r="Q58" s="11">
        <v>0.30229320229320233</v>
      </c>
    </row>
    <row r="59" spans="1:20" x14ac:dyDescent="0.25">
      <c r="H59" s="10"/>
      <c r="I59" s="14">
        <v>2.75</v>
      </c>
      <c r="J59" s="14">
        <v>3.083333333333333</v>
      </c>
      <c r="K59" s="14">
        <v>3.333333333333333</v>
      </c>
      <c r="L59" s="10"/>
      <c r="M59" s="10"/>
      <c r="N59" s="14">
        <v>1</v>
      </c>
      <c r="O59" s="14">
        <v>1</v>
      </c>
      <c r="P59" s="14">
        <v>1</v>
      </c>
      <c r="Q59" s="11">
        <v>1</v>
      </c>
    </row>
    <row r="61" spans="1:20" x14ac:dyDescent="0.25">
      <c r="H61" s="13" t="s">
        <v>26</v>
      </c>
    </row>
    <row r="63" spans="1:20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5" spans="8:15" x14ac:dyDescent="0.25">
      <c r="H65" t="s">
        <v>27</v>
      </c>
      <c r="I65" t="s">
        <v>20</v>
      </c>
      <c r="J65" s="15" t="s">
        <v>28</v>
      </c>
      <c r="K65" s="15"/>
      <c r="L65" s="15"/>
      <c r="M65" s="15" t="s">
        <v>32</v>
      </c>
      <c r="N65" s="15"/>
      <c r="O65" s="15"/>
    </row>
    <row r="66" spans="8:15" x14ac:dyDescent="0.25">
      <c r="J66" t="s">
        <v>29</v>
      </c>
      <c r="K66" t="s">
        <v>30</v>
      </c>
      <c r="L66" t="s">
        <v>31</v>
      </c>
      <c r="M66" t="s">
        <v>29</v>
      </c>
      <c r="N66" t="s">
        <v>30</v>
      </c>
      <c r="O66" t="s">
        <v>31</v>
      </c>
    </row>
    <row r="67" spans="8:15" x14ac:dyDescent="0.25">
      <c r="H67" t="s">
        <v>0</v>
      </c>
      <c r="I67">
        <f>N41</f>
        <v>0.19578081232492997</v>
      </c>
      <c r="J67">
        <f>Q56</f>
        <v>0.36535626535626536</v>
      </c>
      <c r="K67">
        <f>Q57</f>
        <v>0.33235053235053236</v>
      </c>
      <c r="L67">
        <f>Q58</f>
        <v>0.30229320229320233</v>
      </c>
      <c r="M67">
        <f>J67*I67</f>
        <v>7.1529746419452298E-2</v>
      </c>
      <c r="N67">
        <f>K67*I67</f>
        <v>6.5067857200210147E-2</v>
      </c>
      <c r="O67">
        <f>L67*I67</f>
        <v>5.9183208705267533E-2</v>
      </c>
    </row>
    <row r="68" spans="8:15" x14ac:dyDescent="0.25">
      <c r="I68" s="10">
        <f t="shared" ref="I68:I116" si="12">N42</f>
        <v>0</v>
      </c>
      <c r="M68" s="10">
        <f t="shared" ref="M68:M75" si="13">J68*I68</f>
        <v>0</v>
      </c>
      <c r="N68" s="10">
        <f t="shared" ref="N68:N75" si="14">K68*I68</f>
        <v>0</v>
      </c>
      <c r="O68" s="10">
        <f t="shared" ref="O68:O75" si="15">L68*I68</f>
        <v>0</v>
      </c>
    </row>
    <row r="69" spans="8:15" x14ac:dyDescent="0.25">
      <c r="H69" t="s">
        <v>2</v>
      </c>
      <c r="I69" s="10">
        <f t="shared" si="12"/>
        <v>0.20947128851540617</v>
      </c>
      <c r="J69" t="s">
        <v>33</v>
      </c>
      <c r="M69" s="10" t="e">
        <f t="shared" si="13"/>
        <v>#VALUE!</v>
      </c>
      <c r="N69" s="10">
        <f t="shared" si="14"/>
        <v>0</v>
      </c>
      <c r="O69" s="10">
        <f t="shared" si="15"/>
        <v>0</v>
      </c>
    </row>
    <row r="70" spans="8:15" x14ac:dyDescent="0.25">
      <c r="H70" t="s">
        <v>3</v>
      </c>
      <c r="I70" s="10">
        <f t="shared" si="12"/>
        <v>0.33511904761904771</v>
      </c>
      <c r="J70" s="10" t="s">
        <v>33</v>
      </c>
      <c r="M70" s="10" t="e">
        <f t="shared" si="13"/>
        <v>#VALUE!</v>
      </c>
      <c r="N70" s="10">
        <f t="shared" si="14"/>
        <v>0</v>
      </c>
      <c r="O70" s="10">
        <f t="shared" si="15"/>
        <v>0</v>
      </c>
    </row>
    <row r="71" spans="8:15" x14ac:dyDescent="0.25">
      <c r="H71" t="s">
        <v>4</v>
      </c>
      <c r="I71" s="10">
        <f t="shared" si="12"/>
        <v>0.10969596171802055</v>
      </c>
      <c r="J71" s="10" t="s">
        <v>33</v>
      </c>
      <c r="M71" s="10" t="e">
        <f t="shared" si="13"/>
        <v>#VALUE!</v>
      </c>
      <c r="N71" s="10">
        <f t="shared" si="14"/>
        <v>0</v>
      </c>
      <c r="O71" s="10">
        <f t="shared" si="15"/>
        <v>0</v>
      </c>
    </row>
    <row r="72" spans="8:15" x14ac:dyDescent="0.25">
      <c r="H72" t="s">
        <v>5</v>
      </c>
      <c r="I72" s="10">
        <f t="shared" si="12"/>
        <v>8.0327964519140996E-2</v>
      </c>
      <c r="J72" s="10" t="s">
        <v>33</v>
      </c>
      <c r="M72" s="10" t="e">
        <f t="shared" si="13"/>
        <v>#VALUE!</v>
      </c>
      <c r="N72" s="10">
        <f t="shared" si="14"/>
        <v>0</v>
      </c>
      <c r="O72" s="10">
        <f t="shared" si="15"/>
        <v>0</v>
      </c>
    </row>
    <row r="73" spans="8:15" x14ac:dyDescent="0.25">
      <c r="H73" t="s">
        <v>22</v>
      </c>
      <c r="I73" s="10">
        <f t="shared" si="12"/>
        <v>2.3201641767818238E-2</v>
      </c>
      <c r="J73" s="10" t="s">
        <v>33</v>
      </c>
      <c r="M73" s="10" t="e">
        <f t="shared" si="13"/>
        <v>#VALUE!</v>
      </c>
      <c r="N73" s="10">
        <f t="shared" si="14"/>
        <v>0</v>
      </c>
      <c r="O73" s="10">
        <f t="shared" si="15"/>
        <v>0</v>
      </c>
    </row>
    <row r="74" spans="8:15" x14ac:dyDescent="0.25">
      <c r="H74" t="s">
        <v>22</v>
      </c>
      <c r="I74" s="10">
        <f t="shared" si="12"/>
        <v>2.3201641767818238E-2</v>
      </c>
      <c r="J74" s="10" t="s">
        <v>33</v>
      </c>
      <c r="M74" s="10" t="e">
        <f t="shared" si="13"/>
        <v>#VALUE!</v>
      </c>
      <c r="N74" s="10">
        <f t="shared" si="14"/>
        <v>0</v>
      </c>
      <c r="O74" s="10">
        <f t="shared" si="15"/>
        <v>0</v>
      </c>
    </row>
    <row r="75" spans="8:15" x14ac:dyDescent="0.25">
      <c r="H75" t="s">
        <v>22</v>
      </c>
      <c r="I75" s="10">
        <f t="shared" si="12"/>
        <v>2.3201641767818238E-2</v>
      </c>
      <c r="J75" s="10" t="s">
        <v>33</v>
      </c>
      <c r="M75" s="10" t="e">
        <f t="shared" si="13"/>
        <v>#VALUE!</v>
      </c>
      <c r="N75" s="10">
        <f t="shared" si="14"/>
        <v>0</v>
      </c>
      <c r="O75" s="10">
        <f t="shared" si="15"/>
        <v>0</v>
      </c>
    </row>
    <row r="76" spans="8:15" x14ac:dyDescent="0.25">
      <c r="I76" s="10"/>
    </row>
    <row r="77" spans="8:15" x14ac:dyDescent="0.25">
      <c r="I77" s="10"/>
    </row>
    <row r="78" spans="8:15" x14ac:dyDescent="0.25">
      <c r="I78" s="10"/>
    </row>
    <row r="79" spans="8:15" x14ac:dyDescent="0.25">
      <c r="I79" s="10"/>
    </row>
    <row r="80" spans="8:15" x14ac:dyDescent="0.25">
      <c r="I80" s="10"/>
    </row>
    <row r="81" spans="9:9" x14ac:dyDescent="0.25">
      <c r="I81" s="10"/>
    </row>
    <row r="82" spans="9:9" x14ac:dyDescent="0.25">
      <c r="I82" s="10"/>
    </row>
    <row r="83" spans="9:9" x14ac:dyDescent="0.25">
      <c r="I83" s="10"/>
    </row>
    <row r="84" spans="9:9" x14ac:dyDescent="0.25">
      <c r="I84" s="10"/>
    </row>
    <row r="85" spans="9:9" x14ac:dyDescent="0.25">
      <c r="I85" s="10"/>
    </row>
    <row r="86" spans="9:9" x14ac:dyDescent="0.25">
      <c r="I86" s="10"/>
    </row>
    <row r="87" spans="9:9" x14ac:dyDescent="0.25">
      <c r="I87" s="10"/>
    </row>
    <row r="88" spans="9:9" x14ac:dyDescent="0.25">
      <c r="I88" s="10"/>
    </row>
    <row r="89" spans="9:9" x14ac:dyDescent="0.25">
      <c r="I89" s="10"/>
    </row>
    <row r="90" spans="9:9" x14ac:dyDescent="0.25">
      <c r="I90" s="10"/>
    </row>
    <row r="91" spans="9:9" x14ac:dyDescent="0.25">
      <c r="I91" s="10"/>
    </row>
    <row r="92" spans="9:9" x14ac:dyDescent="0.25">
      <c r="I92" s="10"/>
    </row>
    <row r="93" spans="9:9" x14ac:dyDescent="0.25">
      <c r="I93" s="10"/>
    </row>
    <row r="94" spans="9:9" x14ac:dyDescent="0.25">
      <c r="I94" s="10"/>
    </row>
    <row r="95" spans="9:9" x14ac:dyDescent="0.25">
      <c r="I95" s="10"/>
    </row>
    <row r="96" spans="9:9" x14ac:dyDescent="0.25">
      <c r="I96" s="10"/>
    </row>
    <row r="97" spans="9:9" x14ac:dyDescent="0.25">
      <c r="I97" s="10"/>
    </row>
    <row r="98" spans="9:9" x14ac:dyDescent="0.25">
      <c r="I98" s="10"/>
    </row>
    <row r="99" spans="9:9" x14ac:dyDescent="0.25">
      <c r="I99" s="10"/>
    </row>
    <row r="100" spans="9:9" x14ac:dyDescent="0.25">
      <c r="I100" s="10"/>
    </row>
    <row r="101" spans="9:9" x14ac:dyDescent="0.25">
      <c r="I101" s="10"/>
    </row>
    <row r="102" spans="9:9" x14ac:dyDescent="0.25">
      <c r="I102" s="10"/>
    </row>
    <row r="103" spans="9:9" x14ac:dyDescent="0.25">
      <c r="I103" s="10"/>
    </row>
    <row r="104" spans="9:9" x14ac:dyDescent="0.25">
      <c r="I104" s="10"/>
    </row>
    <row r="105" spans="9:9" x14ac:dyDescent="0.25">
      <c r="I105" s="10"/>
    </row>
    <row r="106" spans="9:9" x14ac:dyDescent="0.25">
      <c r="I106" s="10"/>
    </row>
    <row r="107" spans="9:9" x14ac:dyDescent="0.25">
      <c r="I107" s="10"/>
    </row>
    <row r="108" spans="9:9" x14ac:dyDescent="0.25">
      <c r="I108" s="10"/>
    </row>
    <row r="109" spans="9:9" x14ac:dyDescent="0.25">
      <c r="I109" s="10"/>
    </row>
    <row r="110" spans="9:9" x14ac:dyDescent="0.25">
      <c r="I110" s="10"/>
    </row>
    <row r="111" spans="9:9" x14ac:dyDescent="0.25">
      <c r="I111" s="10"/>
    </row>
    <row r="112" spans="9:9" x14ac:dyDescent="0.25">
      <c r="I112" s="10"/>
    </row>
    <row r="113" spans="9:9" x14ac:dyDescent="0.25">
      <c r="I113" s="10"/>
    </row>
    <row r="114" spans="9:9" x14ac:dyDescent="0.25">
      <c r="I114" s="10"/>
    </row>
    <row r="115" spans="9:9" x14ac:dyDescent="0.25">
      <c r="I115" s="10"/>
    </row>
    <row r="116" spans="9:9" x14ac:dyDescent="0.25">
      <c r="I116" s="10"/>
    </row>
  </sheetData>
  <mergeCells count="2">
    <mergeCell ref="J65:L65"/>
    <mergeCell ref="M65:O6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"/>
  <sheetViews>
    <sheetView workbookViewId="0">
      <selection activeCell="A2" sqref="A2:J7"/>
    </sheetView>
  </sheetViews>
  <sheetFormatPr defaultRowHeight="15" x14ac:dyDescent="0.25"/>
  <sheetData>
    <row r="2" spans="1:10" x14ac:dyDescent="0.25">
      <c r="B2" s="7" t="s">
        <v>0</v>
      </c>
      <c r="C2" s="7" t="s">
        <v>1</v>
      </c>
      <c r="D2" s="7" t="s">
        <v>2</v>
      </c>
      <c r="G2" s="7" t="s">
        <v>0</v>
      </c>
      <c r="H2" s="7" t="s">
        <v>1</v>
      </c>
      <c r="I2" s="7" t="s">
        <v>2</v>
      </c>
    </row>
    <row r="3" spans="1:10" x14ac:dyDescent="0.25">
      <c r="A3" s="7" t="s">
        <v>0</v>
      </c>
      <c r="B3">
        <v>1</v>
      </c>
      <c r="C3">
        <f>4/3</f>
        <v>1.3333333333333333</v>
      </c>
      <c r="D3">
        <v>1</v>
      </c>
      <c r="F3" s="7" t="s">
        <v>0</v>
      </c>
      <c r="G3">
        <f>B3/B6</f>
        <v>0.36363636363636365</v>
      </c>
      <c r="H3">
        <f>C3/C6</f>
        <v>0.43243243243243246</v>
      </c>
      <c r="I3">
        <f>D3/D6</f>
        <v>0.30000000000000004</v>
      </c>
      <c r="J3" s="2">
        <f>AVERAGE(G3:I3)</f>
        <v>0.36535626535626536</v>
      </c>
    </row>
    <row r="4" spans="1:10" x14ac:dyDescent="0.25">
      <c r="A4" s="7" t="s">
        <v>1</v>
      </c>
      <c r="B4">
        <f>3/4</f>
        <v>0.75</v>
      </c>
      <c r="C4">
        <v>1</v>
      </c>
      <c r="D4">
        <f>4/3</f>
        <v>1.3333333333333333</v>
      </c>
      <c r="F4" s="7" t="s">
        <v>1</v>
      </c>
      <c r="G4">
        <f>B4/B6</f>
        <v>0.27272727272727271</v>
      </c>
      <c r="H4">
        <f>C4/C6</f>
        <v>0.32432432432432434</v>
      </c>
      <c r="I4">
        <f>D4/D6</f>
        <v>0.4</v>
      </c>
      <c r="J4" s="2">
        <f t="shared" ref="J4:J5" si="0">AVERAGE(G4:I4)</f>
        <v>0.33235053235053236</v>
      </c>
    </row>
    <row r="5" spans="1:10" x14ac:dyDescent="0.25">
      <c r="A5" s="7" t="s">
        <v>2</v>
      </c>
      <c r="B5">
        <v>1</v>
      </c>
      <c r="C5">
        <f>3/4</f>
        <v>0.75</v>
      </c>
      <c r="D5">
        <v>1</v>
      </c>
      <c r="F5" s="7" t="s">
        <v>2</v>
      </c>
      <c r="G5">
        <f>B5/B6</f>
        <v>0.36363636363636365</v>
      </c>
      <c r="H5">
        <f>C5/C6</f>
        <v>0.24324324324324326</v>
      </c>
      <c r="I5">
        <f>D5/D6</f>
        <v>0.30000000000000004</v>
      </c>
      <c r="J5" s="2">
        <f t="shared" si="0"/>
        <v>0.30229320229320233</v>
      </c>
    </row>
    <row r="6" spans="1:10" x14ac:dyDescent="0.25">
      <c r="B6" s="9">
        <f>SUM(B3:B5)</f>
        <v>2.75</v>
      </c>
      <c r="C6" s="9">
        <f>SUM(C3:C5)</f>
        <v>3.083333333333333</v>
      </c>
      <c r="D6" s="9">
        <f>SUM(D3:D5)</f>
        <v>3.333333333333333</v>
      </c>
      <c r="G6" s="9">
        <f>SUM(G3:G5)</f>
        <v>1</v>
      </c>
      <c r="H6" s="9">
        <f t="shared" ref="H6:J6" si="1">SUM(H3:H5)</f>
        <v>1</v>
      </c>
      <c r="I6" s="9">
        <f t="shared" si="1"/>
        <v>1</v>
      </c>
      <c r="J6" s="2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zoomScale="120" zoomScaleNormal="120" workbookViewId="0">
      <selection activeCell="H1" sqref="H1"/>
    </sheetView>
  </sheetViews>
  <sheetFormatPr defaultRowHeight="15" x14ac:dyDescent="0.25"/>
  <cols>
    <col min="1" max="7" width="5.7109375" customWidth="1"/>
  </cols>
  <sheetData>
    <row r="1" spans="1:17" x14ac:dyDescent="0.25">
      <c r="A1" t="s">
        <v>6</v>
      </c>
    </row>
    <row r="2" spans="1:17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5" t="s">
        <v>7</v>
      </c>
      <c r="Q2" t="s">
        <v>8</v>
      </c>
    </row>
    <row r="3" spans="1:17" x14ac:dyDescent="0.25">
      <c r="A3" s="1" t="s">
        <v>0</v>
      </c>
      <c r="B3">
        <v>1</v>
      </c>
      <c r="C3">
        <v>4</v>
      </c>
      <c r="D3">
        <v>1</v>
      </c>
      <c r="E3">
        <v>0.25</v>
      </c>
      <c r="F3">
        <v>2</v>
      </c>
      <c r="G3">
        <v>3</v>
      </c>
      <c r="I3" s="3">
        <f>B3/B9</f>
        <v>0.14117647058823529</v>
      </c>
      <c r="J3" s="3">
        <f>C3/C9</f>
        <v>0.2857142857142857</v>
      </c>
      <c r="K3" s="3">
        <f t="shared" ref="K3:N3" si="0">D3/D9</f>
        <v>0.1875</v>
      </c>
      <c r="L3" s="3">
        <f t="shared" si="0"/>
        <v>7.4999999999999997E-2</v>
      </c>
      <c r="M3" s="3">
        <f t="shared" si="0"/>
        <v>0.23529411764705882</v>
      </c>
      <c r="N3" s="3">
        <f t="shared" si="0"/>
        <v>0.25</v>
      </c>
      <c r="O3" s="4">
        <f>AVERAGE(I3:N3)</f>
        <v>0.19578081232492997</v>
      </c>
      <c r="Q3">
        <f>O3*B9</f>
        <v>1.386780753968254</v>
      </c>
    </row>
    <row r="4" spans="1:17" x14ac:dyDescent="0.25">
      <c r="A4" s="1" t="s">
        <v>1</v>
      </c>
      <c r="B4">
        <v>0.25</v>
      </c>
      <c r="C4">
        <v>1</v>
      </c>
      <c r="D4">
        <v>0.5</v>
      </c>
      <c r="E4">
        <v>0.25</v>
      </c>
      <c r="F4">
        <v>0.5</v>
      </c>
      <c r="G4">
        <v>1</v>
      </c>
      <c r="I4" s="3">
        <f>B4/B9</f>
        <v>3.5294117647058823E-2</v>
      </c>
      <c r="J4" s="3">
        <f>C4/C9</f>
        <v>7.1428571428571425E-2</v>
      </c>
      <c r="K4" s="3">
        <f t="shared" ref="K4:N4" si="1">D4/D9</f>
        <v>9.375E-2</v>
      </c>
      <c r="L4" s="3">
        <f t="shared" si="1"/>
        <v>7.4999999999999997E-2</v>
      </c>
      <c r="M4" s="3">
        <f t="shared" si="1"/>
        <v>5.8823529411764705E-2</v>
      </c>
      <c r="N4" s="3">
        <f t="shared" si="1"/>
        <v>8.3333333333333329E-2</v>
      </c>
      <c r="O4" s="4">
        <f t="shared" ref="O4:O8" si="2">AVERAGE(I4:N4)</f>
        <v>6.9604925303454718E-2</v>
      </c>
      <c r="Q4">
        <f>O4*C9</f>
        <v>0.97446895424836599</v>
      </c>
    </row>
    <row r="5" spans="1:17" x14ac:dyDescent="0.25">
      <c r="A5" s="1" t="s">
        <v>2</v>
      </c>
      <c r="B5">
        <v>1</v>
      </c>
      <c r="C5">
        <v>2</v>
      </c>
      <c r="D5">
        <v>1</v>
      </c>
      <c r="E5">
        <v>1</v>
      </c>
      <c r="F5">
        <v>2</v>
      </c>
      <c r="G5">
        <v>3</v>
      </c>
      <c r="I5" s="3">
        <f>B5/B9</f>
        <v>0.14117647058823529</v>
      </c>
      <c r="J5" s="3">
        <f t="shared" ref="J5:N5" si="3">C5/C9</f>
        <v>0.14285714285714285</v>
      </c>
      <c r="K5" s="3">
        <f t="shared" si="3"/>
        <v>0.1875</v>
      </c>
      <c r="L5" s="3">
        <f t="shared" si="3"/>
        <v>0.3</v>
      </c>
      <c r="M5" s="3">
        <f t="shared" si="3"/>
        <v>0.23529411764705882</v>
      </c>
      <c r="N5" s="3">
        <f t="shared" si="3"/>
        <v>0.25</v>
      </c>
      <c r="O5" s="4">
        <f t="shared" si="2"/>
        <v>0.20947128851540617</v>
      </c>
      <c r="Q5">
        <f>O5*D9</f>
        <v>1.1171802054154996</v>
      </c>
    </row>
    <row r="6" spans="1:17" x14ac:dyDescent="0.25">
      <c r="A6" s="1" t="s">
        <v>3</v>
      </c>
      <c r="B6">
        <v>4</v>
      </c>
      <c r="C6">
        <v>4</v>
      </c>
      <c r="D6">
        <v>2</v>
      </c>
      <c r="E6">
        <v>1</v>
      </c>
      <c r="F6">
        <v>2</v>
      </c>
      <c r="G6">
        <v>3</v>
      </c>
      <c r="I6" s="3">
        <f>B6/B9</f>
        <v>0.56470588235294117</v>
      </c>
      <c r="J6" s="3">
        <f t="shared" ref="J6:N6" si="4">C6/C9</f>
        <v>0.2857142857142857</v>
      </c>
      <c r="K6" s="3">
        <f t="shared" si="4"/>
        <v>0.375</v>
      </c>
      <c r="L6" s="3">
        <f t="shared" si="4"/>
        <v>0.3</v>
      </c>
      <c r="M6" s="3">
        <f t="shared" si="4"/>
        <v>0.23529411764705882</v>
      </c>
      <c r="N6" s="3">
        <f t="shared" si="4"/>
        <v>0.25</v>
      </c>
      <c r="O6" s="4">
        <f t="shared" si="2"/>
        <v>0.33511904761904771</v>
      </c>
      <c r="Q6">
        <f>O6*E9</f>
        <v>1.1170634920634923</v>
      </c>
    </row>
    <row r="7" spans="1:17" x14ac:dyDescent="0.25">
      <c r="A7" s="1" t="s">
        <v>4</v>
      </c>
      <c r="B7">
        <v>0.5</v>
      </c>
      <c r="C7">
        <v>2</v>
      </c>
      <c r="D7">
        <v>0.5</v>
      </c>
      <c r="E7">
        <v>0.5</v>
      </c>
      <c r="F7">
        <v>1</v>
      </c>
      <c r="G7">
        <v>1</v>
      </c>
      <c r="I7" s="3">
        <f>B7/B9</f>
        <v>7.0588235294117646E-2</v>
      </c>
      <c r="J7" s="3">
        <f t="shared" ref="J7:N7" si="5">C7/C9</f>
        <v>0.14285714285714285</v>
      </c>
      <c r="K7" s="3">
        <f t="shared" si="5"/>
        <v>9.375E-2</v>
      </c>
      <c r="L7" s="3">
        <f t="shared" si="5"/>
        <v>0.15</v>
      </c>
      <c r="M7" s="3">
        <f t="shared" si="5"/>
        <v>0.11764705882352941</v>
      </c>
      <c r="N7" s="3">
        <f t="shared" si="5"/>
        <v>8.3333333333333329E-2</v>
      </c>
      <c r="O7" s="4">
        <f t="shared" si="2"/>
        <v>0.10969596171802055</v>
      </c>
      <c r="Q7">
        <f>O7*F9</f>
        <v>0.93241567460317476</v>
      </c>
    </row>
    <row r="8" spans="1:17" x14ac:dyDescent="0.25">
      <c r="A8" s="1" t="s">
        <v>5</v>
      </c>
      <c r="B8">
        <f>1/3</f>
        <v>0.33333333333333331</v>
      </c>
      <c r="C8">
        <v>1</v>
      </c>
      <c r="D8">
        <f>1/3</f>
        <v>0.33333333333333331</v>
      </c>
      <c r="E8">
        <f>1/3</f>
        <v>0.33333333333333331</v>
      </c>
      <c r="F8">
        <v>1</v>
      </c>
      <c r="G8">
        <v>1</v>
      </c>
      <c r="I8" s="3">
        <f>B8/B9</f>
        <v>4.7058823529411764E-2</v>
      </c>
      <c r="J8" s="3">
        <f t="shared" ref="J8:N8" si="6">C8/C9</f>
        <v>7.1428571428571425E-2</v>
      </c>
      <c r="K8" s="3">
        <f t="shared" si="6"/>
        <v>6.25E-2</v>
      </c>
      <c r="L8" s="3">
        <f t="shared" si="6"/>
        <v>9.9999999999999992E-2</v>
      </c>
      <c r="M8" s="3">
        <f t="shared" si="6"/>
        <v>0.11764705882352941</v>
      </c>
      <c r="N8" s="3">
        <f t="shared" si="6"/>
        <v>8.3333333333333329E-2</v>
      </c>
      <c r="O8" s="4">
        <f t="shared" si="2"/>
        <v>8.0327964519140996E-2</v>
      </c>
      <c r="Q8">
        <f>O8*G9</f>
        <v>0.963935574229692</v>
      </c>
    </row>
    <row r="9" spans="1:17" x14ac:dyDescent="0.25">
      <c r="B9" s="2">
        <f>SUM(B3:B8)</f>
        <v>7.083333333333333</v>
      </c>
      <c r="C9" s="2">
        <f t="shared" ref="C9:G9" si="7">SUM(C3:C8)</f>
        <v>14</v>
      </c>
      <c r="D9" s="2">
        <f t="shared" si="7"/>
        <v>5.333333333333333</v>
      </c>
      <c r="E9" s="2">
        <f t="shared" si="7"/>
        <v>3.3333333333333335</v>
      </c>
      <c r="F9" s="2">
        <f t="shared" si="7"/>
        <v>8.5</v>
      </c>
      <c r="G9" s="2">
        <f t="shared" si="7"/>
        <v>12</v>
      </c>
      <c r="I9" s="2">
        <f>SUM(I3:I8)</f>
        <v>1</v>
      </c>
      <c r="J9" s="2">
        <f t="shared" ref="J9:N9" si="8">SUM(J3:J8)</f>
        <v>0.99999999999999978</v>
      </c>
      <c r="K9" s="2">
        <f t="shared" si="8"/>
        <v>1</v>
      </c>
      <c r="L9" s="2">
        <f t="shared" si="8"/>
        <v>1</v>
      </c>
      <c r="M9" s="2">
        <f t="shared" si="8"/>
        <v>1</v>
      </c>
      <c r="N9" s="2">
        <f t="shared" si="8"/>
        <v>1</v>
      </c>
      <c r="O9" s="2">
        <f>SUM(O3:O8)</f>
        <v>1</v>
      </c>
      <c r="Q9" s="2">
        <f>SUM(Q3:Q8)</f>
        <v>6.491844654528478</v>
      </c>
    </row>
    <row r="11" spans="1:17" x14ac:dyDescent="0.25">
      <c r="E11" t="s">
        <v>12</v>
      </c>
      <c r="F11" t="s">
        <v>13</v>
      </c>
      <c r="K11" t="s">
        <v>15</v>
      </c>
    </row>
    <row r="12" spans="1:17" x14ac:dyDescent="0.25">
      <c r="E12">
        <v>1</v>
      </c>
      <c r="F12">
        <v>0</v>
      </c>
      <c r="K12" t="s">
        <v>9</v>
      </c>
      <c r="L12">
        <f>(Q9-6)/5</f>
        <v>9.8368930905695609E-2</v>
      </c>
    </row>
    <row r="13" spans="1:17" x14ac:dyDescent="0.25">
      <c r="E13">
        <v>2</v>
      </c>
      <c r="F13">
        <v>0</v>
      </c>
      <c r="K13" t="s">
        <v>10</v>
      </c>
      <c r="L13">
        <f>L12/F17</f>
        <v>7.9329782988464201E-2</v>
      </c>
      <c r="M13" t="s">
        <v>11</v>
      </c>
    </row>
    <row r="14" spans="1:17" x14ac:dyDescent="0.25">
      <c r="E14">
        <v>3</v>
      </c>
      <c r="F14">
        <v>0.57999999999999996</v>
      </c>
    </row>
    <row r="15" spans="1:17" x14ac:dyDescent="0.25">
      <c r="E15">
        <v>4</v>
      </c>
      <c r="F15">
        <v>0.9</v>
      </c>
      <c r="L15" t="s">
        <v>14</v>
      </c>
    </row>
    <row r="16" spans="1:17" x14ac:dyDescent="0.25">
      <c r="E16">
        <v>5</v>
      </c>
      <c r="F16">
        <v>1.1200000000000001</v>
      </c>
    </row>
    <row r="17" spans="1:20" x14ac:dyDescent="0.25">
      <c r="E17">
        <v>6</v>
      </c>
      <c r="F17">
        <v>1.24</v>
      </c>
    </row>
    <row r="18" spans="1:20" x14ac:dyDescent="0.25">
      <c r="E18">
        <v>7</v>
      </c>
      <c r="F18">
        <v>1.32</v>
      </c>
    </row>
    <row r="19" spans="1:20" x14ac:dyDescent="0.25">
      <c r="E19">
        <v>8</v>
      </c>
    </row>
    <row r="20" spans="1:20" x14ac:dyDescent="0.25">
      <c r="E20">
        <v>9</v>
      </c>
    </row>
    <row r="21" spans="1:20" x14ac:dyDescent="0.25">
      <c r="E21">
        <v>10</v>
      </c>
    </row>
    <row r="23" spans="1:2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5" spans="1:20" x14ac:dyDescent="0.25">
      <c r="B25" t="s">
        <v>16</v>
      </c>
    </row>
    <row r="27" spans="1:20" x14ac:dyDescent="0.25">
      <c r="B27" s="8" t="s">
        <v>17</v>
      </c>
      <c r="C27" s="8" t="s">
        <v>18</v>
      </c>
      <c r="D27" s="8" t="s">
        <v>19</v>
      </c>
    </row>
    <row r="28" spans="1:20" x14ac:dyDescent="0.25">
      <c r="A28" s="8" t="s">
        <v>17</v>
      </c>
      <c r="B28" s="8">
        <v>1</v>
      </c>
      <c r="C28">
        <v>1</v>
      </c>
      <c r="D28">
        <v>1</v>
      </c>
    </row>
    <row r="29" spans="1:20" x14ac:dyDescent="0.25">
      <c r="A29" s="8" t="s">
        <v>18</v>
      </c>
      <c r="B29">
        <v>1</v>
      </c>
      <c r="C29" s="8">
        <v>1</v>
      </c>
      <c r="D29">
        <v>1</v>
      </c>
    </row>
    <row r="30" spans="1:20" x14ac:dyDescent="0.25">
      <c r="A30" s="8" t="s">
        <v>19</v>
      </c>
      <c r="B30">
        <v>1</v>
      </c>
      <c r="C30">
        <v>1</v>
      </c>
      <c r="D30" s="8">
        <v>1</v>
      </c>
    </row>
    <row r="31" spans="1:20" x14ac:dyDescent="0.25">
      <c r="B31">
        <f>SUM(B28:B30)</f>
        <v>3</v>
      </c>
      <c r="C31">
        <f t="shared" ref="C31:D31" si="9">SUM(C28:C30)</f>
        <v>3</v>
      </c>
      <c r="D31">
        <f t="shared" si="9"/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Ikhsan</dc:creator>
  <cp:lastModifiedBy>Ikhsan</cp:lastModifiedBy>
  <dcterms:created xsi:type="dcterms:W3CDTF">2015-11-14T03:42:10Z</dcterms:created>
  <dcterms:modified xsi:type="dcterms:W3CDTF">2015-11-14T05:08:14Z</dcterms:modified>
</cp:coreProperties>
</file>