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qad\OneDrive\Desktop\"/>
    </mc:Choice>
  </mc:AlternateContent>
  <xr:revisionPtr revIDLastSave="0" documentId="13_ncr:1_{1D355676-FFF2-4297-864E-67F9410B7B3B}" xr6:coauthVersionLast="47" xr6:coauthVersionMax="47" xr10:uidLastSave="{00000000-0000-0000-0000-000000000000}"/>
  <bookViews>
    <workbookView xWindow="-108" yWindow="-108" windowWidth="23256" windowHeight="12456" activeTab="2" xr2:uid="{B4EC4F6F-D94C-4C2D-B9DB-35FC9EBB4990}"/>
  </bookViews>
  <sheets>
    <sheet name="Resource Sheet" sheetId="2" r:id="rId1"/>
    <sheet name="Cost Sheet" sheetId="3" r:id="rId2"/>
    <sheet name="Budget Summary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3" l="1"/>
  <c r="N18" i="3"/>
  <c r="N17" i="3"/>
  <c r="N16" i="3"/>
  <c r="N15" i="3"/>
  <c r="N14" i="3"/>
  <c r="N13" i="3"/>
  <c r="N12" i="3"/>
  <c r="N11" i="3"/>
  <c r="N10" i="3"/>
  <c r="N9" i="3"/>
  <c r="N8" i="3"/>
  <c r="M19" i="3"/>
  <c r="L19" i="3"/>
  <c r="K19" i="3"/>
  <c r="J19" i="3"/>
  <c r="I19" i="3"/>
  <c r="H19" i="3"/>
  <c r="M18" i="3"/>
  <c r="L18" i="3"/>
  <c r="K18" i="3"/>
  <c r="J18" i="3"/>
  <c r="I18" i="3"/>
  <c r="H18" i="3"/>
  <c r="M20" i="3" l="1"/>
  <c r="L20" i="3"/>
  <c r="K20" i="3"/>
  <c r="J20" i="3"/>
  <c r="N20" i="3"/>
  <c r="I20" i="3"/>
  <c r="H20" i="3"/>
</calcChain>
</file>

<file path=xl/sharedStrings.xml><?xml version="1.0" encoding="utf-8"?>
<sst xmlns="http://schemas.openxmlformats.org/spreadsheetml/2006/main" count="96" uniqueCount="71">
  <si>
    <t>Role</t>
  </si>
  <si>
    <t>Hourly Rate (PKR)</t>
  </si>
  <si>
    <t>Project Manager</t>
  </si>
  <si>
    <t>UI/UX Designer</t>
  </si>
  <si>
    <t>Frontend Developer</t>
  </si>
  <si>
    <t>Backend Developer</t>
  </si>
  <si>
    <t>Database Administrator</t>
  </si>
  <si>
    <t>QA Tester</t>
  </si>
  <si>
    <t>Trainer/Support Officer</t>
  </si>
  <si>
    <t>Monthly Cost</t>
  </si>
  <si>
    <t>Total Cost</t>
  </si>
  <si>
    <t>Total/Month</t>
  </si>
  <si>
    <t>—</t>
  </si>
  <si>
    <t>Cloud Hosting Service</t>
  </si>
  <si>
    <t xml:space="preserve">                                                                                                                                  Cost Sheet (PKR)                                                                                                                           </t>
  </si>
  <si>
    <t>Total Cost (PKR)</t>
  </si>
  <si>
    <t>Reserves (20%)</t>
  </si>
  <si>
    <t>January,2026</t>
  </si>
  <si>
    <t>February,2026</t>
  </si>
  <si>
    <t>March,2026</t>
  </si>
  <si>
    <t>October,2025</t>
  </si>
  <si>
    <t>November,2025</t>
  </si>
  <si>
    <t>December,2025</t>
  </si>
  <si>
    <t>Note:  It’s 85–90% aligned with your plan structure and task durations,
but not 100% accurate in monthly cost distribution per resource because we didn't break down hours day-by-day.</t>
  </si>
  <si>
    <t>DevOps Engineer</t>
  </si>
  <si>
    <t>Software Deployment</t>
  </si>
  <si>
    <t>20% of All Estimate</t>
  </si>
  <si>
    <t>30% of DBA (Overhead)</t>
  </si>
  <si>
    <t>Summary Sheet</t>
  </si>
  <si>
    <t>Project Element</t>
  </si>
  <si>
    <t>Details</t>
  </si>
  <si>
    <t>Project Start Date</t>
  </si>
  <si>
    <t>Project End Date</t>
  </si>
  <si>
    <t>Total Duration</t>
  </si>
  <si>
    <t>6 months</t>
  </si>
  <si>
    <t>Total Tasks</t>
  </si>
  <si>
    <t>Key Milestones</t>
  </si>
  <si>
    <t>Requirements Sign-Off (Jan 1, 2026), Final Deployment (Apr 9, 2026)</t>
  </si>
  <si>
    <t>Total Work Hours</t>
  </si>
  <si>
    <t>1000+</t>
  </si>
  <si>
    <t>Estimated Budget</t>
  </si>
  <si>
    <t>Assigned Resources</t>
  </si>
  <si>
    <t>20+ team members</t>
  </si>
  <si>
    <t>Critical Path Tasks</t>
  </si>
  <si>
    <t>DB Dev → Modules → Integration → Deployment</t>
  </si>
  <si>
    <t>Resource Name</t>
  </si>
  <si>
    <t>Budget Summary – University Societies Management System</t>
  </si>
  <si>
    <t>Estimated Months</t>
  </si>
  <si>
    <t>Estimated Hours</t>
  </si>
  <si>
    <t>96 hrs</t>
  </si>
  <si>
    <t>2,000/hr</t>
  </si>
  <si>
    <t>72 hrs</t>
  </si>
  <si>
    <t>1,800/hr</t>
  </si>
  <si>
    <t>128 hrs</t>
  </si>
  <si>
    <t>3,375/hr</t>
  </si>
  <si>
    <t>4 (Oct–Jan + Mar)</t>
  </si>
  <si>
    <t>132 hrs</t>
  </si>
  <si>
    <t>3,333/hr</t>
  </si>
  <si>
    <t>84 hrs</t>
  </si>
  <si>
    <t>1,885/hr</t>
  </si>
  <si>
    <t>120 hrs</t>
  </si>
  <si>
    <t>1,833/hr</t>
  </si>
  <si>
    <t>2,222/hr</t>
  </si>
  <si>
    <t>16 hrs</t>
  </si>
  <si>
    <t>1,688/hr</t>
  </si>
  <si>
    <t>6 (fixed/monthly)</t>
  </si>
  <si>
    <t>Cloud Hosting</t>
  </si>
  <si>
    <t>1 (March only)</t>
  </si>
  <si>
    <t>DBA Overhead (30%)</t>
  </si>
  <si>
    <t xml:space="preserve">                                                                               Resource Sheet                         </t>
  </si>
  <si>
    <t>≈ PKR 3.1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</si>
</sst>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9"/>
      <name val="Abadi"/>
      <family val="2"/>
    </font>
    <font>
      <b/>
      <sz val="2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3" fontId="0" fillId="0" borderId="3" xfId="0" applyNumberFormat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0" fillId="5" borderId="1" xfId="0" applyFill="1" applyBorder="1"/>
    <xf numFmtId="3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8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7" borderId="1" xfId="0" applyFill="1" applyBorder="1"/>
    <xf numFmtId="3" fontId="0" fillId="0" borderId="1" xfId="0" applyNumberFormat="1" applyBorder="1" applyAlignment="1">
      <alignment horizontal="center" vertical="center" wrapText="1"/>
    </xf>
    <xf numFmtId="0" fontId="7" fillId="6" borderId="0" xfId="0" applyFont="1" applyFill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3A0E-C093-4C05-B500-A347930E5BDB}" name="Table1" displayName="Table1" ref="E9:J21" totalsRowShown="0" headerRowDxfId="0">
  <autoFilter ref="E9:J21" xr:uid="{61123A0E-C093-4C05-B500-A347930E5BDB}"/>
  <tableColumns count="6">
    <tableColumn id="1" xr3:uid="{A35D48C2-A8E6-4867-9A97-78067A152DCE}" name="Resource Name" dataDxfId="6"/>
    <tableColumn id="2" xr3:uid="{21C670FF-2CE2-4A77-BF76-CFC15E8DF39F}" name="Monthly Cost" dataDxfId="5"/>
    <tableColumn id="3" xr3:uid="{D24FF7C0-0881-42E4-9F00-3C9A0662308F}" name="Estimated Months" dataDxfId="4"/>
    <tableColumn id="4" xr3:uid="{253CC424-A0BC-4765-B68B-05AFB515697D}" name="Estimated Hours" dataDxfId="3"/>
    <tableColumn id="5" xr3:uid="{35B9D4EC-6366-46B1-BC9E-06A645DE0709}" name="Hourly Rate (PKR)" dataDxfId="2"/>
    <tableColumn id="6" xr3:uid="{A8ED1892-B126-4418-9782-B99A0452B547}" name="Total Cost (PKR)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618FBC-B303-4FF1-83F0-2B9E03580D6D}" name="Table3" displayName="Table3" ref="F7:N20" totalsRowShown="0" headerRowDxfId="11" headerRowBorderDxfId="22" tableBorderDxfId="23" totalsRowBorderDxfId="21">
  <autoFilter ref="F7:N20" xr:uid="{D9618FBC-B303-4FF1-83F0-2B9E03580D6D}"/>
  <tableColumns count="9">
    <tableColumn id="1" xr3:uid="{7EE2FA09-2C11-480B-8FD8-8A416318D457}" name="Role" dataDxfId="20"/>
    <tableColumn id="2" xr3:uid="{7EF8EED9-401C-4145-931B-AB85C453F345}" name="Monthly Cost" dataDxfId="19"/>
    <tableColumn id="3" xr3:uid="{62559C01-2F8F-43C1-B9A0-7A4CB89B98DF}" name="October,2025" dataDxfId="18"/>
    <tableColumn id="4" xr3:uid="{E8C30B3B-9FB7-4230-B558-28B86CC2F2AA}" name="November,2025" dataDxfId="17"/>
    <tableColumn id="5" xr3:uid="{886B6199-F616-418E-89B7-C4DA6A228C87}" name="December,2025" dataDxfId="16"/>
    <tableColumn id="6" xr3:uid="{3F10B100-96B3-4203-B7AC-E443ACE93F75}" name="January,2026" dataDxfId="15"/>
    <tableColumn id="7" xr3:uid="{250DC3EE-ACF5-4984-94EF-2D25D7811B22}" name="February,2026" dataDxfId="14"/>
    <tableColumn id="8" xr3:uid="{9933EA80-9413-407F-BC26-3C9F330A363D}" name="March,2026" dataDxfId="13"/>
    <tableColumn id="9" xr3:uid="{A0AB216E-7299-4342-944B-97F083D07212}" name="Total Cost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9DBAFA-FFBE-4287-BEB0-CE229C6D08C8}" name="Table6" displayName="Table6" ref="G20:H29" totalsRowShown="0" headerRowDxfId="7" dataDxfId="8">
  <autoFilter ref="G20:H29" xr:uid="{AA9DBAFA-FFBE-4287-BEB0-CE229C6D08C8}"/>
  <tableColumns count="2">
    <tableColumn id="1" xr3:uid="{8CD78924-5326-4D73-92D0-4E10EDD1801D}" name="Project Element" dataDxfId="10"/>
    <tableColumn id="2" xr3:uid="{1941090E-20AE-41CC-AED4-DCB15275987E}" name="Details" dataDxfId="9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AB93-2878-4C2C-9223-241DA98E7BD9}">
  <dimension ref="E8:O22"/>
  <sheetViews>
    <sheetView topLeftCell="C15" workbookViewId="0">
      <selection activeCell="G28" sqref="G28"/>
    </sheetView>
  </sheetViews>
  <sheetFormatPr defaultRowHeight="14.4" x14ac:dyDescent="0.3"/>
  <cols>
    <col min="5" max="5" width="35.77734375" customWidth="1"/>
    <col min="6" max="6" width="28.109375" customWidth="1"/>
    <col min="7" max="7" width="32.21875" customWidth="1"/>
    <col min="8" max="8" width="28" customWidth="1"/>
    <col min="9" max="9" width="25.109375" customWidth="1"/>
    <col min="10" max="10" width="25.44140625" customWidth="1"/>
  </cols>
  <sheetData>
    <row r="8" spans="5:15" ht="33.6" x14ac:dyDescent="0.65">
      <c r="E8" s="17" t="s">
        <v>69</v>
      </c>
      <c r="F8" s="18"/>
      <c r="G8" s="18"/>
      <c r="H8" s="18"/>
      <c r="I8" s="38"/>
      <c r="J8" s="38"/>
      <c r="K8" s="40"/>
      <c r="L8" s="40"/>
      <c r="M8" s="40"/>
      <c r="N8" s="27"/>
      <c r="O8" s="27"/>
    </row>
    <row r="9" spans="5:15" ht="43.2" x14ac:dyDescent="0.3">
      <c r="E9" s="16" t="s">
        <v>45</v>
      </c>
      <c r="F9" s="16" t="s">
        <v>9</v>
      </c>
      <c r="G9" s="16" t="s">
        <v>47</v>
      </c>
      <c r="H9" s="16" t="s">
        <v>48</v>
      </c>
      <c r="I9" s="16" t="s">
        <v>1</v>
      </c>
      <c r="J9" s="16" t="s">
        <v>15</v>
      </c>
    </row>
    <row r="10" spans="5:15" ht="43.2" customHeight="1" x14ac:dyDescent="0.3">
      <c r="E10" s="8" t="s">
        <v>2</v>
      </c>
      <c r="F10" s="39">
        <v>40000</v>
      </c>
      <c r="G10" s="28">
        <v>6</v>
      </c>
      <c r="H10" s="28" t="s">
        <v>49</v>
      </c>
      <c r="I10" s="28" t="s">
        <v>50</v>
      </c>
      <c r="J10" s="39">
        <v>240000</v>
      </c>
    </row>
    <row r="11" spans="5:15" ht="37.799999999999997" customHeight="1" x14ac:dyDescent="0.3">
      <c r="E11" s="8" t="s">
        <v>3</v>
      </c>
      <c r="F11" s="39">
        <v>60000</v>
      </c>
      <c r="G11" s="28">
        <v>6</v>
      </c>
      <c r="H11" s="28" t="s">
        <v>51</v>
      </c>
      <c r="I11" s="28" t="s">
        <v>52</v>
      </c>
      <c r="J11" s="39">
        <v>360000</v>
      </c>
    </row>
    <row r="12" spans="5:15" ht="31.2" customHeight="1" x14ac:dyDescent="0.3">
      <c r="E12" s="8" t="s">
        <v>4</v>
      </c>
      <c r="F12" s="39">
        <v>108000</v>
      </c>
      <c r="G12" s="28">
        <v>4</v>
      </c>
      <c r="H12" s="28" t="s">
        <v>53</v>
      </c>
      <c r="I12" s="28" t="s">
        <v>54</v>
      </c>
      <c r="J12" s="39">
        <v>432000</v>
      </c>
    </row>
    <row r="13" spans="5:15" ht="43.8" customHeight="1" x14ac:dyDescent="0.3">
      <c r="E13" s="8" t="s">
        <v>5</v>
      </c>
      <c r="F13" s="39">
        <v>120000</v>
      </c>
      <c r="G13" s="28" t="s">
        <v>55</v>
      </c>
      <c r="H13" s="28" t="s">
        <v>56</v>
      </c>
      <c r="I13" s="28" t="s">
        <v>57</v>
      </c>
      <c r="J13" s="39">
        <v>440000</v>
      </c>
    </row>
    <row r="14" spans="5:15" ht="34.200000000000003" customHeight="1" x14ac:dyDescent="0.3">
      <c r="E14" s="8" t="s">
        <v>6</v>
      </c>
      <c r="F14" s="39">
        <v>54000</v>
      </c>
      <c r="G14" s="28">
        <v>3</v>
      </c>
      <c r="H14" s="28" t="s">
        <v>58</v>
      </c>
      <c r="I14" s="28" t="s">
        <v>59</v>
      </c>
      <c r="J14" s="39">
        <v>158000</v>
      </c>
    </row>
    <row r="15" spans="5:15" ht="40.799999999999997" customHeight="1" x14ac:dyDescent="0.3">
      <c r="E15" s="8" t="s">
        <v>7</v>
      </c>
      <c r="F15" s="39">
        <v>60000</v>
      </c>
      <c r="G15" s="28">
        <v>4</v>
      </c>
      <c r="H15" s="28" t="s">
        <v>60</v>
      </c>
      <c r="I15" s="28" t="s">
        <v>61</v>
      </c>
      <c r="J15" s="39">
        <v>220000</v>
      </c>
    </row>
    <row r="16" spans="5:15" ht="41.4" customHeight="1" x14ac:dyDescent="0.3">
      <c r="E16" s="8" t="s">
        <v>24</v>
      </c>
      <c r="F16" s="39">
        <v>40000</v>
      </c>
      <c r="G16" s="28">
        <v>3</v>
      </c>
      <c r="H16" s="28" t="s">
        <v>51</v>
      </c>
      <c r="I16" s="28" t="s">
        <v>62</v>
      </c>
      <c r="J16" s="39">
        <v>100000</v>
      </c>
    </row>
    <row r="17" spans="5:10" ht="42.6" customHeight="1" x14ac:dyDescent="0.3">
      <c r="E17" s="8" t="s">
        <v>8</v>
      </c>
      <c r="F17" s="39">
        <v>18000</v>
      </c>
      <c r="G17" s="28">
        <v>2</v>
      </c>
      <c r="H17" s="28" t="s">
        <v>63</v>
      </c>
      <c r="I17" s="28" t="s">
        <v>64</v>
      </c>
      <c r="J17" s="39">
        <v>27000</v>
      </c>
    </row>
    <row r="18" spans="5:10" ht="40.799999999999997" customHeight="1" x14ac:dyDescent="0.3">
      <c r="E18" s="23" t="s">
        <v>25</v>
      </c>
      <c r="F18" s="39">
        <v>10000</v>
      </c>
      <c r="G18" s="28" t="s">
        <v>65</v>
      </c>
      <c r="H18" s="28" t="s">
        <v>12</v>
      </c>
      <c r="I18" s="28" t="s">
        <v>12</v>
      </c>
      <c r="J18" s="39">
        <v>60000</v>
      </c>
    </row>
    <row r="19" spans="5:10" ht="41.4" customHeight="1" x14ac:dyDescent="0.3">
      <c r="E19" s="23" t="s">
        <v>66</v>
      </c>
      <c r="F19" s="39">
        <v>60000</v>
      </c>
      <c r="G19" s="28" t="s">
        <v>67</v>
      </c>
      <c r="H19" s="28" t="s">
        <v>12</v>
      </c>
      <c r="I19" s="28" t="s">
        <v>12</v>
      </c>
      <c r="J19" s="39">
        <v>60000</v>
      </c>
    </row>
    <row r="20" spans="5:10" ht="42.6" customHeight="1" x14ac:dyDescent="0.3">
      <c r="E20" s="23" t="s">
        <v>16</v>
      </c>
      <c r="F20" s="28" t="s">
        <v>12</v>
      </c>
      <c r="G20" s="28" t="s">
        <v>12</v>
      </c>
      <c r="H20" s="28" t="s">
        <v>12</v>
      </c>
      <c r="I20" s="28" t="s">
        <v>12</v>
      </c>
      <c r="J20" s="39">
        <v>433200</v>
      </c>
    </row>
    <row r="21" spans="5:10" ht="45.6" customHeight="1" x14ac:dyDescent="0.3">
      <c r="E21" s="23" t="s">
        <v>68</v>
      </c>
      <c r="F21" s="28" t="s">
        <v>12</v>
      </c>
      <c r="G21" s="8" t="s">
        <v>12</v>
      </c>
      <c r="H21" s="8" t="s">
        <v>12</v>
      </c>
      <c r="I21" s="28" t="s">
        <v>12</v>
      </c>
      <c r="J21" s="39">
        <v>47400</v>
      </c>
    </row>
    <row r="22" spans="5:10" x14ac:dyDescent="0.3">
      <c r="J22" s="3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793-D03B-407C-8AF7-78428B34F719}">
  <dimension ref="A6:O32"/>
  <sheetViews>
    <sheetView topLeftCell="D9" workbookViewId="0">
      <selection activeCell="H15" sqref="H15"/>
    </sheetView>
  </sheetViews>
  <sheetFormatPr defaultRowHeight="14.4" x14ac:dyDescent="0.3"/>
  <cols>
    <col min="1" max="1" width="18.21875" customWidth="1"/>
    <col min="2" max="2" width="23.6640625" customWidth="1"/>
    <col min="3" max="3" width="23" customWidth="1"/>
    <col min="6" max="6" width="39.77734375" customWidth="1"/>
    <col min="7" max="7" width="18.21875" customWidth="1"/>
    <col min="8" max="8" width="17.33203125" customWidth="1"/>
    <col min="9" max="9" width="17.88671875" customWidth="1"/>
    <col min="10" max="10" width="15.77734375" customWidth="1"/>
    <col min="11" max="11" width="17.21875" customWidth="1"/>
    <col min="12" max="12" width="15.77734375" customWidth="1"/>
    <col min="13" max="13" width="15.5546875" customWidth="1"/>
    <col min="14" max="14" width="18.88671875" customWidth="1"/>
  </cols>
  <sheetData>
    <row r="6" spans="6:14" ht="35.4" customHeight="1" x14ac:dyDescent="0.3">
      <c r="F6" s="20" t="s">
        <v>14</v>
      </c>
      <c r="G6" s="21"/>
      <c r="H6" s="21"/>
      <c r="I6" s="21"/>
      <c r="J6" s="21"/>
      <c r="K6" s="21"/>
      <c r="L6" s="21"/>
      <c r="M6" s="21"/>
      <c r="N6" s="21"/>
    </row>
    <row r="7" spans="6:14" ht="42.6" customHeight="1" x14ac:dyDescent="0.3">
      <c r="F7" s="12" t="s">
        <v>0</v>
      </c>
      <c r="G7" s="13" t="s">
        <v>9</v>
      </c>
      <c r="H7" s="13" t="s">
        <v>20</v>
      </c>
      <c r="I7" s="13" t="s">
        <v>21</v>
      </c>
      <c r="J7" s="13" t="s">
        <v>22</v>
      </c>
      <c r="K7" s="13" t="s">
        <v>17</v>
      </c>
      <c r="L7" s="13" t="s">
        <v>18</v>
      </c>
      <c r="M7" s="13" t="s">
        <v>19</v>
      </c>
      <c r="N7" s="14" t="s">
        <v>10</v>
      </c>
    </row>
    <row r="8" spans="6:14" ht="36" customHeight="1" x14ac:dyDescent="0.3">
      <c r="F8" s="10" t="s">
        <v>2</v>
      </c>
      <c r="G8" s="9">
        <v>40000</v>
      </c>
      <c r="H8" s="9">
        <v>40000</v>
      </c>
      <c r="I8" s="9">
        <v>40000</v>
      </c>
      <c r="J8" s="9">
        <v>40000</v>
      </c>
      <c r="K8" s="9">
        <v>40000</v>
      </c>
      <c r="L8" s="9">
        <v>40000</v>
      </c>
      <c r="M8" s="9">
        <v>40000</v>
      </c>
      <c r="N8" s="19">
        <f>SUM(H8:M8)</f>
        <v>240000</v>
      </c>
    </row>
    <row r="9" spans="6:14" ht="34.200000000000003" customHeight="1" x14ac:dyDescent="0.3">
      <c r="F9" s="10" t="s">
        <v>3</v>
      </c>
      <c r="G9" s="9">
        <v>60000</v>
      </c>
      <c r="H9" s="9">
        <v>60000</v>
      </c>
      <c r="I9" s="9">
        <v>60000</v>
      </c>
      <c r="J9" s="9">
        <v>60000</v>
      </c>
      <c r="K9" s="9">
        <v>60000</v>
      </c>
      <c r="L9" s="9">
        <v>60000</v>
      </c>
      <c r="M9" s="9">
        <v>60000</v>
      </c>
      <c r="N9" s="19">
        <f>SUM(H9:M9)</f>
        <v>360000</v>
      </c>
    </row>
    <row r="10" spans="6:14" ht="33.6" customHeight="1" x14ac:dyDescent="0.3">
      <c r="F10" s="10" t="s">
        <v>4</v>
      </c>
      <c r="G10" s="9">
        <v>108000</v>
      </c>
      <c r="H10" s="9">
        <v>108000</v>
      </c>
      <c r="I10" s="9">
        <v>108000</v>
      </c>
      <c r="J10" s="9">
        <v>108000</v>
      </c>
      <c r="K10" s="9">
        <v>80000</v>
      </c>
      <c r="L10" s="8">
        <v>0</v>
      </c>
      <c r="M10" s="8">
        <v>0</v>
      </c>
      <c r="N10" s="19">
        <f>SUM(H10:M10)</f>
        <v>404000</v>
      </c>
    </row>
    <row r="11" spans="6:14" ht="38.4" customHeight="1" x14ac:dyDescent="0.3">
      <c r="F11" s="10" t="s">
        <v>5</v>
      </c>
      <c r="G11" s="9">
        <v>120000</v>
      </c>
      <c r="H11" s="9">
        <v>120000</v>
      </c>
      <c r="I11" s="9">
        <v>120000</v>
      </c>
      <c r="J11" s="9">
        <v>120000</v>
      </c>
      <c r="K11" s="9">
        <v>40000</v>
      </c>
      <c r="L11" s="8">
        <v>0</v>
      </c>
      <c r="M11" s="9">
        <v>40000</v>
      </c>
      <c r="N11" s="19">
        <f>SUM(H11:M11)</f>
        <v>440000</v>
      </c>
    </row>
    <row r="12" spans="6:14" ht="30" customHeight="1" x14ac:dyDescent="0.3">
      <c r="F12" s="10" t="s">
        <v>6</v>
      </c>
      <c r="G12" s="9">
        <v>54000</v>
      </c>
      <c r="H12" s="9">
        <v>54000</v>
      </c>
      <c r="I12" s="9">
        <v>54000</v>
      </c>
      <c r="J12" s="9">
        <v>30000</v>
      </c>
      <c r="K12" s="9">
        <v>20000</v>
      </c>
      <c r="L12" s="8">
        <v>0</v>
      </c>
      <c r="M12" s="8">
        <v>0</v>
      </c>
      <c r="N12" s="19">
        <f>SUM(H12:M12)</f>
        <v>158000</v>
      </c>
    </row>
    <row r="13" spans="6:14" ht="33" customHeight="1" x14ac:dyDescent="0.3">
      <c r="F13" s="10" t="s">
        <v>7</v>
      </c>
      <c r="G13" s="9">
        <v>60000</v>
      </c>
      <c r="H13" s="8">
        <v>0</v>
      </c>
      <c r="I13" s="8">
        <v>0</v>
      </c>
      <c r="J13" s="9">
        <v>40000</v>
      </c>
      <c r="K13" s="9">
        <v>60000</v>
      </c>
      <c r="L13" s="9">
        <v>60000</v>
      </c>
      <c r="M13" s="9">
        <v>60000</v>
      </c>
      <c r="N13" s="19">
        <f>SUM(H13:M13)</f>
        <v>220000</v>
      </c>
    </row>
    <row r="14" spans="6:14" ht="33" customHeight="1" x14ac:dyDescent="0.3">
      <c r="F14" s="10" t="s">
        <v>24</v>
      </c>
      <c r="G14" s="9">
        <v>40000</v>
      </c>
      <c r="H14" s="8">
        <v>0</v>
      </c>
      <c r="I14" s="8">
        <v>0</v>
      </c>
      <c r="J14" s="8">
        <v>0</v>
      </c>
      <c r="K14" s="9">
        <v>40000</v>
      </c>
      <c r="L14" s="9">
        <v>40000</v>
      </c>
      <c r="M14" s="9">
        <v>20000</v>
      </c>
      <c r="N14" s="19">
        <f>SUM(H14:M14)</f>
        <v>100000</v>
      </c>
    </row>
    <row r="15" spans="6:14" ht="39" customHeight="1" x14ac:dyDescent="0.3">
      <c r="F15" s="10" t="s">
        <v>8</v>
      </c>
      <c r="G15" s="9">
        <v>18000</v>
      </c>
      <c r="H15" s="8">
        <v>0</v>
      </c>
      <c r="I15" s="8">
        <v>0</v>
      </c>
      <c r="J15" s="8">
        <v>0</v>
      </c>
      <c r="K15" s="8">
        <v>0</v>
      </c>
      <c r="L15" s="9">
        <v>9000</v>
      </c>
      <c r="M15" s="9">
        <v>18000</v>
      </c>
      <c r="N15" s="19">
        <f>SUM(H15:M15)</f>
        <v>27000</v>
      </c>
    </row>
    <row r="16" spans="6:14" ht="45" customHeight="1" x14ac:dyDescent="0.3">
      <c r="F16" s="34" t="s">
        <v>25</v>
      </c>
      <c r="G16" s="9">
        <v>10000</v>
      </c>
      <c r="H16" s="9">
        <v>10000</v>
      </c>
      <c r="I16" s="9">
        <v>10000</v>
      </c>
      <c r="J16" s="9">
        <v>10000</v>
      </c>
      <c r="K16" s="9">
        <v>10000</v>
      </c>
      <c r="L16" s="9">
        <v>10000</v>
      </c>
      <c r="M16" s="9">
        <v>10000</v>
      </c>
      <c r="N16" s="19">
        <f>SUM(H16:M16)</f>
        <v>60000</v>
      </c>
    </row>
    <row r="17" spans="1:15" ht="50.4" customHeight="1" x14ac:dyDescent="0.3">
      <c r="F17" s="34" t="s">
        <v>13</v>
      </c>
      <c r="G17" s="9">
        <v>60000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9">
        <v>60000</v>
      </c>
      <c r="N17" s="19">
        <f>SUM(H17:M17)</f>
        <v>60000</v>
      </c>
    </row>
    <row r="18" spans="1:15" ht="40.200000000000003" customHeight="1" x14ac:dyDescent="0.3">
      <c r="F18" s="34" t="s">
        <v>26</v>
      </c>
      <c r="G18" s="8" t="s">
        <v>12</v>
      </c>
      <c r="H18" s="9">
        <f>(20*SUM(H8:H17)/100)</f>
        <v>78400</v>
      </c>
      <c r="I18" s="9">
        <f>(20*SUM(I8:I17)/100)</f>
        <v>78400</v>
      </c>
      <c r="J18" s="9">
        <f>(20*SUM(J8:J17)/100)</f>
        <v>81600</v>
      </c>
      <c r="K18" s="9">
        <f>(20*SUM(K8:K17)/100)</f>
        <v>70000</v>
      </c>
      <c r="L18" s="9">
        <f>(20*SUM(L8:L17)/100)</f>
        <v>43800</v>
      </c>
      <c r="M18" s="9">
        <f>(20*SUM(M8:M17)/100)</f>
        <v>61600</v>
      </c>
      <c r="N18" s="19">
        <f>SUM(H18:M18)</f>
        <v>413800</v>
      </c>
    </row>
    <row r="19" spans="1:15" ht="37.200000000000003" customHeight="1" x14ac:dyDescent="0.3">
      <c r="F19" s="34" t="s">
        <v>27</v>
      </c>
      <c r="G19" s="8" t="s">
        <v>12</v>
      </c>
      <c r="H19" s="9">
        <f>(30*H12/100)</f>
        <v>16200</v>
      </c>
      <c r="I19" s="9">
        <f>(30*I12/100)</f>
        <v>16200</v>
      </c>
      <c r="J19" s="9">
        <f>(30*J12/100)</f>
        <v>9000</v>
      </c>
      <c r="K19" s="9">
        <f>(30*K12/100)</f>
        <v>6000</v>
      </c>
      <c r="L19" s="8">
        <f>(30*L12/100)</f>
        <v>0</v>
      </c>
      <c r="M19" s="8">
        <f>(30*M12/100)</f>
        <v>0</v>
      </c>
      <c r="N19" s="19">
        <f>SUM(H19:M19)</f>
        <v>47400</v>
      </c>
    </row>
    <row r="20" spans="1:15" ht="43.8" customHeight="1" x14ac:dyDescent="0.3">
      <c r="F20" s="34" t="s">
        <v>11</v>
      </c>
      <c r="G20" s="8" t="s">
        <v>12</v>
      </c>
      <c r="H20" s="22">
        <f>SUM(H8:H19)</f>
        <v>486600</v>
      </c>
      <c r="I20" s="22">
        <f>SUM(I8:I19)</f>
        <v>486600</v>
      </c>
      <c r="J20" s="22">
        <f>SUM(J8:J19)</f>
        <v>498600</v>
      </c>
      <c r="K20" s="22">
        <f>SUM(K8:K19)</f>
        <v>426000</v>
      </c>
      <c r="L20" s="22">
        <f>SUM(L8:L19)</f>
        <v>262800</v>
      </c>
      <c r="M20" s="22">
        <f>SUM(M8:M19)</f>
        <v>369600</v>
      </c>
      <c r="N20" s="11">
        <f>SUM(N8:N19)</f>
        <v>2530200</v>
      </c>
    </row>
    <row r="21" spans="1:15" ht="39.6" customHeight="1" x14ac:dyDescent="0.3">
      <c r="N21" s="26"/>
      <c r="O21" s="30" t="s">
        <v>23</v>
      </c>
    </row>
    <row r="22" spans="1:15" ht="40.799999999999997" customHeight="1" x14ac:dyDescent="0.3">
      <c r="A22" s="25"/>
      <c r="B22" s="24"/>
      <c r="C22" s="24"/>
    </row>
    <row r="23" spans="1:15" ht="42" customHeight="1" x14ac:dyDescent="0.3">
      <c r="B23" s="25"/>
      <c r="C23" s="24"/>
    </row>
    <row r="24" spans="1:15" ht="41.4" customHeight="1" x14ac:dyDescent="0.3">
      <c r="A24" s="23"/>
      <c r="B24" s="8"/>
      <c r="C24" s="8"/>
    </row>
    <row r="25" spans="1:15" ht="41.4" customHeight="1" x14ac:dyDescent="0.3">
      <c r="A25" s="23"/>
      <c r="B25" s="8"/>
      <c r="C25" s="8"/>
    </row>
    <row r="26" spans="1:15" ht="43.2" customHeight="1" x14ac:dyDescent="0.3">
      <c r="A26" s="23"/>
      <c r="B26" s="8"/>
      <c r="C26" s="8"/>
    </row>
    <row r="27" spans="1:15" ht="42.6" customHeight="1" x14ac:dyDescent="0.3">
      <c r="A27" s="23"/>
      <c r="B27" s="8"/>
      <c r="C27" s="8"/>
    </row>
    <row r="28" spans="1:15" x14ac:dyDescent="0.3">
      <c r="A28" s="25"/>
      <c r="B28" s="24"/>
      <c r="C28" s="24"/>
    </row>
    <row r="29" spans="1:15" x14ac:dyDescent="0.3">
      <c r="A29" s="25"/>
      <c r="B29" s="24"/>
      <c r="C29" s="24"/>
    </row>
    <row r="30" spans="1:15" x14ac:dyDescent="0.3">
      <c r="A30" s="25"/>
      <c r="B30" s="24"/>
      <c r="C30" s="24"/>
    </row>
    <row r="31" spans="1:15" x14ac:dyDescent="0.3">
      <c r="A31" s="25"/>
      <c r="B31" s="24"/>
      <c r="C31" s="24"/>
    </row>
    <row r="32" spans="1:15" x14ac:dyDescent="0.3">
      <c r="A32" s="25"/>
      <c r="B32" s="24"/>
      <c r="C32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321D-A179-4F73-ACB9-0B14E77B9D1E}">
  <dimension ref="D4:P43"/>
  <sheetViews>
    <sheetView tabSelected="1" topLeftCell="E15" workbookViewId="0">
      <selection activeCell="J23" sqref="J23"/>
    </sheetView>
  </sheetViews>
  <sheetFormatPr defaultRowHeight="14.4" x14ac:dyDescent="0.3"/>
  <cols>
    <col min="1" max="3" width="8.88671875" customWidth="1"/>
    <col min="4" max="4" width="46.77734375" customWidth="1"/>
    <col min="5" max="5" width="39.5546875" customWidth="1"/>
    <col min="6" max="6" width="23.88671875" customWidth="1"/>
    <col min="7" max="7" width="47.6640625" customWidth="1"/>
    <col min="8" max="8" width="43" customWidth="1"/>
    <col min="9" max="9" width="4.77734375" hidden="1" customWidth="1"/>
    <col min="10" max="10" width="16.88671875" customWidth="1"/>
    <col min="11" max="11" width="22.44140625" customWidth="1"/>
    <col min="12" max="12" width="15.33203125" customWidth="1"/>
    <col min="13" max="13" width="47.21875" customWidth="1"/>
    <col min="14" max="14" width="41.77734375" customWidth="1"/>
    <col min="15" max="15" width="19.33203125" customWidth="1"/>
    <col min="16" max="16" width="21.88671875" customWidth="1"/>
    <col min="17" max="17" width="38.109375" customWidth="1"/>
    <col min="18" max="18" width="10.44140625" customWidth="1"/>
  </cols>
  <sheetData>
    <row r="4" spans="6:13" ht="30.6" x14ac:dyDescent="0.55000000000000004">
      <c r="F4" s="7"/>
      <c r="G4" s="1"/>
      <c r="H4" s="1"/>
      <c r="I4" s="1"/>
      <c r="J4" s="1"/>
      <c r="K4" s="1"/>
      <c r="L4" s="1"/>
      <c r="M4" s="1"/>
    </row>
    <row r="7" spans="6:13" x14ac:dyDescent="0.3">
      <c r="G7" s="6"/>
      <c r="H7" s="6"/>
      <c r="I7" s="6"/>
      <c r="J7" s="6"/>
      <c r="K7" s="6"/>
      <c r="L7" s="6"/>
      <c r="M7" s="6"/>
    </row>
    <row r="8" spans="6:13" x14ac:dyDescent="0.3">
      <c r="F8" s="4"/>
    </row>
    <row r="9" spans="6:13" x14ac:dyDescent="0.3">
      <c r="F9" s="5"/>
    </row>
    <row r="10" spans="6:13" x14ac:dyDescent="0.3">
      <c r="F10" s="5"/>
    </row>
    <row r="11" spans="6:13" x14ac:dyDescent="0.3">
      <c r="F11" s="5"/>
    </row>
    <row r="12" spans="6:13" x14ac:dyDescent="0.3">
      <c r="F12" s="4"/>
    </row>
    <row r="13" spans="6:13" x14ac:dyDescent="0.3">
      <c r="F13" s="2"/>
    </row>
    <row r="14" spans="6:13" x14ac:dyDescent="0.3">
      <c r="F14" s="3"/>
    </row>
    <row r="15" spans="6:13" x14ac:dyDescent="0.3">
      <c r="F15" s="2"/>
    </row>
    <row r="16" spans="6:13" ht="23.4" x14ac:dyDescent="0.3">
      <c r="F16" s="2"/>
      <c r="G16" s="36" t="s">
        <v>46</v>
      </c>
      <c r="H16" s="15"/>
      <c r="I16" s="15"/>
    </row>
    <row r="17" spans="4:16" x14ac:dyDescent="0.3">
      <c r="F17" s="3"/>
    </row>
    <row r="18" spans="4:16" ht="53.4" customHeight="1" x14ac:dyDescent="0.3">
      <c r="G18" s="36" t="s">
        <v>28</v>
      </c>
      <c r="H18" s="15"/>
      <c r="I18" s="15"/>
    </row>
    <row r="19" spans="4:16" ht="11.4" customHeight="1" x14ac:dyDescent="0.3"/>
    <row r="20" spans="4:16" ht="43.2" customHeight="1" x14ac:dyDescent="0.3">
      <c r="D20" s="31"/>
      <c r="E20" s="31"/>
      <c r="G20" s="31" t="s">
        <v>29</v>
      </c>
      <c r="H20" s="31" t="s">
        <v>30</v>
      </c>
    </row>
    <row r="21" spans="4:16" ht="49.8" customHeight="1" x14ac:dyDescent="0.3">
      <c r="D21" s="25"/>
      <c r="E21" s="33"/>
      <c r="G21" s="24" t="s">
        <v>31</v>
      </c>
      <c r="H21" s="35">
        <v>45947</v>
      </c>
    </row>
    <row r="22" spans="4:16" ht="37.200000000000003" customHeight="1" x14ac:dyDescent="0.3">
      <c r="D22" s="24"/>
      <c r="E22" s="32"/>
      <c r="G22" s="24" t="s">
        <v>32</v>
      </c>
      <c r="H22" s="35">
        <v>46129</v>
      </c>
    </row>
    <row r="23" spans="4:16" ht="45" customHeight="1" x14ac:dyDescent="0.3">
      <c r="D23" s="24"/>
      <c r="E23" s="32"/>
      <c r="G23" s="24" t="s">
        <v>33</v>
      </c>
      <c r="H23" s="24" t="s">
        <v>34</v>
      </c>
    </row>
    <row r="24" spans="4:16" ht="41.4" customHeight="1" x14ac:dyDescent="0.3">
      <c r="D24" s="24"/>
      <c r="E24" s="32"/>
      <c r="G24" s="24" t="s">
        <v>35</v>
      </c>
      <c r="H24" s="24">
        <v>53</v>
      </c>
      <c r="O24" s="27"/>
      <c r="P24" s="27"/>
    </row>
    <row r="25" spans="4:16" ht="39.6" customHeight="1" x14ac:dyDescent="0.3">
      <c r="D25" s="24"/>
      <c r="E25" s="32"/>
      <c r="G25" s="24" t="s">
        <v>36</v>
      </c>
      <c r="H25" s="24" t="s">
        <v>37</v>
      </c>
    </row>
    <row r="26" spans="4:16" ht="54.6" customHeight="1" x14ac:dyDescent="0.3">
      <c r="D26" s="24"/>
      <c r="E26" s="32"/>
      <c r="G26" s="24" t="s">
        <v>38</v>
      </c>
      <c r="H26" s="24" t="s">
        <v>39</v>
      </c>
    </row>
    <row r="27" spans="4:16" ht="46.8" customHeight="1" x14ac:dyDescent="0.3">
      <c r="D27" s="24"/>
      <c r="E27" s="32"/>
      <c r="G27" s="24" t="s">
        <v>40</v>
      </c>
      <c r="H27" s="24" t="s">
        <v>70</v>
      </c>
    </row>
    <row r="28" spans="4:16" ht="40.200000000000003" customHeight="1" x14ac:dyDescent="0.3">
      <c r="D28" s="24"/>
      <c r="E28" s="32"/>
      <c r="G28" s="24" t="s">
        <v>41</v>
      </c>
      <c r="H28" s="24" t="s">
        <v>42</v>
      </c>
    </row>
    <row r="29" spans="4:16" ht="40.799999999999997" customHeight="1" x14ac:dyDescent="0.3">
      <c r="D29" s="24"/>
      <c r="E29" s="32"/>
      <c r="G29" s="24" t="s">
        <v>43</v>
      </c>
      <c r="H29" s="24" t="s">
        <v>44</v>
      </c>
    </row>
    <row r="30" spans="4:16" ht="36.6" customHeight="1" x14ac:dyDescent="0.3">
      <c r="D30" s="24"/>
      <c r="E30" s="32"/>
    </row>
    <row r="31" spans="4:16" ht="31.2" customHeight="1" x14ac:dyDescent="0.3">
      <c r="D31" s="25"/>
      <c r="E31" s="32"/>
    </row>
    <row r="32" spans="4:16" ht="36" customHeight="1" x14ac:dyDescent="0.3">
      <c r="D32" s="25"/>
      <c r="E32" s="32"/>
    </row>
    <row r="33" spans="4:5" ht="41.4" customHeight="1" x14ac:dyDescent="0.3">
      <c r="D33" s="25"/>
      <c r="E33" s="32"/>
    </row>
    <row r="34" spans="4:5" ht="40.799999999999997" customHeight="1" x14ac:dyDescent="0.3">
      <c r="D34" s="25"/>
      <c r="E34" s="32"/>
    </row>
    <row r="35" spans="4:5" ht="37.200000000000003" customHeight="1" x14ac:dyDescent="0.3">
      <c r="D35" s="25"/>
      <c r="E35" s="33"/>
    </row>
    <row r="36" spans="4:5" ht="31.8" customHeight="1" x14ac:dyDescent="0.3"/>
    <row r="37" spans="4:5" ht="40.799999999999997" customHeight="1" x14ac:dyDescent="0.3"/>
    <row r="38" spans="4:5" ht="44.4" customHeight="1" x14ac:dyDescent="0.3"/>
    <row r="39" spans="4:5" ht="40.200000000000003" customHeight="1" x14ac:dyDescent="0.35">
      <c r="D39" s="29"/>
    </row>
    <row r="40" spans="4:5" ht="45" customHeight="1" x14ac:dyDescent="0.3"/>
    <row r="41" spans="4:5" ht="37.799999999999997" customHeight="1" x14ac:dyDescent="0.3"/>
    <row r="42" spans="4:5" ht="29.4" customHeight="1" x14ac:dyDescent="0.3"/>
    <row r="43" spans="4:5" ht="36" customHeight="1" x14ac:dyDescent="0.3"/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 Sheet</vt:lpstr>
      <vt:lpstr>Cost Sheet</vt:lpstr>
      <vt:lpstr>Budget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k224338 Muniba Mehboob</dc:creator>
  <cp:lastModifiedBy>k224338 Muniba Mehboob</cp:lastModifiedBy>
  <dcterms:created xsi:type="dcterms:W3CDTF">2025-05-03T13:16:14Z</dcterms:created>
  <dcterms:modified xsi:type="dcterms:W3CDTF">2025-05-14T20:22:18Z</dcterms:modified>
</cp:coreProperties>
</file>