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ource Sheet" sheetId="1" r:id="rId4"/>
    <sheet state="visible" name="Cost Sheet" sheetId="2" r:id="rId5"/>
  </sheets>
  <definedNames/>
  <calcPr/>
  <extLst>
    <ext uri="GoogleSheetsCustomDataVersion2">
      <go:sheetsCustomData xmlns:go="http://customooxmlschemas.google.com/" r:id="rId6" roundtripDataChecksum="7RpyfQacntdJXipoBNr9BcX+ku4yYlahRgOI+R2aRHQ="/>
    </ext>
  </extLst>
</workbook>
</file>

<file path=xl/sharedStrings.xml><?xml version="1.0" encoding="utf-8"?>
<sst xmlns="http://schemas.openxmlformats.org/spreadsheetml/2006/main" count="70" uniqueCount="45">
  <si>
    <t xml:space="preserve">                                                                               Resource Sheet                         </t>
  </si>
  <si>
    <t>Resource Name</t>
  </si>
  <si>
    <t>Monthly Cost</t>
  </si>
  <si>
    <t>Estimated Months</t>
  </si>
  <si>
    <t>Estimated Hours</t>
  </si>
  <si>
    <t>Hourly Rate (PKR)</t>
  </si>
  <si>
    <t>Total Cost (PKR)</t>
  </si>
  <si>
    <t>Project Manager</t>
  </si>
  <si>
    <t>96 hrs</t>
  </si>
  <si>
    <t>3,125/hr</t>
  </si>
  <si>
    <t>UI/UX Designer</t>
  </si>
  <si>
    <t>72 hrs</t>
  </si>
  <si>
    <t>2,500/hr</t>
  </si>
  <si>
    <t>Frontend Developer</t>
  </si>
  <si>
    <t>128 hrs</t>
  </si>
  <si>
    <t>Backend Developer</t>
  </si>
  <si>
    <t>4 (july–sep + nov)</t>
  </si>
  <si>
    <t>132 hrs</t>
  </si>
  <si>
    <t>3,635/hr</t>
  </si>
  <si>
    <t>Database Administrator</t>
  </si>
  <si>
    <t>84 hrs</t>
  </si>
  <si>
    <t>1,965/hr</t>
  </si>
  <si>
    <t>QA Tester</t>
  </si>
  <si>
    <t>120 hrs</t>
  </si>
  <si>
    <t>2,000/hr</t>
  </si>
  <si>
    <t>DevOps Engineer</t>
  </si>
  <si>
    <t>2,083/hr</t>
  </si>
  <si>
    <t>Trainer/Support Officer</t>
  </si>
  <si>
    <t>16 hrs</t>
  </si>
  <si>
    <t>3750/hr</t>
  </si>
  <si>
    <t>Software Deployment</t>
  </si>
  <si>
    <t>6 (fixed/monthly)</t>
  </si>
  <si>
    <t>—</t>
  </si>
  <si>
    <t>Cloud Hosting</t>
  </si>
  <si>
    <t>1 (Nov only)</t>
  </si>
  <si>
    <t>Reserves (20%)</t>
  </si>
  <si>
    <t>DBA Overhead (30%)</t>
  </si>
  <si>
    <t xml:space="preserve">                                                                                                                                  Cost Sheet (PKR)                                                                                                                           </t>
  </si>
  <si>
    <t>Role</t>
  </si>
  <si>
    <t>Total Cost</t>
  </si>
  <si>
    <t>Cloud Hosting Service</t>
  </si>
  <si>
    <t>20% of All Estimate</t>
  </si>
  <si>
    <t>30% of DBA (Overhead)</t>
  </si>
  <si>
    <t>Total/Month</t>
  </si>
  <si>
    <t>Note:  It’s 85–90% aligned with your plan structure and task durations,
but not 100% accurate in monthly cost distribution per resource because we didn't break down hours day-by-day.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</si>
</sst>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,yyyy"/>
    <numFmt numFmtId="165" formatCode="mmm,yyyy"/>
  </numFmts>
  <fonts count="7">
    <font>
      <sz val="11.0"/>
      <color theme="1"/>
      <name val="Calibri"/>
      <scheme val="minor"/>
    </font>
    <font>
      <color theme="1"/>
      <name val="Calibri"/>
      <scheme val="minor"/>
    </font>
    <font>
      <b/>
      <sz val="26.0"/>
      <color theme="1"/>
      <name val="Calibri"/>
    </font>
    <font>
      <sz val="11.0"/>
      <color theme="1"/>
      <name val="Calibri"/>
    </font>
    <font>
      <sz val="11.0"/>
      <color theme="0"/>
      <name val="Calibri"/>
    </font>
    <font>
      <b/>
      <sz val="11.0"/>
      <color theme="1"/>
      <name val="Calibri"/>
    </font>
    <font>
      <b/>
      <sz val="13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theme="8"/>
        <bgColor theme="8"/>
      </patternFill>
    </fill>
    <fill>
      <patternFill patternType="solid">
        <fgColor rgb="FFD8D8D8"/>
        <bgColor rgb="FFD8D8D8"/>
      </patternFill>
    </fill>
    <fill>
      <patternFill patternType="solid">
        <fgColor theme="6"/>
        <bgColor theme="6"/>
      </patternFill>
    </fill>
    <fill>
      <patternFill patternType="solid">
        <fgColor rgb="FFECECEC"/>
        <bgColor rgb="FFECECE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vertical="center"/>
    </xf>
    <xf borderId="1" fillId="2" fontId="2" numFmtId="0" xfId="0" applyBorder="1" applyFont="1"/>
    <xf borderId="1" fillId="2" fontId="3" numFmtId="0" xfId="0" applyBorder="1" applyFont="1"/>
    <xf borderId="2" fillId="3" fontId="4" numFmtId="0" xfId="0" applyBorder="1" applyFill="1" applyFont="1"/>
    <xf borderId="2" fillId="3" fontId="3" numFmtId="0" xfId="0" applyBorder="1" applyFont="1"/>
    <xf borderId="1" fillId="4" fontId="5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shrinkToFit="0" vertical="center" wrapText="1"/>
    </xf>
    <xf borderId="1" fillId="2" fontId="3" numFmtId="3" xfId="0" applyAlignment="1" applyBorder="1" applyFont="1" applyNumberFormat="1">
      <alignment horizontal="center" readingOrder="0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ill="1" applyFont="1">
      <alignment shrinkToFit="0" vertical="center" wrapText="1"/>
    </xf>
    <xf borderId="1" fillId="5" fontId="3" numFmtId="3" xfId="0" applyAlignment="1" applyBorder="1" applyFont="1" applyNumberFormat="1">
      <alignment horizontal="center" readingOrder="0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3" numFmtId="3" xfId="0" applyAlignment="1" applyBorder="1" applyFont="1" applyNumberFormat="1">
      <alignment horizontal="center" shrinkToFit="0" vertical="center" wrapText="1"/>
    </xf>
    <xf borderId="1" fillId="2" fontId="5" numFmtId="0" xfId="0" applyAlignment="1" applyBorder="1" applyFont="1">
      <alignment shrinkToFit="0" vertical="center" wrapText="1"/>
    </xf>
    <xf borderId="1" fillId="5" fontId="5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/>
    </xf>
    <xf borderId="1" fillId="6" fontId="6" numFmtId="0" xfId="0" applyAlignment="1" applyBorder="1" applyFill="1" applyFont="1">
      <alignment vertical="center"/>
    </xf>
    <xf borderId="1" fillId="6" fontId="3" numFmtId="0" xfId="0" applyBorder="1" applyFont="1"/>
    <xf borderId="3" fillId="7" fontId="5" numFmtId="0" xfId="0" applyAlignment="1" applyBorder="1" applyFill="1" applyFont="1">
      <alignment horizontal="center" shrinkToFit="0" vertical="center" wrapText="1"/>
    </xf>
    <xf borderId="4" fillId="7" fontId="5" numFmtId="164" xfId="0" applyAlignment="1" applyBorder="1" applyFont="1" applyNumberFormat="1">
      <alignment horizontal="center" readingOrder="0" shrinkToFit="0" vertical="center" wrapText="1"/>
    </xf>
    <xf borderId="4" fillId="7" fontId="5" numFmtId="165" xfId="0" applyAlignment="1" applyBorder="1" applyFont="1" applyNumberFormat="1">
      <alignment horizontal="center" readingOrder="0" shrinkToFit="0" vertical="center" wrapText="1"/>
    </xf>
    <xf borderId="5" fillId="7" fontId="5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shrinkToFit="0" vertical="center" wrapText="1"/>
    </xf>
    <xf borderId="1" fillId="0" fontId="3" numFmtId="3" xfId="0" applyAlignment="1" applyBorder="1" applyFont="1" applyNumberFormat="1">
      <alignment readingOrder="0" shrinkToFit="0" vertical="center" wrapText="1"/>
    </xf>
    <xf borderId="7" fillId="0" fontId="3" numFmtId="3" xfId="0" applyAlignment="1" applyBorder="1" applyFont="1" applyNumberFormat="1">
      <alignment shrinkToFit="0" vertical="center" wrapText="1"/>
    </xf>
    <xf borderId="6" fillId="8" fontId="3" numFmtId="0" xfId="0" applyAlignment="1" applyBorder="1" applyFill="1" applyFont="1">
      <alignment shrinkToFit="0" vertical="center" wrapText="1"/>
    </xf>
    <xf borderId="1" fillId="8" fontId="3" numFmtId="3" xfId="0" applyAlignment="1" applyBorder="1" applyFont="1" applyNumberFormat="1">
      <alignment readingOrder="0" shrinkToFit="0" vertical="center" wrapText="1"/>
    </xf>
    <xf borderId="7" fillId="8" fontId="3" numFmtId="3" xfId="0" applyAlignment="1" applyBorder="1" applyFont="1" applyNumberForma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8" fontId="3" numFmtId="3" xfId="0" applyAlignment="1" applyBorder="1" applyFont="1" applyNumberFormat="1">
      <alignment shrinkToFit="0" vertical="center" wrapText="1"/>
    </xf>
    <xf borderId="1" fillId="8" fontId="3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shrinkToFit="0" vertical="center" wrapText="1"/>
    </xf>
    <xf borderId="6" fillId="8" fontId="5" numFmtId="0" xfId="0" applyAlignment="1" applyBorder="1" applyFont="1">
      <alignment shrinkToFit="0" vertical="center" wrapText="1"/>
    </xf>
    <xf borderId="1" fillId="0" fontId="3" numFmtId="3" xfId="0" applyAlignment="1" applyBorder="1" applyFont="1" applyNumberFormat="1">
      <alignment shrinkToFit="0" vertical="center" wrapText="1"/>
    </xf>
    <xf borderId="1" fillId="0" fontId="5" numFmtId="3" xfId="0" applyAlignment="1" applyBorder="1" applyFont="1" applyNumberFormat="1">
      <alignment shrinkToFit="0" vertical="center" wrapText="1"/>
    </xf>
    <xf borderId="7" fillId="0" fontId="5" numFmtId="3" xfId="0" applyAlignment="1" applyBorder="1" applyFont="1" applyNumberFormat="1">
      <alignment shrinkToFit="0" vertical="center" wrapText="1"/>
    </xf>
    <xf borderId="0" fillId="0" fontId="3" numFmtId="3" xfId="0" applyFont="1" applyNumberFormat="1"/>
    <xf borderId="0" fillId="0" fontId="3" numFmtId="0" xfId="0" applyAlignment="1" applyFont="1">
      <alignment shrinkToFit="0" wrapText="1"/>
    </xf>
    <xf borderId="0" fillId="0" fontId="5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</dxfs>
  <tableStyles count="2">
    <tableStyle count="3" pivot="0" name="Resource Sheet-style">
      <tableStyleElement dxfId="1" type="headerRow"/>
      <tableStyleElement dxfId="2" type="firstRowStripe"/>
      <tableStyleElement dxfId="3" type="secondRowStripe"/>
    </tableStyle>
    <tableStyle count="3" pivot="0" name="Cost Sheet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E9:J21" displayName="Table_1" name="Table_1" id="1">
  <tableColumns count="6">
    <tableColumn name="Resource Name" id="1"/>
    <tableColumn name="Monthly Cost" id="2"/>
    <tableColumn name="Estimated Months" id="3"/>
    <tableColumn name="Estimated Hours" id="4"/>
    <tableColumn name="Hourly Rate (PKR)" id="5"/>
    <tableColumn name="Total Cost (PKR)" id="6"/>
  </tableColumns>
  <tableStyleInfo name="Resource Sheet-style" showColumnStripes="0" showFirstColumn="1" showLastColumn="1" showRowStripes="1"/>
</table>
</file>

<file path=xl/tables/table2.xml><?xml version="1.0" encoding="utf-8"?>
<table xmlns="http://schemas.openxmlformats.org/spreadsheetml/2006/main" headerRowCount="0" ref="F7:M20" displayName="Table_2" 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ost Shee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35.71"/>
    <col customWidth="1" min="6" max="6" width="28.14"/>
    <col customWidth="1" min="7" max="7" width="32.29"/>
    <col customWidth="1" min="8" max="8" width="28.0"/>
    <col customWidth="1" min="9" max="9" width="25.14"/>
    <col customWidth="1" min="10" max="10" width="25.43"/>
    <col customWidth="1" min="11" max="26" width="8.71"/>
  </cols>
  <sheetData>
    <row r="1" ht="14.25" customHeight="1">
      <c r="I1" s="1">
        <v>300000.0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E8" s="2" t="s">
        <v>0</v>
      </c>
      <c r="F8" s="3"/>
      <c r="G8" s="3"/>
      <c r="H8" s="3"/>
      <c r="I8" s="4"/>
      <c r="J8" s="4"/>
      <c r="K8" s="5"/>
      <c r="L8" s="5"/>
      <c r="M8" s="5"/>
      <c r="N8" s="6"/>
      <c r="O8" s="6"/>
    </row>
    <row r="9" ht="14.25" customHeight="1">
      <c r="E9" s="7" t="s">
        <v>1</v>
      </c>
      <c r="F9" s="7" t="s">
        <v>2</v>
      </c>
      <c r="G9" s="7" t="s">
        <v>3</v>
      </c>
      <c r="H9" s="7" t="s">
        <v>4</v>
      </c>
      <c r="I9" s="7" t="s">
        <v>5</v>
      </c>
      <c r="J9" s="7" t="s">
        <v>6</v>
      </c>
    </row>
    <row r="10" ht="42.75" customHeight="1">
      <c r="E10" s="8" t="s">
        <v>7</v>
      </c>
      <c r="F10" s="9">
        <v>50000.0</v>
      </c>
      <c r="G10" s="10">
        <v>6.0</v>
      </c>
      <c r="H10" s="10" t="s">
        <v>8</v>
      </c>
      <c r="I10" s="11" t="s">
        <v>9</v>
      </c>
      <c r="J10" s="9">
        <v>300000.0</v>
      </c>
    </row>
    <row r="11" ht="37.5" customHeight="1">
      <c r="E11" s="12" t="s">
        <v>10</v>
      </c>
      <c r="F11" s="13">
        <v>30000.0</v>
      </c>
      <c r="G11" s="14">
        <v>6.0</v>
      </c>
      <c r="H11" s="14" t="s">
        <v>11</v>
      </c>
      <c r="I11" s="15" t="s">
        <v>12</v>
      </c>
      <c r="J11" s="13">
        <v>180000.0</v>
      </c>
    </row>
    <row r="12" ht="30.75" customHeight="1">
      <c r="E12" s="8" t="s">
        <v>13</v>
      </c>
      <c r="F12" s="9">
        <v>100000.0</v>
      </c>
      <c r="G12" s="10">
        <v>4.0</v>
      </c>
      <c r="H12" s="10" t="s">
        <v>14</v>
      </c>
      <c r="I12" s="11" t="s">
        <v>9</v>
      </c>
      <c r="J12" s="9">
        <v>400000.0</v>
      </c>
    </row>
    <row r="13" ht="43.5" customHeight="1">
      <c r="E13" s="12" t="s">
        <v>15</v>
      </c>
      <c r="F13" s="16">
        <v>120000.0</v>
      </c>
      <c r="G13" s="15" t="s">
        <v>16</v>
      </c>
      <c r="H13" s="14" t="s">
        <v>17</v>
      </c>
      <c r="I13" s="15" t="s">
        <v>18</v>
      </c>
      <c r="J13" s="13">
        <v>480000.0</v>
      </c>
    </row>
    <row r="14" ht="33.75" customHeight="1">
      <c r="E14" s="8" t="s">
        <v>19</v>
      </c>
      <c r="F14" s="9">
        <v>55000.0</v>
      </c>
      <c r="G14" s="10">
        <v>3.0</v>
      </c>
      <c r="H14" s="10" t="s">
        <v>20</v>
      </c>
      <c r="I14" s="11" t="s">
        <v>21</v>
      </c>
      <c r="J14" s="9">
        <v>165000.0</v>
      </c>
    </row>
    <row r="15" ht="40.5" customHeight="1">
      <c r="E15" s="12" t="s">
        <v>22</v>
      </c>
      <c r="F15" s="16">
        <v>60000.0</v>
      </c>
      <c r="G15" s="14">
        <v>4.0</v>
      </c>
      <c r="H15" s="14" t="s">
        <v>23</v>
      </c>
      <c r="I15" s="15" t="s">
        <v>24</v>
      </c>
      <c r="J15" s="13">
        <v>240000.0</v>
      </c>
    </row>
    <row r="16" ht="41.25" customHeight="1">
      <c r="E16" s="8" t="s">
        <v>25</v>
      </c>
      <c r="F16" s="9">
        <v>50000.0</v>
      </c>
      <c r="G16" s="10">
        <v>3.0</v>
      </c>
      <c r="H16" s="10" t="s">
        <v>11</v>
      </c>
      <c r="I16" s="11" t="s">
        <v>26</v>
      </c>
      <c r="J16" s="9">
        <v>150000.0</v>
      </c>
    </row>
    <row r="17" ht="42.0" customHeight="1">
      <c r="E17" s="12" t="s">
        <v>27</v>
      </c>
      <c r="F17" s="13">
        <v>30000.0</v>
      </c>
      <c r="G17" s="14">
        <v>2.0</v>
      </c>
      <c r="H17" s="14" t="s">
        <v>28</v>
      </c>
      <c r="I17" s="15" t="s">
        <v>29</v>
      </c>
      <c r="J17" s="13">
        <v>60000.0</v>
      </c>
    </row>
    <row r="18" ht="40.5" customHeight="1">
      <c r="E18" s="17" t="s">
        <v>30</v>
      </c>
      <c r="F18" s="9">
        <v>20000.0</v>
      </c>
      <c r="G18" s="10" t="s">
        <v>31</v>
      </c>
      <c r="H18" s="10" t="s">
        <v>32</v>
      </c>
      <c r="I18" s="10" t="s">
        <v>32</v>
      </c>
      <c r="J18" s="9">
        <v>120000.0</v>
      </c>
    </row>
    <row r="19" ht="41.25" customHeight="1">
      <c r="E19" s="18" t="s">
        <v>33</v>
      </c>
      <c r="F19" s="16">
        <v>60000.0</v>
      </c>
      <c r="G19" s="15" t="s">
        <v>34</v>
      </c>
      <c r="H19" s="14" t="s">
        <v>32</v>
      </c>
      <c r="I19" s="14" t="s">
        <v>32</v>
      </c>
      <c r="J19" s="16">
        <v>60000.0</v>
      </c>
    </row>
    <row r="20" ht="42.0" customHeight="1">
      <c r="E20" s="17" t="s">
        <v>35</v>
      </c>
      <c r="F20" s="10" t="s">
        <v>32</v>
      </c>
      <c r="G20" s="10" t="s">
        <v>32</v>
      </c>
      <c r="H20" s="10" t="s">
        <v>32</v>
      </c>
      <c r="I20" s="10" t="s">
        <v>32</v>
      </c>
      <c r="J20" s="9">
        <v>316000.0</v>
      </c>
    </row>
    <row r="21" ht="45.0" customHeight="1">
      <c r="E21" s="18" t="s">
        <v>36</v>
      </c>
      <c r="F21" s="14" t="s">
        <v>32</v>
      </c>
      <c r="G21" s="12" t="s">
        <v>32</v>
      </c>
      <c r="H21" s="12" t="s">
        <v>32</v>
      </c>
      <c r="I21" s="14" t="s">
        <v>32</v>
      </c>
      <c r="J21" s="13">
        <v>33000.0</v>
      </c>
    </row>
    <row r="22" ht="14.25" customHeight="1">
      <c r="J22" s="19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23.71"/>
    <col customWidth="1" min="3" max="3" width="23.0"/>
    <col customWidth="1" min="4" max="5" width="8.71"/>
    <col customWidth="1" min="6" max="6" width="39.71"/>
    <col customWidth="1" min="7" max="7" width="18.29"/>
    <col customWidth="1" min="8" max="8" width="17.29"/>
    <col customWidth="1" min="9" max="9" width="17.86"/>
    <col customWidth="1" min="10" max="10" width="15.71"/>
    <col customWidth="1" min="11" max="11" width="17.29"/>
    <col customWidth="1" min="12" max="12" width="15.71"/>
    <col customWidth="1" min="13" max="13" width="18.86"/>
    <col customWidth="1" min="14" max="25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35.25" customHeight="1">
      <c r="F6" s="20" t="s">
        <v>37</v>
      </c>
      <c r="G6" s="21"/>
      <c r="H6" s="21"/>
      <c r="I6" s="21"/>
      <c r="J6" s="21"/>
      <c r="K6" s="21"/>
      <c r="L6" s="21"/>
      <c r="M6" s="21"/>
    </row>
    <row r="7" ht="42.0" customHeight="1">
      <c r="F7" s="22" t="s">
        <v>38</v>
      </c>
      <c r="G7" s="23">
        <v>45839.0</v>
      </c>
      <c r="H7" s="23">
        <v>45870.0</v>
      </c>
      <c r="I7" s="24">
        <v>45901.0</v>
      </c>
      <c r="J7" s="24">
        <v>45931.0</v>
      </c>
      <c r="K7" s="24">
        <v>46327.0</v>
      </c>
      <c r="L7" s="24">
        <v>46357.0</v>
      </c>
      <c r="M7" s="25" t="s">
        <v>39</v>
      </c>
    </row>
    <row r="8" ht="36.0" customHeight="1">
      <c r="F8" s="26" t="s">
        <v>7</v>
      </c>
      <c r="G8" s="27">
        <v>50000.0</v>
      </c>
      <c r="H8" s="27">
        <v>50000.0</v>
      </c>
      <c r="I8" s="27">
        <v>50000.0</v>
      </c>
      <c r="J8" s="27">
        <v>50000.0</v>
      </c>
      <c r="K8" s="27">
        <v>50000.0</v>
      </c>
      <c r="L8" s="27">
        <v>50000.0</v>
      </c>
      <c r="M8" s="28">
        <f t="shared" ref="M8:M17" si="1">SUM(G8:L8)</f>
        <v>300000</v>
      </c>
    </row>
    <row r="9" ht="33.75" customHeight="1">
      <c r="F9" s="29" t="s">
        <v>10</v>
      </c>
      <c r="G9" s="30">
        <v>30000.0</v>
      </c>
      <c r="H9" s="30">
        <v>30000.0</v>
      </c>
      <c r="I9" s="30">
        <v>30000.0</v>
      </c>
      <c r="J9" s="30">
        <v>30000.0</v>
      </c>
      <c r="K9" s="30">
        <v>30000.0</v>
      </c>
      <c r="L9" s="30">
        <v>30000.0</v>
      </c>
      <c r="M9" s="31">
        <f t="shared" si="1"/>
        <v>180000</v>
      </c>
    </row>
    <row r="10" ht="33.0" customHeight="1">
      <c r="F10" s="26" t="s">
        <v>13</v>
      </c>
      <c r="G10" s="27">
        <v>100000.0</v>
      </c>
      <c r="H10" s="27">
        <v>100000.0</v>
      </c>
      <c r="I10" s="27">
        <v>100000.0</v>
      </c>
      <c r="J10" s="27">
        <v>100000.0</v>
      </c>
      <c r="K10" s="27">
        <v>0.0</v>
      </c>
      <c r="L10" s="32">
        <v>0.0</v>
      </c>
      <c r="M10" s="28">
        <f t="shared" si="1"/>
        <v>400000</v>
      </c>
    </row>
    <row r="11" ht="38.25" customHeight="1">
      <c r="F11" s="29" t="s">
        <v>15</v>
      </c>
      <c r="G11" s="33">
        <v>120000.0</v>
      </c>
      <c r="H11" s="33">
        <v>120000.0</v>
      </c>
      <c r="I11" s="33">
        <v>120000.0</v>
      </c>
      <c r="J11" s="30">
        <v>0.0</v>
      </c>
      <c r="K11" s="30">
        <v>0.0</v>
      </c>
      <c r="L11" s="30">
        <v>120000.0</v>
      </c>
      <c r="M11" s="31">
        <f t="shared" si="1"/>
        <v>480000</v>
      </c>
    </row>
    <row r="12" ht="30.0" customHeight="1">
      <c r="F12" s="26" t="s">
        <v>19</v>
      </c>
      <c r="G12" s="27">
        <v>55000.0</v>
      </c>
      <c r="H12" s="27">
        <v>55000.0</v>
      </c>
      <c r="I12" s="27">
        <v>55000.0</v>
      </c>
      <c r="J12" s="27">
        <v>0.0</v>
      </c>
      <c r="K12" s="27">
        <v>0.0</v>
      </c>
      <c r="L12" s="32">
        <v>0.0</v>
      </c>
      <c r="M12" s="28">
        <f t="shared" si="1"/>
        <v>165000</v>
      </c>
    </row>
    <row r="13" ht="33.0" customHeight="1">
      <c r="F13" s="29" t="s">
        <v>22</v>
      </c>
      <c r="G13" s="33">
        <v>60000.0</v>
      </c>
      <c r="H13" s="34">
        <v>0.0</v>
      </c>
      <c r="I13" s="34">
        <v>0.0</v>
      </c>
      <c r="J13" s="30">
        <v>60000.0</v>
      </c>
      <c r="K13" s="33">
        <v>60000.0</v>
      </c>
      <c r="L13" s="33">
        <v>60000.0</v>
      </c>
      <c r="M13" s="31">
        <f t="shared" si="1"/>
        <v>240000</v>
      </c>
    </row>
    <row r="14" ht="33.0" customHeight="1">
      <c r="F14" s="26" t="s">
        <v>25</v>
      </c>
      <c r="G14" s="27">
        <v>50000.0</v>
      </c>
      <c r="H14" s="32">
        <v>0.0</v>
      </c>
      <c r="I14" s="32">
        <v>0.0</v>
      </c>
      <c r="J14" s="32">
        <v>0.0</v>
      </c>
      <c r="K14" s="27">
        <v>50000.0</v>
      </c>
      <c r="L14" s="27">
        <v>50000.0</v>
      </c>
      <c r="M14" s="28">
        <f t="shared" si="1"/>
        <v>150000</v>
      </c>
    </row>
    <row r="15" ht="39.0" customHeight="1">
      <c r="F15" s="29" t="s">
        <v>27</v>
      </c>
      <c r="G15" s="30">
        <v>30000.0</v>
      </c>
      <c r="H15" s="34">
        <v>0.0</v>
      </c>
      <c r="I15" s="34">
        <v>0.0</v>
      </c>
      <c r="J15" s="34">
        <v>0.0</v>
      </c>
      <c r="K15" s="34">
        <v>0.0</v>
      </c>
      <c r="L15" s="30">
        <v>30000.0</v>
      </c>
      <c r="M15" s="31">
        <f t="shared" si="1"/>
        <v>60000</v>
      </c>
    </row>
    <row r="16" ht="45.0" customHeight="1">
      <c r="F16" s="35" t="s">
        <v>30</v>
      </c>
      <c r="G16" s="27">
        <v>20000.0</v>
      </c>
      <c r="H16" s="27">
        <v>20000.0</v>
      </c>
      <c r="I16" s="27">
        <v>20000.0</v>
      </c>
      <c r="J16" s="27">
        <v>20000.0</v>
      </c>
      <c r="K16" s="27">
        <v>20000.0</v>
      </c>
      <c r="L16" s="27">
        <v>20000.0</v>
      </c>
      <c r="M16" s="28">
        <f t="shared" si="1"/>
        <v>120000</v>
      </c>
    </row>
    <row r="17" ht="50.25" customHeight="1">
      <c r="F17" s="36" t="s">
        <v>40</v>
      </c>
      <c r="G17" s="33">
        <v>60000.0</v>
      </c>
      <c r="H17" s="34">
        <v>0.0</v>
      </c>
      <c r="I17" s="34">
        <v>0.0</v>
      </c>
      <c r="J17" s="34">
        <v>0.0</v>
      </c>
      <c r="K17" s="34">
        <v>0.0</v>
      </c>
      <c r="L17" s="34">
        <v>0.0</v>
      </c>
      <c r="M17" s="31">
        <f t="shared" si="1"/>
        <v>60000</v>
      </c>
    </row>
    <row r="18" ht="39.75" customHeight="1">
      <c r="F18" s="35" t="s">
        <v>41</v>
      </c>
      <c r="G18" s="32" t="s">
        <v>32</v>
      </c>
      <c r="H18" s="37">
        <f t="shared" ref="H18:L18" si="2">(20*SUM(H8:H17)/100)</f>
        <v>75000</v>
      </c>
      <c r="I18" s="37">
        <f t="shared" si="2"/>
        <v>75000</v>
      </c>
      <c r="J18" s="37">
        <f t="shared" si="2"/>
        <v>52000</v>
      </c>
      <c r="K18" s="37">
        <f t="shared" si="2"/>
        <v>42000</v>
      </c>
      <c r="L18" s="37">
        <f t="shared" si="2"/>
        <v>72000</v>
      </c>
      <c r="M18" s="28">
        <f t="shared" ref="M18:M19" si="4">SUM(H18:L18)</f>
        <v>316000</v>
      </c>
    </row>
    <row r="19" ht="36.75" customHeight="1">
      <c r="F19" s="36" t="s">
        <v>42</v>
      </c>
      <c r="G19" s="34" t="s">
        <v>32</v>
      </c>
      <c r="H19" s="33">
        <f t="shared" ref="H19:L19" si="3">(30*H12/100)</f>
        <v>16500</v>
      </c>
      <c r="I19" s="33">
        <f t="shared" si="3"/>
        <v>16500</v>
      </c>
      <c r="J19" s="33">
        <f t="shared" si="3"/>
        <v>0</v>
      </c>
      <c r="K19" s="33">
        <f t="shared" si="3"/>
        <v>0</v>
      </c>
      <c r="L19" s="34">
        <f t="shared" si="3"/>
        <v>0</v>
      </c>
      <c r="M19" s="31">
        <f t="shared" si="4"/>
        <v>33000</v>
      </c>
    </row>
    <row r="20" ht="43.5" customHeight="1">
      <c r="F20" s="35" t="s">
        <v>43</v>
      </c>
      <c r="G20" s="32" t="s">
        <v>32</v>
      </c>
      <c r="H20" s="38">
        <f t="shared" ref="H20:M20" si="5">SUM(H8:H19)</f>
        <v>466500</v>
      </c>
      <c r="I20" s="38">
        <f t="shared" si="5"/>
        <v>466500</v>
      </c>
      <c r="J20" s="38">
        <f t="shared" si="5"/>
        <v>312000</v>
      </c>
      <c r="K20" s="38">
        <f t="shared" si="5"/>
        <v>252000</v>
      </c>
      <c r="L20" s="38">
        <f t="shared" si="5"/>
        <v>432000</v>
      </c>
      <c r="M20" s="39">
        <f t="shared" si="5"/>
        <v>2504000</v>
      </c>
    </row>
    <row r="21" ht="39.0" customHeight="1">
      <c r="M21" s="40"/>
      <c r="N21" s="41" t="s">
        <v>44</v>
      </c>
    </row>
    <row r="22" ht="40.5" customHeight="1">
      <c r="A22" s="42"/>
      <c r="B22" s="43"/>
      <c r="C22" s="43"/>
    </row>
    <row r="23" ht="42.0" customHeight="1">
      <c r="B23" s="42"/>
      <c r="C23" s="43"/>
    </row>
    <row r="24" ht="41.25" customHeight="1">
      <c r="A24" s="44"/>
      <c r="B24" s="45"/>
      <c r="C24" s="45"/>
    </row>
    <row r="25" ht="41.25" customHeight="1">
      <c r="A25" s="44"/>
      <c r="B25" s="45"/>
      <c r="C25" s="45"/>
    </row>
    <row r="26" ht="42.75" customHeight="1">
      <c r="A26" s="44"/>
      <c r="B26" s="45"/>
      <c r="C26" s="45"/>
    </row>
    <row r="27" ht="42.0" customHeight="1">
      <c r="A27" s="44"/>
      <c r="B27" s="45"/>
      <c r="C27" s="45"/>
    </row>
    <row r="28" ht="14.25" customHeight="1">
      <c r="A28" s="42"/>
      <c r="B28" s="43"/>
      <c r="C28" s="43"/>
    </row>
    <row r="29" ht="14.25" customHeight="1">
      <c r="A29" s="42"/>
      <c r="B29" s="43"/>
      <c r="C29" s="43"/>
    </row>
    <row r="30" ht="14.25" customHeight="1">
      <c r="A30" s="42"/>
      <c r="B30" s="43"/>
      <c r="C30" s="43"/>
    </row>
    <row r="31" ht="14.25" customHeight="1">
      <c r="A31" s="42"/>
      <c r="B31" s="43"/>
      <c r="C31" s="43"/>
    </row>
    <row r="32" ht="14.25" customHeight="1">
      <c r="A32" s="42"/>
      <c r="B32" s="43"/>
      <c r="C32" s="43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2025-05-03T13:16:14Z</dcterms:created>
  <dc:creator>k224338 Muniba Mehboob</dc:creator>
</cp:coreProperties>
</file>