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jung\pythonExam\240808_concat_join\"/>
    </mc:Choice>
  </mc:AlternateContent>
  <bookViews>
    <workbookView xWindow="0" yWindow="0" windowWidth="18630" windowHeight="10530" activeTab="1"/>
  </bookViews>
  <sheets>
    <sheet name="광고비와 매출액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G29" i="2"/>
  <c r="G30" i="2"/>
  <c r="H27" i="2"/>
  <c r="H24" i="2"/>
  <c r="G24" i="2"/>
  <c r="G25" i="2"/>
  <c r="C26" i="2"/>
  <c r="C25" i="2"/>
  <c r="C23" i="2"/>
  <c r="C22" i="2"/>
  <c r="M20" i="2"/>
  <c r="J20" i="2"/>
  <c r="F7" i="2"/>
  <c r="E3" i="2"/>
  <c r="E4" i="2"/>
  <c r="E5" i="2"/>
  <c r="E6" i="2"/>
  <c r="F6" i="2" s="1"/>
  <c r="E7" i="2"/>
  <c r="E8" i="2"/>
  <c r="C6" i="2"/>
  <c r="C7" i="2"/>
  <c r="C8" i="2"/>
  <c r="F8" i="2" s="1"/>
  <c r="C9" i="2"/>
  <c r="F9" i="2" s="1"/>
  <c r="B20" i="2"/>
  <c r="E9" i="2" s="1"/>
  <c r="B19" i="2"/>
  <c r="C10" i="2" s="1"/>
  <c r="C3" i="2" l="1"/>
  <c r="F3" i="2" s="1"/>
  <c r="C5" i="2"/>
  <c r="F5" i="2" s="1"/>
  <c r="C4" i="2"/>
  <c r="F4" i="2" s="1"/>
  <c r="E2" i="2"/>
  <c r="C2" i="2"/>
  <c r="F2" i="2" s="1"/>
  <c r="E16" i="2"/>
  <c r="C16" i="2"/>
  <c r="F16" i="2" s="1"/>
  <c r="E15" i="2"/>
  <c r="C15" i="2"/>
  <c r="E14" i="2"/>
  <c r="C14" i="2"/>
  <c r="F14" i="2" s="1"/>
  <c r="E13" i="2"/>
  <c r="C13" i="2"/>
  <c r="E12" i="2"/>
  <c r="C11" i="2"/>
  <c r="E10" i="2"/>
  <c r="F10" i="2" s="1"/>
  <c r="C12" i="2"/>
  <c r="F12" i="2" s="1"/>
  <c r="E11" i="2"/>
  <c r="F11" i="2" l="1"/>
  <c r="F17" i="2" s="1"/>
  <c r="F13" i="2"/>
  <c r="F15" i="2"/>
  <c r="L18" i="2"/>
  <c r="L17" i="2" l="1"/>
  <c r="M17" i="2" s="1"/>
  <c r="I17" i="2"/>
  <c r="J17" i="2" s="1"/>
</calcChain>
</file>

<file path=xl/sharedStrings.xml><?xml version="1.0" encoding="utf-8"?>
<sst xmlns="http://schemas.openxmlformats.org/spreadsheetml/2006/main" count="26" uniqueCount="21">
  <si>
    <t>연도</t>
    <phoneticPr fontId="1" type="noConversion"/>
  </si>
  <si>
    <t>광고비</t>
    <phoneticPr fontId="1" type="noConversion"/>
  </si>
  <si>
    <t>매출액</t>
    <phoneticPr fontId="1" type="noConversion"/>
  </si>
  <si>
    <t>광고비 평균</t>
    <phoneticPr fontId="1" type="noConversion"/>
  </si>
  <si>
    <t>매출액 평균</t>
    <phoneticPr fontId="1" type="noConversion"/>
  </si>
  <si>
    <t>광고비편차</t>
    <phoneticPr fontId="1" type="noConversion"/>
  </si>
  <si>
    <t>매출액편차</t>
    <phoneticPr fontId="1" type="noConversion"/>
  </si>
  <si>
    <t>광고비편차 * 매출액편차</t>
    <phoneticPr fontId="1" type="noConversion"/>
  </si>
  <si>
    <t>공분산=</t>
    <phoneticPr fontId="1" type="noConversion"/>
  </si>
  <si>
    <t>모</t>
    <phoneticPr fontId="1" type="noConversion"/>
  </si>
  <si>
    <t>표본</t>
    <phoneticPr fontId="1" type="noConversion"/>
  </si>
  <si>
    <t>excel함수</t>
    <phoneticPr fontId="1" type="noConversion"/>
  </si>
  <si>
    <t>광고비표본표준편차</t>
    <phoneticPr fontId="1" type="noConversion"/>
  </si>
  <si>
    <t>광고비모표준편차</t>
    <phoneticPr fontId="1" type="noConversion"/>
  </si>
  <si>
    <t>&gt;&gt;&gt;&gt; 상관 구하기 위해</t>
    <phoneticPr fontId="1" type="noConversion"/>
  </si>
  <si>
    <t>매출액모표준편차</t>
    <phoneticPr fontId="1" type="noConversion"/>
  </si>
  <si>
    <t>매출액표본편차</t>
    <phoneticPr fontId="1" type="noConversion"/>
  </si>
  <si>
    <t>excel 함수</t>
    <phoneticPr fontId="1" type="noConversion"/>
  </si>
  <si>
    <t xml:space="preserve"> </t>
    <phoneticPr fontId="1" type="noConversion"/>
  </si>
  <si>
    <t>상관도® 상관값</t>
    <phoneticPr fontId="1" type="noConversion"/>
  </si>
  <si>
    <t>상관 = 공분산/편차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</si>
</sst>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0" fillId="8" borderId="0" xfId="0" applyFill="1" applyBorder="1">
      <alignment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매출액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result!$B$2:$B$16</c:f>
              <c:numCache>
                <c:formatCode>General</c:formatCode>
                <c:ptCount val="15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25</c:v>
                </c:pt>
              </c:numCache>
            </c:numRef>
          </c:xVal>
          <c:yVal>
            <c:numRef>
              <c:f>result!$D$2:$D$16</c:f>
              <c:numCache>
                <c:formatCode>General</c:formatCode>
                <c:ptCount val="15"/>
                <c:pt idx="0">
                  <c:v>94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105</c:v>
                </c:pt>
                <c:pt idx="10">
                  <c:v>110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0-4E03-B7A6-1F548D91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1280"/>
        <c:axId val="150743360"/>
      </c:scatterChart>
      <c:valAx>
        <c:axId val="1507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3360"/>
        <c:crosses val="autoZero"/>
        <c:crossBetween val="midCat"/>
      </c:valAx>
      <c:valAx>
        <c:axId val="1507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9525</xdr:rowOff>
    </xdr:from>
    <xdr:to>
      <xdr:col>16</xdr:col>
      <xdr:colOff>457200</xdr:colOff>
      <xdr:row>14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</xdr:row>
      <xdr:rowOff>38100</xdr:rowOff>
    </xdr:from>
    <xdr:to>
      <xdr:col>16</xdr:col>
      <xdr:colOff>361950</xdr:colOff>
      <xdr:row>8</xdr:row>
      <xdr:rowOff>200025</xdr:rowOff>
    </xdr:to>
    <xdr:cxnSp macro="">
      <xdr:nvCxnSpPr>
        <xdr:cNvPr id="4" name="직선 화살표 연결선 3"/>
        <xdr:cNvCxnSpPr/>
      </xdr:nvCxnSpPr>
      <xdr:spPr>
        <a:xfrm flipV="1">
          <a:off x="5353050" y="247650"/>
          <a:ext cx="3733800" cy="1628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30" zoomScaleNormal="130" workbookViewId="0">
      <selection activeCell="C16" sqref="A1:C16"/>
    </sheetView>
  </sheetViews>
  <sheetFormatPr defaultRowHeight="16.5" x14ac:dyDescent="0.3"/>
  <cols>
    <col min="2" max="11" width="9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2006</v>
      </c>
      <c r="B2" s="1">
        <v>13</v>
      </c>
      <c r="C2" s="1">
        <v>94</v>
      </c>
    </row>
    <row r="3" spans="1:3" x14ac:dyDescent="0.3">
      <c r="A3" s="1">
        <v>2007</v>
      </c>
      <c r="B3" s="1">
        <v>8</v>
      </c>
      <c r="C3" s="1">
        <v>70</v>
      </c>
    </row>
    <row r="4" spans="1:3" x14ac:dyDescent="0.3">
      <c r="A4" s="1">
        <v>2008</v>
      </c>
      <c r="B4" s="3">
        <v>10</v>
      </c>
      <c r="C4" s="3">
        <v>90</v>
      </c>
    </row>
    <row r="5" spans="1:3" x14ac:dyDescent="0.3">
      <c r="A5" s="1">
        <v>2009</v>
      </c>
      <c r="B5" s="1">
        <v>15</v>
      </c>
      <c r="C5" s="1">
        <v>100</v>
      </c>
    </row>
    <row r="6" spans="1:3" x14ac:dyDescent="0.3">
      <c r="A6" s="1">
        <v>2010</v>
      </c>
      <c r="B6" s="1">
        <v>12</v>
      </c>
      <c r="C6" s="1">
        <v>95</v>
      </c>
    </row>
    <row r="7" spans="1:3" x14ac:dyDescent="0.3">
      <c r="A7" s="1">
        <v>2011</v>
      </c>
      <c r="B7" s="1">
        <v>15</v>
      </c>
      <c r="C7" s="1">
        <v>100</v>
      </c>
    </row>
    <row r="8" spans="1:3" x14ac:dyDescent="0.3">
      <c r="A8" s="1">
        <v>2012</v>
      </c>
      <c r="B8" s="1">
        <v>14</v>
      </c>
      <c r="C8" s="1">
        <v>85</v>
      </c>
    </row>
    <row r="9" spans="1:3" x14ac:dyDescent="0.3">
      <c r="A9" s="1">
        <v>2013</v>
      </c>
      <c r="B9" s="1">
        <v>15</v>
      </c>
      <c r="C9" s="1">
        <v>95</v>
      </c>
    </row>
    <row r="10" spans="1:3" x14ac:dyDescent="0.3">
      <c r="A10" s="1">
        <v>2014</v>
      </c>
      <c r="B10" s="1">
        <v>17</v>
      </c>
      <c r="C10" s="1">
        <v>105</v>
      </c>
    </row>
    <row r="11" spans="1:3" x14ac:dyDescent="0.3">
      <c r="A11" s="1">
        <v>2015</v>
      </c>
      <c r="B11" s="1">
        <v>19</v>
      </c>
      <c r="C11" s="1">
        <v>105</v>
      </c>
    </row>
    <row r="12" spans="1:3" x14ac:dyDescent="0.3">
      <c r="A12" s="1">
        <v>2016</v>
      </c>
      <c r="B12" s="1">
        <v>20</v>
      </c>
      <c r="C12" s="1">
        <v>110</v>
      </c>
    </row>
    <row r="13" spans="1:3" x14ac:dyDescent="0.3">
      <c r="A13" s="1">
        <v>2017</v>
      </c>
      <c r="B13" s="1">
        <v>21</v>
      </c>
      <c r="C13" s="1">
        <v>105</v>
      </c>
    </row>
    <row r="14" spans="1:3" x14ac:dyDescent="0.3">
      <c r="A14" s="1">
        <v>2018</v>
      </c>
      <c r="B14" s="1">
        <v>22</v>
      </c>
      <c r="C14" s="1">
        <v>104</v>
      </c>
    </row>
    <row r="15" spans="1:3" x14ac:dyDescent="0.3">
      <c r="A15" s="1">
        <v>2019</v>
      </c>
      <c r="B15" s="1">
        <v>21</v>
      </c>
      <c r="C15" s="1">
        <v>105</v>
      </c>
    </row>
    <row r="16" spans="1:3" x14ac:dyDescent="0.3">
      <c r="A16" s="1">
        <v>2020</v>
      </c>
      <c r="B16" s="1">
        <v>25</v>
      </c>
      <c r="C16" s="1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85" zoomScaleNormal="85" workbookViewId="0">
      <selection activeCell="G25" sqref="G25"/>
    </sheetView>
  </sheetViews>
  <sheetFormatPr defaultRowHeight="16.5" x14ac:dyDescent="0.3"/>
  <cols>
    <col min="3" max="3" width="13.375" customWidth="1"/>
    <col min="5" max="5" width="11.125" customWidth="1"/>
    <col min="6" max="6" width="23.625" bestFit="1" customWidth="1"/>
    <col min="7" max="7" width="11.125" customWidth="1"/>
    <col min="8" max="8" width="9.125" customWidth="1"/>
    <col min="9" max="9" width="10.625" customWidth="1"/>
  </cols>
  <sheetData>
    <row r="1" spans="1:12" ht="35.25" customHeight="1" x14ac:dyDescent="0.3">
      <c r="A1" s="19" t="s">
        <v>0</v>
      </c>
      <c r="B1" s="19" t="s">
        <v>1</v>
      </c>
      <c r="C1" s="19" t="s">
        <v>5</v>
      </c>
      <c r="D1" s="19" t="s">
        <v>2</v>
      </c>
      <c r="E1" s="19" t="s">
        <v>6</v>
      </c>
      <c r="F1" s="19" t="s">
        <v>7</v>
      </c>
      <c r="G1" s="6"/>
      <c r="H1" s="6"/>
      <c r="I1" s="6"/>
    </row>
    <row r="2" spans="1:12" x14ac:dyDescent="0.3">
      <c r="A2" s="1">
        <v>2006</v>
      </c>
      <c r="B2" s="1">
        <v>13</v>
      </c>
      <c r="C2" s="1">
        <f>B2-$B$19</f>
        <v>-3.466666666666665</v>
      </c>
      <c r="D2" s="1">
        <v>94</v>
      </c>
      <c r="E2" s="5">
        <f>D2-$B$20</f>
        <v>-4.9333333333333371</v>
      </c>
      <c r="F2" s="5">
        <f>C2*E2</f>
        <v>17.102222222222228</v>
      </c>
      <c r="G2" s="7"/>
      <c r="H2" s="7"/>
      <c r="I2" s="7"/>
    </row>
    <row r="3" spans="1:12" x14ac:dyDescent="0.3">
      <c r="A3" s="1">
        <v>2007</v>
      </c>
      <c r="B3" s="1">
        <v>8</v>
      </c>
      <c r="C3" s="1">
        <f t="shared" ref="C3:C16" si="0">B3-$B$19</f>
        <v>-8.466666666666665</v>
      </c>
      <c r="D3" s="1">
        <v>70</v>
      </c>
      <c r="E3" s="5">
        <f t="shared" ref="E3:E16" si="1">D3-$B$20</f>
        <v>-28.933333333333337</v>
      </c>
      <c r="F3" s="5">
        <f t="shared" ref="F3:F16" si="2">C3*E3</f>
        <v>244.96888888888887</v>
      </c>
      <c r="G3" s="7"/>
      <c r="H3" s="7"/>
      <c r="I3" s="7"/>
    </row>
    <row r="4" spans="1:12" x14ac:dyDescent="0.3">
      <c r="A4" s="1">
        <v>2008</v>
      </c>
      <c r="B4" s="3">
        <v>10</v>
      </c>
      <c r="C4" s="1">
        <f t="shared" si="0"/>
        <v>-6.466666666666665</v>
      </c>
      <c r="D4" s="3">
        <v>90</v>
      </c>
      <c r="E4" s="5">
        <f t="shared" si="1"/>
        <v>-8.9333333333333371</v>
      </c>
      <c r="F4" s="5">
        <f t="shared" si="2"/>
        <v>57.768888888888895</v>
      </c>
      <c r="G4" s="7"/>
      <c r="H4" s="7"/>
      <c r="I4" s="7"/>
    </row>
    <row r="5" spans="1:12" x14ac:dyDescent="0.3">
      <c r="A5" s="1">
        <v>2009</v>
      </c>
      <c r="B5" s="1">
        <v>15</v>
      </c>
      <c r="C5" s="1">
        <f t="shared" si="0"/>
        <v>-1.466666666666665</v>
      </c>
      <c r="D5" s="1">
        <v>100</v>
      </c>
      <c r="E5" s="5">
        <f t="shared" si="1"/>
        <v>1.0666666666666629</v>
      </c>
      <c r="F5" s="5">
        <f t="shared" si="2"/>
        <v>-1.5644444444444372</v>
      </c>
      <c r="G5" s="7"/>
      <c r="H5" s="7"/>
      <c r="I5" s="7"/>
    </row>
    <row r="6" spans="1:12" x14ac:dyDescent="0.3">
      <c r="A6" s="1">
        <v>2010</v>
      </c>
      <c r="B6" s="1">
        <v>12</v>
      </c>
      <c r="C6" s="1">
        <f t="shared" si="0"/>
        <v>-4.466666666666665</v>
      </c>
      <c r="D6" s="1">
        <v>95</v>
      </c>
      <c r="E6" s="5">
        <f t="shared" si="1"/>
        <v>-3.9333333333333371</v>
      </c>
      <c r="F6" s="5">
        <f t="shared" si="2"/>
        <v>17.5688888888889</v>
      </c>
      <c r="G6" s="7"/>
      <c r="H6" s="7"/>
      <c r="I6" s="7"/>
    </row>
    <row r="7" spans="1:12" x14ac:dyDescent="0.3">
      <c r="A7" s="1">
        <v>2011</v>
      </c>
      <c r="B7" s="1">
        <v>15</v>
      </c>
      <c r="C7" s="1">
        <f t="shared" si="0"/>
        <v>-1.466666666666665</v>
      </c>
      <c r="D7" s="1">
        <v>100</v>
      </c>
      <c r="E7" s="5">
        <f t="shared" si="1"/>
        <v>1.0666666666666629</v>
      </c>
      <c r="F7" s="5">
        <f t="shared" si="2"/>
        <v>-1.5644444444444372</v>
      </c>
      <c r="G7" s="7"/>
      <c r="H7" s="7"/>
      <c r="I7" s="7"/>
    </row>
    <row r="8" spans="1:12" x14ac:dyDescent="0.3">
      <c r="A8" s="1">
        <v>2012</v>
      </c>
      <c r="B8" s="1">
        <v>14</v>
      </c>
      <c r="C8" s="1">
        <f t="shared" si="0"/>
        <v>-2.466666666666665</v>
      </c>
      <c r="D8" s="1">
        <v>85</v>
      </c>
      <c r="E8" s="5">
        <f t="shared" si="1"/>
        <v>-13.933333333333337</v>
      </c>
      <c r="F8" s="5">
        <f t="shared" si="2"/>
        <v>34.368888888888875</v>
      </c>
      <c r="G8" s="7"/>
      <c r="H8" s="7"/>
      <c r="I8" s="7"/>
    </row>
    <row r="9" spans="1:12" x14ac:dyDescent="0.3">
      <c r="A9" s="1">
        <v>2013</v>
      </c>
      <c r="B9" s="1">
        <v>15</v>
      </c>
      <c r="C9" s="1">
        <f t="shared" si="0"/>
        <v>-1.466666666666665</v>
      </c>
      <c r="D9" s="1">
        <v>95</v>
      </c>
      <c r="E9" s="5">
        <f t="shared" si="1"/>
        <v>-3.9333333333333371</v>
      </c>
      <c r="F9" s="5">
        <f t="shared" si="2"/>
        <v>5.7688888888888883</v>
      </c>
      <c r="G9" s="7"/>
      <c r="H9" s="7"/>
      <c r="I9" s="7"/>
    </row>
    <row r="10" spans="1:12" x14ac:dyDescent="0.3">
      <c r="A10" s="1">
        <v>2014</v>
      </c>
      <c r="B10" s="1">
        <v>17</v>
      </c>
      <c r="C10" s="1">
        <f t="shared" si="0"/>
        <v>0.53333333333333499</v>
      </c>
      <c r="D10" s="1">
        <v>105</v>
      </c>
      <c r="E10" s="5">
        <f t="shared" si="1"/>
        <v>6.0666666666666629</v>
      </c>
      <c r="F10" s="5">
        <f t="shared" si="2"/>
        <v>3.2355555555555635</v>
      </c>
      <c r="G10" s="7"/>
      <c r="H10" s="7"/>
      <c r="I10" s="7"/>
    </row>
    <row r="11" spans="1:12" x14ac:dyDescent="0.3">
      <c r="A11" s="1">
        <v>2015</v>
      </c>
      <c r="B11" s="1">
        <v>19</v>
      </c>
      <c r="C11" s="1">
        <f t="shared" si="0"/>
        <v>2.533333333333335</v>
      </c>
      <c r="D11" s="1">
        <v>105</v>
      </c>
      <c r="E11" s="5">
        <f t="shared" si="1"/>
        <v>6.0666666666666629</v>
      </c>
      <c r="F11" s="5">
        <f t="shared" si="2"/>
        <v>15.36888888888889</v>
      </c>
      <c r="G11" s="7"/>
      <c r="H11" s="7"/>
      <c r="I11" s="7"/>
    </row>
    <row r="12" spans="1:12" x14ac:dyDescent="0.3">
      <c r="A12" s="1">
        <v>2016</v>
      </c>
      <c r="B12" s="1">
        <v>20</v>
      </c>
      <c r="C12" s="1">
        <f t="shared" si="0"/>
        <v>3.533333333333335</v>
      </c>
      <c r="D12" s="1">
        <v>110</v>
      </c>
      <c r="E12" s="5">
        <f t="shared" si="1"/>
        <v>11.066666666666663</v>
      </c>
      <c r="F12" s="5">
        <f t="shared" si="2"/>
        <v>39.102222222222224</v>
      </c>
      <c r="G12" s="7"/>
      <c r="H12" s="7"/>
      <c r="I12" s="7"/>
    </row>
    <row r="13" spans="1:12" x14ac:dyDescent="0.3">
      <c r="A13" s="1">
        <v>2017</v>
      </c>
      <c r="B13" s="1">
        <v>21</v>
      </c>
      <c r="C13" s="1">
        <f t="shared" si="0"/>
        <v>4.533333333333335</v>
      </c>
      <c r="D13" s="1">
        <v>105</v>
      </c>
      <c r="E13" s="5">
        <f t="shared" si="1"/>
        <v>6.0666666666666629</v>
      </c>
      <c r="F13" s="5">
        <f t="shared" si="2"/>
        <v>27.502222222222215</v>
      </c>
      <c r="G13" s="7"/>
      <c r="H13" s="7"/>
      <c r="I13" s="7"/>
    </row>
    <row r="14" spans="1:12" x14ac:dyDescent="0.3">
      <c r="A14" s="1">
        <v>2018</v>
      </c>
      <c r="B14" s="1">
        <v>22</v>
      </c>
      <c r="C14" s="1">
        <f t="shared" si="0"/>
        <v>5.533333333333335</v>
      </c>
      <c r="D14" s="1">
        <v>104</v>
      </c>
      <c r="E14" s="5">
        <f t="shared" si="1"/>
        <v>5.0666666666666629</v>
      </c>
      <c r="F14" s="5">
        <f t="shared" si="2"/>
        <v>28.035555555555543</v>
      </c>
      <c r="G14" s="7"/>
      <c r="H14" s="7"/>
      <c r="I14" s="7"/>
    </row>
    <row r="15" spans="1:12" x14ac:dyDescent="0.3">
      <c r="A15" s="1">
        <v>2019</v>
      </c>
      <c r="B15" s="1">
        <v>21</v>
      </c>
      <c r="C15" s="1">
        <f t="shared" si="0"/>
        <v>4.533333333333335</v>
      </c>
      <c r="D15" s="1">
        <v>105</v>
      </c>
      <c r="E15" s="5">
        <f t="shared" si="1"/>
        <v>6.0666666666666629</v>
      </c>
      <c r="F15" s="5">
        <f t="shared" si="2"/>
        <v>27.502222222222215</v>
      </c>
      <c r="G15" s="7"/>
      <c r="H15" s="7"/>
      <c r="I15" s="7"/>
    </row>
    <row r="16" spans="1:12" x14ac:dyDescent="0.3">
      <c r="A16" s="1">
        <v>2020</v>
      </c>
      <c r="B16" s="1">
        <v>25</v>
      </c>
      <c r="C16" s="1">
        <f t="shared" si="0"/>
        <v>8.533333333333335</v>
      </c>
      <c r="D16" s="1">
        <v>121</v>
      </c>
      <c r="E16" s="5">
        <f t="shared" si="1"/>
        <v>22.066666666666663</v>
      </c>
      <c r="F16" s="5">
        <f t="shared" si="2"/>
        <v>188.30222222222221</v>
      </c>
      <c r="G16" s="7"/>
      <c r="H16" s="17" t="s">
        <v>9</v>
      </c>
      <c r="I16" s="7"/>
      <c r="L16" s="16" t="s">
        <v>10</v>
      </c>
    </row>
    <row r="17" spans="1:13" x14ac:dyDescent="0.3">
      <c r="F17" s="18">
        <f>SUM(F2:F16)</f>
        <v>703.4666666666667</v>
      </c>
      <c r="H17" s="11" t="s">
        <v>8</v>
      </c>
      <c r="I17" s="8">
        <f>F17</f>
        <v>703.4666666666667</v>
      </c>
      <c r="J17" s="9">
        <f>I17/I18</f>
        <v>46.897777777777783</v>
      </c>
      <c r="L17">
        <f>F17</f>
        <v>703.4666666666667</v>
      </c>
      <c r="M17" s="12">
        <f>L17/L18</f>
        <v>50.247619047619047</v>
      </c>
    </row>
    <row r="18" spans="1:13" x14ac:dyDescent="0.3">
      <c r="H18" s="11"/>
      <c r="I18">
        <v>15</v>
      </c>
      <c r="J18" s="9"/>
      <c r="L18">
        <f>COUNT(E2:E16)-1</f>
        <v>14</v>
      </c>
      <c r="M18" s="12"/>
    </row>
    <row r="19" spans="1:13" x14ac:dyDescent="0.3">
      <c r="A19" s="4" t="s">
        <v>3</v>
      </c>
      <c r="B19">
        <f>AVERAGE(B2:B16)</f>
        <v>16.466666666666665</v>
      </c>
    </row>
    <row r="20" spans="1:13" x14ac:dyDescent="0.3">
      <c r="A20" t="s">
        <v>4</v>
      </c>
      <c r="B20">
        <f>AVERAGE(D2:D16)</f>
        <v>98.933333333333337</v>
      </c>
      <c r="H20" t="s">
        <v>11</v>
      </c>
      <c r="J20" s="10">
        <f>_xlfn.COVARIANCE.P(B2:B16,D2:D16)</f>
        <v>46.897777777777783</v>
      </c>
      <c r="L20" t="s">
        <v>11</v>
      </c>
      <c r="M20" s="13">
        <f>_xlfn.COVARIANCE.S(B2:B16,D2:D16)</f>
        <v>50.247619047619047</v>
      </c>
    </row>
    <row r="21" spans="1:13" x14ac:dyDescent="0.3">
      <c r="A21" t="s">
        <v>14</v>
      </c>
    </row>
    <row r="22" spans="1:13" x14ac:dyDescent="0.3">
      <c r="A22" t="s">
        <v>13</v>
      </c>
      <c r="C22">
        <f>_xlfn.STDEV.P(B2:B16)</f>
        <v>4.6312945154555747</v>
      </c>
    </row>
    <row r="23" spans="1:13" x14ac:dyDescent="0.3">
      <c r="A23" t="s">
        <v>12</v>
      </c>
      <c r="C23">
        <f>_xlfn.STDEV.S(B2:B16)</f>
        <v>4.7938452604305413</v>
      </c>
      <c r="H23" s="16" t="s">
        <v>19</v>
      </c>
    </row>
    <row r="24" spans="1:13" x14ac:dyDescent="0.3">
      <c r="F24" t="s">
        <v>20</v>
      </c>
      <c r="G24">
        <f>J17</f>
        <v>46.897777777777783</v>
      </c>
      <c r="H24" s="14">
        <f>G24/G25</f>
        <v>0.88792090224061171</v>
      </c>
      <c r="I24" t="s">
        <v>18</v>
      </c>
    </row>
    <row r="25" spans="1:13" x14ac:dyDescent="0.3">
      <c r="A25" t="s">
        <v>15</v>
      </c>
      <c r="C25">
        <f>_xlfn.STDEV.P(D2:D16)</f>
        <v>11.404482549516318</v>
      </c>
      <c r="G25">
        <f>C22*C25</f>
        <v>52.817517483183735</v>
      </c>
      <c r="H25" s="14"/>
    </row>
    <row r="26" spans="1:13" x14ac:dyDescent="0.3">
      <c r="A26" t="s">
        <v>16</v>
      </c>
      <c r="C26">
        <f>_xlfn.STDEV.S(D2:D16)</f>
        <v>11.804760944313102</v>
      </c>
    </row>
    <row r="27" spans="1:13" x14ac:dyDescent="0.3">
      <c r="F27" t="s">
        <v>17</v>
      </c>
      <c r="H27">
        <f>CORREL(B2:B16,D2:D16)</f>
        <v>0.88792090224061171</v>
      </c>
    </row>
    <row r="29" spans="1:13" x14ac:dyDescent="0.3">
      <c r="F29" t="s">
        <v>10</v>
      </c>
      <c r="G29">
        <f>M17</f>
        <v>50.247619047619047</v>
      </c>
      <c r="H29" s="15">
        <f>G29/G30</f>
        <v>0.88792090224061504</v>
      </c>
    </row>
    <row r="30" spans="1:13" x14ac:dyDescent="0.3">
      <c r="G30">
        <f>C23*C26</f>
        <v>56.590197303410925</v>
      </c>
      <c r="H30" s="15"/>
    </row>
  </sheetData>
  <mergeCells count="5">
    <mergeCell ref="H17:H18"/>
    <mergeCell ref="J17:J18"/>
    <mergeCell ref="M17:M18"/>
    <mergeCell ref="H29:H30"/>
    <mergeCell ref="H24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광고비와 매출액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shjung</cp:lastModifiedBy>
  <dcterms:created xsi:type="dcterms:W3CDTF">2016-05-13T11:04:19Z</dcterms:created>
  <dcterms:modified xsi:type="dcterms:W3CDTF">2024-08-08T05:54:59Z</dcterms:modified>
</cp:coreProperties>
</file>