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activeTab="4"/>
  </bookViews>
  <sheets>
    <sheet name="비트_240715" sheetId="1" r:id="rId1"/>
    <sheet name="그리스문자" sheetId="14" r:id="rId2"/>
    <sheet name="데이터타입(자료형)" sheetId="15" r:id="rId3"/>
    <sheet name="그래프양식1" sheetId="16" r:id="rId4"/>
    <sheet name="머신러닝기초_Transpose_전치" sheetId="17" r:id="rId5"/>
    <sheet name="컴퓨터상식" sheetId="2" r:id="rId6"/>
    <sheet name="자료형" sheetId="3" r:id="rId7"/>
    <sheet name="연산자" sheetId="9" r:id="rId8"/>
    <sheet name="클래스" sheetId="4" r:id="rId9"/>
    <sheet name="문자열" sheetId="5" r:id="rId10"/>
    <sheet name="자료구조_알고리즘" sheetId="6" r:id="rId11"/>
    <sheet name="쿠팡홈페이지_이미지" sheetId="7" r:id="rId12"/>
    <sheet name="테이블연습" sheetId="8" r:id="rId13"/>
    <sheet name="반복문" sheetId="10" r:id="rId14"/>
    <sheet name="함수" sheetId="11" r:id="rId15"/>
    <sheet name="기초수학" sheetId="12" r:id="rId16"/>
    <sheet name="Sheet2" sheetId="13" r:id="rId1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17" l="1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1" i="17"/>
  <c r="J74" i="17"/>
  <c r="J62" i="17"/>
  <c r="J63" i="17" s="1"/>
  <c r="J64" i="17" s="1"/>
  <c r="J65" i="17" s="1"/>
  <c r="J66" i="17" s="1"/>
  <c r="J67" i="17" s="1"/>
  <c r="J68" i="17" s="1"/>
  <c r="J69" i="17" s="1"/>
  <c r="J70" i="17" s="1"/>
  <c r="J71" i="17" s="1"/>
  <c r="D70" i="17"/>
  <c r="D71" i="17"/>
  <c r="D64" i="17"/>
  <c r="D65" i="17" s="1"/>
  <c r="D66" i="17" s="1"/>
  <c r="D67" i="17" s="1"/>
  <c r="D68" i="17" s="1"/>
  <c r="D69" i="17" s="1"/>
  <c r="D63" i="17"/>
  <c r="D74" i="17"/>
  <c r="D62" i="17"/>
  <c r="E62" i="17" s="1"/>
  <c r="E61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38" i="17"/>
  <c r="L37" i="17"/>
  <c r="K56" i="17"/>
  <c r="K57" i="17" s="1"/>
  <c r="K40" i="17"/>
  <c r="K41" i="17"/>
  <c r="K42" i="17"/>
  <c r="K43" i="17"/>
  <c r="K44" i="17"/>
  <c r="K45" i="17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39" i="17"/>
  <c r="K38" i="17"/>
  <c r="I28" i="17"/>
  <c r="G27" i="17"/>
  <c r="H24" i="17"/>
  <c r="G25" i="17"/>
  <c r="F17" i="17"/>
  <c r="F18" i="17"/>
  <c r="F19" i="17"/>
  <c r="F20" i="17"/>
  <c r="F16" i="17"/>
  <c r="E63" i="17" l="1"/>
  <c r="K70" i="12"/>
  <c r="J70" i="12"/>
  <c r="I70" i="12"/>
  <c r="H70" i="12"/>
  <c r="G70" i="12"/>
  <c r="F70" i="12"/>
  <c r="E70" i="12"/>
  <c r="D70" i="12"/>
  <c r="D21" i="17"/>
  <c r="C21" i="17"/>
  <c r="I7" i="15"/>
  <c r="K20" i="1"/>
  <c r="J20" i="1"/>
  <c r="I20" i="1"/>
  <c r="H20" i="1"/>
  <c r="G20" i="1"/>
  <c r="F20" i="1"/>
  <c r="E20" i="1"/>
  <c r="D20" i="1"/>
  <c r="N17" i="1"/>
  <c r="E64" i="17" l="1"/>
  <c r="E17" i="17"/>
  <c r="E18" i="17"/>
  <c r="E20" i="17"/>
  <c r="E16" i="17"/>
  <c r="E19" i="17"/>
  <c r="G17" i="17"/>
  <c r="G18" i="17"/>
  <c r="G19" i="17"/>
  <c r="G20" i="17"/>
  <c r="G16" i="17"/>
  <c r="E65" i="17" l="1"/>
  <c r="H19" i="17"/>
  <c r="H16" i="17"/>
  <c r="H20" i="17"/>
  <c r="H18" i="17"/>
  <c r="H17" i="17"/>
  <c r="E66" i="17" l="1"/>
  <c r="G24" i="17"/>
  <c r="E67" i="17" l="1"/>
  <c r="E68" i="17" l="1"/>
  <c r="E69" i="17" l="1"/>
  <c r="E70" i="17" l="1"/>
  <c r="E71" i="17" l="1"/>
  <c r="E72" i="17" l="1"/>
  <c r="E73" i="17" l="1"/>
  <c r="E74" i="17" l="1"/>
  <c r="E75" i="17" l="1"/>
  <c r="E76" i="17" l="1"/>
  <c r="E77" i="17" l="1"/>
  <c r="E78" i="17" l="1"/>
  <c r="E79" i="17" l="1"/>
  <c r="E81" i="17" l="1"/>
  <c r="E80" i="17"/>
</calcChain>
</file>

<file path=xl/sharedStrings.xml><?xml version="1.0" encoding="utf-8"?>
<sst xmlns="http://schemas.openxmlformats.org/spreadsheetml/2006/main" count="648" uniqueCount="561">
  <si>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</si>
  <si>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</si>
  <si>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</si>
  <si>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</si>
  <si>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</si>
  <si>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</si>
  <si>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</si>
  <si>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</si>
  <si>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</si>
  <si>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</si>
  <si>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</si>
  <si>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</si>
  <si>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</si>
  <si>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</si>
  <si>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</si>
  <si>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</si>
  <si>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</si>
  <si>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</si>
  <si>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</si>
  <si>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</si>
  <si>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</si>
  <si>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</si>
  <si>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</si>
  <si>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</si>
  <si>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</si>
  <si>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</si>
  <si>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</si>
  <si>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</si>
  <si>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</si>
  <si>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</si>
  <si>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</si>
  <si>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</si>
  <si>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</si>
  <si>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</si>
  <si>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</si>
  <si>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</si>
  <si>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</si>
  <si>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</si>
  <si>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</si>
  <si>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</si>
  <si>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</si>
  <si>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</si>
  <si>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</si>
  <si>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</si>
  <si>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</si>
  <si>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</si>
  <si>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</si>
  <si>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</si>
  <si>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</si>
  <si>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</si>
  <si>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</si>
  <si>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</si>
  <si>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</si>
  <si>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</si>
  <si>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</si>
  <si>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</si>
  <si>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</si>
  <si>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</si>
  <si>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</si>
  <si>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</si>
  <si>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</si>
  <si>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</si>
  <si>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</si>
  <si>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</si>
  <si>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</si>
  <si>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</si>
  <si>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</si>
  <si>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</si>
  <si>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</si>
  <si>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</si>
  <si>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</si>
  <si>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</si>
  <si>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</si>
  <si>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</si>
  <si>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</si>
  <si>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</si>
  <si>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</si>
  <si>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</si>
  <si>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</si>
  <si>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</si>
  <si>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</si>
  <si>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</si>
  <si>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</si>
  <si>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</si>
  <si>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</si>
  <si>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</si>
  <si>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</si>
  <si>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</si>
  <si>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</si>
  <si>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</si>
  <si>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</si>
  <si>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</si>
  <si>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</si>
  <si>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</si>
  <si>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</si>
  <si>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</si>
  <si>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</si>
  <si>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</si>
  <si>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</si>
  <si>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</si>
  <si>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</si>
  <si>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</si>
  <si>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</si>
  <si>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</si>
  <si>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</si>
  <si>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</si>
  <si>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</si>
  <si>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</si>
  <si>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</si>
  <si>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</si>
  <si>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</si>
  <si>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</si>
  <si>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</si>
  <si>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</si>
  <si>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</si>
  <si>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</si>
  <si>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</si>
  <si>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</si>
  <si>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</si>
  <si>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</si>
  <si>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</si>
  <si>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</si>
  <si>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</si>
  <si>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</si>
  <si>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</si>
  <si>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</si>
  <si>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</si>
  <si>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</si>
  <si>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</si>
  <si>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</si>
  <si>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</si>
  <si>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</si>
  <si>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</si>
  <si>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</si>
  <si>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</si>
  <si>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</si>
  <si>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</si>
  <si>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</si>
  <si>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</si>
  <si>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</si>
  <si>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</si>
  <si>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</si>
  <si>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</si>
  <si>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</si>
  <si>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</si>
  <si>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</si>
  <si>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</si>
  <si>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</si>
  <si>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</si>
  <si>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</si>
  <si>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</si>
  <si>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</si>
  <si>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</si>
  <si>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</si>
  <si>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</si>
  <si>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</si>
  <si>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</si>
  <si>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</si>
  <si>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</si>
  <si>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</si>
  <si>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</si>
  <si>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</si>
  <si>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</si>
  <si>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</si>
  <si>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</si>
  <si>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</si>
  <si>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</si>
  <si>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</si>
  <si>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</si>
  <si>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</si>
  <si>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</si>
  <si>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</si>
  <si>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</si>
  <si>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</si>
  <si>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</si>
  <si>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</si>
  <si>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</si>
  <si>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</si>
  <si>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</si>
  <si>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</si>
  <si>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</si>
  <si>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</si>
  <si>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</si>
  <si>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</si>
  <si>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</si>
  <si>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</si>
  <si>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</si>
  <si>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</si>
  <si>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</si>
  <si>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</si>
  <si>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</si>
  <si>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</si>
  <si>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</si>
  <si>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</si>
  <si>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</si>
  <si>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</si>
  <si>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</si>
  <si>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</si>
  <si>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</si>
  <si>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</si>
  <si>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</si>
  <si>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</si>
  <si>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</si>
  <si>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</si>
  <si>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</si>
  <si>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</si>
  <si>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</si>
  <si>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</si>
  <si>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</si>
  <si>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</si>
  <si>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</si>
  <si>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</si>
  <si>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</si>
  <si>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</si>
  <si>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</si>
  <si>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</si>
  <si>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</si>
  <si>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</si>
  <si>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</si>
  <si>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</si>
  <si>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</si>
  <si>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</si>
  <si>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</si>
  <si>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</si>
  <si>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</si>
  <si>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</si>
  <si>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</si>
  <si>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</si>
  <si>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</si>
  <si>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</si>
  <si>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</si>
  <si>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</si>
  <si>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</si>
  <si>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</si>
  <si>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</si>
  <si>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</si>
  <si>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</si>
  <si>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</si>
  <si>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</si>
  <si>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</si>
  <si>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</si>
  <si>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</si>
  <si>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</si>
  <si>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</si>
  <si>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</si>
  <si>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</si>
  <si>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</si>
  <si>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</si>
  <si>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</si>
  <si>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</si>
  <si>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</si>
  <si>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</si>
  <si>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</si>
  <si>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</si>
  <si>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</si>
  <si>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</si>
  <si>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</si>
  <si>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</si>
  <si>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</si>
  <si>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</si>
  <si>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</si>
  <si>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</si>
  <si>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</si>
  <si>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</si>
  <si>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</si>
  <si>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</si>
  <si>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</si>
  <si>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</si>
  <si>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</si>
  <si>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</si>
  <si>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</si>
  <si>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</si>
  <si>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</si>
  <si>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</si>
  <si>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</si>
  <si>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</si>
  <si>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</si>
  <si>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</si>
  <si>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</si>
  <si>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</si>
  <si>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</si>
  <si>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</si>
  <si>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</si>
  <si>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</si>
  <si>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</si>
  <si>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</si>
  <si>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</si>
  <si>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</si>
  <si>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</si>
  <si>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</si>
  <si>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</si>
  <si>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</si>
  <si>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</si>
  <si>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</si>
  <si>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</si>
  <si>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</si>
  <si>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</si>
  <si>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</si>
  <si>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</si>
  <si>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</si>
  <si>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</si>
  <si>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</si>
  <si>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</si>
  <si>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</si>
  <si>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</si>
  <si>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</si>
  <si>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</si>
  <si>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</si>
  <si>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</si>
  <si>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</si>
  <si>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</si>
  <si>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</si>
  <si>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</si>
  <si>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</si>
  <si>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</si>
  <si>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</si>
  <si>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</si>
  <si>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</si>
  <si>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</si>
  <si>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</si>
  <si>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</si>
  <si>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</si>
  <si>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</si>
  <si>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</si>
  <si>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</si>
  <si>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</si>
  <si>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</si>
  <si>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</si>
  <si>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</si>
  <si>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</si>
  <si>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</si>
  <si>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</si>
  <si>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</si>
  <si>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</si>
  <si>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</si>
  <si>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</si>
  <si>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</si>
  <si>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</si>
  <si>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</si>
  <si>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</si>
  <si>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</si>
  <si>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</si>
  <si>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</si>
  <si>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</si>
  <si>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</si>
  <si>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</si>
  <si>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</si>
  <si>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</si>
  <si>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</si>
  <si>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</si>
  <si>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</si>
  <si>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</si>
  <si>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</si>
  <si>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</si>
  <si>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</si>
  <si>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</si>
  <si>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</si>
  <si>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</si>
  <si>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</si>
  <si>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</si>
  <si>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</si>
  <si>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</si>
  <si>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</si>
  <si>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</si>
  <si>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</si>
  <si>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</si>
  <si>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</si>
  <si>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</si>
  <si>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</si>
  <si>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</si>
  <si>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</si>
  <si>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</si>
  <si>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</si>
  <si>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</si>
  <si>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</si>
  <si>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</si>
  <si>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</si>
  <si>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</si>
  <si>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</si>
  <si>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</si>
  <si>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</si>
  <si>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</si>
  <si>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</si>
  <si>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</si>
  <si>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</si>
  <si>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</si>
  <si>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</si>
  <si>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</si>
  <si>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</si>
  <si>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</si>
  <si>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</si>
  <si>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</si>
  <si>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</si>
  <si>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</si>
  <si>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</si>
  <si>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</si>
  <si>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</si>
  <si>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</si>
  <si>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</si>
  <si>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</si>
  <si>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</si>
  <si>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</si>
  <si>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</si>
  <si>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</si>
  <si>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</si>
  <si>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</si>
  <si>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</si>
  <si>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</si>
  <si>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</si>
  <si>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</si>
  <si>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</si>
  <si>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</si>
  <si>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</si>
  <si>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</si>
  <si>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</si>
  <si>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</si>
  <si>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</si>
  <si>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</si>
  <si>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</si>
  <si>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</si>
  <si>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</si>
  <si>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</si>
  <si>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</si>
  <si>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</si>
  <si>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</si>
  <si>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</si>
  <si>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</si>
  <si>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</si>
  <si>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</si>
  <si>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</si>
  <si>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</si>
  <si>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</si>
  <si>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</si>
  <si>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</si>
  <si>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</si>
  <si>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</si>
  <si>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</si>
  <si>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</si>
  <si>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</si>
  <si>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</si>
  <si>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</si>
  <si>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</si>
  <si>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</si>
  <si>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</si>
  <si>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</si>
  <si>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</si>
  <si>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</si>
  <si>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</si>
  <si>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</si>
  <si>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</si>
  <si>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</si>
  <si>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</si>
  <si>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</si>
  <si>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</si>
  <si>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</si>
  <si>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</si>
  <si>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</si>
  <si>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</si>
  <si>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</si>
  <si>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</si>
  <si>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</si>
  <si>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</si>
  <si>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</si>
  <si>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</si>
  <si>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</si>
  <si>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</si>
  <si>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</si>
  <si>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</si>
  <si>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</si>
  <si>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</si>
  <si>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</si>
  <si>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</si>
  <si>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</si>
  <si>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</si>
  <si>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</si>
  <si>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</si>
  <si>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</si>
  <si>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</si>
  <si>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</si>
  <si>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</si>
  <si>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</si>
  <si>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</si>
  <si>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</si>
  <si>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</si>
  <si>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</si>
  <si>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</si>
  <si>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</si>
  <si>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</si>
  <si>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</si>
  <si>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</si>
  <si>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</si>
  <si>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</si>
  <si>
    <t>x</t>
    <phoneticPr fontId="1" type="noConversion"/>
  </si>
  <si>
    <t>y</t>
    <phoneticPr fontId="1" type="noConversion"/>
  </si>
  <si>
    <t>y=ax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</si>
  <si>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</si>
  <si>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</si>
  <si>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</si>
  <si>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</si>
  <si>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</si>
  <si>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</si>
  <si>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</si>
  <si>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</si>
  <si>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y=-ax</t>
    <phoneticPr fontId="1" type="noConversion"/>
  </si>
  <si>
    <t>y=-x</t>
    <phoneticPr fontId="1" type="noConversion"/>
  </si>
  <si>
    <t>y=-2x</t>
    <phoneticPr fontId="1" type="noConversion"/>
  </si>
  <si>
    <t>y=-3x</t>
    <phoneticPr fontId="1" type="noConversion"/>
  </si>
  <si>
    <t>y=1x</t>
    <phoneticPr fontId="1" type="noConversion"/>
  </si>
  <si>
    <t>y=2x</t>
    <phoneticPr fontId="1" type="noConversion"/>
  </si>
  <si>
    <t>y=3x</t>
    <phoneticPr fontId="1" type="noConversion"/>
  </si>
  <si>
    <t>y=1x+3</t>
    <phoneticPr fontId="1" type="noConversion"/>
  </si>
  <si>
    <t>y=1x</t>
    <phoneticPr fontId="1" type="noConversion"/>
  </si>
  <si>
    <t>y=1x-3</t>
    <phoneticPr fontId="1" type="noConversion"/>
  </si>
  <si>
    <t xml:space="preserve">키 </t>
    <phoneticPr fontId="1" type="noConversion"/>
  </si>
  <si>
    <t>몸무게</t>
    <phoneticPr fontId="1" type="noConversion"/>
  </si>
  <si>
    <t>트랜스포즈</t>
    <phoneticPr fontId="1" type="noConversion"/>
  </si>
  <si>
    <t xml:space="preserve">transpose 전치 : 위치를 전환한다. </t>
    <phoneticPr fontId="1" type="noConversion"/>
  </si>
  <si>
    <t>어떻게?? 행과 열을 전환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</si>
  <si>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</si>
  <si>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</si>
  <si>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</si>
  <si>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</si>
  <si>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</si>
  <si>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Average</t>
    <phoneticPr fontId="1" type="noConversion"/>
  </si>
  <si>
    <t>오차=잔차</t>
    <phoneticPr fontId="1" type="noConversion"/>
  </si>
  <si>
    <t>(x-x평균) 제곱의합</t>
    <phoneticPr fontId="1" type="noConversion"/>
  </si>
  <si>
    <t>(x-x평균)(y-y평균)의합</t>
    <phoneticPr fontId="1" type="noConversion"/>
  </si>
  <si>
    <t>deviation</t>
    <phoneticPr fontId="1" type="noConversion"/>
  </si>
  <si>
    <t>편차(키)</t>
    <phoneticPr fontId="1" type="noConversion"/>
  </si>
  <si>
    <t>편차(몸무게)</t>
    <phoneticPr fontId="1" type="noConversion"/>
  </si>
  <si>
    <t>편차란??? 평균과의 차</t>
    <phoneticPr fontId="1" type="noConversion"/>
  </si>
  <si>
    <t>standard</t>
    <phoneticPr fontId="1" type="noConversion"/>
  </si>
  <si>
    <t>분산</t>
    <phoneticPr fontId="1" type="noConversion"/>
  </si>
  <si>
    <t>variation</t>
    <phoneticPr fontId="1" type="noConversion"/>
  </si>
  <si>
    <t>공분산</t>
    <phoneticPr fontId="1" type="noConversion"/>
  </si>
  <si>
    <t>범위 : -1 ~ 0 ~ 1</t>
    <phoneticPr fontId="1" type="noConversion"/>
  </si>
  <si>
    <t>공분산 -&gt; 상관 (corelation: corr(키, 몸무게)) -&gt; 분산 --&gt; 회귀 -&gt; 인과관계 분석가능 -&gt; machine learning, deep learning</t>
    <phoneticPr fontId="1" type="noConversion"/>
  </si>
  <si>
    <t>예측식 : y = ax + b</t>
  </si>
  <si>
    <t>키편차*몸무게 편차</t>
    <phoneticPr fontId="1" type="noConversion"/>
  </si>
  <si>
    <t>키편차</t>
    <phoneticPr fontId="1" type="noConversion"/>
  </si>
  <si>
    <t>제곱</t>
    <phoneticPr fontId="1" type="noConversion"/>
  </si>
  <si>
    <t>mean(y) - (mean(x)*a)</t>
    <phoneticPr fontId="1" type="noConversion"/>
  </si>
  <si>
    <t>기울기(a)</t>
    <phoneticPr fontId="1" type="noConversion"/>
  </si>
  <si>
    <t>y절편(b)</t>
    <phoneticPr fontId="1" type="noConversion"/>
  </si>
  <si>
    <t>y= 0.98x-102.20</t>
    <phoneticPr fontId="1" type="noConversion"/>
  </si>
  <si>
    <t>163정도 키면</t>
    <phoneticPr fontId="1" type="noConversion"/>
  </si>
  <si>
    <t>kg 정도 예측 된다.</t>
    <phoneticPr fontId="1" type="noConversion"/>
  </si>
  <si>
    <t xml:space="preserve"> </t>
    <phoneticPr fontId="1" type="noConversion"/>
  </si>
  <si>
    <t>예측값</t>
    <phoneticPr fontId="1" type="noConversion"/>
  </si>
  <si>
    <t>2차함수 와 그래프</t>
    <phoneticPr fontId="1" type="noConversion"/>
  </si>
  <si>
    <t xml:space="preserve"> 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</si>
  <si>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</si>
  <si>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</si>
  <si>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</si>
  <si>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a값</t>
    <phoneticPr fontId="1" type="noConversion"/>
  </si>
  <si>
    <t>y값</t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</si>
  <si>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</si>
  <si>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</si>
  <si>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</si>
  <si>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3x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</si>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</sst>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0" fillId="0" borderId="1" xfId="0" applyFont="1" applyBorder="1">
      <alignment vertical="center"/>
    </xf>
    <xf numFmtId="0" fontId="0" fillId="0" borderId="2" xfId="0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0" fillId="0" borderId="6" xfId="0" applyBorder="1">
      <alignment vertical="center"/>
    </xf>
    <xf numFmtId="0" fontId="20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머신러닝기초_Transpose_전치!$D$15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머신러닝기초_Transpose_전치!$C$16:$C$20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머신러닝기초_Transpose_전치!$D$16:$D$20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353-BBC6-11518C43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90176"/>
        <c:axId val="1603496416"/>
      </c:scatterChart>
      <c:valAx>
        <c:axId val="160349017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6416"/>
        <c:crosses val="autoZero"/>
        <c:crossBetween val="midCat"/>
      </c:valAx>
      <c:valAx>
        <c:axId val="160349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머신러닝기초_Transpose_전치!$K$37:$K$57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머신러닝기초_Transpose_전치!$L$37:$L$57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10-99B4-C7C7B2B3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9471"/>
        <c:axId val="703271551"/>
      </c:scatterChart>
      <c:valAx>
        <c:axId val="703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71551"/>
        <c:crosses val="autoZero"/>
        <c:crossBetween val="midCat"/>
      </c:valAx>
      <c:valAx>
        <c:axId val="703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머신러닝기초_Transpose_전치!$D$61:$D$81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머신러닝기초_Transpose_전치!$E$61:$E$81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98E-A02A-91B7CF4E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56991"/>
        <c:axId val="703269471"/>
      </c:scatterChart>
      <c:valAx>
        <c:axId val="7032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valAx>
        <c:axId val="7032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머신러닝기초_Transpose_전치!$K$61:$K$81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8C5-9935-D48E4B8DF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머신러닝기초_Transpose_전치!$L$61:$L$81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8C5-9935-D48E4B8DF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머신러닝기초_Transpose_전치!$M$61:$M$81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F-48C5-9935-D48E4B8D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91983"/>
        <c:axId val="706095727"/>
      </c:lineChart>
      <c:catAx>
        <c:axId val="7060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5727"/>
        <c:crosses val="autoZero"/>
        <c:auto val="1"/>
        <c:lblAlgn val="ctr"/>
        <c:lblOffset val="100"/>
        <c:noMultiLvlLbl val="0"/>
      </c:catAx>
      <c:valAx>
        <c:axId val="706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7328</xdr:colOff>
      <xdr:row>3</xdr:row>
      <xdr:rowOff>14655</xdr:rowOff>
    </xdr:from>
    <xdr:to>
      <xdr:col>11</xdr:col>
      <xdr:colOff>21981</xdr:colOff>
      <xdr:row>10</xdr:row>
      <xdr:rowOff>161192</xdr:rowOff>
    </xdr:to>
    <xdr:cxnSp macro="">
      <xdr:nvCxnSpPr>
        <xdr:cNvPr id="3" name="직선 연결선 2"/>
        <xdr:cNvCxnSpPr/>
      </xdr:nvCxnSpPr>
      <xdr:spPr>
        <a:xfrm flipV="1">
          <a:off x="285751" y="652097"/>
          <a:ext cx="2798884" cy="1633903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29307</xdr:colOff>
      <xdr:row>2</xdr:row>
      <xdr:rowOff>7327</xdr:rowOff>
    </xdr:from>
    <xdr:to>
      <xdr:col>9</xdr:col>
      <xdr:colOff>249115</xdr:colOff>
      <xdr:row>11</xdr:row>
      <xdr:rowOff>175847</xdr:rowOff>
    </xdr:to>
    <xdr:cxnSp macro="">
      <xdr:nvCxnSpPr>
        <xdr:cNvPr id="5" name="직선 연결선 4"/>
        <xdr:cNvCxnSpPr/>
      </xdr:nvCxnSpPr>
      <xdr:spPr>
        <a:xfrm flipV="1">
          <a:off x="586153" y="432289"/>
          <a:ext cx="2168770" cy="2080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0</xdr:row>
      <xdr:rowOff>190501</xdr:rowOff>
    </xdr:from>
    <xdr:to>
      <xdr:col>8</xdr:col>
      <xdr:colOff>153865</xdr:colOff>
      <xdr:row>13</xdr:row>
      <xdr:rowOff>29308</xdr:rowOff>
    </xdr:to>
    <xdr:cxnSp macro="">
      <xdr:nvCxnSpPr>
        <xdr:cNvPr id="7" name="직선 연결선 6"/>
        <xdr:cNvCxnSpPr/>
      </xdr:nvCxnSpPr>
      <xdr:spPr>
        <a:xfrm flipV="1">
          <a:off x="945173" y="190501"/>
          <a:ext cx="1436077" cy="260105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17</xdr:row>
      <xdr:rowOff>109904</xdr:rowOff>
    </xdr:from>
    <xdr:to>
      <xdr:col>10</xdr:col>
      <xdr:colOff>95249</xdr:colOff>
      <xdr:row>28</xdr:row>
      <xdr:rowOff>131885</xdr:rowOff>
    </xdr:to>
    <xdr:cxnSp macro="">
      <xdr:nvCxnSpPr>
        <xdr:cNvPr id="11" name="직선 연결선 10"/>
        <xdr:cNvCxnSpPr/>
      </xdr:nvCxnSpPr>
      <xdr:spPr>
        <a:xfrm flipH="1" flipV="1">
          <a:off x="498230" y="3722077"/>
          <a:ext cx="2381250" cy="23592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20</xdr:row>
      <xdr:rowOff>159728</xdr:rowOff>
    </xdr:from>
    <xdr:to>
      <xdr:col>11</xdr:col>
      <xdr:colOff>73269</xdr:colOff>
      <xdr:row>25</xdr:row>
      <xdr:rowOff>58615</xdr:rowOff>
    </xdr:to>
    <xdr:cxnSp macro="">
      <xdr:nvCxnSpPr>
        <xdr:cNvPr id="12" name="직선 연결선 11"/>
        <xdr:cNvCxnSpPr/>
      </xdr:nvCxnSpPr>
      <xdr:spPr>
        <a:xfrm>
          <a:off x="247650" y="4409343"/>
          <a:ext cx="2888273" cy="96129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17</xdr:row>
      <xdr:rowOff>65943</xdr:rowOff>
    </xdr:from>
    <xdr:to>
      <xdr:col>9</xdr:col>
      <xdr:colOff>29307</xdr:colOff>
      <xdr:row>29</xdr:row>
      <xdr:rowOff>161193</xdr:rowOff>
    </xdr:to>
    <xdr:cxnSp macro="">
      <xdr:nvCxnSpPr>
        <xdr:cNvPr id="13" name="직선 연결선 12"/>
        <xdr:cNvCxnSpPr/>
      </xdr:nvCxnSpPr>
      <xdr:spPr>
        <a:xfrm>
          <a:off x="952500" y="3678116"/>
          <a:ext cx="1582615" cy="26450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21981</xdr:colOff>
      <xdr:row>33</xdr:row>
      <xdr:rowOff>197829</xdr:rowOff>
    </xdr:from>
    <xdr:to>
      <xdr:col>10</xdr:col>
      <xdr:colOff>36634</xdr:colOff>
      <xdr:row>41</xdr:row>
      <xdr:rowOff>131884</xdr:rowOff>
    </xdr:to>
    <xdr:cxnSp macro="">
      <xdr:nvCxnSpPr>
        <xdr:cNvPr id="25" name="직선 연결선 24"/>
        <xdr:cNvCxnSpPr/>
      </xdr:nvCxnSpPr>
      <xdr:spPr>
        <a:xfrm flipV="1">
          <a:off x="21981" y="7209694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263769</xdr:colOff>
      <xdr:row>36</xdr:row>
      <xdr:rowOff>29309</xdr:rowOff>
    </xdr:from>
    <xdr:to>
      <xdr:col>10</xdr:col>
      <xdr:colOff>278422</xdr:colOff>
      <xdr:row>43</xdr:row>
      <xdr:rowOff>175846</xdr:rowOff>
    </xdr:to>
    <xdr:cxnSp macro="">
      <xdr:nvCxnSpPr>
        <xdr:cNvPr id="28" name="직선 연결선 27"/>
        <xdr:cNvCxnSpPr/>
      </xdr:nvCxnSpPr>
      <xdr:spPr>
        <a:xfrm flipV="1">
          <a:off x="263769" y="7678617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66138</xdr:colOff>
      <xdr:row>38</xdr:row>
      <xdr:rowOff>206497</xdr:rowOff>
    </xdr:from>
    <xdr:to>
      <xdr:col>11</xdr:col>
      <xdr:colOff>65942</xdr:colOff>
      <xdr:row>46</xdr:row>
      <xdr:rowOff>131885</xdr:rowOff>
    </xdr:to>
    <xdr:cxnSp macro="">
      <xdr:nvCxnSpPr>
        <xdr:cNvPr id="29" name="직선 연결선 28"/>
        <xdr:cNvCxnSpPr/>
      </xdr:nvCxnSpPr>
      <xdr:spPr>
        <a:xfrm flipV="1">
          <a:off x="344561" y="8280766"/>
          <a:ext cx="2784035" cy="1625234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9</xdr:row>
      <xdr:rowOff>171450</xdr:rowOff>
    </xdr:from>
    <xdr:to>
      <xdr:col>17</xdr:col>
      <xdr:colOff>157162</xdr:colOff>
      <xdr:row>23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306457</xdr:colOff>
      <xdr:row>10</xdr:row>
      <xdr:rowOff>41413</xdr:rowOff>
    </xdr:from>
    <xdr:to>
      <xdr:col>17</xdr:col>
      <xdr:colOff>381000</xdr:colOff>
      <xdr:row>18</xdr:row>
      <xdr:rowOff>173936</xdr:rowOff>
    </xdr:to>
    <xdr:cxnSp macro="">
      <xdr:nvCxnSpPr>
        <xdr:cNvPr id="8" name="직선 화살표 연결선 7"/>
        <xdr:cNvCxnSpPr/>
      </xdr:nvCxnSpPr>
      <xdr:spPr>
        <a:xfrm flipV="1">
          <a:off x="4572000" y="2112065"/>
          <a:ext cx="5474804" cy="1789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79602</xdr:colOff>
      <xdr:row>52</xdr:row>
      <xdr:rowOff>21171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7" y="7487478"/>
          <a:ext cx="6573167" cy="3334215"/>
        </a:xfrm>
        <a:prstGeom prst="rect">
          <a:avLst/>
        </a:prstGeom>
      </xdr:spPr>
    </xdr:pic>
    <xdr:clientData/>
  </xdr:twoCellAnchor>
  <xdr:twoCellAnchor>
    <xdr:from>
      <xdr:col>12</xdr:col>
      <xdr:colOff>430697</xdr:colOff>
      <xdr:row>36</xdr:row>
      <xdr:rowOff>24019</xdr:rowOff>
    </xdr:from>
    <xdr:to>
      <xdr:col>18</xdr:col>
      <xdr:colOff>505240</xdr:colOff>
      <xdr:row>49</xdr:row>
      <xdr:rowOff>75371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165653</xdr:colOff>
      <xdr:row>60</xdr:row>
      <xdr:rowOff>24020</xdr:rowOff>
    </xdr:from>
    <xdr:to>
      <xdr:col>8</xdr:col>
      <xdr:colOff>215348</xdr:colOff>
      <xdr:row>79</xdr:row>
      <xdr:rowOff>165652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198783</xdr:colOff>
      <xdr:row>59</xdr:row>
      <xdr:rowOff>40584</xdr:rowOff>
    </xdr:from>
    <xdr:to>
      <xdr:col>18</xdr:col>
      <xdr:colOff>596348</xdr:colOff>
      <xdr:row>78</xdr:row>
      <xdr:rowOff>33130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86" t="s">
        <v>10</v>
      </c>
      <c r="E7" s="86"/>
      <c r="F7" s="86"/>
      <c r="G7" s="86"/>
      <c r="H7" s="86"/>
      <c r="I7" s="86"/>
      <c r="J7" s="86"/>
      <c r="K7" s="86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87">
        <v>3</v>
      </c>
      <c r="D27" s="87"/>
      <c r="E27" s="87"/>
      <c r="F27" s="87">
        <v>5</v>
      </c>
      <c r="G27" s="87"/>
      <c r="H27" s="87"/>
      <c r="I27" s="87">
        <v>1</v>
      </c>
      <c r="J27" s="87"/>
      <c r="K27" s="87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87" t="s">
        <v>23</v>
      </c>
      <c r="E30" s="87"/>
      <c r="F30" s="87"/>
      <c r="G30" s="87"/>
      <c r="H30" s="87">
        <v>9</v>
      </c>
      <c r="I30" s="87"/>
      <c r="J30" s="87"/>
      <c r="K30" s="87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87">
        <v>3</v>
      </c>
      <c r="D34" s="87"/>
      <c r="E34" s="87"/>
      <c r="F34" s="87">
        <v>7</v>
      </c>
      <c r="G34" s="87"/>
      <c r="H34" s="87"/>
      <c r="I34" s="87">
        <v>2</v>
      </c>
      <c r="J34" s="87"/>
      <c r="K34" s="87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87" t="s">
        <v>31</v>
      </c>
      <c r="E36" s="87"/>
      <c r="F36" s="87"/>
      <c r="G36" s="87"/>
      <c r="H36" s="87" t="s">
        <v>27</v>
      </c>
      <c r="I36" s="87"/>
      <c r="J36" s="87"/>
      <c r="K36" s="87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99" t="s">
        <v>109</v>
      </c>
      <c r="L9" s="99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0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2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3" t="s">
        <v>337</v>
      </c>
      <c r="R4" s="53" t="s">
        <v>338</v>
      </c>
      <c r="S4" s="53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3" t="s">
        <v>345</v>
      </c>
      <c r="J5" s="44"/>
      <c r="K5" s="44"/>
      <c r="L5" s="44"/>
      <c r="M5" s="44"/>
      <c r="N5" s="53" t="s">
        <v>346</v>
      </c>
      <c r="O5" s="44"/>
      <c r="P5" s="44"/>
      <c r="Q5" s="53" t="s">
        <v>346</v>
      </c>
      <c r="R5" s="54" t="s">
        <v>346</v>
      </c>
      <c r="S5" s="53">
        <v>1</v>
      </c>
      <c r="T5" s="55" t="s">
        <v>347</v>
      </c>
      <c r="U5" s="55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4" t="s">
        <v>349</v>
      </c>
      <c r="S6" s="53">
        <v>2</v>
      </c>
      <c r="T6" s="55" t="s">
        <v>350</v>
      </c>
      <c r="U6" s="55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3">
        <f>-2 -1</f>
        <v>-3</v>
      </c>
      <c r="J7" s="53">
        <v>0</v>
      </c>
      <c r="K7" s="53" t="s">
        <v>353</v>
      </c>
      <c r="L7" s="44"/>
      <c r="M7" s="44"/>
      <c r="N7" s="56" t="s">
        <v>354</v>
      </c>
      <c r="O7" s="44"/>
      <c r="P7" s="44"/>
      <c r="Q7" s="44"/>
      <c r="R7" s="54" t="s">
        <v>355</v>
      </c>
      <c r="S7" s="53">
        <v>4</v>
      </c>
      <c r="T7" s="55" t="s">
        <v>356</v>
      </c>
      <c r="U7" s="55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4" t="s">
        <v>357</v>
      </c>
      <c r="S8" s="53">
        <v>8</v>
      </c>
      <c r="T8" s="55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7">
        <v>3.4</v>
      </c>
      <c r="J9" s="44"/>
      <c r="K9" s="44"/>
      <c r="L9" s="44"/>
      <c r="M9" s="44"/>
      <c r="N9" s="58" t="s">
        <v>360</v>
      </c>
      <c r="O9" s="45" t="s">
        <v>361</v>
      </c>
      <c r="P9" s="44"/>
      <c r="Q9" s="53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59" t="s">
        <v>363</v>
      </c>
      <c r="O10" s="45" t="s">
        <v>364</v>
      </c>
      <c r="P10" s="44"/>
      <c r="Q10" s="44"/>
      <c r="R10" s="54" t="s">
        <v>362</v>
      </c>
      <c r="S10" s="53">
        <v>4</v>
      </c>
      <c r="T10" s="55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4" t="s">
        <v>366</v>
      </c>
      <c r="S11" s="53">
        <v>8</v>
      </c>
      <c r="T11" s="55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4" t="s">
        <v>368</v>
      </c>
      <c r="S13" s="53">
        <v>2</v>
      </c>
      <c r="T13" s="55" t="s">
        <v>369</v>
      </c>
      <c r="U13" s="55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0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4" t="s">
        <v>375</v>
      </c>
      <c r="S14" s="53">
        <v>1</v>
      </c>
      <c r="T14" s="55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1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3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91" t="s">
        <v>403</v>
      </c>
      <c r="I46" s="9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3" t="s">
        <v>404</v>
      </c>
      <c r="I47" s="53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4" t="s">
        <v>406</v>
      </c>
      <c r="I48" s="54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2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2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2" t="s">
        <v>414</v>
      </c>
      <c r="E53" s="62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2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2" t="s">
        <v>419</v>
      </c>
      <c r="E54" s="62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2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2" t="s">
        <v>424</v>
      </c>
      <c r="E55" s="62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3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3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3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3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3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2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2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2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3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3" t="s">
        <v>438</v>
      </c>
      <c r="C68" s="40"/>
      <c r="D68" s="40"/>
      <c r="E68" s="92" t="s">
        <v>439</v>
      </c>
      <c r="F68" s="92"/>
      <c r="G68" s="40"/>
      <c r="H68" s="40"/>
      <c r="I68" s="93" t="s">
        <v>440</v>
      </c>
      <c r="J68" s="93"/>
      <c r="K68" s="64" t="b">
        <v>0</v>
      </c>
      <c r="L68" s="40"/>
      <c r="M68" s="92" t="s">
        <v>441</v>
      </c>
      <c r="N68" s="92"/>
      <c r="O68" s="92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65" t="s">
        <v>442</v>
      </c>
      <c r="J69" s="64" t="s">
        <v>443</v>
      </c>
      <c r="K69" s="63" t="s">
        <v>442</v>
      </c>
      <c r="L69" s="40"/>
      <c r="M69" s="64" t="s">
        <v>444</v>
      </c>
      <c r="N69" s="40"/>
      <c r="O69" s="64" t="s">
        <v>445</v>
      </c>
      <c r="P69" s="66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90" t="s">
        <v>447</v>
      </c>
      <c r="E70" s="67"/>
      <c r="F70" s="68" t="s">
        <v>346</v>
      </c>
      <c r="G70" s="44"/>
      <c r="H70" s="44"/>
      <c r="I70" s="94" t="s">
        <v>448</v>
      </c>
      <c r="J70" s="95" t="s">
        <v>449</v>
      </c>
      <c r="K70" s="69" t="s">
        <v>450</v>
      </c>
      <c r="L70" s="44"/>
      <c r="M70" s="90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90"/>
      <c r="E71" s="67"/>
      <c r="F71" s="68" t="s">
        <v>349</v>
      </c>
      <c r="G71" s="44"/>
      <c r="H71" s="44"/>
      <c r="I71" s="94"/>
      <c r="J71" s="95"/>
      <c r="K71" s="69" t="s">
        <v>452</v>
      </c>
      <c r="L71" s="44"/>
      <c r="M71" s="90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90"/>
      <c r="E72" s="70" t="s">
        <v>453</v>
      </c>
      <c r="F72" s="68" t="s">
        <v>355</v>
      </c>
      <c r="G72" s="44"/>
      <c r="H72" s="44"/>
      <c r="I72" s="94"/>
      <c r="J72" s="95"/>
      <c r="K72" s="44"/>
      <c r="L72" s="44"/>
      <c r="M72" s="90"/>
      <c r="N72" s="44"/>
      <c r="O72" s="69" t="s">
        <v>454</v>
      </c>
      <c r="P72" s="69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90"/>
      <c r="E73" s="67"/>
      <c r="F73" s="68" t="s">
        <v>357</v>
      </c>
      <c r="G73" s="44"/>
      <c r="H73" s="44"/>
      <c r="I73" s="94"/>
      <c r="J73" s="95"/>
      <c r="K73" s="69" t="s">
        <v>455</v>
      </c>
      <c r="L73" s="44"/>
      <c r="M73" s="90"/>
      <c r="N73" s="44"/>
      <c r="O73" s="69" t="s">
        <v>456</v>
      </c>
      <c r="P73" s="69" t="s">
        <v>456</v>
      </c>
      <c r="Q73" s="71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90"/>
      <c r="E74" s="67"/>
      <c r="F74" s="67"/>
      <c r="G74" s="44"/>
      <c r="H74" s="44"/>
      <c r="I74" s="94"/>
      <c r="J74" s="95"/>
      <c r="K74" s="44"/>
      <c r="L74" s="44"/>
      <c r="M74" s="90"/>
      <c r="N74" s="44"/>
      <c r="O74" s="69" t="s">
        <v>355</v>
      </c>
      <c r="P74" s="69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90"/>
      <c r="E75" s="96" t="s">
        <v>458</v>
      </c>
      <c r="F75" s="72" t="s">
        <v>459</v>
      </c>
      <c r="G75" s="44"/>
      <c r="H75" s="44"/>
      <c r="I75" s="94"/>
      <c r="J75" s="95"/>
      <c r="K75" s="44"/>
      <c r="L75" s="44"/>
      <c r="M75" s="90"/>
      <c r="N75" s="44"/>
      <c r="O75" s="69" t="s">
        <v>362</v>
      </c>
      <c r="P75" s="69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90"/>
      <c r="E76" s="96"/>
      <c r="F76" s="68" t="s">
        <v>366</v>
      </c>
      <c r="G76" s="44"/>
      <c r="H76" s="44"/>
      <c r="I76" s="94"/>
      <c r="J76" s="95"/>
      <c r="K76" s="44"/>
      <c r="L76" s="44"/>
      <c r="M76" s="90"/>
      <c r="N76" s="44"/>
      <c r="O76" s="69" t="s">
        <v>366</v>
      </c>
      <c r="P76" s="69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90"/>
      <c r="E77" s="67"/>
      <c r="F77" s="67"/>
      <c r="G77" s="44"/>
      <c r="H77" s="44"/>
      <c r="I77" s="73"/>
      <c r="J77" s="95"/>
      <c r="K77" s="44"/>
      <c r="L77" s="44"/>
      <c r="M77" s="90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90"/>
      <c r="E78" s="68" t="s">
        <v>460</v>
      </c>
      <c r="F78" s="72" t="s">
        <v>461</v>
      </c>
      <c r="G78" s="44"/>
      <c r="H78" s="44"/>
      <c r="I78" s="74" t="s">
        <v>462</v>
      </c>
      <c r="J78" s="95"/>
      <c r="K78" s="69" t="s">
        <v>463</v>
      </c>
      <c r="L78" s="44"/>
      <c r="M78" s="69" t="s">
        <v>464</v>
      </c>
      <c r="N78" s="69" t="s">
        <v>465</v>
      </c>
      <c r="O78" s="69" t="s">
        <v>466</v>
      </c>
      <c r="P78" s="69" t="s">
        <v>466</v>
      </c>
      <c r="Q78" s="69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90"/>
      <c r="E79" s="67"/>
      <c r="F79" s="67"/>
      <c r="G79" s="44"/>
      <c r="H79" s="44"/>
      <c r="I79" s="73"/>
      <c r="J79" s="95"/>
      <c r="K79" s="44"/>
      <c r="L79" s="44"/>
      <c r="M79" s="69" t="s">
        <v>468</v>
      </c>
      <c r="N79" s="69" t="s">
        <v>469</v>
      </c>
      <c r="O79" s="69" t="s">
        <v>368</v>
      </c>
      <c r="P79" s="69" t="s">
        <v>368</v>
      </c>
      <c r="Q79" s="71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90"/>
      <c r="E80" s="67"/>
      <c r="F80" s="67"/>
      <c r="G80" s="44"/>
      <c r="H80" s="44"/>
      <c r="I80" s="73"/>
      <c r="J80" s="95"/>
      <c r="K80" s="44"/>
      <c r="L80" s="44"/>
      <c r="M80" s="69" t="s">
        <v>471</v>
      </c>
      <c r="N80" s="89" t="s">
        <v>472</v>
      </c>
      <c r="O80" s="89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90"/>
      <c r="E81" s="88" t="s">
        <v>473</v>
      </c>
      <c r="F81" s="88"/>
      <c r="G81" s="44"/>
      <c r="H81" s="44"/>
      <c r="I81" s="74" t="s">
        <v>375</v>
      </c>
      <c r="J81" s="95"/>
      <c r="K81" s="44"/>
      <c r="L81" s="44"/>
      <c r="M81" s="71" t="s">
        <v>474</v>
      </c>
      <c r="N81" s="44"/>
      <c r="O81" s="69" t="s">
        <v>475</v>
      </c>
      <c r="P81" s="69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89" t="s">
        <v>476</v>
      </c>
      <c r="N82" s="89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90" t="s">
        <v>477</v>
      </c>
      <c r="E83" s="69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90"/>
      <c r="E84" s="71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90"/>
      <c r="E85" s="69" t="s">
        <v>480</v>
      </c>
      <c r="F85" s="69" t="s">
        <v>481</v>
      </c>
      <c r="G85" s="69" t="s">
        <v>389</v>
      </c>
      <c r="H85" s="44"/>
      <c r="I85" s="44"/>
      <c r="J85" s="44"/>
      <c r="K85" s="44"/>
      <c r="L85" s="44"/>
      <c r="M85" s="69" t="s">
        <v>482</v>
      </c>
      <c r="N85" s="44"/>
      <c r="O85" s="69" t="s">
        <v>483</v>
      </c>
      <c r="P85" s="69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90"/>
      <c r="E86" s="71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69" t="s">
        <v>485</v>
      </c>
      <c r="P86" s="69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9" t="s">
        <v>487</v>
      </c>
      <c r="P87" s="71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75" t="s">
        <v>488</v>
      </c>
      <c r="J88" s="44"/>
      <c r="K88" s="44"/>
      <c r="L88" s="44"/>
      <c r="M88" s="44"/>
      <c r="N88" s="44"/>
      <c r="O88" s="69" t="s">
        <v>489</v>
      </c>
      <c r="P88" s="69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75" t="s">
        <v>490</v>
      </c>
      <c r="J91" s="69" t="s">
        <v>491</v>
      </c>
      <c r="K91" s="69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topLeftCell="A19" zoomScaleNormal="100" workbookViewId="0">
      <selection activeCell="O39" sqref="O39"/>
    </sheetView>
  </sheetViews>
  <sheetFormatPr defaultRowHeight="16.5"/>
  <cols>
    <col min="1" max="13" width="3.625" customWidth="1"/>
    <col min="15" max="18" width="5.625" style="51" customWidth="1"/>
  </cols>
  <sheetData>
    <row r="2" spans="2:18">
      <c r="B2" s="76"/>
      <c r="C2" s="76"/>
      <c r="D2" s="76"/>
      <c r="E2" s="76"/>
      <c r="F2" s="80" t="s">
        <v>493</v>
      </c>
      <c r="G2" s="77"/>
      <c r="H2" s="76" t="s">
        <v>509</v>
      </c>
      <c r="I2" s="76"/>
      <c r="J2" s="76"/>
      <c r="K2" s="76" t="s">
        <v>508</v>
      </c>
      <c r="L2" s="76"/>
      <c r="M2" s="76"/>
      <c r="O2" s="51" t="s">
        <v>495</v>
      </c>
      <c r="P2" s="51">
        <v>1</v>
      </c>
      <c r="Q2" s="51">
        <v>2</v>
      </c>
      <c r="R2" s="51">
        <v>3</v>
      </c>
    </row>
    <row r="3" spans="2:18">
      <c r="B3" s="76"/>
      <c r="C3" s="76"/>
      <c r="D3" s="76"/>
      <c r="E3" s="76"/>
      <c r="F3" s="76"/>
      <c r="G3" s="77"/>
      <c r="H3" s="76"/>
      <c r="I3" s="76"/>
      <c r="J3" s="76"/>
      <c r="K3" s="76"/>
      <c r="L3" s="76"/>
      <c r="M3" s="76"/>
      <c r="N3" t="s">
        <v>494</v>
      </c>
      <c r="O3" s="51" t="s">
        <v>496</v>
      </c>
      <c r="P3" s="51" t="s">
        <v>497</v>
      </c>
      <c r="Q3" s="51" t="s">
        <v>498</v>
      </c>
      <c r="R3" s="51" t="s">
        <v>499</v>
      </c>
    </row>
    <row r="4" spans="2:18">
      <c r="B4" s="76"/>
      <c r="C4" s="76"/>
      <c r="D4" s="76"/>
      <c r="E4" s="76"/>
      <c r="F4" s="76"/>
      <c r="G4" s="77"/>
      <c r="H4" s="76"/>
      <c r="I4" s="76"/>
      <c r="J4" s="76"/>
      <c r="K4" s="76"/>
      <c r="L4" s="76" t="s">
        <v>507</v>
      </c>
      <c r="M4" s="76"/>
    </row>
    <row r="5" spans="2:18">
      <c r="B5" s="76"/>
      <c r="C5" s="76"/>
      <c r="D5" s="76"/>
      <c r="E5" s="76"/>
      <c r="F5" s="76"/>
      <c r="G5" s="77"/>
      <c r="H5" s="76"/>
      <c r="I5" s="76"/>
      <c r="J5" s="76"/>
      <c r="K5" s="76"/>
      <c r="L5" s="76"/>
      <c r="M5" s="76"/>
    </row>
    <row r="6" spans="2:18">
      <c r="B6" s="76"/>
      <c r="C6" s="76"/>
      <c r="D6" s="76"/>
      <c r="E6" s="76"/>
      <c r="F6" s="76"/>
      <c r="G6" s="77"/>
      <c r="H6" s="76"/>
      <c r="I6" s="76"/>
      <c r="J6" s="76"/>
      <c r="K6" s="76"/>
      <c r="L6" s="76"/>
      <c r="M6" s="76"/>
    </row>
    <row r="7" spans="2:18">
      <c r="B7" s="78"/>
      <c r="C7" s="78"/>
      <c r="D7" s="78"/>
      <c r="E7" s="78"/>
      <c r="F7" s="78"/>
      <c r="G7" s="79"/>
      <c r="H7" s="78"/>
      <c r="I7" s="78"/>
      <c r="J7" s="78"/>
      <c r="K7" s="78"/>
      <c r="L7" s="78"/>
      <c r="M7" s="78"/>
    </row>
    <row r="8" spans="2:18">
      <c r="B8" s="76"/>
      <c r="C8" s="76"/>
      <c r="D8" s="76"/>
      <c r="E8" s="76"/>
      <c r="F8" s="76"/>
      <c r="G8" s="77"/>
      <c r="H8" s="76"/>
      <c r="I8" s="76"/>
      <c r="J8" s="76"/>
      <c r="K8" s="76"/>
      <c r="L8" s="76"/>
      <c r="M8" s="80" t="s">
        <v>492</v>
      </c>
    </row>
    <row r="9" spans="2:18">
      <c r="B9" s="76"/>
      <c r="C9" s="76"/>
      <c r="D9" s="76"/>
      <c r="E9" s="76"/>
      <c r="F9" s="76"/>
      <c r="G9" s="77"/>
      <c r="H9" s="76"/>
      <c r="I9" s="76"/>
      <c r="J9" s="76"/>
      <c r="K9" s="76"/>
      <c r="L9" s="76"/>
      <c r="M9" s="76"/>
    </row>
    <row r="10" spans="2:18">
      <c r="B10" s="76"/>
      <c r="C10" s="76"/>
      <c r="D10" s="76"/>
      <c r="E10" s="76"/>
      <c r="F10" s="76"/>
      <c r="G10" s="77"/>
      <c r="H10" s="76"/>
      <c r="I10" s="76"/>
      <c r="J10" s="76"/>
      <c r="K10" s="76"/>
      <c r="L10" s="76"/>
      <c r="M10" s="76"/>
    </row>
    <row r="11" spans="2:18">
      <c r="B11" s="76"/>
      <c r="C11" s="76"/>
      <c r="D11" s="76"/>
      <c r="E11" s="76"/>
      <c r="F11" s="76"/>
      <c r="G11" s="77"/>
      <c r="H11" s="76"/>
      <c r="I11" s="76"/>
      <c r="J11" s="76"/>
      <c r="K11" s="76"/>
      <c r="L11" s="76"/>
      <c r="M11" s="76"/>
    </row>
    <row r="12" spans="2:18">
      <c r="B12" s="76"/>
      <c r="C12" s="76"/>
      <c r="D12" s="76"/>
      <c r="E12" s="76"/>
      <c r="F12" s="76"/>
      <c r="G12" s="77"/>
      <c r="H12" s="76"/>
      <c r="I12" s="76"/>
      <c r="J12" s="76"/>
      <c r="K12" s="76"/>
      <c r="L12" s="76"/>
      <c r="M12" s="76"/>
    </row>
    <row r="13" spans="2:18">
      <c r="B13" s="76"/>
      <c r="C13" s="76"/>
      <c r="D13" s="76"/>
      <c r="E13" s="76"/>
      <c r="F13" s="76"/>
      <c r="G13" s="77"/>
      <c r="H13" s="76"/>
      <c r="I13" s="76"/>
      <c r="J13" s="76"/>
      <c r="K13" s="76"/>
      <c r="L13" s="76"/>
      <c r="M13" s="76"/>
    </row>
    <row r="14" spans="2:18">
      <c r="B14" s="76"/>
      <c r="C14" s="76"/>
      <c r="D14" s="76"/>
      <c r="E14" s="76"/>
      <c r="F14" s="76"/>
      <c r="G14" s="77"/>
      <c r="H14" s="76"/>
      <c r="I14" s="76"/>
      <c r="J14" s="76"/>
      <c r="K14" s="76"/>
      <c r="L14" s="76"/>
      <c r="M14" s="76"/>
    </row>
    <row r="18" spans="2:18">
      <c r="B18" s="76"/>
      <c r="C18" s="76"/>
      <c r="D18" s="76"/>
      <c r="E18" s="76"/>
      <c r="F18" s="80" t="s">
        <v>493</v>
      </c>
      <c r="G18" s="77"/>
      <c r="H18" s="76"/>
      <c r="I18" s="76"/>
      <c r="J18" s="76"/>
      <c r="K18" s="76"/>
      <c r="L18" s="76"/>
      <c r="M18" s="76"/>
      <c r="O18" s="51" t="s">
        <v>495</v>
      </c>
      <c r="P18" s="51">
        <v>1</v>
      </c>
      <c r="Q18" s="51">
        <v>2</v>
      </c>
      <c r="R18" s="51">
        <v>3</v>
      </c>
    </row>
    <row r="19" spans="2:18">
      <c r="B19" s="76"/>
      <c r="C19" s="76"/>
      <c r="D19" s="76"/>
      <c r="E19" s="76"/>
      <c r="F19" s="76"/>
      <c r="G19" s="77"/>
      <c r="H19" s="76"/>
      <c r="I19" s="76"/>
      <c r="J19" s="76"/>
      <c r="K19" s="76"/>
      <c r="L19" s="76"/>
      <c r="M19" s="76"/>
      <c r="N19" t="s">
        <v>503</v>
      </c>
      <c r="O19" s="51" t="s">
        <v>496</v>
      </c>
      <c r="P19" s="81" t="s">
        <v>500</v>
      </c>
      <c r="Q19" s="81" t="s">
        <v>501</v>
      </c>
      <c r="R19" s="81" t="s">
        <v>502</v>
      </c>
    </row>
    <row r="20" spans="2:18">
      <c r="B20" s="76"/>
      <c r="C20" s="76"/>
      <c r="D20" s="76"/>
      <c r="E20" s="76"/>
      <c r="F20" s="76"/>
      <c r="G20" s="77"/>
      <c r="H20" s="76"/>
      <c r="I20" s="76"/>
      <c r="J20" s="76"/>
      <c r="K20" s="76"/>
      <c r="L20" s="76"/>
      <c r="M20" s="76"/>
    </row>
    <row r="21" spans="2:18">
      <c r="B21" s="76"/>
      <c r="C21" s="76"/>
      <c r="D21" s="76"/>
      <c r="E21" s="76"/>
      <c r="F21" s="76"/>
      <c r="G21" s="77"/>
      <c r="H21" s="76"/>
      <c r="I21" s="76"/>
      <c r="J21" s="76"/>
      <c r="K21" s="76"/>
      <c r="L21" s="76"/>
      <c r="M21" s="76"/>
    </row>
    <row r="22" spans="2:18">
      <c r="B22" s="76"/>
      <c r="C22" s="76"/>
      <c r="D22" s="76"/>
      <c r="E22" s="76"/>
      <c r="F22" s="76"/>
      <c r="G22" s="77"/>
      <c r="H22" s="76"/>
      <c r="I22" s="76"/>
      <c r="J22" s="76"/>
      <c r="K22" s="76"/>
      <c r="L22" s="76"/>
      <c r="M22" s="76"/>
    </row>
    <row r="23" spans="2:18">
      <c r="B23" s="78"/>
      <c r="C23" s="78"/>
      <c r="D23" s="78"/>
      <c r="E23" s="78"/>
      <c r="F23" s="78"/>
      <c r="G23" s="79"/>
      <c r="H23" s="78"/>
      <c r="I23" s="78"/>
      <c r="J23" s="78"/>
      <c r="K23" s="78"/>
      <c r="L23" s="78"/>
      <c r="M23" s="78"/>
    </row>
    <row r="24" spans="2:18">
      <c r="B24" s="76"/>
      <c r="C24" s="76"/>
      <c r="D24" s="76"/>
      <c r="E24" s="76"/>
      <c r="F24" s="76"/>
      <c r="G24" s="77"/>
      <c r="H24" s="76"/>
      <c r="I24" s="76"/>
      <c r="J24" s="76"/>
      <c r="K24" s="76"/>
      <c r="L24" s="76"/>
      <c r="M24" s="80" t="s">
        <v>492</v>
      </c>
    </row>
    <row r="25" spans="2:18">
      <c r="B25" s="76"/>
      <c r="C25" s="76"/>
      <c r="D25" s="76"/>
      <c r="E25" s="76"/>
      <c r="F25" s="76"/>
      <c r="G25" s="77"/>
      <c r="H25" s="76"/>
      <c r="I25" s="76"/>
      <c r="J25" s="76"/>
      <c r="K25" s="76"/>
      <c r="L25" s="76"/>
      <c r="M25" s="76"/>
    </row>
    <row r="26" spans="2:18">
      <c r="B26" s="76"/>
      <c r="C26" s="76"/>
      <c r="D26" s="76"/>
      <c r="E26" s="76"/>
      <c r="F26" s="76"/>
      <c r="G26" s="77"/>
      <c r="H26" s="76"/>
      <c r="I26" s="76"/>
      <c r="J26" s="76"/>
      <c r="K26" s="76"/>
      <c r="L26" s="76"/>
      <c r="M26" s="76" t="s">
        <v>504</v>
      </c>
    </row>
    <row r="27" spans="2:18">
      <c r="B27" s="76"/>
      <c r="C27" s="76"/>
      <c r="D27" s="76"/>
      <c r="E27" s="76"/>
      <c r="F27" s="76"/>
      <c r="G27" s="77"/>
      <c r="H27" s="76"/>
      <c r="I27" s="76"/>
      <c r="J27" s="76"/>
      <c r="K27" s="76"/>
      <c r="L27" s="76"/>
      <c r="M27" s="76"/>
    </row>
    <row r="28" spans="2:18">
      <c r="B28" s="76"/>
      <c r="C28" s="76"/>
      <c r="D28" s="76"/>
      <c r="E28" s="76"/>
      <c r="F28" s="76"/>
      <c r="G28" s="77"/>
      <c r="H28" s="76"/>
      <c r="I28" s="76"/>
      <c r="J28" s="76"/>
      <c r="K28" s="76"/>
      <c r="L28" s="76"/>
      <c r="M28" s="76"/>
    </row>
    <row r="29" spans="2:18">
      <c r="B29" s="76"/>
      <c r="C29" s="76"/>
      <c r="D29" s="76"/>
      <c r="E29" s="76"/>
      <c r="F29" s="76"/>
      <c r="G29" s="77"/>
      <c r="H29" s="76"/>
      <c r="I29" s="76"/>
      <c r="J29" s="76"/>
      <c r="K29" s="76" t="s">
        <v>505</v>
      </c>
      <c r="L29" s="76"/>
      <c r="M29" s="76"/>
    </row>
    <row r="30" spans="2:18">
      <c r="B30" s="76"/>
      <c r="C30" s="76"/>
      <c r="D30" s="76"/>
      <c r="E30" s="76"/>
      <c r="F30" s="76"/>
      <c r="G30" s="77"/>
      <c r="H30" s="76"/>
      <c r="I30" s="76"/>
      <c r="J30" s="76"/>
      <c r="K30" s="76"/>
      <c r="L30" s="76"/>
      <c r="M30" s="76"/>
    </row>
    <row r="31" spans="2:18">
      <c r="J31" t="s">
        <v>506</v>
      </c>
    </row>
    <row r="35" spans="2:13">
      <c r="B35" s="76"/>
      <c r="C35" s="76"/>
      <c r="D35" s="76"/>
      <c r="E35" s="76"/>
      <c r="F35" s="80" t="s">
        <v>493</v>
      </c>
      <c r="G35" s="77"/>
      <c r="H35" s="76" t="s">
        <v>510</v>
      </c>
      <c r="I35" s="76"/>
      <c r="J35" s="76"/>
      <c r="L35" s="76"/>
      <c r="M35" s="76"/>
    </row>
    <row r="36" spans="2:13">
      <c r="B36" s="76"/>
      <c r="C36" s="76"/>
      <c r="D36" s="76"/>
      <c r="E36" s="76"/>
      <c r="F36" s="76"/>
      <c r="G36" s="77"/>
      <c r="H36" s="76"/>
      <c r="I36" s="76"/>
      <c r="J36" s="76"/>
      <c r="K36" s="76"/>
      <c r="L36" s="76" t="s">
        <v>511</v>
      </c>
      <c r="M36" s="76"/>
    </row>
    <row r="37" spans="2:13">
      <c r="B37" s="76"/>
      <c r="C37" s="76"/>
      <c r="D37" s="76"/>
      <c r="E37" s="76"/>
      <c r="F37" s="76"/>
      <c r="G37" s="77"/>
      <c r="H37" s="76"/>
      <c r="I37" s="76"/>
      <c r="J37" s="76"/>
      <c r="K37" s="76"/>
      <c r="M37" s="76"/>
    </row>
    <row r="38" spans="2:13"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6"/>
      <c r="M38" s="76"/>
    </row>
    <row r="39" spans="2:13">
      <c r="B39" s="76"/>
      <c r="C39" s="76"/>
      <c r="D39" s="76"/>
      <c r="E39" s="76"/>
      <c r="F39" s="76"/>
      <c r="G39" s="77"/>
      <c r="H39" s="76"/>
      <c r="I39" s="76"/>
      <c r="J39" s="76"/>
      <c r="K39" s="76"/>
      <c r="L39" s="76" t="s">
        <v>512</v>
      </c>
      <c r="M39" s="76"/>
    </row>
    <row r="40" spans="2:13">
      <c r="B40" s="78"/>
      <c r="C40" s="78"/>
      <c r="D40" s="78"/>
      <c r="E40" s="78"/>
      <c r="F40" s="78"/>
      <c r="G40" s="79"/>
      <c r="H40" s="78"/>
      <c r="I40" s="78"/>
      <c r="J40" s="78"/>
      <c r="K40" s="78"/>
      <c r="L40" s="78"/>
      <c r="M40" s="78"/>
    </row>
    <row r="41" spans="2:13">
      <c r="B41" s="76"/>
      <c r="C41" s="76"/>
      <c r="D41" s="76"/>
      <c r="E41" s="76"/>
      <c r="F41" s="76"/>
      <c r="G41" s="77"/>
      <c r="H41" s="76"/>
      <c r="I41" s="76"/>
      <c r="J41" s="76"/>
      <c r="K41" s="76"/>
      <c r="L41" s="76"/>
      <c r="M41" s="80" t="s">
        <v>492</v>
      </c>
    </row>
    <row r="42" spans="2:13">
      <c r="B42" s="76"/>
      <c r="C42" s="76"/>
      <c r="D42" s="76"/>
      <c r="E42" s="76"/>
      <c r="F42" s="76"/>
      <c r="G42" s="77"/>
      <c r="H42" s="76"/>
      <c r="I42" s="76"/>
      <c r="J42" s="76"/>
      <c r="K42" s="76"/>
      <c r="L42" s="76"/>
      <c r="M42" s="76"/>
    </row>
    <row r="43" spans="2:13">
      <c r="B43" s="76"/>
      <c r="C43" s="76"/>
      <c r="D43" s="76"/>
      <c r="E43" s="76"/>
      <c r="F43" s="76"/>
      <c r="G43" s="77"/>
      <c r="H43" s="76"/>
      <c r="I43" s="76"/>
      <c r="J43" s="76"/>
      <c r="K43" s="76"/>
      <c r="L43" s="76"/>
      <c r="M43" s="76"/>
    </row>
    <row r="44" spans="2:13">
      <c r="B44" s="76"/>
      <c r="C44" s="76"/>
      <c r="D44" s="76"/>
      <c r="E44" s="76"/>
      <c r="F44" s="76"/>
      <c r="G44" s="77"/>
      <c r="H44" s="76"/>
      <c r="I44" s="76"/>
      <c r="J44" s="76"/>
      <c r="K44" s="76"/>
      <c r="L44" s="76"/>
      <c r="M44" s="76"/>
    </row>
    <row r="45" spans="2:13">
      <c r="B45" s="76"/>
      <c r="C45" s="76"/>
      <c r="D45" s="76"/>
      <c r="E45" s="76"/>
      <c r="F45" s="76"/>
      <c r="G45" s="77"/>
      <c r="H45" s="76"/>
      <c r="I45" s="76"/>
      <c r="J45" s="76"/>
      <c r="K45" s="76"/>
      <c r="L45" s="76"/>
      <c r="M45" s="76"/>
    </row>
    <row r="46" spans="2:13">
      <c r="B46" s="76"/>
      <c r="C46" s="76"/>
      <c r="D46" s="76"/>
      <c r="E46" s="76"/>
      <c r="F46" s="76"/>
      <c r="G46" s="77"/>
      <c r="H46" s="76"/>
      <c r="I46" s="76"/>
      <c r="J46" s="76"/>
      <c r="K46" s="76"/>
      <c r="L46" s="76"/>
      <c r="M46" s="76"/>
    </row>
    <row r="47" spans="2:13">
      <c r="B47" s="76"/>
      <c r="C47" s="76"/>
      <c r="D47" s="76"/>
      <c r="E47" s="76"/>
      <c r="F47" s="76"/>
      <c r="G47" s="77"/>
      <c r="H47" s="76"/>
      <c r="I47" s="76"/>
      <c r="J47" s="76"/>
      <c r="K47" s="76"/>
      <c r="L47" s="76"/>
      <c r="M47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1"/>
  <sheetViews>
    <sheetView tabSelected="1" topLeftCell="D57" zoomScale="115" zoomScaleNormal="115" workbookViewId="0">
      <selection activeCell="K77" sqref="K77"/>
    </sheetView>
  </sheetViews>
  <sheetFormatPr defaultRowHeight="16.5"/>
  <cols>
    <col min="3" max="3" width="10.875" customWidth="1"/>
    <col min="7" max="7" width="11.125" customWidth="1"/>
    <col min="8" max="8" width="18.75" bestFit="1" customWidth="1"/>
    <col min="9" max="10" width="8.375" customWidth="1"/>
    <col min="12" max="12" width="11.875" bestFit="1" customWidth="1"/>
    <col min="13" max="15" width="10.625" bestFit="1" customWidth="1"/>
  </cols>
  <sheetData>
    <row r="3" spans="1:19" ht="17.25" thickBot="1"/>
    <row r="4" spans="1:19">
      <c r="A4" s="103"/>
      <c r="B4" s="104" t="s">
        <v>518</v>
      </c>
      <c r="C4" s="104" t="s">
        <v>519</v>
      </c>
      <c r="D4" s="104" t="s">
        <v>520</v>
      </c>
      <c r="E4" s="104" t="s">
        <v>521</v>
      </c>
      <c r="F4" s="105" t="s">
        <v>522</v>
      </c>
      <c r="H4" s="83"/>
      <c r="I4" s="82"/>
    </row>
    <row r="5" spans="1:19">
      <c r="A5" s="106" t="s">
        <v>513</v>
      </c>
      <c r="B5" s="101">
        <v>170</v>
      </c>
      <c r="C5" s="101">
        <v>155</v>
      </c>
      <c r="D5" s="101">
        <v>150</v>
      </c>
      <c r="E5" s="101">
        <v>175</v>
      </c>
      <c r="F5" s="107">
        <v>165</v>
      </c>
    </row>
    <row r="6" spans="1:19" ht="17.25" thickBot="1">
      <c r="A6" s="108" t="s">
        <v>514</v>
      </c>
      <c r="B6" s="109">
        <v>65</v>
      </c>
      <c r="C6" s="109">
        <v>50</v>
      </c>
      <c r="D6" s="109">
        <v>45</v>
      </c>
      <c r="E6" s="109">
        <v>70</v>
      </c>
      <c r="F6" s="110">
        <v>55</v>
      </c>
    </row>
    <row r="8" spans="1:19">
      <c r="J8" t="s">
        <v>536</v>
      </c>
      <c r="L8" s="84"/>
      <c r="M8" s="85"/>
      <c r="N8" s="85"/>
      <c r="O8" s="85"/>
    </row>
    <row r="9" spans="1:19">
      <c r="C9" s="21" t="s">
        <v>530</v>
      </c>
      <c r="K9" s="35" t="s">
        <v>535</v>
      </c>
    </row>
    <row r="11" spans="1:19">
      <c r="C11" t="s">
        <v>515</v>
      </c>
      <c r="D11" t="s">
        <v>516</v>
      </c>
      <c r="S11" t="s">
        <v>537</v>
      </c>
    </row>
    <row r="12" spans="1:19">
      <c r="C12" t="s">
        <v>517</v>
      </c>
    </row>
    <row r="13" spans="1:19">
      <c r="E13" s="83" t="s">
        <v>531</v>
      </c>
      <c r="F13" s="83"/>
      <c r="G13" s="83" t="s">
        <v>531</v>
      </c>
      <c r="H13" s="83"/>
      <c r="J13" s="83"/>
    </row>
    <row r="14" spans="1:19" ht="17.25" thickBot="1">
      <c r="E14" s="82" t="s">
        <v>527</v>
      </c>
      <c r="F14" s="83" t="s">
        <v>539</v>
      </c>
      <c r="G14" s="82" t="s">
        <v>527</v>
      </c>
      <c r="I14" s="83" t="s">
        <v>533</v>
      </c>
    </row>
    <row r="15" spans="1:19">
      <c r="C15" s="111" t="s">
        <v>513</v>
      </c>
      <c r="D15" s="112" t="s">
        <v>514</v>
      </c>
      <c r="E15" s="105" t="s">
        <v>528</v>
      </c>
      <c r="F15" s="100" t="s">
        <v>540</v>
      </c>
      <c r="G15" s="100" t="s">
        <v>529</v>
      </c>
      <c r="H15" s="100" t="s">
        <v>538</v>
      </c>
      <c r="I15" s="83" t="s">
        <v>532</v>
      </c>
      <c r="J15" s="83" t="s">
        <v>534</v>
      </c>
    </row>
    <row r="16" spans="1:19">
      <c r="C16" s="113">
        <v>170</v>
      </c>
      <c r="D16" s="101">
        <v>65</v>
      </c>
      <c r="E16" s="107">
        <f>C16-$C$21</f>
        <v>7</v>
      </c>
      <c r="F16">
        <f>E16^2</f>
        <v>49</v>
      </c>
      <c r="G16">
        <f>D16-$D$21</f>
        <v>8</v>
      </c>
      <c r="H16">
        <f>E16*G16</f>
        <v>56</v>
      </c>
    </row>
    <row r="17" spans="2:14">
      <c r="C17" s="113">
        <v>155</v>
      </c>
      <c r="D17" s="101">
        <v>50</v>
      </c>
      <c r="E17" s="107">
        <f t="shared" ref="E17:E20" si="0">C17-$C$21</f>
        <v>-8</v>
      </c>
      <c r="F17">
        <f t="shared" ref="F17:F20" si="1">E17^2</f>
        <v>64</v>
      </c>
      <c r="G17">
        <f t="shared" ref="G17:G20" si="2">D17-$D$21</f>
        <v>-7</v>
      </c>
      <c r="H17">
        <f t="shared" ref="H17:H20" si="3">E17*G17</f>
        <v>56</v>
      </c>
    </row>
    <row r="18" spans="2:14">
      <c r="C18" s="113">
        <v>150</v>
      </c>
      <c r="D18" s="101">
        <v>45</v>
      </c>
      <c r="E18" s="107">
        <f t="shared" si="0"/>
        <v>-13</v>
      </c>
      <c r="F18">
        <f t="shared" si="1"/>
        <v>169</v>
      </c>
      <c r="G18">
        <f t="shared" si="2"/>
        <v>-12</v>
      </c>
      <c r="H18">
        <f t="shared" si="3"/>
        <v>156</v>
      </c>
    </row>
    <row r="19" spans="2:14">
      <c r="C19" s="113">
        <v>175</v>
      </c>
      <c r="D19" s="101">
        <v>70</v>
      </c>
      <c r="E19" s="107">
        <f t="shared" si="0"/>
        <v>12</v>
      </c>
      <c r="F19">
        <f t="shared" si="1"/>
        <v>144</v>
      </c>
      <c r="G19">
        <f t="shared" si="2"/>
        <v>13</v>
      </c>
      <c r="H19">
        <f t="shared" si="3"/>
        <v>156</v>
      </c>
    </row>
    <row r="20" spans="2:14" ht="17.25" thickBot="1">
      <c r="C20" s="114">
        <v>165</v>
      </c>
      <c r="D20" s="109">
        <v>55</v>
      </c>
      <c r="E20" s="110">
        <f t="shared" si="0"/>
        <v>2</v>
      </c>
      <c r="F20">
        <f t="shared" si="1"/>
        <v>4</v>
      </c>
      <c r="G20">
        <f t="shared" si="2"/>
        <v>-2</v>
      </c>
      <c r="H20">
        <f t="shared" si="3"/>
        <v>-4</v>
      </c>
    </row>
    <row r="21" spans="2:14">
      <c r="B21" s="36" t="s">
        <v>523</v>
      </c>
      <c r="C21" s="36">
        <f>AVERAGE($C$16:$C$20)</f>
        <v>163</v>
      </c>
      <c r="D21" s="36">
        <f>AVERAGE($D$16:$D$20)</f>
        <v>57</v>
      </c>
    </row>
    <row r="22" spans="2:14">
      <c r="E22" t="s">
        <v>547</v>
      </c>
    </row>
    <row r="24" spans="2:14">
      <c r="B24" s="36" t="s">
        <v>542</v>
      </c>
      <c r="C24" s="98" t="s">
        <v>526</v>
      </c>
      <c r="D24" s="98"/>
      <c r="G24">
        <f>SUM(H16:H20)</f>
        <v>420</v>
      </c>
      <c r="H24" s="87">
        <f>G24/G25</f>
        <v>0.97674418604651159</v>
      </c>
    </row>
    <row r="25" spans="2:14">
      <c r="C25" s="97" t="s">
        <v>525</v>
      </c>
      <c r="D25" s="97"/>
      <c r="G25">
        <f>SUM(F16:F20)</f>
        <v>430</v>
      </c>
      <c r="H25" s="87"/>
      <c r="N25" t="s">
        <v>524</v>
      </c>
    </row>
    <row r="27" spans="2:14">
      <c r="B27" s="36" t="s">
        <v>543</v>
      </c>
      <c r="C27" t="s">
        <v>541</v>
      </c>
      <c r="G27">
        <f>D21-C21*H24</f>
        <v>-102.20930232558138</v>
      </c>
      <c r="I27" t="s">
        <v>544</v>
      </c>
    </row>
    <row r="28" spans="2:14">
      <c r="H28" t="s">
        <v>545</v>
      </c>
      <c r="I28">
        <f>H24*163+G27</f>
        <v>57</v>
      </c>
      <c r="J28" t="s">
        <v>546</v>
      </c>
    </row>
    <row r="31" spans="2:14" s="5" customFormat="1">
      <c r="B31" s="38" t="s">
        <v>549</v>
      </c>
    </row>
    <row r="33" spans="2:13">
      <c r="B33" s="102" t="s">
        <v>513</v>
      </c>
      <c r="C33" s="101">
        <v>170</v>
      </c>
      <c r="D33" s="101">
        <v>155</v>
      </c>
      <c r="E33" s="101">
        <v>150</v>
      </c>
      <c r="F33" s="101">
        <v>175</v>
      </c>
      <c r="G33" s="101">
        <v>165</v>
      </c>
    </row>
    <row r="34" spans="2:13">
      <c r="B34" s="102" t="s">
        <v>514</v>
      </c>
      <c r="C34" s="101">
        <v>65</v>
      </c>
      <c r="D34" s="101">
        <v>50</v>
      </c>
      <c r="E34" s="101">
        <v>45</v>
      </c>
      <c r="F34" s="101">
        <v>70</v>
      </c>
      <c r="G34" s="101">
        <v>55</v>
      </c>
    </row>
    <row r="35" spans="2:13">
      <c r="B35" t="s">
        <v>548</v>
      </c>
      <c r="M35" t="s">
        <v>552</v>
      </c>
    </row>
    <row r="36" spans="2:13">
      <c r="K36" s="83" t="s">
        <v>550</v>
      </c>
      <c r="L36" s="83" t="s">
        <v>551</v>
      </c>
    </row>
    <row r="37" spans="2:13">
      <c r="K37">
        <v>10</v>
      </c>
      <c r="L37">
        <f>K37^2</f>
        <v>100</v>
      </c>
    </row>
    <row r="38" spans="2:13">
      <c r="K38">
        <f>K37+(-1)</f>
        <v>9</v>
      </c>
      <c r="L38">
        <f>K38^2</f>
        <v>81</v>
      </c>
    </row>
    <row r="39" spans="2:13">
      <c r="K39">
        <f>K38+(-1)</f>
        <v>8</v>
      </c>
      <c r="L39">
        <f t="shared" ref="L39:L57" si="4">K39^2</f>
        <v>64</v>
      </c>
    </row>
    <row r="40" spans="2:13">
      <c r="K40">
        <f t="shared" ref="K40:K57" si="5">K39+(-1)</f>
        <v>7</v>
      </c>
      <c r="L40">
        <f t="shared" si="4"/>
        <v>49</v>
      </c>
    </row>
    <row r="41" spans="2:13">
      <c r="K41">
        <f t="shared" si="5"/>
        <v>6</v>
      </c>
      <c r="L41">
        <f t="shared" si="4"/>
        <v>36</v>
      </c>
    </row>
    <row r="42" spans="2:13">
      <c r="K42">
        <f t="shared" si="5"/>
        <v>5</v>
      </c>
      <c r="L42">
        <f t="shared" si="4"/>
        <v>25</v>
      </c>
    </row>
    <row r="43" spans="2:13">
      <c r="K43">
        <f t="shared" si="5"/>
        <v>4</v>
      </c>
      <c r="L43">
        <f t="shared" si="4"/>
        <v>16</v>
      </c>
    </row>
    <row r="44" spans="2:13">
      <c r="K44">
        <f t="shared" si="5"/>
        <v>3</v>
      </c>
      <c r="L44">
        <f t="shared" si="4"/>
        <v>9</v>
      </c>
    </row>
    <row r="45" spans="2:13">
      <c r="K45">
        <f t="shared" si="5"/>
        <v>2</v>
      </c>
      <c r="L45">
        <f t="shared" si="4"/>
        <v>4</v>
      </c>
    </row>
    <row r="46" spans="2:13">
      <c r="K46">
        <f t="shared" si="5"/>
        <v>1</v>
      </c>
      <c r="L46">
        <f t="shared" si="4"/>
        <v>1</v>
      </c>
    </row>
    <row r="47" spans="2:13">
      <c r="K47">
        <f t="shared" si="5"/>
        <v>0</v>
      </c>
      <c r="L47">
        <f t="shared" si="4"/>
        <v>0</v>
      </c>
    </row>
    <row r="48" spans="2:13">
      <c r="K48">
        <f t="shared" si="5"/>
        <v>-1</v>
      </c>
      <c r="L48">
        <f t="shared" si="4"/>
        <v>1</v>
      </c>
    </row>
    <row r="49" spans="4:13">
      <c r="K49">
        <f t="shared" si="5"/>
        <v>-2</v>
      </c>
      <c r="L49">
        <f t="shared" si="4"/>
        <v>4</v>
      </c>
    </row>
    <row r="50" spans="4:13">
      <c r="K50">
        <f t="shared" si="5"/>
        <v>-3</v>
      </c>
      <c r="L50">
        <f t="shared" si="4"/>
        <v>9</v>
      </c>
    </row>
    <row r="51" spans="4:13">
      <c r="K51">
        <f t="shared" si="5"/>
        <v>-4</v>
      </c>
      <c r="L51">
        <f t="shared" si="4"/>
        <v>16</v>
      </c>
    </row>
    <row r="52" spans="4:13">
      <c r="K52">
        <f t="shared" si="5"/>
        <v>-5</v>
      </c>
      <c r="L52">
        <f t="shared" si="4"/>
        <v>25</v>
      </c>
    </row>
    <row r="53" spans="4:13">
      <c r="K53">
        <f t="shared" si="5"/>
        <v>-6</v>
      </c>
      <c r="L53">
        <f t="shared" si="4"/>
        <v>36</v>
      </c>
    </row>
    <row r="54" spans="4:13">
      <c r="K54">
        <f t="shared" si="5"/>
        <v>-7</v>
      </c>
      <c r="L54">
        <f t="shared" si="4"/>
        <v>49</v>
      </c>
    </row>
    <row r="55" spans="4:13">
      <c r="K55">
        <f t="shared" si="5"/>
        <v>-8</v>
      </c>
      <c r="L55">
        <f t="shared" si="4"/>
        <v>64</v>
      </c>
    </row>
    <row r="56" spans="4:13">
      <c r="K56">
        <f>K55+(-1)</f>
        <v>-9</v>
      </c>
      <c r="L56">
        <f t="shared" si="4"/>
        <v>81</v>
      </c>
    </row>
    <row r="57" spans="4:13">
      <c r="K57">
        <f t="shared" si="5"/>
        <v>-10</v>
      </c>
      <c r="L57">
        <f t="shared" si="4"/>
        <v>100</v>
      </c>
    </row>
    <row r="58" spans="4:13">
      <c r="I58" t="s">
        <v>554</v>
      </c>
      <c r="J58">
        <v>1</v>
      </c>
      <c r="K58">
        <v>2</v>
      </c>
      <c r="L58">
        <v>3</v>
      </c>
    </row>
    <row r="59" spans="4:13">
      <c r="F59" t="s">
        <v>553</v>
      </c>
      <c r="G59" t="s">
        <v>556</v>
      </c>
      <c r="I59" t="s">
        <v>555</v>
      </c>
      <c r="J59" t="s">
        <v>557</v>
      </c>
      <c r="K59" t="s">
        <v>558</v>
      </c>
      <c r="L59" t="s">
        <v>559</v>
      </c>
    </row>
    <row r="60" spans="4:13">
      <c r="D60" s="83" t="s">
        <v>550</v>
      </c>
      <c r="E60" s="83" t="s">
        <v>551</v>
      </c>
      <c r="J60" t="s">
        <v>560</v>
      </c>
      <c r="K60" t="s">
        <v>557</v>
      </c>
      <c r="L60" t="s">
        <v>558</v>
      </c>
      <c r="M60" t="s">
        <v>559</v>
      </c>
    </row>
    <row r="61" spans="4:13">
      <c r="D61">
        <v>-10</v>
      </c>
      <c r="E61">
        <f>D61^2</f>
        <v>100</v>
      </c>
      <c r="J61">
        <v>-10</v>
      </c>
      <c r="K61">
        <f>J61^2</f>
        <v>100</v>
      </c>
      <c r="L61">
        <f>2*J61^2</f>
        <v>200</v>
      </c>
      <c r="M61">
        <f>3*J61^2</f>
        <v>300</v>
      </c>
    </row>
    <row r="62" spans="4:13">
      <c r="D62">
        <f>D61+1</f>
        <v>-9</v>
      </c>
      <c r="E62">
        <f>D62^2</f>
        <v>81</v>
      </c>
      <c r="J62">
        <f>J61+1</f>
        <v>-9</v>
      </c>
      <c r="K62">
        <f>J62^2</f>
        <v>81</v>
      </c>
      <c r="L62">
        <f>2*J62^2</f>
        <v>162</v>
      </c>
      <c r="M62">
        <f>3*J62^2</f>
        <v>243</v>
      </c>
    </row>
    <row r="63" spans="4:13">
      <c r="D63">
        <f>D62+1</f>
        <v>-8</v>
      </c>
      <c r="E63">
        <f t="shared" ref="E63:E81" si="6">D63^2</f>
        <v>64</v>
      </c>
      <c r="J63">
        <f>J62+1</f>
        <v>-8</v>
      </c>
      <c r="K63">
        <f t="shared" ref="K63:K81" si="7">J63^2</f>
        <v>64</v>
      </c>
      <c r="L63">
        <f>2*J63^2</f>
        <v>128</v>
      </c>
      <c r="M63">
        <f>3*J63^2</f>
        <v>192</v>
      </c>
    </row>
    <row r="64" spans="4:13">
      <c r="D64">
        <f t="shared" ref="D64:D71" si="8">D63+1</f>
        <v>-7</v>
      </c>
      <c r="E64">
        <f t="shared" si="6"/>
        <v>49</v>
      </c>
      <c r="J64">
        <f t="shared" ref="J64:J71" si="9">J63+1</f>
        <v>-7</v>
      </c>
      <c r="K64">
        <f t="shared" si="7"/>
        <v>49</v>
      </c>
      <c r="L64">
        <f>2*J64^2</f>
        <v>98</v>
      </c>
      <c r="M64">
        <f>3*J64^2</f>
        <v>147</v>
      </c>
    </row>
    <row r="65" spans="4:13">
      <c r="D65">
        <f t="shared" si="8"/>
        <v>-6</v>
      </c>
      <c r="E65">
        <f t="shared" si="6"/>
        <v>36</v>
      </c>
      <c r="J65">
        <f t="shared" si="9"/>
        <v>-6</v>
      </c>
      <c r="K65">
        <f t="shared" si="7"/>
        <v>36</v>
      </c>
      <c r="L65">
        <f>2*J65^2</f>
        <v>72</v>
      </c>
      <c r="M65">
        <f>3*J65^2</f>
        <v>108</v>
      </c>
    </row>
    <row r="66" spans="4:13">
      <c r="D66">
        <f t="shared" si="8"/>
        <v>-5</v>
      </c>
      <c r="E66">
        <f t="shared" si="6"/>
        <v>25</v>
      </c>
      <c r="J66">
        <f t="shared" si="9"/>
        <v>-5</v>
      </c>
      <c r="K66">
        <f t="shared" si="7"/>
        <v>25</v>
      </c>
      <c r="L66">
        <f>2*J66^2</f>
        <v>50</v>
      </c>
      <c r="M66">
        <f>3*J66^2</f>
        <v>75</v>
      </c>
    </row>
    <row r="67" spans="4:13">
      <c r="D67">
        <f t="shared" si="8"/>
        <v>-4</v>
      </c>
      <c r="E67">
        <f t="shared" si="6"/>
        <v>16</v>
      </c>
      <c r="J67">
        <f t="shared" si="9"/>
        <v>-4</v>
      </c>
      <c r="K67">
        <f t="shared" si="7"/>
        <v>16</v>
      </c>
      <c r="L67">
        <f>2*J67^2</f>
        <v>32</v>
      </c>
      <c r="M67">
        <f>3*J67^2</f>
        <v>48</v>
      </c>
    </row>
    <row r="68" spans="4:13">
      <c r="D68">
        <f t="shared" si="8"/>
        <v>-3</v>
      </c>
      <c r="E68">
        <f t="shared" si="6"/>
        <v>9</v>
      </c>
      <c r="J68">
        <f t="shared" si="9"/>
        <v>-3</v>
      </c>
      <c r="K68">
        <f t="shared" si="7"/>
        <v>9</v>
      </c>
      <c r="L68">
        <f>2*J68^2</f>
        <v>18</v>
      </c>
      <c r="M68">
        <f>3*J68^2</f>
        <v>27</v>
      </c>
    </row>
    <row r="69" spans="4:13">
      <c r="D69">
        <f t="shared" si="8"/>
        <v>-2</v>
      </c>
      <c r="E69">
        <f t="shared" si="6"/>
        <v>4</v>
      </c>
      <c r="J69">
        <f t="shared" si="9"/>
        <v>-2</v>
      </c>
      <c r="K69">
        <f t="shared" si="7"/>
        <v>4</v>
      </c>
      <c r="L69">
        <f>2*J69^2</f>
        <v>8</v>
      </c>
      <c r="M69">
        <f>3*J69^2</f>
        <v>12</v>
      </c>
    </row>
    <row r="70" spans="4:13">
      <c r="D70">
        <f>D69+1</f>
        <v>-1</v>
      </c>
      <c r="E70">
        <f t="shared" si="6"/>
        <v>1</v>
      </c>
      <c r="J70">
        <f>J69+1</f>
        <v>-1</v>
      </c>
      <c r="K70">
        <f t="shared" si="7"/>
        <v>1</v>
      </c>
      <c r="L70">
        <f>2*J70^2</f>
        <v>2</v>
      </c>
      <c r="M70">
        <f>3*J70^2</f>
        <v>3</v>
      </c>
    </row>
    <row r="71" spans="4:13">
      <c r="D71">
        <f t="shared" si="8"/>
        <v>0</v>
      </c>
      <c r="E71">
        <f t="shared" si="6"/>
        <v>0</v>
      </c>
      <c r="J71">
        <f t="shared" si="9"/>
        <v>0</v>
      </c>
      <c r="K71">
        <f t="shared" si="7"/>
        <v>0</v>
      </c>
      <c r="L71">
        <f>2*J71^2</f>
        <v>0</v>
      </c>
      <c r="M71">
        <f>3*J71^2</f>
        <v>0</v>
      </c>
    </row>
    <row r="72" spans="4:13">
      <c r="D72">
        <v>1</v>
      </c>
      <c r="E72">
        <f t="shared" si="6"/>
        <v>1</v>
      </c>
      <c r="J72">
        <v>1</v>
      </c>
      <c r="K72">
        <f t="shared" si="7"/>
        <v>1</v>
      </c>
      <c r="L72">
        <f>2*J72^2</f>
        <v>2</v>
      </c>
      <c r="M72">
        <f>3*J72^2</f>
        <v>3</v>
      </c>
    </row>
    <row r="73" spans="4:13">
      <c r="D73">
        <v>2</v>
      </c>
      <c r="E73">
        <f t="shared" si="6"/>
        <v>4</v>
      </c>
      <c r="J73">
        <v>2</v>
      </c>
      <c r="K73">
        <f t="shared" si="7"/>
        <v>4</v>
      </c>
      <c r="L73">
        <f>2*J73^2</f>
        <v>8</v>
      </c>
      <c r="M73">
        <f>3*J73^2</f>
        <v>12</v>
      </c>
    </row>
    <row r="74" spans="4:13">
      <c r="D74">
        <f t="shared" ref="D74:D81" si="10">D73+1</f>
        <v>3</v>
      </c>
      <c r="E74">
        <f t="shared" si="6"/>
        <v>9</v>
      </c>
      <c r="J74">
        <f t="shared" ref="J74:J81" si="11">J73+1</f>
        <v>3</v>
      </c>
      <c r="K74">
        <f t="shared" si="7"/>
        <v>9</v>
      </c>
      <c r="L74">
        <f>2*J74^2</f>
        <v>18</v>
      </c>
      <c r="M74">
        <f>3*J74^2</f>
        <v>27</v>
      </c>
    </row>
    <row r="75" spans="4:13">
      <c r="D75">
        <v>4</v>
      </c>
      <c r="E75">
        <f t="shared" si="6"/>
        <v>16</v>
      </c>
      <c r="J75">
        <v>4</v>
      </c>
      <c r="K75">
        <f t="shared" si="7"/>
        <v>16</v>
      </c>
      <c r="L75">
        <f>2*J75^2</f>
        <v>32</v>
      </c>
      <c r="M75">
        <f>3*J75^2</f>
        <v>48</v>
      </c>
    </row>
    <row r="76" spans="4:13">
      <c r="D76">
        <v>5</v>
      </c>
      <c r="E76">
        <f t="shared" si="6"/>
        <v>25</v>
      </c>
      <c r="J76">
        <v>5</v>
      </c>
      <c r="K76">
        <f t="shared" si="7"/>
        <v>25</v>
      </c>
      <c r="L76">
        <f>2*J76^2</f>
        <v>50</v>
      </c>
      <c r="M76">
        <f>3*J76^2</f>
        <v>75</v>
      </c>
    </row>
    <row r="77" spans="4:13">
      <c r="D77">
        <v>6</v>
      </c>
      <c r="E77">
        <f t="shared" si="6"/>
        <v>36</v>
      </c>
      <c r="J77">
        <v>6</v>
      </c>
      <c r="K77">
        <f t="shared" si="7"/>
        <v>36</v>
      </c>
      <c r="L77">
        <f>2*J77^2</f>
        <v>72</v>
      </c>
      <c r="M77">
        <f>3*J77^2</f>
        <v>108</v>
      </c>
    </row>
    <row r="78" spans="4:13">
      <c r="D78">
        <v>7</v>
      </c>
      <c r="E78">
        <f t="shared" si="6"/>
        <v>49</v>
      </c>
      <c r="J78">
        <v>7</v>
      </c>
      <c r="K78">
        <f t="shared" si="7"/>
        <v>49</v>
      </c>
      <c r="L78">
        <f>2*J78^2</f>
        <v>98</v>
      </c>
      <c r="M78">
        <f>3*J78^2</f>
        <v>147</v>
      </c>
    </row>
    <row r="79" spans="4:13">
      <c r="D79">
        <v>8</v>
      </c>
      <c r="E79">
        <f t="shared" si="6"/>
        <v>64</v>
      </c>
      <c r="J79">
        <v>8</v>
      </c>
      <c r="K79">
        <f t="shared" si="7"/>
        <v>64</v>
      </c>
      <c r="L79">
        <f>2*J79^2</f>
        <v>128</v>
      </c>
      <c r="M79">
        <f>3*J79^2</f>
        <v>192</v>
      </c>
    </row>
    <row r="80" spans="4:13">
      <c r="D80">
        <v>9</v>
      </c>
      <c r="E80">
        <f t="shared" si="6"/>
        <v>81</v>
      </c>
      <c r="J80">
        <v>9</v>
      </c>
      <c r="K80">
        <f t="shared" si="7"/>
        <v>81</v>
      </c>
      <c r="L80">
        <f>2*J80^2</f>
        <v>162</v>
      </c>
      <c r="M80">
        <f>3*J80^2</f>
        <v>243</v>
      </c>
    </row>
    <row r="81" spans="4:13">
      <c r="D81">
        <v>10</v>
      </c>
      <c r="E81">
        <f t="shared" si="6"/>
        <v>100</v>
      </c>
      <c r="J81">
        <v>10</v>
      </c>
      <c r="K81">
        <f t="shared" si="7"/>
        <v>100</v>
      </c>
      <c r="L81">
        <f>2*J81^2</f>
        <v>200</v>
      </c>
      <c r="M81">
        <f>3*J81^2</f>
        <v>300</v>
      </c>
    </row>
  </sheetData>
  <mergeCells count="3">
    <mergeCell ref="C25:D25"/>
    <mergeCell ref="C24:D24"/>
    <mergeCell ref="H24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비트_240715</vt:lpstr>
      <vt:lpstr>그리스문자</vt:lpstr>
      <vt:lpstr>데이터타입(자료형)</vt:lpstr>
      <vt:lpstr>그래프양식1</vt:lpstr>
      <vt:lpstr>머신러닝기초_Transpose_전치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2024-07-30T06:59:10Z</dcterms:modified>
</cp:coreProperties>
</file>