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"/>
    </mc:Choice>
  </mc:AlternateContent>
  <bookViews>
    <workbookView xWindow="0" yWindow="60" windowWidth="14445" windowHeight="16080" firstSheet="1" activeTab="3"/>
  </bookViews>
  <sheets>
    <sheet name="비트_240715" sheetId="1" r:id="rId1"/>
    <sheet name="그리스문자" sheetId="14" r:id="rId2"/>
    <sheet name="데이터타입(자료형)" sheetId="15" r:id="rId3"/>
    <sheet name="그래프양식1" sheetId="16" r:id="rId4"/>
    <sheet name="머신러닝기초_Transpose_전치" sheetId="17" r:id="rId5"/>
    <sheet name="깃허브_GIT" sheetId="18" r:id="rId6"/>
    <sheet name="컴퓨터상식" sheetId="2" r:id="rId7"/>
    <sheet name="자료형" sheetId="3" r:id="rId8"/>
    <sheet name="연산자" sheetId="9" r:id="rId9"/>
    <sheet name="클래스" sheetId="4" r:id="rId10"/>
    <sheet name="문자열" sheetId="5" r:id="rId11"/>
    <sheet name="자료구조_알고리즘" sheetId="6" r:id="rId12"/>
    <sheet name="쿠팡홈페이지_이미지" sheetId="7" r:id="rId13"/>
    <sheet name="테이블연습" sheetId="8" r:id="rId14"/>
    <sheet name="반복문" sheetId="10" r:id="rId15"/>
    <sheet name="함수" sheetId="11" r:id="rId16"/>
    <sheet name="기초수학" sheetId="12" r:id="rId17"/>
    <sheet name="Sheet2" sheetId="13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17" l="1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61" i="17"/>
  <c r="J74" i="17"/>
  <c r="J62" i="17"/>
  <c r="J63" i="17" s="1"/>
  <c r="J64" i="17" s="1"/>
  <c r="J65" i="17" s="1"/>
  <c r="J66" i="17" s="1"/>
  <c r="J67" i="17" s="1"/>
  <c r="J68" i="17" s="1"/>
  <c r="J69" i="17" s="1"/>
  <c r="J70" i="17" s="1"/>
  <c r="J71" i="17" s="1"/>
  <c r="D70" i="17"/>
  <c r="D71" i="17"/>
  <c r="D64" i="17"/>
  <c r="D65" i="17" s="1"/>
  <c r="D66" i="17" s="1"/>
  <c r="D67" i="17" s="1"/>
  <c r="D68" i="17" s="1"/>
  <c r="D69" i="17" s="1"/>
  <c r="D63" i="17"/>
  <c r="D74" i="17"/>
  <c r="D62" i="17"/>
  <c r="E62" i="17" s="1"/>
  <c r="E61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38" i="17"/>
  <c r="L37" i="17"/>
  <c r="K56" i="17"/>
  <c r="K57" i="17" s="1"/>
  <c r="K40" i="17"/>
  <c r="K41" i="17"/>
  <c r="K42" i="17"/>
  <c r="K43" i="17"/>
  <c r="K44" i="17"/>
  <c r="K45" i="17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39" i="17"/>
  <c r="K38" i="17"/>
  <c r="I28" i="17"/>
  <c r="G27" i="17"/>
  <c r="H24" i="17"/>
  <c r="G25" i="17"/>
  <c r="F17" i="17"/>
  <c r="F18" i="17"/>
  <c r="F19" i="17"/>
  <c r="F20" i="17"/>
  <c r="F16" i="17"/>
  <c r="E63" i="17" l="1"/>
  <c r="K70" i="12"/>
  <c r="J70" i="12"/>
  <c r="I70" i="12"/>
  <c r="H70" i="12"/>
  <c r="G70" i="12"/>
  <c r="F70" i="12"/>
  <c r="E70" i="12"/>
  <c r="D70" i="12"/>
  <c r="D21" i="17"/>
  <c r="C21" i="17"/>
  <c r="I7" i="15"/>
  <c r="K20" i="1"/>
  <c r="J20" i="1"/>
  <c r="I20" i="1"/>
  <c r="H20" i="1"/>
  <c r="G20" i="1"/>
  <c r="F20" i="1"/>
  <c r="E20" i="1"/>
  <c r="D20" i="1"/>
  <c r="N17" i="1"/>
  <c r="E64" i="17" l="1"/>
  <c r="E17" i="17"/>
  <c r="E18" i="17"/>
  <c r="E20" i="17"/>
  <c r="E16" i="17"/>
  <c r="E19" i="17"/>
  <c r="G17" i="17"/>
  <c r="G18" i="17"/>
  <c r="G19" i="17"/>
  <c r="G20" i="17"/>
  <c r="G16" i="17"/>
  <c r="E65" i="17" l="1"/>
  <c r="H19" i="17"/>
  <c r="H16" i="17"/>
  <c r="H20" i="17"/>
  <c r="H18" i="17"/>
  <c r="H17" i="17"/>
  <c r="E66" i="17" l="1"/>
  <c r="G24" i="17"/>
  <c r="E67" i="17" l="1"/>
  <c r="E68" i="17" l="1"/>
  <c r="E69" i="17" l="1"/>
  <c r="E70" i="17" l="1"/>
  <c r="E71" i="17" l="1"/>
  <c r="E72" i="17" l="1"/>
  <c r="E73" i="17" l="1"/>
  <c r="E74" i="17" l="1"/>
  <c r="E75" i="17" l="1"/>
  <c r="E76" i="17" l="1"/>
  <c r="E77" i="17" l="1"/>
  <c r="E78" i="17" l="1"/>
  <c r="E79" i="17" l="1"/>
  <c r="E81" i="17" l="1"/>
  <c r="E80" i="17"/>
</calcChain>
</file>

<file path=xl/sharedStrings.xml><?xml version="1.0" encoding="utf-8"?>
<sst xmlns="http://schemas.openxmlformats.org/spreadsheetml/2006/main" count="654" uniqueCount="565">
  <si>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</si>
  <si>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</si>
  <si>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</si>
  <si>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</si>
  <si>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</si>
  <si>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</si>
  <si>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</si>
  <si>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</si>
  <si>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</si>
  <si>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</si>
  <si>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</si>
  <si>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</si>
  <si>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</si>
  <si>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</si>
  <si>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</si>
  <si>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</si>
  <si>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</si>
  <si>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</si>
  <si>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</si>
  <si>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</si>
  <si>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</si>
  <si>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</si>
  <si>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</si>
  <si>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</si>
  <si>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</si>
  <si>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</si>
  <si>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</si>
  <si>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</si>
  <si>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</si>
  <si>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</si>
  <si>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</si>
  <si>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</si>
  <si>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</si>
  <si>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</si>
  <si>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</si>
  <si>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</si>
  <si>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</si>
  <si>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</si>
  <si>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</si>
  <si>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</si>
  <si>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</si>
  <si>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</si>
  <si>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</si>
  <si>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</si>
  <si>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</si>
  <si>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</si>
  <si>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</si>
  <si>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</si>
  <si>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</si>
  <si>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</si>
  <si>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</si>
  <si>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</si>
  <si>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</si>
  <si>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</si>
  <si>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</si>
  <si>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</si>
  <si>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</si>
  <si>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</si>
  <si>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</si>
  <si>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</si>
  <si>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</si>
  <si>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</si>
  <si>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</si>
  <si>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</si>
  <si>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</si>
  <si>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</si>
  <si>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</si>
  <si>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</si>
  <si>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</si>
  <si>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</si>
  <si>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</si>
  <si>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</si>
  <si>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</si>
  <si>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</si>
  <si>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</si>
  <si>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</si>
  <si>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</si>
  <si>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</si>
  <si>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</si>
  <si>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</si>
  <si>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</si>
  <si>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</si>
  <si>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</si>
  <si>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</si>
  <si>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</si>
  <si>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</si>
  <si>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</si>
  <si>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</si>
  <si>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</si>
  <si>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</si>
  <si>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</si>
  <si>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</si>
  <si>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</si>
  <si>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</si>
  <si>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</si>
  <si>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</si>
  <si>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</si>
  <si>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</si>
  <si>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</si>
  <si>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</si>
  <si>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</si>
  <si>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</si>
  <si>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</si>
  <si>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</si>
  <si>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</si>
  <si>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</si>
  <si>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</si>
  <si>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</si>
  <si>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</si>
  <si>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</si>
  <si>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</si>
  <si>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</si>
  <si>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</si>
  <si>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</si>
  <si>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</si>
  <si>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</si>
  <si>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</si>
  <si>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</si>
  <si>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</si>
  <si>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</si>
  <si>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</si>
  <si>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</si>
  <si>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</si>
  <si>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</si>
  <si>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</si>
  <si>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</si>
  <si>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</si>
  <si>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</si>
  <si>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</si>
  <si>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</si>
  <si>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</si>
  <si>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</si>
  <si>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</si>
  <si>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</si>
  <si>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</si>
  <si>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</si>
  <si>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</si>
  <si>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</si>
  <si>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</si>
  <si>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</si>
  <si>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</si>
  <si>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</si>
  <si>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</si>
  <si>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</si>
  <si>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</si>
  <si>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</si>
  <si>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</si>
  <si>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</si>
  <si>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</si>
  <si>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</si>
  <si>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</si>
  <si>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</si>
  <si>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</si>
  <si>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</si>
  <si>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</si>
  <si>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</si>
  <si>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</si>
  <si>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</si>
  <si>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</si>
  <si>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</si>
  <si>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</si>
  <si>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</si>
  <si>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</si>
  <si>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</si>
  <si>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</si>
  <si>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</si>
  <si>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</si>
  <si>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</si>
  <si>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</si>
  <si>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</si>
  <si>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</si>
  <si>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</si>
  <si>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</si>
  <si>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</si>
  <si>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</si>
  <si>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</si>
  <si>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</si>
  <si>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</si>
  <si>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</si>
  <si>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</si>
  <si>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</si>
  <si>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</si>
  <si>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</si>
  <si>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</si>
  <si>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</si>
  <si>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</si>
  <si>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</si>
  <si>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</si>
  <si>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</si>
  <si>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</si>
  <si>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</si>
  <si>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</si>
  <si>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</si>
  <si>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</si>
  <si>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</si>
  <si>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</si>
  <si>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</si>
  <si>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</si>
  <si>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</si>
  <si>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</si>
  <si>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</si>
  <si>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</si>
  <si>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</si>
  <si>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</si>
  <si>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</si>
  <si>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</si>
  <si>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</si>
  <si>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</si>
  <si>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</si>
  <si>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</si>
  <si>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</si>
  <si>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</si>
  <si>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</si>
  <si>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</si>
  <si>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</si>
  <si>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</si>
  <si>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</si>
  <si>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</si>
  <si>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</si>
  <si>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</si>
  <si>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</si>
  <si>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</si>
  <si>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</si>
  <si>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</si>
  <si>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</si>
  <si>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</si>
  <si>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</si>
  <si>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</si>
  <si>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</si>
  <si>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</si>
  <si>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</si>
  <si>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</si>
  <si>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</si>
  <si>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</si>
  <si>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</si>
  <si>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</si>
  <si>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</si>
  <si>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</si>
  <si>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</si>
  <si>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</si>
  <si>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</si>
  <si>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</si>
  <si>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</si>
  <si>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</si>
  <si>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</si>
  <si>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</si>
  <si>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</si>
  <si>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</si>
  <si>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</si>
  <si>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</si>
  <si>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</si>
  <si>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</si>
  <si>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</si>
  <si>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</si>
  <si>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</si>
  <si>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</si>
  <si>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</si>
  <si>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</si>
  <si>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</si>
  <si>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</si>
  <si>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</si>
  <si>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</si>
  <si>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</si>
  <si>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</si>
  <si>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</si>
  <si>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</si>
  <si>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</si>
  <si>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</si>
  <si>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</si>
  <si>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</si>
  <si>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</si>
  <si>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</si>
  <si>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</si>
  <si>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</si>
  <si>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</si>
  <si>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</si>
  <si>
    <t>scope룰</t>
    <phoneticPr fontId="1" type="noConversion"/>
  </si>
  <si>
    <t>변수의 사용 범위</t>
    <phoneticPr fontId="1" type="noConversion"/>
  </si>
  <si>
    <t>변수가 코드에서 사용되는 범위</t>
    <phoneticPr fontId="1" type="noConversion"/>
  </si>
  <si>
    <t>변수의 사용범위를 고려해야 될 2가지'</t>
    <phoneticPr fontId="1" type="noConversion"/>
  </si>
  <si>
    <t>1. 지역변수(local variable) : 함수 내에서만 사용가능</t>
    <phoneticPr fontId="1" type="noConversion"/>
  </si>
  <si>
    <t>2. 전역변수(global variable) : 프로그램 전체에서만 사용가능.</t>
    <phoneticPr fontId="1" type="noConversion"/>
  </si>
  <si>
    <t>항</t>
    <phoneticPr fontId="1" type="noConversion"/>
  </si>
  <si>
    <t>항 = 숫자 또는 문자의 곱,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</si>
  <si>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</si>
  <si>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</si>
  <si>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</si>
  <si>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</si>
  <si>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곱한것이다.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</si>
  <si>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</si>
  <si>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</si>
  <si>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</si>
  <si>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</si>
  <si>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</t>
    <phoneticPr fontId="1" type="noConversion"/>
  </si>
  <si>
    <t>여기가 2가 계수, 1은 상수항</t>
    <phoneticPr fontId="1" type="noConversion"/>
  </si>
  <si>
    <t>계수</t>
    <phoneticPr fontId="1" type="noConversion"/>
  </si>
  <si>
    <t>coefficient 계수(係數: 3x에서 3과 같은 수)</t>
    <phoneticPr fontId="1" type="noConversion"/>
  </si>
  <si>
    <t>계수란 일반적으로 어떤 변수에 곱해진 인자이다.</t>
    <phoneticPr fontId="1" type="noConversion"/>
  </si>
  <si>
    <t>다항식에서의 계수란 변수들의 거듭제곱에 곱해진 수이다.</t>
    <phoneticPr fontId="1" type="noConversion"/>
  </si>
  <si>
    <t>-3 은 상수항이자 계수이다.</t>
    <phoneticPr fontId="1" type="noConversion"/>
  </si>
  <si>
    <t>그래서 상수항 -3도 계수에 포함된다.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</si>
  <si>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(x의 0제곱)과 -3의 곱으로 볼 수 있다.</t>
    </r>
    <phoneticPr fontId="1" type="noConversion"/>
  </si>
  <si>
    <t>단항식 과 다항식</t>
    <phoneticPr fontId="1" type="noConversion"/>
  </si>
  <si>
    <t>단항식 :</t>
    <phoneticPr fontId="1" type="noConversion"/>
  </si>
  <si>
    <t>항이 하나로 된식</t>
    <phoneticPr fontId="1" type="noConversion"/>
  </si>
  <si>
    <t>다항식 :</t>
    <phoneticPr fontId="1" type="noConversion"/>
  </si>
  <si>
    <t>항이 두 개 이상인 항의 합으로 된 식</t>
    <phoneticPr fontId="1" type="noConversion"/>
  </si>
  <si>
    <t>차수</t>
    <phoneticPr fontId="1" type="noConversion"/>
  </si>
  <si>
    <t>차수는 문자를 곱한 횟수를 의미한다.</t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</si>
  <si>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이므로, 차수는??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</si>
  <si>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은 y를 1번 곱해서, 차수는 1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</si>
  <si>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는 x를 2번 곱해서, 차수가 2</t>
    </r>
    <phoneticPr fontId="1" type="noConversion"/>
  </si>
  <si>
    <t>x를 기준으로 차수를 구하면</t>
    <phoneticPr fontId="1" type="noConversion"/>
  </si>
  <si>
    <t>y에 대한 1차식</t>
    <phoneticPr fontId="1" type="noConversion"/>
  </si>
  <si>
    <t>x에 대한 2차식</t>
    <phoneticPr fontId="1" type="noConversion"/>
  </si>
  <si>
    <t>수식</t>
    <phoneticPr fontId="1" type="noConversion"/>
  </si>
  <si>
    <t>수식이란?? 변수와 상수를 연산자로 이용하여 표현한 식</t>
    <phoneticPr fontId="1" type="noConversion"/>
  </si>
  <si>
    <t>팩토리얼</t>
    <phoneticPr fontId="1" type="noConversion"/>
  </si>
  <si>
    <t xml:space="preserve">서로 다른 n개를 나열하는 경우의 수 </t>
    <phoneticPr fontId="1" type="noConversion"/>
  </si>
  <si>
    <t>피보나치</t>
  </si>
  <si>
    <t>점화식을 사용해 수열의 항이 이어지는 형태를 간결하게 표현</t>
  </si>
  <si>
    <t>첫째 및 둘째 항이 1이며 그 뒤의 모든 항은 바로 앞 두 항의 합인 수열(컴퓨터에서는 배열이나 리스트)</t>
  </si>
  <si>
    <t>재귀</t>
  </si>
  <si>
    <t>수열 (sequence)</t>
    <phoneticPr fontId="1" type="noConversion"/>
  </si>
  <si>
    <t># 자료구조는 크게 두가지로 나뉨              선형자료구조      스택  큐</t>
  </si>
  <si>
    <t># 비선형자료구조       그래프(점 : node), 선(edge)의 집합  트리</t>
  </si>
  <si>
    <t xml:space="preserve">  </t>
  </si>
  <si>
    <t>자료구조</t>
    <phoneticPr fontId="1" type="noConversion"/>
  </si>
  <si>
    <t>"BSIL한 FD가 나에게 CB를 거네"</t>
  </si>
  <si>
    <t>Data</t>
  </si>
  <si>
    <t>type</t>
  </si>
  <si>
    <t>자료</t>
  </si>
  <si>
    <t>형(型)</t>
  </si>
  <si>
    <t>자료의 모양(거푸집)</t>
  </si>
  <si>
    <t>거푸집은 틀이다.</t>
  </si>
  <si>
    <t>붕어빵을 먹기 위해 붕어빵 틀이 있어야 한다.</t>
  </si>
  <si>
    <t>자료의 크기가 다르다</t>
  </si>
  <si>
    <t>자료형</t>
  </si>
  <si>
    <t>기본형</t>
  </si>
  <si>
    <t>크기</t>
  </si>
  <si>
    <t>음수</t>
  </si>
  <si>
    <t>양수</t>
  </si>
  <si>
    <t>참조형</t>
  </si>
  <si>
    <t>숫자를 담을 수 있는 크기</t>
  </si>
  <si>
    <t>자연수</t>
  </si>
  <si>
    <t>1,2,3,4,5,6 …</t>
  </si>
  <si>
    <t>byte</t>
  </si>
  <si>
    <t>b</t>
  </si>
  <si>
    <t>int(4byte)</t>
  </si>
  <si>
    <t>short</t>
  </si>
  <si>
    <t>s</t>
  </si>
  <si>
    <t>4 byte</t>
  </si>
  <si>
    <t>정수</t>
  </si>
  <si>
    <t>1 2</t>
  </si>
  <si>
    <r>
      <t>int</t>
    </r>
    <r>
      <rPr>
        <sz val="11"/>
        <color rgb="FF000000"/>
        <rFont val="Arial"/>
        <family val="2"/>
      </rPr>
      <t>eger</t>
    </r>
  </si>
  <si>
    <t>int</t>
  </si>
  <si>
    <t>i</t>
  </si>
  <si>
    <t>long</t>
  </si>
  <si>
    <t>l</t>
  </si>
  <si>
    <t>실수</t>
  </si>
  <si>
    <r>
      <t>부동 소수점 </t>
    </r>
    <r>
      <rPr>
        <u/>
        <sz val="11"/>
        <color theme="10"/>
        <rFont val="맑은 고딕"/>
        <family val="3"/>
        <charset val="129"/>
        <scheme val="minor"/>
      </rPr>
      <t>浮動小數點 </t>
    </r>
  </si>
  <si>
    <t>떠다닌다.</t>
  </si>
  <si>
    <t>float</t>
  </si>
  <si>
    <r>
      <t>IT </t>
    </r>
    <r>
      <rPr>
        <sz val="11"/>
        <color rgb="FF333333"/>
        <rFont val="Arial"/>
        <family val="2"/>
      </rPr>
      <t>Floating Point</t>
    </r>
  </si>
  <si>
    <t>점이 떠다니다.</t>
  </si>
  <si>
    <t>f</t>
  </si>
  <si>
    <t>double</t>
  </si>
  <si>
    <t>d</t>
  </si>
  <si>
    <t>char</t>
  </si>
  <si>
    <t>c</t>
  </si>
  <si>
    <t>0~65535</t>
  </si>
  <si>
    <t>홑따옴표</t>
  </si>
  <si>
    <t>''</t>
  </si>
  <si>
    <t>문자를 담을 수 있는 크기</t>
  </si>
  <si>
    <t>a</t>
  </si>
  <si>
    <t>boolean</t>
  </si>
  <si>
    <t>A</t>
  </si>
  <si>
    <t>자바의 데이터 타입 확인</t>
  </si>
  <si>
    <t>가</t>
  </si>
  <si>
    <t>num1(객체명).getClass().getName()</t>
  </si>
  <si>
    <t>※</t>
  </si>
  <si>
    <t>void</t>
  </si>
  <si>
    <t>텅 빈 공간 형태의 타입을 맞추어서로 나와라</t>
  </si>
  <si>
    <t>문자열</t>
  </si>
  <si>
    <t>(문자가 나열된 형태)</t>
  </si>
  <si>
    <t>hello</t>
  </si>
  <si>
    <t>문자열은 반드시 문자열이라는 표시를 해야하는데 그 표시가 쌍따옴표이다.</t>
  </si>
  <si>
    <t>쌍따옴표</t>
  </si>
  <si>
    <t>" "</t>
  </si>
  <si>
    <t>String</t>
  </si>
  <si>
    <t>(컴퓨터의) 문자열</t>
  </si>
  <si>
    <t>자바에서는 문자와 문자열 구분하지만 파이썬은 구분하지 않는다.</t>
  </si>
  <si>
    <t>파이썬에서 데이터 타입 확인하는 함수는 type()이다.</t>
  </si>
  <si>
    <t>동적</t>
  </si>
  <si>
    <t>dynamic</t>
  </si>
  <si>
    <t>그 때 그 때 상황에 따라 바뀐다.</t>
  </si>
  <si>
    <t>정적</t>
  </si>
  <si>
    <t>static</t>
  </si>
  <si>
    <t>그 자리에 고정시켜라</t>
  </si>
  <si>
    <t>2byte</t>
  </si>
  <si>
    <t>컴퓨터에서 입력시 사람은 문자나 숫자를 입력한다.</t>
  </si>
  <si>
    <t>컴퓨터는 바보라서 언제 사람이 문자를 입력하고 숫자를 입력할 지 구분할 수 없다.</t>
  </si>
  <si>
    <t>그래서 일단 기본적으로 모든 입력을 문자로 받아들이게 해논겁니다.</t>
  </si>
  <si>
    <t>연관배열</t>
  </si>
  <si>
    <t>키 :</t>
  </si>
  <si>
    <t>밸류</t>
  </si>
  <si>
    <t>key</t>
  </si>
  <si>
    <t>value</t>
  </si>
  <si>
    <t>이걸 쌍으로 묶어서 가지고 다니는 형태가 바로 객체다</t>
  </si>
  <si>
    <t>&lt;?xml version="1.0" encoding="UTF-8"?&gt;</t>
  </si>
  <si>
    <t>&lt;response&gt;</t>
  </si>
  <si>
    <t>&lt;header&gt;</t>
  </si>
  <si>
    <t>&lt;resultCode&gt;string&lt;/resultCode&gt;</t>
  </si>
  <si>
    <t>자료의 종류</t>
  </si>
  <si>
    <t>정형</t>
  </si>
  <si>
    <t>표 형태 데이터</t>
  </si>
  <si>
    <t>데이터베이스안에 있는 데이터</t>
  </si>
  <si>
    <t>SQL로 수집해서 활용</t>
  </si>
  <si>
    <t>&lt;resultMsg&gt;string&lt;/resultMsg&gt;</t>
  </si>
  <si>
    <t>반정형</t>
  </si>
  <si>
    <t>XML, JSON</t>
  </si>
  <si>
    <t>python의 dict나 javascript의 객체 데이터 타입(JavaScript Object Notation)을 이용해야함</t>
  </si>
  <si>
    <t>&lt;/header&gt;</t>
  </si>
  <si>
    <t>문자열 처리</t>
  </si>
  <si>
    <t>비정형</t>
  </si>
  <si>
    <t>텍스트</t>
  </si>
  <si>
    <t>&lt;body&gt;</t>
  </si>
  <si>
    <t>&lt;items&gt;</t>
  </si>
  <si>
    <t>문자열은 검색과, 치환</t>
  </si>
  <si>
    <t>&lt;item&gt;</t>
  </si>
  <si>
    <t>&lt;kindb&gt;string&lt;/kindb&gt;</t>
  </si>
  <si>
    <t>&lt;/item&gt;</t>
  </si>
  <si>
    <t>&lt;/items&gt;</t>
  </si>
  <si>
    <t>&lt;numOfRows&gt;string&lt;/numOfRows&gt;</t>
  </si>
  <si>
    <t>&lt;pageNo&gt;string&lt;/pageNo&gt;</t>
  </si>
  <si>
    <t>&lt;totalCount&gt;string&lt;/totalCount&gt;</t>
  </si>
  <si>
    <t>&lt;/body&gt;</t>
  </si>
  <si>
    <t>&lt;/response&gt;</t>
  </si>
  <si>
    <t>프로그래밍 언어에서의 데이터 타입</t>
  </si>
  <si>
    <t>자바</t>
  </si>
  <si>
    <r>
      <t>자바스크립트(</t>
    </r>
    <r>
      <rPr>
        <b/>
        <sz val="11"/>
        <color rgb="FFFF0000"/>
        <rFont val="Arial"/>
        <family val="2"/>
      </rPr>
      <t>6가지 기본 자료형</t>
    </r>
    <r>
      <rPr>
        <b/>
        <sz val="11"/>
        <color theme="1"/>
        <rFont val="Arial"/>
        <family val="2"/>
      </rPr>
      <t>)</t>
    </r>
  </si>
  <si>
    <t>SQL</t>
  </si>
  <si>
    <t>undefined</t>
  </si>
  <si>
    <t>타입 정의가 안됨</t>
  </si>
  <si>
    <t>oracle</t>
  </si>
  <si>
    <t>mysql</t>
  </si>
  <si>
    <t>mariadb</t>
  </si>
  <si>
    <t>기
본
형
primitive</t>
  </si>
  <si>
    <t>number</t>
  </si>
  <si>
    <t>기본자료형(클래스 없이)
클래스 사용할 경우 객체
//기본 자료형도 속성과 메서드를 가지고 있다. 
이는 기본 자료형의 속성 또는 메서드를 사용할 때
기본 자료형이 자동으로 객체로 변환됨</t>
  </si>
  <si>
    <t>NaN</t>
  </si>
  <si>
    <t>NUMBER</t>
  </si>
  <si>
    <t>null</t>
  </si>
  <si>
    <t>정수(bsil)</t>
  </si>
  <si>
    <t>bigint</t>
  </si>
  <si>
    <t>0
0.0</t>
  </si>
  <si>
    <t>tinyint</t>
  </si>
  <si>
    <t>-128 ~ 127</t>
  </si>
  <si>
    <t>실수(fd)</t>
  </si>
  <si>
    <t>floating(부동) point</t>
  </si>
  <si>
    <t>문자(character) : 한 글자(홑 따옴표)</t>
  </si>
  <si>
    <t>문자는 컴퓨터에서 어떻게 인식할까?</t>
  </si>
  <si>
    <t>string</t>
  </si>
  <si>
    <t>"" ''</t>
  </si>
  <si>
    <t>VARCHAR2</t>
  </si>
  <si>
    <t>VAR은 가변형</t>
  </si>
  <si>
    <t>varchar</t>
  </si>
  <si>
    <t>가변길이</t>
  </si>
  <si>
    <t>CHAR</t>
  </si>
  <si>
    <t>영문 1글자 ( 1byte)</t>
  </si>
  <si>
    <t>고정 길이</t>
  </si>
  <si>
    <t>NCHAR</t>
  </si>
  <si>
    <t>N 는 한글 1글자(2 byte)</t>
  </si>
  <si>
    <t>논리(boolean, 참,거짓) : true false</t>
  </si>
  <si>
    <t>NVARCHAR2</t>
  </si>
  <si>
    <t>text</t>
  </si>
  <si>
    <t>n : national(unicode)</t>
  </si>
  <si>
    <t>참조형
reference</t>
  </si>
  <si>
    <t>배열</t>
  </si>
  <si>
    <t>열거(enum)</t>
  </si>
  <si>
    <t>클래스</t>
  </si>
  <si>
    <t>Date</t>
  </si>
  <si>
    <t>DATE</t>
  </si>
  <si>
    <t>date</t>
  </si>
  <si>
    <t>인터페이스</t>
  </si>
  <si>
    <t>datatime</t>
  </si>
  <si>
    <t>datetime</t>
  </si>
  <si>
    <t>timestamp</t>
  </si>
  <si>
    <t>function</t>
  </si>
  <si>
    <t>time</t>
  </si>
  <si>
    <t>object</t>
  </si>
  <si>
    <t>{} 연관배열(hashtable)</t>
  </si>
  <si>
    <t>x</t>
    <phoneticPr fontId="1" type="noConversion"/>
  </si>
  <si>
    <t>y</t>
    <phoneticPr fontId="1" type="noConversion"/>
  </si>
  <si>
    <t>y=ax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</si>
  <si>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</si>
  <si>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</si>
  <si>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</si>
  <si>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</si>
  <si>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</si>
  <si>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</si>
  <si>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</si>
  <si>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</si>
  <si>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y=-ax</t>
    <phoneticPr fontId="1" type="noConversion"/>
  </si>
  <si>
    <t>y=-x</t>
    <phoneticPr fontId="1" type="noConversion"/>
  </si>
  <si>
    <t>y=-2x</t>
    <phoneticPr fontId="1" type="noConversion"/>
  </si>
  <si>
    <t>y=-3x</t>
    <phoneticPr fontId="1" type="noConversion"/>
  </si>
  <si>
    <t>y=1x</t>
    <phoneticPr fontId="1" type="noConversion"/>
  </si>
  <si>
    <t>y=2x</t>
    <phoneticPr fontId="1" type="noConversion"/>
  </si>
  <si>
    <t>y=3x</t>
    <phoneticPr fontId="1" type="noConversion"/>
  </si>
  <si>
    <t>y=1x+3</t>
    <phoneticPr fontId="1" type="noConversion"/>
  </si>
  <si>
    <t>y=1x</t>
    <phoneticPr fontId="1" type="noConversion"/>
  </si>
  <si>
    <t>y=1x-3</t>
    <phoneticPr fontId="1" type="noConversion"/>
  </si>
  <si>
    <t xml:space="preserve">키 </t>
    <phoneticPr fontId="1" type="noConversion"/>
  </si>
  <si>
    <t>몸무게</t>
    <phoneticPr fontId="1" type="noConversion"/>
  </si>
  <si>
    <t>트랜스포즈</t>
    <phoneticPr fontId="1" type="noConversion"/>
  </si>
  <si>
    <t xml:space="preserve">transpose 전치 : 위치를 전환한다. </t>
    <phoneticPr fontId="1" type="noConversion"/>
  </si>
  <si>
    <t>어떻게?? 행과 열을 전환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</si>
  <si>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</si>
  <si>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</si>
  <si>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</si>
  <si>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</si>
  <si>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</si>
  <si>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Average</t>
    <phoneticPr fontId="1" type="noConversion"/>
  </si>
  <si>
    <t>오차=잔차</t>
    <phoneticPr fontId="1" type="noConversion"/>
  </si>
  <si>
    <t>(x-x평균) 제곱의합</t>
    <phoneticPr fontId="1" type="noConversion"/>
  </si>
  <si>
    <t>(x-x평균)(y-y평균)의합</t>
    <phoneticPr fontId="1" type="noConversion"/>
  </si>
  <si>
    <t>deviation</t>
    <phoneticPr fontId="1" type="noConversion"/>
  </si>
  <si>
    <t>편차(키)</t>
    <phoneticPr fontId="1" type="noConversion"/>
  </si>
  <si>
    <t>편차(몸무게)</t>
    <phoneticPr fontId="1" type="noConversion"/>
  </si>
  <si>
    <t>편차란??? 평균과의 차</t>
    <phoneticPr fontId="1" type="noConversion"/>
  </si>
  <si>
    <t>standard</t>
    <phoneticPr fontId="1" type="noConversion"/>
  </si>
  <si>
    <t>분산</t>
    <phoneticPr fontId="1" type="noConversion"/>
  </si>
  <si>
    <t>variation</t>
    <phoneticPr fontId="1" type="noConversion"/>
  </si>
  <si>
    <t>공분산</t>
    <phoneticPr fontId="1" type="noConversion"/>
  </si>
  <si>
    <t>범위 : -1 ~ 0 ~ 1</t>
    <phoneticPr fontId="1" type="noConversion"/>
  </si>
  <si>
    <t>공분산 -&gt; 상관 (corelation: corr(키, 몸무게)) -&gt; 분산 --&gt; 회귀 -&gt; 인과관계 분석가능 -&gt; machine learning, deep learning</t>
    <phoneticPr fontId="1" type="noConversion"/>
  </si>
  <si>
    <t>예측식 : y = ax + b</t>
  </si>
  <si>
    <t>키편차*몸무게 편차</t>
    <phoneticPr fontId="1" type="noConversion"/>
  </si>
  <si>
    <t>키편차</t>
    <phoneticPr fontId="1" type="noConversion"/>
  </si>
  <si>
    <t>제곱</t>
    <phoneticPr fontId="1" type="noConversion"/>
  </si>
  <si>
    <t>mean(y) - (mean(x)*a)</t>
    <phoneticPr fontId="1" type="noConversion"/>
  </si>
  <si>
    <t>기울기(a)</t>
    <phoneticPr fontId="1" type="noConversion"/>
  </si>
  <si>
    <t>y절편(b)</t>
    <phoneticPr fontId="1" type="noConversion"/>
  </si>
  <si>
    <t>y= 0.98x-102.20</t>
    <phoneticPr fontId="1" type="noConversion"/>
  </si>
  <si>
    <t>163정도 키면</t>
    <phoneticPr fontId="1" type="noConversion"/>
  </si>
  <si>
    <t>kg 정도 예측 된다.</t>
    <phoneticPr fontId="1" type="noConversion"/>
  </si>
  <si>
    <t xml:space="preserve"> </t>
    <phoneticPr fontId="1" type="noConversion"/>
  </si>
  <si>
    <t>예측값</t>
    <phoneticPr fontId="1" type="noConversion"/>
  </si>
  <si>
    <t>2차함수 와 그래프</t>
    <phoneticPr fontId="1" type="noConversion"/>
  </si>
  <si>
    <t xml:space="preserve"> 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</si>
  <si>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</si>
  <si>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</si>
  <si>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</si>
  <si>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a값</t>
    <phoneticPr fontId="1" type="noConversion"/>
  </si>
  <si>
    <t>y값</t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</si>
  <si>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</si>
  <si>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</si>
  <si>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</si>
  <si>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3x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</si>
  <si>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x</t>
    <phoneticPr fontId="1" type="noConversion"/>
  </si>
  <si>
    <t>commit : 반영하다</t>
    <phoneticPr fontId="1" type="noConversion"/>
  </si>
  <si>
    <t>수학 물리에서는 방향까지 있다.</t>
    <phoneticPr fontId="1" type="noConversion"/>
  </si>
  <si>
    <t>vector : 배달하다, 운반하다.</t>
    <phoneticPr fontId="1" type="noConversion"/>
  </si>
  <si>
    <t>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</si>
</sst>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E6EDF3"/>
      <name val="Consolas"/>
      <family val="3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888888"/>
      <name val="Arial"/>
      <family val="2"/>
    </font>
    <font>
      <sz val="11"/>
      <color rgb="FF333333"/>
      <name val="Arial"/>
      <family val="2"/>
    </font>
    <font>
      <sz val="14"/>
      <color rgb="FFFF0000"/>
      <name val="Consolas"/>
      <family val="3"/>
    </font>
    <font>
      <sz val="8"/>
      <color rgb="FFFF0000"/>
      <name val="Malgun Gothic"/>
      <family val="3"/>
      <charset val="129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Cambria Math"/>
      <family val="1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FC5E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3" borderId="0" xfId="0" applyFont="1" applyFill="1">
      <alignment vertical="center"/>
    </xf>
    <xf numFmtId="0" fontId="23" fillId="0" borderId="0" xfId="0" applyFont="1">
      <alignment vertical="center"/>
    </xf>
    <xf numFmtId="0" fontId="24" fillId="3" borderId="0" xfId="0" applyFont="1" applyFill="1" applyBorder="1" applyAlignment="1">
      <alignment vertical="center" wrapText="1"/>
    </xf>
    <xf numFmtId="0" fontId="25" fillId="3" borderId="0" xfId="0" applyFont="1" applyFill="1" applyBorder="1">
      <alignment vertical="center"/>
    </xf>
    <xf numFmtId="0" fontId="24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>
      <alignment vertical="center"/>
    </xf>
    <xf numFmtId="0" fontId="24" fillId="0" borderId="0" xfId="0" applyFont="1" applyBorder="1" applyAlignment="1">
      <alignment horizontal="right" vertical="center" wrapText="1"/>
    </xf>
    <xf numFmtId="0" fontId="24" fillId="14" borderId="0" xfId="0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 wrapText="1"/>
    </xf>
    <xf numFmtId="0" fontId="3" fillId="0" borderId="0" xfId="1" applyBorder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35" fillId="15" borderId="0" xfId="0" applyFont="1" applyFill="1" applyBorder="1">
      <alignment vertical="center"/>
    </xf>
    <xf numFmtId="0" fontId="36" fillId="0" borderId="0" xfId="0" applyFont="1" applyBorder="1" applyAlignment="1">
      <alignment horizontal="center" vertical="center" wrapText="1"/>
    </xf>
    <xf numFmtId="0" fontId="37" fillId="3" borderId="0" xfId="0" applyFont="1" applyFill="1" applyBorder="1">
      <alignment vertical="center"/>
    </xf>
    <xf numFmtId="0" fontId="37" fillId="3" borderId="0" xfId="0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vertical="center" wrapText="1"/>
    </xf>
    <xf numFmtId="0" fontId="24" fillId="16" borderId="0" xfId="0" applyFont="1" applyFill="1" applyBorder="1" applyAlignment="1">
      <alignment vertical="center" wrapText="1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37" fillId="0" borderId="0" xfId="0" applyFont="1" applyBorder="1">
      <alignment vertical="center"/>
    </xf>
    <xf numFmtId="0" fontId="31" fillId="16" borderId="0" xfId="0" applyFont="1" applyFill="1" applyBorder="1">
      <alignment vertical="center"/>
    </xf>
    <xf numFmtId="0" fontId="24" fillId="17" borderId="0" xfId="0" applyFont="1" applyFill="1" applyBorder="1" applyAlignment="1">
      <alignment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0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20" fillId="0" borderId="1" xfId="0" applyFont="1" applyBorder="1">
      <alignment vertical="center"/>
    </xf>
    <xf numFmtId="0" fontId="0" fillId="0" borderId="2" xfId="0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0" fillId="0" borderId="6" xfId="0" applyBorder="1">
      <alignment vertical="center"/>
    </xf>
    <xf numFmtId="0" fontId="20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0" fillId="0" borderId="2" xfId="0" applyFont="1" applyBorder="1">
      <alignment vertical="center"/>
    </xf>
    <xf numFmtId="0" fontId="20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7" fillId="3" borderId="0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42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머신러닝기초_Transpose_전치!$D$15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머신러닝기초_Transpose_전치!$C$16:$C$20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머신러닝기초_Transpose_전치!$D$16:$D$20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E-4353-BBC6-11518C43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90176"/>
        <c:axId val="1603496416"/>
      </c:scatterChart>
      <c:valAx>
        <c:axId val="1603490176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496416"/>
        <c:crosses val="autoZero"/>
        <c:crossBetween val="midCat"/>
      </c:valAx>
      <c:valAx>
        <c:axId val="160349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4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머신러닝기초_Transpose_전치!$K$37:$K$57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머신러닝기초_Transpose_전치!$L$37:$L$57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410-99B4-C7C7B2B3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69471"/>
        <c:axId val="703271551"/>
      </c:scatterChart>
      <c:valAx>
        <c:axId val="703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71551"/>
        <c:crosses val="autoZero"/>
        <c:crossBetween val="midCat"/>
      </c:valAx>
      <c:valAx>
        <c:axId val="7032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머신러닝기초_Transpose_전치!$D$61:$D$81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머신러닝기초_Transpose_전치!$E$61:$E$81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D-498E-A02A-91B7CF4E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56991"/>
        <c:axId val="703269471"/>
      </c:scatterChart>
      <c:valAx>
        <c:axId val="7032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69471"/>
        <c:crosses val="autoZero"/>
        <c:crossBetween val="midCat"/>
      </c:valAx>
      <c:valAx>
        <c:axId val="7032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머신러닝기초_Transpose_전치!$K$61:$K$81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48C5-9935-D48E4B8DF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머신러닝기초_Transpose_전치!$L$61:$L$81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F-48C5-9935-D48E4B8DF9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머신러닝기초_Transpose_전치!$M$61:$M$81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F-48C5-9935-D48E4B8D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91983"/>
        <c:axId val="706095727"/>
      </c:lineChart>
      <c:catAx>
        <c:axId val="7060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095727"/>
        <c:crosses val="autoZero"/>
        <c:auto val="1"/>
        <c:lblAlgn val="ctr"/>
        <c:lblOffset val="100"/>
        <c:noMultiLvlLbl val="0"/>
      </c:catAx>
      <c:valAx>
        <c:axId val="7060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0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161925</xdr:rowOff>
    </xdr:from>
    <xdr:to>
      <xdr:col>11</xdr:col>
      <xdr:colOff>171450</xdr:colOff>
      <xdr:row>16</xdr:row>
      <xdr:rowOff>104775</xdr:rowOff>
    </xdr:to>
    <xdr:pic>
      <xdr:nvPicPr>
        <xdr:cNvPr id="2" name="그림 1" descr="C:\Users\shjung\Pictures\Screenshots\스크린샷 2024-07-29 143905_그리스문자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1925"/>
          <a:ext cx="73914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7328</xdr:colOff>
      <xdr:row>3</xdr:row>
      <xdr:rowOff>14655</xdr:rowOff>
    </xdr:from>
    <xdr:to>
      <xdr:col>11</xdr:col>
      <xdr:colOff>21981</xdr:colOff>
      <xdr:row>10</xdr:row>
      <xdr:rowOff>161192</xdr:rowOff>
    </xdr:to>
    <xdr:cxnSp macro="">
      <xdr:nvCxnSpPr>
        <xdr:cNvPr id="3" name="직선 연결선 2"/>
        <xdr:cNvCxnSpPr/>
      </xdr:nvCxnSpPr>
      <xdr:spPr>
        <a:xfrm flipV="1">
          <a:off x="285751" y="652097"/>
          <a:ext cx="2798884" cy="1633903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29307</xdr:colOff>
      <xdr:row>2</xdr:row>
      <xdr:rowOff>7327</xdr:rowOff>
    </xdr:from>
    <xdr:to>
      <xdr:col>9</xdr:col>
      <xdr:colOff>249115</xdr:colOff>
      <xdr:row>11</xdr:row>
      <xdr:rowOff>175847</xdr:rowOff>
    </xdr:to>
    <xdr:cxnSp macro="">
      <xdr:nvCxnSpPr>
        <xdr:cNvPr id="5" name="직선 연결선 4"/>
        <xdr:cNvCxnSpPr/>
      </xdr:nvCxnSpPr>
      <xdr:spPr>
        <a:xfrm flipV="1">
          <a:off x="586153" y="432289"/>
          <a:ext cx="2168770" cy="20808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109904</xdr:colOff>
      <xdr:row>0</xdr:row>
      <xdr:rowOff>190501</xdr:rowOff>
    </xdr:from>
    <xdr:to>
      <xdr:col>8</xdr:col>
      <xdr:colOff>153865</xdr:colOff>
      <xdr:row>13</xdr:row>
      <xdr:rowOff>29308</xdr:rowOff>
    </xdr:to>
    <xdr:cxnSp macro="">
      <xdr:nvCxnSpPr>
        <xdr:cNvPr id="7" name="직선 연결선 6"/>
        <xdr:cNvCxnSpPr/>
      </xdr:nvCxnSpPr>
      <xdr:spPr>
        <a:xfrm flipV="1">
          <a:off x="945173" y="190501"/>
          <a:ext cx="1436077" cy="260105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219807</xdr:colOff>
      <xdr:row>17</xdr:row>
      <xdr:rowOff>109904</xdr:rowOff>
    </xdr:from>
    <xdr:to>
      <xdr:col>10</xdr:col>
      <xdr:colOff>95249</xdr:colOff>
      <xdr:row>28</xdr:row>
      <xdr:rowOff>131885</xdr:rowOff>
    </xdr:to>
    <xdr:cxnSp macro="">
      <xdr:nvCxnSpPr>
        <xdr:cNvPr id="11" name="직선 연결선 10"/>
        <xdr:cNvCxnSpPr/>
      </xdr:nvCxnSpPr>
      <xdr:spPr>
        <a:xfrm flipH="1" flipV="1">
          <a:off x="498230" y="3722077"/>
          <a:ext cx="2381250" cy="23592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20</xdr:row>
      <xdr:rowOff>159728</xdr:rowOff>
    </xdr:from>
    <xdr:to>
      <xdr:col>11</xdr:col>
      <xdr:colOff>73269</xdr:colOff>
      <xdr:row>25</xdr:row>
      <xdr:rowOff>58615</xdr:rowOff>
    </xdr:to>
    <xdr:cxnSp macro="">
      <xdr:nvCxnSpPr>
        <xdr:cNvPr id="12" name="직선 연결선 11"/>
        <xdr:cNvCxnSpPr/>
      </xdr:nvCxnSpPr>
      <xdr:spPr>
        <a:xfrm>
          <a:off x="247650" y="4409343"/>
          <a:ext cx="2888273" cy="961291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117231</xdr:colOff>
      <xdr:row>17</xdr:row>
      <xdr:rowOff>65943</xdr:rowOff>
    </xdr:from>
    <xdr:to>
      <xdr:col>9</xdr:col>
      <xdr:colOff>29307</xdr:colOff>
      <xdr:row>29</xdr:row>
      <xdr:rowOff>161193</xdr:rowOff>
    </xdr:to>
    <xdr:cxnSp macro="">
      <xdr:nvCxnSpPr>
        <xdr:cNvPr id="13" name="직선 연결선 12"/>
        <xdr:cNvCxnSpPr/>
      </xdr:nvCxnSpPr>
      <xdr:spPr>
        <a:xfrm>
          <a:off x="952500" y="3678116"/>
          <a:ext cx="1582615" cy="264501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21981</xdr:colOff>
      <xdr:row>33</xdr:row>
      <xdr:rowOff>197829</xdr:rowOff>
    </xdr:from>
    <xdr:to>
      <xdr:col>10</xdr:col>
      <xdr:colOff>36634</xdr:colOff>
      <xdr:row>41</xdr:row>
      <xdr:rowOff>131884</xdr:rowOff>
    </xdr:to>
    <xdr:cxnSp macro="">
      <xdr:nvCxnSpPr>
        <xdr:cNvPr id="25" name="직선 연결선 24"/>
        <xdr:cNvCxnSpPr/>
      </xdr:nvCxnSpPr>
      <xdr:spPr>
        <a:xfrm flipV="1">
          <a:off x="21981" y="7209694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263769</xdr:colOff>
      <xdr:row>36</xdr:row>
      <xdr:rowOff>29309</xdr:rowOff>
    </xdr:from>
    <xdr:to>
      <xdr:col>10</xdr:col>
      <xdr:colOff>278422</xdr:colOff>
      <xdr:row>43</xdr:row>
      <xdr:rowOff>175846</xdr:rowOff>
    </xdr:to>
    <xdr:cxnSp macro="">
      <xdr:nvCxnSpPr>
        <xdr:cNvPr id="28" name="직선 연결선 27"/>
        <xdr:cNvCxnSpPr/>
      </xdr:nvCxnSpPr>
      <xdr:spPr>
        <a:xfrm flipV="1">
          <a:off x="263769" y="7678617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66138</xdr:colOff>
      <xdr:row>38</xdr:row>
      <xdr:rowOff>206497</xdr:rowOff>
    </xdr:from>
    <xdr:to>
      <xdr:col>11</xdr:col>
      <xdr:colOff>65942</xdr:colOff>
      <xdr:row>46</xdr:row>
      <xdr:rowOff>131885</xdr:rowOff>
    </xdr:to>
    <xdr:cxnSp macro="">
      <xdr:nvCxnSpPr>
        <xdr:cNvPr id="29" name="직선 연결선 28"/>
        <xdr:cNvCxnSpPr/>
      </xdr:nvCxnSpPr>
      <xdr:spPr>
        <a:xfrm flipV="1">
          <a:off x="344561" y="8280766"/>
          <a:ext cx="2784035" cy="1625234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260318</xdr:colOff>
      <xdr:row>51</xdr:row>
      <xdr:rowOff>17938</xdr:rowOff>
    </xdr:from>
    <xdr:ext cx="549307" cy="5525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60318" y="10704988"/>
              <a:ext cx="549307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60318" y="10704988"/>
              <a:ext cx="549307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1¦2)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9525</xdr:colOff>
      <xdr:row>56</xdr:row>
      <xdr:rowOff>171450</xdr:rowOff>
    </xdr:from>
    <xdr:to>
      <xdr:col>7</xdr:col>
      <xdr:colOff>19050</xdr:colOff>
      <xdr:row>58</xdr:row>
      <xdr:rowOff>200025</xdr:rowOff>
    </xdr:to>
    <xdr:cxnSp macro="">
      <xdr:nvCxnSpPr>
        <xdr:cNvPr id="6" name="직선 화살표 연결선 5"/>
        <xdr:cNvCxnSpPr/>
      </xdr:nvCxnSpPr>
      <xdr:spPr>
        <a:xfrm flipV="1">
          <a:off x="1666875" y="11906250"/>
          <a:ext cx="28575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58</xdr:row>
      <xdr:rowOff>180975</xdr:rowOff>
    </xdr:from>
    <xdr:to>
      <xdr:col>7</xdr:col>
      <xdr:colOff>28575</xdr:colOff>
      <xdr:row>61</xdr:row>
      <xdr:rowOff>190500</xdr:rowOff>
    </xdr:to>
    <xdr:cxnSp macro="">
      <xdr:nvCxnSpPr>
        <xdr:cNvPr id="9" name="직선 화살표 연결선 8"/>
        <xdr:cNvCxnSpPr/>
      </xdr:nvCxnSpPr>
      <xdr:spPr>
        <a:xfrm>
          <a:off x="1676400" y="12315825"/>
          <a:ext cx="28575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59</xdr:row>
      <xdr:rowOff>28575</xdr:rowOff>
    </xdr:from>
    <xdr:to>
      <xdr:col>6</xdr:col>
      <xdr:colOff>0</xdr:colOff>
      <xdr:row>61</xdr:row>
      <xdr:rowOff>9525</xdr:rowOff>
    </xdr:to>
    <xdr:cxnSp macro="">
      <xdr:nvCxnSpPr>
        <xdr:cNvPr id="21" name="직선 화살표 연결선 20"/>
        <xdr:cNvCxnSpPr/>
      </xdr:nvCxnSpPr>
      <xdr:spPr>
        <a:xfrm flipH="1">
          <a:off x="1390650" y="12372975"/>
          <a:ext cx="26670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47624</xdr:colOff>
      <xdr:row>60</xdr:row>
      <xdr:rowOff>161925</xdr:rowOff>
    </xdr:from>
    <xdr:ext cx="2000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1152524" y="12715875"/>
              <a:ext cx="200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𝜔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1152524" y="12715875"/>
              <a:ext cx="200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47625</xdr:colOff>
      <xdr:row>55</xdr:row>
      <xdr:rowOff>200025</xdr:rowOff>
    </xdr:from>
    <xdr:ext cx="1129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1981200" y="1172527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1981200" y="1172527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193643</xdr:colOff>
      <xdr:row>53</xdr:row>
      <xdr:rowOff>84614</xdr:rowOff>
    </xdr:from>
    <xdr:ext cx="777907" cy="4202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193643" y="11190764"/>
              <a:ext cx="777907" cy="420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altLang="ko-KR" sz="1100" i="1">
                        <a:latin typeface="Cambria Math" panose="02040503050406030204" pitchFamily="18" charset="0"/>
                      </a:rPr>
                      <m:t>𝜈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193643" y="11190764"/>
              <a:ext cx="777907" cy="420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altLang="ko-KR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1¦(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165068</xdr:colOff>
      <xdr:row>55</xdr:row>
      <xdr:rowOff>122713</xdr:rowOff>
    </xdr:from>
    <xdr:ext cx="844582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165068" y="11647963"/>
              <a:ext cx="84458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𝜔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165068" y="11647963"/>
              <a:ext cx="84458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1)¦(−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13</xdr:col>
      <xdr:colOff>390525</xdr:colOff>
      <xdr:row>49</xdr:row>
      <xdr:rowOff>142875</xdr:rowOff>
    </xdr:from>
    <xdr:to>
      <xdr:col>21</xdr:col>
      <xdr:colOff>432027</xdr:colOff>
      <xdr:row>64</xdr:row>
      <xdr:rowOff>95250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10410825"/>
          <a:ext cx="4499202" cy="3076575"/>
        </a:xfrm>
        <a:prstGeom prst="rect">
          <a:avLst/>
        </a:prstGeom>
      </xdr:spPr>
    </xdr:pic>
    <xdr:clientData/>
  </xdr:twoCellAnchor>
  <xdr:oneCellAnchor>
    <xdr:from>
      <xdr:col>9</xdr:col>
      <xdr:colOff>95250</xdr:colOff>
      <xdr:row>63</xdr:row>
      <xdr:rowOff>85725</xdr:rowOff>
    </xdr:from>
    <xdr:ext cx="844655" cy="4476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2581275" y="13268325"/>
              <a:ext cx="844655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/>
                <a:t>A</a:t>
              </a:r>
              <a:r>
                <a:rPr lang="en-US" altLang="ko-KR" sz="1100" baseline="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2581275" y="13268325"/>
              <a:ext cx="844655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/>
                <a:t>A</a:t>
              </a:r>
              <a:r>
                <a:rPr lang="en-US" altLang="ko-KR" sz="1100" baseline="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51</xdr:row>
      <xdr:rowOff>95250</xdr:rowOff>
    </xdr:from>
    <xdr:ext cx="65" cy="172227"/>
    <xdr:sp macro="" textlink="">
      <xdr:nvSpPr>
        <xdr:cNvPr id="36" name="TextBox 35"/>
        <xdr:cNvSpPr txBox="1"/>
      </xdr:nvSpPr>
      <xdr:spPr>
        <a:xfrm>
          <a:off x="2409825" y="1078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9</xdr:row>
      <xdr:rowOff>171450</xdr:rowOff>
    </xdr:from>
    <xdr:to>
      <xdr:col>17</xdr:col>
      <xdr:colOff>157162</xdr:colOff>
      <xdr:row>23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306457</xdr:colOff>
      <xdr:row>10</xdr:row>
      <xdr:rowOff>41413</xdr:rowOff>
    </xdr:from>
    <xdr:to>
      <xdr:col>17</xdr:col>
      <xdr:colOff>381000</xdr:colOff>
      <xdr:row>18</xdr:row>
      <xdr:rowOff>173936</xdr:rowOff>
    </xdr:to>
    <xdr:cxnSp macro="">
      <xdr:nvCxnSpPr>
        <xdr:cNvPr id="8" name="직선 화살표 연결선 7"/>
        <xdr:cNvCxnSpPr/>
      </xdr:nvCxnSpPr>
      <xdr:spPr>
        <a:xfrm flipV="1">
          <a:off x="4572000" y="2112065"/>
          <a:ext cx="5474804" cy="1789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36</xdr:row>
      <xdr:rowOff>0</xdr:rowOff>
    </xdr:from>
    <xdr:to>
      <xdr:col>9</xdr:col>
      <xdr:colOff>79602</xdr:colOff>
      <xdr:row>52</xdr:row>
      <xdr:rowOff>21171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457" y="7487478"/>
          <a:ext cx="6573167" cy="3334215"/>
        </a:xfrm>
        <a:prstGeom prst="rect">
          <a:avLst/>
        </a:prstGeom>
      </xdr:spPr>
    </xdr:pic>
    <xdr:clientData/>
  </xdr:twoCellAnchor>
  <xdr:twoCellAnchor>
    <xdr:from>
      <xdr:col>12</xdr:col>
      <xdr:colOff>430697</xdr:colOff>
      <xdr:row>36</xdr:row>
      <xdr:rowOff>24019</xdr:rowOff>
    </xdr:from>
    <xdr:to>
      <xdr:col>18</xdr:col>
      <xdr:colOff>505240</xdr:colOff>
      <xdr:row>49</xdr:row>
      <xdr:rowOff>75371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165653</xdr:colOff>
      <xdr:row>60</xdr:row>
      <xdr:rowOff>24020</xdr:rowOff>
    </xdr:from>
    <xdr:to>
      <xdr:col>8</xdr:col>
      <xdr:colOff>215348</xdr:colOff>
      <xdr:row>79</xdr:row>
      <xdr:rowOff>165652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198783</xdr:colOff>
      <xdr:row>59</xdr:row>
      <xdr:rowOff>40584</xdr:rowOff>
    </xdr:from>
    <xdr:to>
      <xdr:col>18</xdr:col>
      <xdr:colOff>596348</xdr:colOff>
      <xdr:row>78</xdr:row>
      <xdr:rowOff>33130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190500</xdr:rowOff>
    </xdr:from>
    <xdr:to>
      <xdr:col>11</xdr:col>
      <xdr:colOff>648745</xdr:colOff>
      <xdr:row>20</xdr:row>
      <xdr:rowOff>38664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90500"/>
          <a:ext cx="7487695" cy="40391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17</xdr:row>
      <xdr:rowOff>114300</xdr:rowOff>
    </xdr:from>
    <xdr:to>
      <xdr:col>5</xdr:col>
      <xdr:colOff>9812</xdr:colOff>
      <xdr:row>27</xdr:row>
      <xdr:rowOff>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676650"/>
          <a:ext cx="2057687" cy="1981477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17</xdr:row>
      <xdr:rowOff>152400</xdr:rowOff>
    </xdr:from>
    <xdr:to>
      <xdr:col>12</xdr:col>
      <xdr:colOff>590550</xdr:colOff>
      <xdr:row>34</xdr:row>
      <xdr:rowOff>25485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3714750"/>
          <a:ext cx="3657600" cy="343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26</xdr:row>
      <xdr:rowOff>171450</xdr:rowOff>
    </xdr:from>
    <xdr:to>
      <xdr:col>7</xdr:col>
      <xdr:colOff>334012</xdr:colOff>
      <xdr:row>34</xdr:row>
      <xdr:rowOff>105000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5619750"/>
          <a:ext cx="4563112" cy="16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46</xdr:row>
      <xdr:rowOff>76200</xdr:rowOff>
    </xdr:from>
    <xdr:to>
      <xdr:col>7</xdr:col>
      <xdr:colOff>324124</xdr:colOff>
      <xdr:row>52</xdr:row>
      <xdr:rowOff>66849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1300" y="9715500"/>
          <a:ext cx="1962424" cy="1247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dict.naver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>
      <c r="B4" s="3" t="s">
        <v>4</v>
      </c>
      <c r="C4" s="3">
        <v>1</v>
      </c>
    </row>
    <row r="5" spans="2:20">
      <c r="D5" t="s">
        <v>5</v>
      </c>
    </row>
    <row r="6" spans="2:20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>
      <c r="D7" s="102" t="s">
        <v>10</v>
      </c>
      <c r="E7" s="102"/>
      <c r="F7" s="102"/>
      <c r="G7" s="102"/>
      <c r="H7" s="102"/>
      <c r="I7" s="102"/>
      <c r="J7" s="102"/>
      <c r="K7" s="102"/>
      <c r="N7" t="s">
        <v>32</v>
      </c>
    </row>
    <row r="8" spans="2:20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>
      <c r="B27" t="s">
        <v>25</v>
      </c>
      <c r="C27" s="103">
        <v>3</v>
      </c>
      <c r="D27" s="103"/>
      <c r="E27" s="103"/>
      <c r="F27" s="103">
        <v>5</v>
      </c>
      <c r="G27" s="103"/>
      <c r="H27" s="103"/>
      <c r="I27" s="103">
        <v>1</v>
      </c>
      <c r="J27" s="103"/>
      <c r="K27" s="103"/>
    </row>
    <row r="28" spans="2:14">
      <c r="B28" t="s">
        <v>34</v>
      </c>
    </row>
    <row r="29" spans="2:14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>
      <c r="B30" t="s">
        <v>26</v>
      </c>
      <c r="D30" s="103" t="s">
        <v>23</v>
      </c>
      <c r="E30" s="103"/>
      <c r="F30" s="103"/>
      <c r="G30" s="103"/>
      <c r="H30" s="103">
        <v>9</v>
      </c>
      <c r="I30" s="103"/>
      <c r="J30" s="103"/>
      <c r="K30" s="103"/>
    </row>
    <row r="31" spans="2:14">
      <c r="B31" t="s">
        <v>33</v>
      </c>
    </row>
    <row r="33" spans="2:14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>
      <c r="B34" t="s">
        <v>37</v>
      </c>
      <c r="C34" s="103">
        <v>3</v>
      </c>
      <c r="D34" s="103"/>
      <c r="E34" s="103"/>
      <c r="F34" s="103">
        <v>7</v>
      </c>
      <c r="G34" s="103"/>
      <c r="H34" s="103"/>
      <c r="I34" s="103">
        <v>2</v>
      </c>
      <c r="J34" s="103"/>
      <c r="K34" s="103"/>
    </row>
    <row r="35" spans="2:14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>
      <c r="B36" s="15" t="s">
        <v>38</v>
      </c>
      <c r="D36" s="103" t="s">
        <v>31</v>
      </c>
      <c r="E36" s="103"/>
      <c r="F36" s="103"/>
      <c r="G36" s="103"/>
      <c r="H36" s="103" t="s">
        <v>27</v>
      </c>
      <c r="I36" s="103"/>
      <c r="J36" s="103"/>
      <c r="K36" s="103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/>
  <cols>
    <col min="2" max="2" width="15" customWidth="1"/>
    <col min="3" max="3" width="12.375" bestFit="1" customWidth="1"/>
  </cols>
  <sheetData>
    <row r="3" spans="2:9">
      <c r="B3" t="s">
        <v>71</v>
      </c>
      <c r="C3" t="s">
        <v>72</v>
      </c>
      <c r="E3" t="s">
        <v>73</v>
      </c>
      <c r="I3" t="s">
        <v>74</v>
      </c>
    </row>
    <row r="5" spans="2:9">
      <c r="B5" t="s">
        <v>69</v>
      </c>
    </row>
    <row r="7" spans="2:9">
      <c r="B7" t="s">
        <v>70</v>
      </c>
    </row>
    <row r="9" spans="2:9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/>
  <cols>
    <col min="1" max="1" width="3" customWidth="1"/>
  </cols>
  <sheetData>
    <row r="2" spans="2:4">
      <c r="D2" t="s">
        <v>81</v>
      </c>
    </row>
    <row r="3" spans="2:4">
      <c r="B3" t="s">
        <v>75</v>
      </c>
      <c r="C3" t="s">
        <v>76</v>
      </c>
      <c r="D3" t="s">
        <v>77</v>
      </c>
    </row>
    <row r="4" spans="2:4">
      <c r="D4" t="s">
        <v>78</v>
      </c>
    </row>
    <row r="5" spans="2:4">
      <c r="D5" t="s">
        <v>79</v>
      </c>
    </row>
    <row r="6" spans="2:4">
      <c r="D6" t="s">
        <v>80</v>
      </c>
    </row>
    <row r="8" spans="2:4">
      <c r="B8" t="s">
        <v>82</v>
      </c>
    </row>
    <row r="9" spans="2:4">
      <c r="B9" t="s">
        <v>83</v>
      </c>
    </row>
    <row r="10" spans="2:4">
      <c r="B10" t="s">
        <v>85</v>
      </c>
    </row>
    <row r="11" spans="2:4">
      <c r="B11" t="s">
        <v>84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opLeftCell="A112" workbookViewId="0">
      <selection activeCell="H123" sqref="H123:H124"/>
    </sheetView>
  </sheetViews>
  <sheetFormatPr defaultRowHeight="16.5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>
      <c r="B2" t="s">
        <v>49</v>
      </c>
    </row>
    <row r="3" spans="2:12">
      <c r="B3" t="s">
        <v>50</v>
      </c>
      <c r="H3" t="s">
        <v>47</v>
      </c>
    </row>
    <row r="4" spans="2:12">
      <c r="B4" t="s">
        <v>92</v>
      </c>
      <c r="G4" t="s">
        <v>94</v>
      </c>
      <c r="H4" s="21" t="s">
        <v>48</v>
      </c>
    </row>
    <row r="5" spans="2:12">
      <c r="B5" t="s">
        <v>93</v>
      </c>
      <c r="E5" s="22" t="s">
        <v>86</v>
      </c>
      <c r="F5" s="23" t="s">
        <v>87</v>
      </c>
    </row>
    <row r="6" spans="2:12">
      <c r="E6" s="23" t="s">
        <v>88</v>
      </c>
      <c r="F6" s="23" t="s">
        <v>89</v>
      </c>
    </row>
    <row r="7" spans="2:12">
      <c r="E7" s="23" t="s">
        <v>90</v>
      </c>
      <c r="F7" s="23" t="s">
        <v>91</v>
      </c>
      <c r="H7" t="s">
        <v>108</v>
      </c>
    </row>
    <row r="8" spans="2:12">
      <c r="K8" s="33" t="s">
        <v>111</v>
      </c>
      <c r="L8" s="33" t="s">
        <v>110</v>
      </c>
    </row>
    <row r="9" spans="2:12">
      <c r="K9" s="115" t="s">
        <v>109</v>
      </c>
      <c r="L9" s="115"/>
    </row>
    <row r="12" spans="2:12">
      <c r="B12" t="s">
        <v>112</v>
      </c>
    </row>
    <row r="15" spans="2:12">
      <c r="B15" t="s">
        <v>113</v>
      </c>
    </row>
    <row r="18" spans="2:12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>
      <c r="B24" s="5" t="s">
        <v>119</v>
      </c>
    </row>
    <row r="25" spans="2:12" s="5" customFormat="1">
      <c r="B25" s="5" t="s">
        <v>120</v>
      </c>
    </row>
    <row r="26" spans="2:12" s="5" customFormat="1">
      <c r="B26" s="5" t="s">
        <v>119</v>
      </c>
    </row>
    <row r="27" spans="2:12">
      <c r="B27" t="s">
        <v>121</v>
      </c>
    </row>
    <row r="28" spans="2:12">
      <c r="B28" t="s">
        <v>122</v>
      </c>
    </row>
    <row r="29" spans="2:12">
      <c r="B29" t="s">
        <v>123</v>
      </c>
    </row>
    <row r="30" spans="2:12">
      <c r="B30" t="s">
        <v>124</v>
      </c>
    </row>
    <row r="31" spans="2:12">
      <c r="B31" t="s">
        <v>125</v>
      </c>
    </row>
    <row r="32" spans="2:12">
      <c r="B32" t="s">
        <v>126</v>
      </c>
    </row>
    <row r="33" spans="2:2">
      <c r="B33" t="s">
        <v>127</v>
      </c>
    </row>
    <row r="34" spans="2:2">
      <c r="B34" t="s">
        <v>128</v>
      </c>
    </row>
    <row r="35" spans="2:2">
      <c r="B35" t="s">
        <v>129</v>
      </c>
    </row>
    <row r="36" spans="2:2">
      <c r="B36" t="s">
        <v>130</v>
      </c>
    </row>
    <row r="38" spans="2:2">
      <c r="B38" t="s">
        <v>131</v>
      </c>
    </row>
    <row r="39" spans="2:2">
      <c r="B39" t="s">
        <v>132</v>
      </c>
    </row>
    <row r="40" spans="2:2">
      <c r="B40" t="s">
        <v>133</v>
      </c>
    </row>
    <row r="41" spans="2:2">
      <c r="B41" t="s">
        <v>134</v>
      </c>
    </row>
    <row r="42" spans="2:2">
      <c r="B42" t="s">
        <v>135</v>
      </c>
    </row>
    <row r="44" spans="2:2">
      <c r="B44" t="s">
        <v>119</v>
      </c>
    </row>
    <row r="45" spans="2:2">
      <c r="B45" t="s">
        <v>136</v>
      </c>
    </row>
    <row r="46" spans="2:2">
      <c r="B46" t="s">
        <v>137</v>
      </c>
    </row>
    <row r="47" spans="2:2">
      <c r="B47" t="s">
        <v>138</v>
      </c>
    </row>
    <row r="48" spans="2:2">
      <c r="B48" t="s">
        <v>119</v>
      </c>
    </row>
    <row r="51" spans="2:12">
      <c r="B51" s="37" t="s">
        <v>272</v>
      </c>
    </row>
    <row r="52" spans="2:12">
      <c r="B52" s="37" t="s">
        <v>273</v>
      </c>
    </row>
    <row r="53" spans="2:12">
      <c r="B53" s="37" t="s">
        <v>274</v>
      </c>
    </row>
    <row r="54" spans="2:12">
      <c r="B54" s="37" t="s">
        <v>275</v>
      </c>
    </row>
    <row r="56" spans="2:12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>
      <c r="B58" t="s">
        <v>200</v>
      </c>
    </row>
    <row r="60" spans="2:12">
      <c r="B60" t="s">
        <v>201</v>
      </c>
    </row>
    <row r="61" spans="2:12">
      <c r="B61" t="s">
        <v>202</v>
      </c>
    </row>
    <row r="62" spans="2:12">
      <c r="B62" t="s">
        <v>203</v>
      </c>
    </row>
    <row r="64" spans="2:12">
      <c r="B64" t="s">
        <v>204</v>
      </c>
    </row>
    <row r="65" spans="2:2">
      <c r="B65" t="s">
        <v>205</v>
      </c>
    </row>
    <row r="66" spans="2:2">
      <c r="B66" t="s">
        <v>176</v>
      </c>
    </row>
    <row r="67" spans="2:2">
      <c r="B67" t="s">
        <v>206</v>
      </c>
    </row>
    <row r="68" spans="2:2">
      <c r="B68" t="s">
        <v>207</v>
      </c>
    </row>
    <row r="69" spans="2:2">
      <c r="B69" t="s">
        <v>208</v>
      </c>
    </row>
    <row r="70" spans="2:2">
      <c r="B70" t="s">
        <v>209</v>
      </c>
    </row>
    <row r="71" spans="2:2">
      <c r="B71" t="s">
        <v>210</v>
      </c>
    </row>
    <row r="73" spans="2:2">
      <c r="B73" t="s">
        <v>211</v>
      </c>
    </row>
    <row r="76" spans="2:2" s="5" customFormat="1">
      <c r="B76" s="5" t="s">
        <v>212</v>
      </c>
    </row>
    <row r="77" spans="2:2">
      <c r="B77" t="s">
        <v>213</v>
      </c>
    </row>
    <row r="78" spans="2:2">
      <c r="B78" t="s">
        <v>214</v>
      </c>
    </row>
    <row r="79" spans="2:2">
      <c r="B79" t="s">
        <v>215</v>
      </c>
    </row>
    <row r="80" spans="2:2">
      <c r="B80" t="s">
        <v>216</v>
      </c>
    </row>
    <row r="81" spans="2:2">
      <c r="B81" t="s">
        <v>217</v>
      </c>
    </row>
    <row r="82" spans="2:2">
      <c r="B82" t="s">
        <v>218</v>
      </c>
    </row>
    <row r="83" spans="2:2">
      <c r="B83" t="s">
        <v>219</v>
      </c>
    </row>
    <row r="84" spans="2:2">
      <c r="B84" t="s">
        <v>220</v>
      </c>
    </row>
    <row r="85" spans="2:2">
      <c r="B85" t="s">
        <v>221</v>
      </c>
    </row>
    <row r="89" spans="2:2" s="5" customFormat="1">
      <c r="B89" s="5" t="s">
        <v>222</v>
      </c>
    </row>
    <row r="90" spans="2:2">
      <c r="B90" t="s">
        <v>223</v>
      </c>
    </row>
    <row r="91" spans="2:2">
      <c r="B91" t="s">
        <v>224</v>
      </c>
    </row>
    <row r="92" spans="2:2">
      <c r="B92" t="s">
        <v>225</v>
      </c>
    </row>
    <row r="93" spans="2:2">
      <c r="B93" t="s">
        <v>226</v>
      </c>
    </row>
    <row r="94" spans="2:2">
      <c r="B94" t="s">
        <v>227</v>
      </c>
    </row>
    <row r="95" spans="2:2">
      <c r="B95" t="s">
        <v>228</v>
      </c>
    </row>
    <row r="96" spans="2:2">
      <c r="B96" t="s">
        <v>229</v>
      </c>
    </row>
    <row r="97" spans="2:2">
      <c r="B97" t="s">
        <v>230</v>
      </c>
    </row>
    <row r="98" spans="2:2">
      <c r="B98" t="s">
        <v>231</v>
      </c>
    </row>
    <row r="99" spans="2:2">
      <c r="B99" t="s">
        <v>232</v>
      </c>
    </row>
    <row r="100" spans="2:2">
      <c r="B100" t="s">
        <v>176</v>
      </c>
    </row>
    <row r="101" spans="2:2">
      <c r="B101" t="s">
        <v>233</v>
      </c>
    </row>
    <row r="102" spans="2:2">
      <c r="B102" t="s">
        <v>234</v>
      </c>
    </row>
    <row r="103" spans="2:2">
      <c r="B103" t="s">
        <v>235</v>
      </c>
    </row>
    <row r="104" spans="2:2">
      <c r="B104" t="s">
        <v>236</v>
      </c>
    </row>
    <row r="105" spans="2:2">
      <c r="B105" t="s">
        <v>237</v>
      </c>
    </row>
    <row r="106" spans="2:2">
      <c r="B106" t="s">
        <v>238</v>
      </c>
    </row>
    <row r="107" spans="2:2">
      <c r="B107" t="s">
        <v>239</v>
      </c>
    </row>
    <row r="108" spans="2:2">
      <c r="B108" t="s">
        <v>237</v>
      </c>
    </row>
    <row r="109" spans="2:2">
      <c r="B109" t="s">
        <v>240</v>
      </c>
    </row>
    <row r="110" spans="2:2">
      <c r="B110" t="s">
        <v>241</v>
      </c>
    </row>
    <row r="111" spans="2:2">
      <c r="B111" t="s">
        <v>242</v>
      </c>
    </row>
    <row r="113" spans="2:2" s="5" customFormat="1">
      <c r="B113" s="5" t="s">
        <v>243</v>
      </c>
    </row>
    <row r="114" spans="2:2">
      <c r="B114" t="s">
        <v>242</v>
      </c>
    </row>
    <row r="115" spans="2:2">
      <c r="B115" t="s">
        <v>244</v>
      </c>
    </row>
    <row r="116" spans="2:2">
      <c r="B116" t="s">
        <v>245</v>
      </c>
    </row>
    <row r="117" spans="2:2">
      <c r="B117" t="s">
        <v>246</v>
      </c>
    </row>
    <row r="118" spans="2:2">
      <c r="B118" t="s">
        <v>247</v>
      </c>
    </row>
    <row r="119" spans="2:2">
      <c r="B119" t="s">
        <v>248</v>
      </c>
    </row>
    <row r="121" spans="2:2">
      <c r="B121" t="s">
        <v>249</v>
      </c>
    </row>
    <row r="122" spans="2:2">
      <c r="B122" t="s">
        <v>250</v>
      </c>
    </row>
    <row r="123" spans="2:2">
      <c r="B123" t="s">
        <v>251</v>
      </c>
    </row>
    <row r="124" spans="2:2">
      <c r="B124" t="s">
        <v>219</v>
      </c>
    </row>
    <row r="125" spans="2:2">
      <c r="B125" t="s">
        <v>252</v>
      </c>
    </row>
    <row r="126" spans="2:2">
      <c r="B126" t="s">
        <v>253</v>
      </c>
    </row>
    <row r="127" spans="2:2">
      <c r="B127" t="s">
        <v>129</v>
      </c>
    </row>
    <row r="128" spans="2:2">
      <c r="B128" t="s">
        <v>254</v>
      </c>
    </row>
    <row r="129" spans="2:2">
      <c r="B129" t="s">
        <v>255</v>
      </c>
    </row>
    <row r="130" spans="2:2">
      <c r="B130" t="s">
        <v>256</v>
      </c>
    </row>
    <row r="131" spans="2:2">
      <c r="B131" t="s">
        <v>257</v>
      </c>
    </row>
    <row r="132" spans="2:2">
      <c r="B132" t="s">
        <v>258</v>
      </c>
    </row>
    <row r="135" spans="2:2" s="5" customFormat="1">
      <c r="B135" s="5" t="s">
        <v>259</v>
      </c>
    </row>
    <row r="136" spans="2:2">
      <c r="B136" t="s">
        <v>260</v>
      </c>
    </row>
    <row r="137" spans="2:2">
      <c r="B137" t="s">
        <v>261</v>
      </c>
    </row>
    <row r="138" spans="2:2">
      <c r="B138" t="s">
        <v>262</v>
      </c>
    </row>
    <row r="139" spans="2:2">
      <c r="B139" t="s">
        <v>260</v>
      </c>
    </row>
    <row r="140" spans="2:2">
      <c r="B140" t="s">
        <v>263</v>
      </c>
    </row>
    <row r="141" spans="2:2">
      <c r="B141" t="s">
        <v>264</v>
      </c>
    </row>
    <row r="142" spans="2:2">
      <c r="B142" t="s">
        <v>265</v>
      </c>
    </row>
    <row r="143" spans="2:2">
      <c r="B143" t="s">
        <v>266</v>
      </c>
    </row>
    <row r="144" spans="2:2">
      <c r="B144" t="s">
        <v>267</v>
      </c>
    </row>
    <row r="146" spans="2:2">
      <c r="B146" t="s">
        <v>268</v>
      </c>
    </row>
    <row r="147" spans="2:2">
      <c r="B147" t="s">
        <v>269</v>
      </c>
    </row>
    <row r="148" spans="2:2">
      <c r="B148" t="s">
        <v>270</v>
      </c>
    </row>
    <row r="149" spans="2:2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/>
  <sheetData>
    <row r="2" spans="2:5" ht="17.25" thickBot="1"/>
    <row r="3" spans="2:5">
      <c r="B3" s="25" t="s">
        <v>95</v>
      </c>
      <c r="C3" s="26" t="s">
        <v>97</v>
      </c>
      <c r="D3" s="26" t="s">
        <v>102</v>
      </c>
      <c r="E3" s="27" t="s">
        <v>106</v>
      </c>
    </row>
    <row r="4" spans="2:5">
      <c r="B4" s="28">
        <v>1</v>
      </c>
      <c r="C4" s="24" t="s">
        <v>98</v>
      </c>
      <c r="D4" s="24" t="s">
        <v>103</v>
      </c>
      <c r="E4" s="29" t="s">
        <v>107</v>
      </c>
    </row>
    <row r="5" spans="2:5">
      <c r="B5" s="28">
        <v>2</v>
      </c>
      <c r="C5" s="24" t="s">
        <v>99</v>
      </c>
      <c r="D5" s="24" t="s">
        <v>105</v>
      </c>
      <c r="E5" s="29"/>
    </row>
    <row r="6" spans="2:5">
      <c r="B6" s="28">
        <v>3</v>
      </c>
      <c r="C6" s="24" t="s">
        <v>100</v>
      </c>
      <c r="D6" s="24" t="s">
        <v>104</v>
      </c>
      <c r="E6" s="29"/>
    </row>
    <row r="7" spans="2:5" ht="17.25" thickBot="1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/>
  <sheetData>
    <row r="4" spans="2:2">
      <c r="B4" t="s">
        <v>168</v>
      </c>
    </row>
    <row r="6" spans="2:2">
      <c r="B6" t="s">
        <v>169</v>
      </c>
    </row>
    <row r="7" spans="2:2">
      <c r="B7" t="s">
        <v>170</v>
      </c>
    </row>
    <row r="8" spans="2:2">
      <c r="B8" t="s">
        <v>171</v>
      </c>
    </row>
    <row r="9" spans="2:2">
      <c r="B9" t="s">
        <v>172</v>
      </c>
    </row>
    <row r="10" spans="2:2">
      <c r="B10" t="s">
        <v>173</v>
      </c>
    </row>
    <row r="11" spans="2:2">
      <c r="B11" t="s">
        <v>174</v>
      </c>
    </row>
    <row r="12" spans="2:2">
      <c r="B12" t="s">
        <v>175</v>
      </c>
    </row>
    <row r="13" spans="2:2">
      <c r="B13" t="s">
        <v>176</v>
      </c>
    </row>
    <row r="14" spans="2:2">
      <c r="B14" t="s">
        <v>177</v>
      </c>
    </row>
    <row r="15" spans="2:2">
      <c r="B15" t="s">
        <v>178</v>
      </c>
    </row>
    <row r="16" spans="2:2">
      <c r="B16" t="s">
        <v>172</v>
      </c>
    </row>
    <row r="17" spans="2:2">
      <c r="B17" t="s">
        <v>179</v>
      </c>
    </row>
    <row r="18" spans="2:2">
      <c r="B18" t="s">
        <v>180</v>
      </c>
    </row>
    <row r="19" spans="2:2">
      <c r="B19" t="s">
        <v>175</v>
      </c>
    </row>
    <row r="21" spans="2:2">
      <c r="B21" t="s">
        <v>181</v>
      </c>
    </row>
    <row r="26" spans="2:2">
      <c r="B26" t="s">
        <v>183</v>
      </c>
    </row>
    <row r="28" spans="2:2">
      <c r="B28" t="s">
        <v>184</v>
      </c>
    </row>
    <row r="29" spans="2:2">
      <c r="B29" t="s">
        <v>185</v>
      </c>
    </row>
    <row r="30" spans="2:2">
      <c r="B30" t="s">
        <v>186</v>
      </c>
    </row>
    <row r="31" spans="2:2">
      <c r="B31" t="s">
        <v>187</v>
      </c>
    </row>
    <row r="32" spans="2:2">
      <c r="B32" t="s">
        <v>176</v>
      </c>
    </row>
    <row r="33" spans="2:2">
      <c r="B33" t="s">
        <v>182</v>
      </c>
    </row>
    <row r="34" spans="2:2">
      <c r="B34" t="s">
        <v>188</v>
      </c>
    </row>
    <row r="35" spans="2:2">
      <c r="B35" t="s">
        <v>189</v>
      </c>
    </row>
    <row r="36" spans="2:2">
      <c r="B36" t="s">
        <v>190</v>
      </c>
    </row>
    <row r="37" spans="2:2">
      <c r="B37" t="s">
        <v>191</v>
      </c>
    </row>
    <row r="38" spans="2:2">
      <c r="B38" t="s">
        <v>192</v>
      </c>
    </row>
    <row r="39" spans="2:2">
      <c r="B39" t="s">
        <v>193</v>
      </c>
    </row>
    <row r="40" spans="2:2">
      <c r="B40" t="s">
        <v>129</v>
      </c>
    </row>
    <row r="41" spans="2:2">
      <c r="B41" t="s">
        <v>194</v>
      </c>
    </row>
    <row r="42" spans="2:2">
      <c r="B42" t="s">
        <v>195</v>
      </c>
    </row>
    <row r="43" spans="2:2">
      <c r="B43" t="s">
        <v>196</v>
      </c>
    </row>
    <row r="44" spans="2:2">
      <c r="B44" t="s">
        <v>176</v>
      </c>
    </row>
    <row r="45" spans="2:2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6.5"/>
  <cols>
    <col min="1" max="1" width="4.75" customWidth="1"/>
  </cols>
  <sheetData>
    <row r="3" spans="2:2" s="5" customFormat="1">
      <c r="B3" s="38" t="s">
        <v>276</v>
      </c>
    </row>
    <row r="6" spans="2:2">
      <c r="B6" t="s">
        <v>277</v>
      </c>
    </row>
    <row r="7" spans="2:2">
      <c r="B7" t="s">
        <v>278</v>
      </c>
    </row>
    <row r="9" spans="2:2">
      <c r="B9" t="s">
        <v>279</v>
      </c>
    </row>
    <row r="10" spans="2:2">
      <c r="B10" t="s">
        <v>280</v>
      </c>
    </row>
    <row r="11" spans="2:2">
      <c r="B11" t="s">
        <v>281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8"/>
  <sheetViews>
    <sheetView topLeftCell="A55" workbookViewId="0">
      <selection activeCell="D79" sqref="D79"/>
    </sheetView>
  </sheetViews>
  <sheetFormatPr defaultRowHeight="16.5"/>
  <cols>
    <col min="1" max="1" width="3.25" customWidth="1"/>
    <col min="3" max="3" width="9.75" customWidth="1"/>
  </cols>
  <sheetData>
    <row r="2" spans="2:8" s="5" customFormat="1">
      <c r="B2" s="38" t="s">
        <v>282</v>
      </c>
    </row>
    <row r="4" spans="2:8">
      <c r="B4" t="s">
        <v>283</v>
      </c>
    </row>
    <row r="6" spans="2:8">
      <c r="B6" t="s">
        <v>284</v>
      </c>
      <c r="E6" t="s">
        <v>285</v>
      </c>
      <c r="F6" s="39" t="s">
        <v>289</v>
      </c>
    </row>
    <row r="7" spans="2:8">
      <c r="B7" t="s">
        <v>286</v>
      </c>
      <c r="E7" t="s">
        <v>287</v>
      </c>
      <c r="H7" t="s">
        <v>288</v>
      </c>
    </row>
    <row r="8" spans="2:8">
      <c r="E8" t="s">
        <v>290</v>
      </c>
    </row>
    <row r="10" spans="2:8" s="5" customFormat="1">
      <c r="B10" s="38" t="s">
        <v>291</v>
      </c>
    </row>
    <row r="11" spans="2:8">
      <c r="B11" t="s">
        <v>292</v>
      </c>
    </row>
    <row r="12" spans="2:8">
      <c r="D12" t="s">
        <v>293</v>
      </c>
    </row>
    <row r="13" spans="2:8">
      <c r="D13" t="s">
        <v>294</v>
      </c>
    </row>
    <row r="15" spans="2:8" s="5" customFormat="1">
      <c r="B15" s="38" t="s">
        <v>295</v>
      </c>
      <c r="C15" s="5" t="s">
        <v>296</v>
      </c>
    </row>
    <row r="16" spans="2:8">
      <c r="C16" t="s">
        <v>297</v>
      </c>
    </row>
    <row r="17" spans="3:3">
      <c r="C17" t="s">
        <v>298</v>
      </c>
    </row>
    <row r="36" spans="2:9">
      <c r="B36" s="35" t="s">
        <v>299</v>
      </c>
    </row>
    <row r="37" spans="2:9">
      <c r="B37" s="35" t="s">
        <v>301</v>
      </c>
    </row>
    <row r="38" spans="2:9">
      <c r="B38" t="s">
        <v>300</v>
      </c>
    </row>
    <row r="40" spans="2:9" s="5" customFormat="1">
      <c r="B40" s="5" t="s">
        <v>302</v>
      </c>
    </row>
    <row r="42" spans="2:9">
      <c r="B42" t="s">
        <v>303</v>
      </c>
      <c r="C42" t="s">
        <v>304</v>
      </c>
    </row>
    <row r="43" spans="2:9">
      <c r="B43" t="s">
        <v>305</v>
      </c>
      <c r="C43" t="s">
        <v>306</v>
      </c>
    </row>
    <row r="46" spans="2:9" s="5" customFormat="1">
      <c r="B46" s="5" t="s">
        <v>307</v>
      </c>
    </row>
    <row r="47" spans="2:9">
      <c r="B47" t="s">
        <v>308</v>
      </c>
    </row>
    <row r="48" spans="2:9">
      <c r="B48" t="s">
        <v>311</v>
      </c>
      <c r="I48" t="s">
        <v>312</v>
      </c>
    </row>
    <row r="49" spans="2:9">
      <c r="B49" t="s">
        <v>310</v>
      </c>
      <c r="I49" t="s">
        <v>314</v>
      </c>
    </row>
    <row r="50" spans="2:9">
      <c r="B50" s="35" t="s">
        <v>309</v>
      </c>
    </row>
    <row r="51" spans="2:9">
      <c r="I51" t="s">
        <v>312</v>
      </c>
    </row>
    <row r="52" spans="2:9">
      <c r="I52" t="s">
        <v>313</v>
      </c>
    </row>
    <row r="54" spans="2:9" s="5" customFormat="1">
      <c r="B54" s="38" t="s">
        <v>315</v>
      </c>
    </row>
    <row r="56" spans="2:9">
      <c r="B56" t="s">
        <v>316</v>
      </c>
    </row>
    <row r="60" spans="2:9" s="5" customFormat="1">
      <c r="B60" s="38" t="s">
        <v>317</v>
      </c>
    </row>
    <row r="61" spans="2:9">
      <c r="B61" t="s">
        <v>318</v>
      </c>
    </row>
    <row r="65" spans="1:26" s="43" customFormat="1">
      <c r="A65" s="40"/>
      <c r="B65" s="41" t="s">
        <v>319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s="43" customFormat="1">
      <c r="A66" s="44"/>
      <c r="B66" s="44"/>
      <c r="C66" s="44"/>
      <c r="D66" s="44"/>
      <c r="E66" s="45" t="s">
        <v>320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s="43" customFormat="1">
      <c r="A67" s="44"/>
      <c r="B67" s="45" t="s">
        <v>321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s="43" customForma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322</v>
      </c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s="43" customFormat="1">
      <c r="A69" s="44"/>
      <c r="B69" s="46">
        <v>1</v>
      </c>
      <c r="C69" s="46">
        <v>1</v>
      </c>
      <c r="D69" s="46">
        <v>2</v>
      </c>
      <c r="E69" s="46">
        <v>3</v>
      </c>
      <c r="F69" s="46">
        <v>5</v>
      </c>
      <c r="G69" s="46">
        <v>8</v>
      </c>
      <c r="H69" s="46">
        <v>13</v>
      </c>
      <c r="I69" s="46">
        <v>21</v>
      </c>
      <c r="J69" s="46">
        <v>34</v>
      </c>
      <c r="K69" s="46">
        <v>55</v>
      </c>
      <c r="L69" s="44"/>
      <c r="M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s="43" customFormat="1">
      <c r="A70" s="44"/>
      <c r="B70" s="47">
        <v>1</v>
      </c>
      <c r="C70" s="47">
        <v>1</v>
      </c>
      <c r="D70" s="47">
        <f>B70+C70</f>
        <v>2</v>
      </c>
      <c r="E70" s="47">
        <f t="shared" ref="E70:K70" si="0">C70+D70</f>
        <v>3</v>
      </c>
      <c r="F70" s="47">
        <f t="shared" si="0"/>
        <v>5</v>
      </c>
      <c r="G70" s="47">
        <f t="shared" si="0"/>
        <v>8</v>
      </c>
      <c r="H70" s="47">
        <f t="shared" si="0"/>
        <v>13</v>
      </c>
      <c r="I70" s="47">
        <f t="shared" si="0"/>
        <v>21</v>
      </c>
      <c r="J70" s="47">
        <f t="shared" si="0"/>
        <v>34</v>
      </c>
      <c r="K70" s="47">
        <f t="shared" si="0"/>
        <v>55</v>
      </c>
      <c r="L70" s="44"/>
      <c r="M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2" spans="1:26" s="5" customFormat="1">
      <c r="B72" s="38" t="s">
        <v>323</v>
      </c>
    </row>
    <row r="75" spans="1:26" s="5" customFormat="1">
      <c r="B75" s="38" t="s">
        <v>327</v>
      </c>
    </row>
    <row r="76" spans="1:26">
      <c r="B76" s="49" t="s">
        <v>324</v>
      </c>
      <c r="C76" s="50"/>
      <c r="D76" s="50"/>
      <c r="E76" s="50"/>
      <c r="F76" s="50"/>
      <c r="G76" s="50"/>
      <c r="H76" s="50"/>
      <c r="I76" s="50"/>
      <c r="J76" s="50"/>
    </row>
    <row r="77" spans="1:26">
      <c r="B77" s="49" t="s">
        <v>325</v>
      </c>
      <c r="C77" s="50"/>
      <c r="D77" s="50"/>
      <c r="E77" s="50"/>
      <c r="F77" s="50"/>
      <c r="G77" s="50"/>
      <c r="H77" s="50"/>
      <c r="I77" s="50"/>
      <c r="J77" s="50"/>
    </row>
    <row r="78" spans="1:26">
      <c r="B78" s="48" t="s">
        <v>326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opLeftCell="A10" workbookViewId="0">
      <selection activeCell="F10" sqref="F10"/>
    </sheetView>
  </sheetViews>
  <sheetFormatPr defaultRowHeight="16.5"/>
  <cols>
    <col min="1" max="16384" width="9" style="43"/>
  </cols>
  <sheetData>
    <row r="1" spans="1:3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52" t="s">
        <v>328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ht="45">
      <c r="A2" s="44"/>
      <c r="B2" s="44"/>
      <c r="C2" s="44"/>
      <c r="D2" s="44" t="s">
        <v>329</v>
      </c>
      <c r="E2" s="44" t="s">
        <v>330</v>
      </c>
      <c r="F2" s="44"/>
      <c r="G2" s="44" t="s">
        <v>331</v>
      </c>
      <c r="H2" s="44" t="s">
        <v>332</v>
      </c>
      <c r="I2" s="44"/>
      <c r="J2" s="44" t="s">
        <v>333</v>
      </c>
      <c r="K2" s="44"/>
      <c r="L2" s="45" t="s">
        <v>334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5" t="s">
        <v>335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3">
      <c r="A4" s="44"/>
      <c r="B4" s="44"/>
      <c r="C4" s="44"/>
      <c r="D4" s="44"/>
      <c r="E4" s="44"/>
      <c r="F4" s="44"/>
      <c r="G4" s="45" t="s">
        <v>336</v>
      </c>
      <c r="H4" s="44"/>
      <c r="I4" s="44"/>
      <c r="J4" s="44"/>
      <c r="K4" s="44"/>
      <c r="L4" s="44"/>
      <c r="M4" s="44"/>
      <c r="N4" s="44"/>
      <c r="O4" s="44"/>
      <c r="P4" s="44"/>
      <c r="Q4" s="53" t="s">
        <v>337</v>
      </c>
      <c r="R4" s="53" t="s">
        <v>338</v>
      </c>
      <c r="S4" s="53" t="s">
        <v>339</v>
      </c>
      <c r="T4" s="44"/>
      <c r="U4" s="44" t="s">
        <v>340</v>
      </c>
      <c r="V4" s="44" t="s">
        <v>341</v>
      </c>
      <c r="W4" s="44"/>
      <c r="X4" s="44"/>
      <c r="Y4" s="44"/>
      <c r="Z4" s="44"/>
      <c r="AA4" s="44"/>
      <c r="AB4" s="44"/>
      <c r="AC4" s="44"/>
      <c r="AD4" s="44"/>
      <c r="AE4" s="44"/>
      <c r="AF4" s="44" t="s">
        <v>342</v>
      </c>
      <c r="AG4" s="44"/>
    </row>
    <row r="5" spans="1:33" ht="33">
      <c r="A5" s="44"/>
      <c r="B5" s="44"/>
      <c r="C5" s="44"/>
      <c r="D5" s="45" t="s">
        <v>343</v>
      </c>
      <c r="E5" s="44"/>
      <c r="F5" s="44"/>
      <c r="G5" s="44"/>
      <c r="H5" s="44" t="s">
        <v>344</v>
      </c>
      <c r="I5" s="53" t="s">
        <v>345</v>
      </c>
      <c r="J5" s="44"/>
      <c r="K5" s="44"/>
      <c r="L5" s="44"/>
      <c r="M5" s="44"/>
      <c r="N5" s="53" t="s">
        <v>346</v>
      </c>
      <c r="O5" s="44"/>
      <c r="P5" s="44"/>
      <c r="Q5" s="53" t="s">
        <v>346</v>
      </c>
      <c r="R5" s="54" t="s">
        <v>346</v>
      </c>
      <c r="S5" s="53">
        <v>1</v>
      </c>
      <c r="T5" s="55" t="s">
        <v>347</v>
      </c>
      <c r="U5" s="55">
        <v>-128</v>
      </c>
      <c r="V5" s="46">
        <v>127</v>
      </c>
      <c r="W5" s="46">
        <v>256</v>
      </c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3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 t="s">
        <v>348</v>
      </c>
      <c r="R6" s="54" t="s">
        <v>349</v>
      </c>
      <c r="S6" s="53">
        <v>2</v>
      </c>
      <c r="T6" s="55" t="s">
        <v>350</v>
      </c>
      <c r="U6" s="55">
        <v>-32768</v>
      </c>
      <c r="V6" s="46">
        <v>32767</v>
      </c>
      <c r="W6" s="46">
        <v>65536</v>
      </c>
      <c r="X6" s="44"/>
      <c r="Y6" s="44"/>
      <c r="Z6" s="44"/>
      <c r="AA6" s="44"/>
      <c r="AB6" s="44"/>
      <c r="AC6" s="44"/>
      <c r="AD6" s="44"/>
      <c r="AE6" s="44"/>
      <c r="AF6" s="44" t="s">
        <v>351</v>
      </c>
      <c r="AG6" s="44"/>
    </row>
    <row r="7" spans="1:33">
      <c r="A7" s="44"/>
      <c r="B7" s="44"/>
      <c r="C7" s="44"/>
      <c r="D7" s="44"/>
      <c r="E7" s="44"/>
      <c r="F7" s="44"/>
      <c r="G7" s="44"/>
      <c r="H7" s="44" t="s">
        <v>352</v>
      </c>
      <c r="I7" s="53">
        <f>-2 -1</f>
        <v>-3</v>
      </c>
      <c r="J7" s="53">
        <v>0</v>
      </c>
      <c r="K7" s="53" t="s">
        <v>353</v>
      </c>
      <c r="L7" s="44"/>
      <c r="M7" s="44"/>
      <c r="N7" s="56" t="s">
        <v>354</v>
      </c>
      <c r="O7" s="44"/>
      <c r="P7" s="44"/>
      <c r="Q7" s="44"/>
      <c r="R7" s="54" t="s">
        <v>355</v>
      </c>
      <c r="S7" s="53">
        <v>4</v>
      </c>
      <c r="T7" s="55" t="s">
        <v>356</v>
      </c>
      <c r="U7" s="55">
        <v>-2147483648</v>
      </c>
      <c r="V7" s="46">
        <v>2147483647</v>
      </c>
      <c r="W7" s="46">
        <v>4294967296</v>
      </c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54" t="s">
        <v>357</v>
      </c>
      <c r="S8" s="53">
        <v>8</v>
      </c>
      <c r="T8" s="55" t="s">
        <v>358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3" ht="49.5">
      <c r="A9" s="44"/>
      <c r="B9" s="44"/>
      <c r="C9" s="44"/>
      <c r="D9" s="44"/>
      <c r="E9" s="44"/>
      <c r="F9" s="44"/>
      <c r="G9" s="44"/>
      <c r="H9" s="44" t="s">
        <v>359</v>
      </c>
      <c r="I9" s="57">
        <v>3.4</v>
      </c>
      <c r="J9" s="44"/>
      <c r="K9" s="44"/>
      <c r="L9" s="44"/>
      <c r="M9" s="44"/>
      <c r="N9" s="58" t="s">
        <v>360</v>
      </c>
      <c r="O9" s="45" t="s">
        <v>361</v>
      </c>
      <c r="P9" s="44"/>
      <c r="Q9" s="53" t="s">
        <v>362</v>
      </c>
      <c r="R9" s="40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33" ht="28.5">
      <c r="A10" s="44"/>
      <c r="B10" s="44"/>
      <c r="C10" s="44"/>
      <c r="D10" s="44"/>
      <c r="E10" s="44"/>
      <c r="F10" s="44"/>
      <c r="G10" s="44"/>
      <c r="H10" s="44"/>
      <c r="I10" s="46">
        <v>3.4</v>
      </c>
      <c r="J10" s="44"/>
      <c r="K10" s="44"/>
      <c r="L10" s="44"/>
      <c r="M10" s="44"/>
      <c r="N10" s="59" t="s">
        <v>363</v>
      </c>
      <c r="O10" s="45" t="s">
        <v>364</v>
      </c>
      <c r="P10" s="44"/>
      <c r="Q10" s="44"/>
      <c r="R10" s="54" t="s">
        <v>362</v>
      </c>
      <c r="S10" s="53">
        <v>4</v>
      </c>
      <c r="T10" s="55" t="s">
        <v>365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33">
      <c r="A11" s="44"/>
      <c r="B11" s="44"/>
      <c r="C11" s="44"/>
      <c r="D11" s="44"/>
      <c r="E11" s="44"/>
      <c r="F11" s="44"/>
      <c r="G11" s="44"/>
      <c r="H11" s="44"/>
      <c r="I11" s="46">
        <v>3.4</v>
      </c>
      <c r="J11" s="44"/>
      <c r="K11" s="44"/>
      <c r="L11" s="44"/>
      <c r="M11" s="44"/>
      <c r="N11" s="44"/>
      <c r="O11" s="44"/>
      <c r="P11" s="44"/>
      <c r="Q11" s="44"/>
      <c r="R11" s="54" t="s">
        <v>366</v>
      </c>
      <c r="S11" s="53">
        <v>8</v>
      </c>
      <c r="T11" s="55" t="s">
        <v>367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3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0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3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4" t="s">
        <v>368</v>
      </c>
      <c r="S13" s="53">
        <v>2</v>
      </c>
      <c r="T13" s="55" t="s">
        <v>369</v>
      </c>
      <c r="U13" s="55">
        <v>65536</v>
      </c>
      <c r="V13" s="44" t="s">
        <v>370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33">
      <c r="A14" s="44"/>
      <c r="B14" s="44" t="s">
        <v>371</v>
      </c>
      <c r="C14" s="60" t="s">
        <v>372</v>
      </c>
      <c r="D14" s="45" t="s">
        <v>373</v>
      </c>
      <c r="E14" s="44"/>
      <c r="F14" s="44"/>
      <c r="G14" s="44"/>
      <c r="H14" s="44" t="s">
        <v>374</v>
      </c>
      <c r="I14" s="44"/>
      <c r="J14" s="44"/>
      <c r="K14" s="44"/>
      <c r="L14" s="44"/>
      <c r="M14" s="44"/>
      <c r="N14" s="44"/>
      <c r="O14" s="44"/>
      <c r="P14" s="44"/>
      <c r="Q14" s="44"/>
      <c r="R14" s="54" t="s">
        <v>375</v>
      </c>
      <c r="S14" s="53">
        <v>1</v>
      </c>
      <c r="T14" s="55" t="s">
        <v>347</v>
      </c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33" ht="45">
      <c r="A15" s="44"/>
      <c r="B15" s="44"/>
      <c r="C15" s="44"/>
      <c r="D15" s="44"/>
      <c r="E15" s="44"/>
      <c r="F15" s="44"/>
      <c r="G15" s="44"/>
      <c r="H15" s="44" t="s">
        <v>376</v>
      </c>
      <c r="I15" s="44"/>
      <c r="J15" s="44"/>
      <c r="K15" s="44"/>
      <c r="L15" s="44"/>
      <c r="M15" s="44"/>
      <c r="N15" s="44" t="s">
        <v>377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33" ht="18.75">
      <c r="A16" s="44"/>
      <c r="B16" s="44"/>
      <c r="C16" s="44"/>
      <c r="D16" s="44"/>
      <c r="E16" s="44"/>
      <c r="F16" s="44"/>
      <c r="G16" s="44"/>
      <c r="H16" s="44" t="s">
        <v>378</v>
      </c>
      <c r="I16" s="44"/>
      <c r="J16" s="44"/>
      <c r="K16" s="44"/>
      <c r="L16" s="44"/>
      <c r="M16" s="44"/>
      <c r="N16" s="61" t="s">
        <v>379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/>
      <c r="C17" s="44"/>
      <c r="D17" s="44"/>
      <c r="E17" s="44"/>
      <c r="F17" s="44"/>
      <c r="G17" s="44"/>
      <c r="H17" s="44" t="s">
        <v>380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53" t="s">
        <v>381</v>
      </c>
      <c r="O20" s="45" t="s">
        <v>382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>
      <c r="A21" s="44"/>
      <c r="B21" s="44"/>
      <c r="C21" s="44"/>
      <c r="D21" s="44" t="s">
        <v>383</v>
      </c>
      <c r="E21" s="45" t="s">
        <v>384</v>
      </c>
      <c r="F21" s="44"/>
      <c r="G21" s="44"/>
      <c r="H21" s="44" t="s">
        <v>385</v>
      </c>
      <c r="I21" s="45" t="s">
        <v>386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>
      <c r="A22" s="44"/>
      <c r="B22" s="44" t="s">
        <v>387</v>
      </c>
      <c r="C22" s="44" t="s">
        <v>388</v>
      </c>
      <c r="D22" s="44" t="s">
        <v>389</v>
      </c>
      <c r="E22" s="45" t="s">
        <v>390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>
      <c r="A25" s="44"/>
      <c r="B25" s="44"/>
      <c r="C25" s="44"/>
      <c r="D25" s="45" t="s">
        <v>391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>
      <c r="A26" s="44"/>
      <c r="B26" s="44"/>
      <c r="C26" s="44"/>
      <c r="D26" s="45" t="s">
        <v>392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>
      <c r="A29" s="44"/>
      <c r="B29" s="44" t="s">
        <v>393</v>
      </c>
      <c r="C29" s="44" t="s">
        <v>394</v>
      </c>
      <c r="D29" s="45" t="s">
        <v>395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>
      <c r="A30" s="44"/>
      <c r="B30" s="44" t="s">
        <v>396</v>
      </c>
      <c r="C30" s="44" t="s">
        <v>397</v>
      </c>
      <c r="D30" s="45" t="s">
        <v>398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>
      <c r="A35" s="44"/>
      <c r="B35" s="44"/>
      <c r="C35" s="44"/>
      <c r="D35" s="44"/>
      <c r="E35" s="44"/>
      <c r="F35" s="44"/>
      <c r="G35" s="44"/>
      <c r="H35" s="44" t="s">
        <v>399</v>
      </c>
      <c r="I35" s="46">
        <v>16</v>
      </c>
      <c r="J35" s="46">
        <v>65536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>
      <c r="A39" s="44"/>
      <c r="B39" s="45" t="s">
        <v>400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>
      <c r="A40" s="44"/>
      <c r="B40" s="45" t="s">
        <v>401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>
      <c r="A41" s="44"/>
      <c r="B41" s="45" t="s">
        <v>402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>
      <c r="A46" s="44"/>
      <c r="B46" s="44"/>
      <c r="C46" s="44"/>
      <c r="D46" s="44"/>
      <c r="E46" s="44"/>
      <c r="F46" s="44"/>
      <c r="G46" s="44"/>
      <c r="H46" s="107" t="s">
        <v>403</v>
      </c>
      <c r="I46" s="10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>
      <c r="A47" s="44"/>
      <c r="B47" s="44"/>
      <c r="C47" s="44"/>
      <c r="D47" s="44"/>
      <c r="E47" s="44"/>
      <c r="F47" s="44"/>
      <c r="G47" s="44"/>
      <c r="H47" s="53" t="s">
        <v>404</v>
      </c>
      <c r="I47" s="53" t="s">
        <v>405</v>
      </c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>
      <c r="A48" s="44"/>
      <c r="B48" s="44"/>
      <c r="C48" s="44"/>
      <c r="D48" s="44"/>
      <c r="E48" s="44"/>
      <c r="F48" s="44"/>
      <c r="G48" s="44"/>
      <c r="H48" s="54" t="s">
        <v>406</v>
      </c>
      <c r="I48" s="54" t="s">
        <v>407</v>
      </c>
      <c r="J48" s="45" t="s">
        <v>408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5" t="s">
        <v>409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5" t="s">
        <v>410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52" t="s">
        <v>411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52" t="s">
        <v>412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45">
      <c r="A53" s="44"/>
      <c r="B53" s="45" t="s">
        <v>413</v>
      </c>
      <c r="C53" s="44"/>
      <c r="D53" s="62" t="s">
        <v>414</v>
      </c>
      <c r="E53" s="62" t="s">
        <v>415</v>
      </c>
      <c r="F53" s="44"/>
      <c r="G53" s="45" t="s">
        <v>416</v>
      </c>
      <c r="H53" s="44"/>
      <c r="I53" s="44"/>
      <c r="J53" s="44" t="s">
        <v>417</v>
      </c>
      <c r="K53" s="44"/>
      <c r="L53" s="44"/>
      <c r="M53" s="44"/>
      <c r="N53" s="44"/>
      <c r="O53" s="44"/>
      <c r="P53" s="44"/>
      <c r="Q53" s="44"/>
      <c r="R53" s="52" t="s">
        <v>418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>
      <c r="A54" s="44"/>
      <c r="B54" s="44"/>
      <c r="C54" s="44"/>
      <c r="D54" s="62" t="s">
        <v>419</v>
      </c>
      <c r="E54" s="62" t="s">
        <v>420</v>
      </c>
      <c r="F54" s="44"/>
      <c r="G54" s="45" t="s">
        <v>421</v>
      </c>
      <c r="H54" s="44"/>
      <c r="I54" s="44"/>
      <c r="J54" s="44"/>
      <c r="K54" s="44"/>
      <c r="L54" s="44"/>
      <c r="M54" s="44"/>
      <c r="N54" s="44"/>
      <c r="O54" s="44"/>
      <c r="P54" s="44"/>
      <c r="Q54" s="52" t="s">
        <v>422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30">
      <c r="A55" s="44"/>
      <c r="B55" s="44"/>
      <c r="C55" s="44" t="s">
        <v>423</v>
      </c>
      <c r="D55" s="62" t="s">
        <v>424</v>
      </c>
      <c r="E55" s="62" t="s">
        <v>425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53" t="s">
        <v>426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53" t="s">
        <v>427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>
      <c r="A57" s="44"/>
      <c r="B57" s="44"/>
      <c r="C57" s="45" t="s">
        <v>428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53" t="s">
        <v>429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5" t="s">
        <v>430</v>
      </c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53" t="s">
        <v>431</v>
      </c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53" t="s">
        <v>432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52" t="s">
        <v>433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52" t="s">
        <v>434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52" t="s">
        <v>435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53" t="s">
        <v>436</v>
      </c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 t="s">
        <v>437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30" customHeight="1">
      <c r="A68" s="40"/>
      <c r="B68" s="63" t="s">
        <v>438</v>
      </c>
      <c r="C68" s="40"/>
      <c r="D68" s="40"/>
      <c r="E68" s="108" t="s">
        <v>439</v>
      </c>
      <c r="F68" s="108"/>
      <c r="G68" s="40"/>
      <c r="H68" s="40"/>
      <c r="I68" s="109" t="s">
        <v>440</v>
      </c>
      <c r="J68" s="109"/>
      <c r="K68" s="64" t="b">
        <v>0</v>
      </c>
      <c r="L68" s="40"/>
      <c r="M68" s="108" t="s">
        <v>441</v>
      </c>
      <c r="N68" s="108"/>
      <c r="O68" s="108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30">
      <c r="A69" s="40"/>
      <c r="B69" s="40"/>
      <c r="C69" s="40"/>
      <c r="D69" s="40"/>
      <c r="E69" s="40"/>
      <c r="F69" s="40"/>
      <c r="G69" s="40"/>
      <c r="H69" s="40"/>
      <c r="I69" s="65" t="s">
        <v>442</v>
      </c>
      <c r="J69" s="64" t="s">
        <v>443</v>
      </c>
      <c r="K69" s="63" t="s">
        <v>442</v>
      </c>
      <c r="L69" s="40"/>
      <c r="M69" s="64" t="s">
        <v>444</v>
      </c>
      <c r="N69" s="40"/>
      <c r="O69" s="64" t="s">
        <v>445</v>
      </c>
      <c r="P69" s="66" t="s">
        <v>446</v>
      </c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36" customHeight="1">
      <c r="A70" s="44"/>
      <c r="B70" s="44"/>
      <c r="C70" s="44"/>
      <c r="D70" s="106" t="s">
        <v>447</v>
      </c>
      <c r="E70" s="67"/>
      <c r="F70" s="68" t="s">
        <v>346</v>
      </c>
      <c r="G70" s="44"/>
      <c r="H70" s="44"/>
      <c r="I70" s="110" t="s">
        <v>448</v>
      </c>
      <c r="J70" s="111" t="s">
        <v>449</v>
      </c>
      <c r="K70" s="69" t="s">
        <v>450</v>
      </c>
      <c r="L70" s="44"/>
      <c r="M70" s="106" t="s">
        <v>451</v>
      </c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>
      <c r="A71" s="44"/>
      <c r="B71" s="44"/>
      <c r="C71" s="44"/>
      <c r="D71" s="106"/>
      <c r="E71" s="67"/>
      <c r="F71" s="68" t="s">
        <v>349</v>
      </c>
      <c r="G71" s="44"/>
      <c r="H71" s="44"/>
      <c r="I71" s="110"/>
      <c r="J71" s="111"/>
      <c r="K71" s="69" t="s">
        <v>452</v>
      </c>
      <c r="L71" s="44"/>
      <c r="M71" s="106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>
      <c r="A72" s="44"/>
      <c r="B72" s="44"/>
      <c r="C72" s="44"/>
      <c r="D72" s="106"/>
      <c r="E72" s="70" t="s">
        <v>453</v>
      </c>
      <c r="F72" s="68" t="s">
        <v>355</v>
      </c>
      <c r="G72" s="44"/>
      <c r="H72" s="44"/>
      <c r="I72" s="110"/>
      <c r="J72" s="111"/>
      <c r="K72" s="44"/>
      <c r="L72" s="44"/>
      <c r="M72" s="106"/>
      <c r="N72" s="44"/>
      <c r="O72" s="69" t="s">
        <v>454</v>
      </c>
      <c r="P72" s="69" t="s">
        <v>454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28.5">
      <c r="A73" s="44"/>
      <c r="B73" s="44"/>
      <c r="C73" s="44"/>
      <c r="D73" s="106"/>
      <c r="E73" s="67"/>
      <c r="F73" s="68" t="s">
        <v>357</v>
      </c>
      <c r="G73" s="44"/>
      <c r="H73" s="44"/>
      <c r="I73" s="110"/>
      <c r="J73" s="111"/>
      <c r="K73" s="69" t="s">
        <v>455</v>
      </c>
      <c r="L73" s="44"/>
      <c r="M73" s="106"/>
      <c r="N73" s="44"/>
      <c r="O73" s="69" t="s">
        <v>456</v>
      </c>
      <c r="P73" s="69" t="s">
        <v>456</v>
      </c>
      <c r="Q73" s="71" t="s">
        <v>457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>
      <c r="A74" s="44"/>
      <c r="B74" s="44"/>
      <c r="C74" s="44"/>
      <c r="D74" s="106"/>
      <c r="E74" s="67"/>
      <c r="F74" s="67"/>
      <c r="G74" s="44"/>
      <c r="H74" s="44"/>
      <c r="I74" s="110"/>
      <c r="J74" s="111"/>
      <c r="K74" s="44"/>
      <c r="L74" s="44"/>
      <c r="M74" s="106"/>
      <c r="N74" s="44"/>
      <c r="O74" s="69" t="s">
        <v>355</v>
      </c>
      <c r="P74" s="69" t="s">
        <v>355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>
      <c r="A75" s="44"/>
      <c r="B75" s="44"/>
      <c r="C75" s="44"/>
      <c r="D75" s="106"/>
      <c r="E75" s="112" t="s">
        <v>458</v>
      </c>
      <c r="F75" s="72" t="s">
        <v>459</v>
      </c>
      <c r="G75" s="44"/>
      <c r="H75" s="44"/>
      <c r="I75" s="110"/>
      <c r="J75" s="111"/>
      <c r="K75" s="44"/>
      <c r="L75" s="44"/>
      <c r="M75" s="106"/>
      <c r="N75" s="44"/>
      <c r="O75" s="69" t="s">
        <v>362</v>
      </c>
      <c r="P75" s="69" t="s">
        <v>362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>
      <c r="A76" s="44"/>
      <c r="B76" s="44"/>
      <c r="C76" s="44"/>
      <c r="D76" s="106"/>
      <c r="E76" s="112"/>
      <c r="F76" s="68" t="s">
        <v>366</v>
      </c>
      <c r="G76" s="44"/>
      <c r="H76" s="44"/>
      <c r="I76" s="110"/>
      <c r="J76" s="111"/>
      <c r="K76" s="44"/>
      <c r="L76" s="44"/>
      <c r="M76" s="106"/>
      <c r="N76" s="44"/>
      <c r="O76" s="69" t="s">
        <v>366</v>
      </c>
      <c r="P76" s="69" t="s">
        <v>366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>
      <c r="A77" s="44"/>
      <c r="B77" s="44"/>
      <c r="C77" s="44"/>
      <c r="D77" s="106"/>
      <c r="E77" s="67"/>
      <c r="F77" s="67"/>
      <c r="G77" s="44"/>
      <c r="H77" s="44"/>
      <c r="I77" s="73"/>
      <c r="J77" s="111"/>
      <c r="K77" s="44"/>
      <c r="L77" s="44"/>
      <c r="M77" s="106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71.25">
      <c r="A78" s="44"/>
      <c r="B78" s="44"/>
      <c r="C78" s="44"/>
      <c r="D78" s="106"/>
      <c r="E78" s="68" t="s">
        <v>460</v>
      </c>
      <c r="F78" s="72" t="s">
        <v>461</v>
      </c>
      <c r="G78" s="44"/>
      <c r="H78" s="44"/>
      <c r="I78" s="74" t="s">
        <v>462</v>
      </c>
      <c r="J78" s="111"/>
      <c r="K78" s="69" t="s">
        <v>463</v>
      </c>
      <c r="L78" s="44"/>
      <c r="M78" s="69" t="s">
        <v>464</v>
      </c>
      <c r="N78" s="69" t="s">
        <v>465</v>
      </c>
      <c r="O78" s="69" t="s">
        <v>466</v>
      </c>
      <c r="P78" s="69" t="s">
        <v>466</v>
      </c>
      <c r="Q78" s="69" t="s">
        <v>467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42.75">
      <c r="A79" s="44"/>
      <c r="B79" s="44"/>
      <c r="C79" s="44"/>
      <c r="D79" s="106"/>
      <c r="E79" s="67"/>
      <c r="F79" s="67"/>
      <c r="G79" s="44"/>
      <c r="H79" s="44"/>
      <c r="I79" s="73"/>
      <c r="J79" s="111"/>
      <c r="K79" s="44"/>
      <c r="L79" s="44"/>
      <c r="M79" s="69" t="s">
        <v>468</v>
      </c>
      <c r="N79" s="69" t="s">
        <v>469</v>
      </c>
      <c r="O79" s="69" t="s">
        <v>368</v>
      </c>
      <c r="P79" s="69" t="s">
        <v>368</v>
      </c>
      <c r="Q79" s="71" t="s">
        <v>470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28.5" customHeight="1">
      <c r="A80" s="44"/>
      <c r="B80" s="44"/>
      <c r="C80" s="44"/>
      <c r="D80" s="106"/>
      <c r="E80" s="67"/>
      <c r="F80" s="67"/>
      <c r="G80" s="44"/>
      <c r="H80" s="44"/>
      <c r="I80" s="73"/>
      <c r="J80" s="111"/>
      <c r="K80" s="44"/>
      <c r="L80" s="44"/>
      <c r="M80" s="69" t="s">
        <v>471</v>
      </c>
      <c r="N80" s="105" t="s">
        <v>472</v>
      </c>
      <c r="O80" s="105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28.5" customHeight="1">
      <c r="A81" s="44"/>
      <c r="B81" s="44"/>
      <c r="C81" s="44"/>
      <c r="D81" s="106"/>
      <c r="E81" s="104" t="s">
        <v>473</v>
      </c>
      <c r="F81" s="104"/>
      <c r="G81" s="44"/>
      <c r="H81" s="44"/>
      <c r="I81" s="74" t="s">
        <v>375</v>
      </c>
      <c r="J81" s="111"/>
      <c r="K81" s="44"/>
      <c r="L81" s="44"/>
      <c r="M81" s="71" t="s">
        <v>474</v>
      </c>
      <c r="N81" s="44"/>
      <c r="O81" s="69" t="s">
        <v>475</v>
      </c>
      <c r="P81" s="69" t="s">
        <v>475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105" t="s">
        <v>476</v>
      </c>
      <c r="N82" s="105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>
      <c r="A83" s="44"/>
      <c r="B83" s="44"/>
      <c r="C83" s="44"/>
      <c r="D83" s="106" t="s">
        <v>477</v>
      </c>
      <c r="E83" s="69" t="s">
        <v>478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>
      <c r="A84" s="44"/>
      <c r="B84" s="44"/>
      <c r="C84" s="44"/>
      <c r="D84" s="106"/>
      <c r="E84" s="71" t="s">
        <v>479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>
      <c r="A85" s="44"/>
      <c r="B85" s="44"/>
      <c r="C85" s="44"/>
      <c r="D85" s="106"/>
      <c r="E85" s="69" t="s">
        <v>480</v>
      </c>
      <c r="F85" s="69" t="s">
        <v>481</v>
      </c>
      <c r="G85" s="69" t="s">
        <v>389</v>
      </c>
      <c r="H85" s="44"/>
      <c r="I85" s="44"/>
      <c r="J85" s="44"/>
      <c r="K85" s="44"/>
      <c r="L85" s="44"/>
      <c r="M85" s="69" t="s">
        <v>482</v>
      </c>
      <c r="N85" s="44"/>
      <c r="O85" s="69" t="s">
        <v>483</v>
      </c>
      <c r="P85" s="69" t="s">
        <v>483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>
      <c r="A86" s="44"/>
      <c r="B86" s="44"/>
      <c r="C86" s="44"/>
      <c r="D86" s="106"/>
      <c r="E86" s="71" t="s">
        <v>484</v>
      </c>
      <c r="F86" s="44"/>
      <c r="G86" s="44"/>
      <c r="H86" s="44"/>
      <c r="I86" s="44"/>
      <c r="J86" s="44"/>
      <c r="K86" s="44"/>
      <c r="L86" s="44"/>
      <c r="M86" s="44"/>
      <c r="N86" s="44"/>
      <c r="O86" s="69" t="s">
        <v>485</v>
      </c>
      <c r="P86" s="69" t="s">
        <v>486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28.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69" t="s">
        <v>487</v>
      </c>
      <c r="P87" s="71" t="s">
        <v>487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>
      <c r="A88" s="44"/>
      <c r="B88" s="44"/>
      <c r="C88" s="44"/>
      <c r="D88" s="44"/>
      <c r="E88" s="44"/>
      <c r="F88" s="44"/>
      <c r="G88" s="44"/>
      <c r="H88" s="44"/>
      <c r="I88" s="75" t="s">
        <v>488</v>
      </c>
      <c r="J88" s="44"/>
      <c r="K88" s="44"/>
      <c r="L88" s="44"/>
      <c r="M88" s="44"/>
      <c r="N88" s="44"/>
      <c r="O88" s="69" t="s">
        <v>489</v>
      </c>
      <c r="P88" s="69" t="s">
        <v>489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57">
      <c r="A91" s="44"/>
      <c r="B91" s="44"/>
      <c r="C91" s="44"/>
      <c r="D91" s="44"/>
      <c r="E91" s="44"/>
      <c r="F91" s="44"/>
      <c r="G91" s="44"/>
      <c r="H91" s="44"/>
      <c r="I91" s="75" t="s">
        <v>490</v>
      </c>
      <c r="J91" s="69" t="s">
        <v>491</v>
      </c>
      <c r="K91" s="69" t="s">
        <v>452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</row>
    <row r="724" spans="1:33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</row>
    <row r="725" spans="1:33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</row>
    <row r="726" spans="1:33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</row>
    <row r="727" spans="1:33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</row>
    <row r="728" spans="1:33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</row>
    <row r="729" spans="1:33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</row>
    <row r="730" spans="1:33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</row>
    <row r="731" spans="1:33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</row>
    <row r="732" spans="1:33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</row>
    <row r="733" spans="1: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</row>
    <row r="734" spans="1:33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</row>
    <row r="735" spans="1:33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</row>
    <row r="736" spans="1:33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</row>
    <row r="737" spans="1:33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</row>
    <row r="738" spans="1:33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</row>
    <row r="739" spans="1:33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</row>
    <row r="740" spans="1:33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</row>
    <row r="741" spans="1:33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</row>
    <row r="742" spans="1:33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</row>
    <row r="743" spans="1:3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</row>
    <row r="744" spans="1:33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</row>
    <row r="745" spans="1:33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</row>
    <row r="746" spans="1:33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</row>
    <row r="747" spans="1:33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</row>
    <row r="748" spans="1:33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</row>
    <row r="749" spans="1:33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</row>
    <row r="750" spans="1:33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</row>
    <row r="751" spans="1:33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</row>
    <row r="752" spans="1:33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</row>
    <row r="753" spans="1:3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</row>
    <row r="754" spans="1:33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</row>
    <row r="755" spans="1:33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</row>
    <row r="756" spans="1:33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</row>
    <row r="757" spans="1:33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</row>
    <row r="758" spans="1:33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</row>
    <row r="759" spans="1:33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</row>
    <row r="760" spans="1:33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</row>
    <row r="761" spans="1:33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</row>
    <row r="762" spans="1:33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</row>
    <row r="763" spans="1:3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</row>
    <row r="764" spans="1:33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</row>
    <row r="765" spans="1:33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</row>
    <row r="766" spans="1:33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</row>
    <row r="767" spans="1:33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</row>
    <row r="768" spans="1:33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</row>
    <row r="769" spans="1:33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</row>
    <row r="770" spans="1:33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</row>
    <row r="771" spans="1:33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</row>
    <row r="772" spans="1:33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</row>
    <row r="773" spans="1:3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</row>
    <row r="774" spans="1:33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</row>
    <row r="775" spans="1:33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</row>
    <row r="776" spans="1:33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</row>
    <row r="777" spans="1:33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</row>
    <row r="778" spans="1:33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</row>
    <row r="779" spans="1:33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</row>
    <row r="780" spans="1:33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</row>
    <row r="781" spans="1:33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</row>
    <row r="782" spans="1:33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</row>
    <row r="783" spans="1:3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</row>
    <row r="784" spans="1:33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</row>
    <row r="785" spans="1:33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</row>
    <row r="786" spans="1:33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</row>
    <row r="787" spans="1:33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</row>
    <row r="788" spans="1:33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</row>
    <row r="789" spans="1:33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</row>
    <row r="790" spans="1:33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</row>
    <row r="791" spans="1:33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</row>
    <row r="792" spans="1:33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</row>
    <row r="793" spans="1:3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</row>
    <row r="794" spans="1:33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</row>
    <row r="795" spans="1:33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</row>
    <row r="796" spans="1:33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</row>
    <row r="797" spans="1:33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</row>
    <row r="798" spans="1:33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</row>
    <row r="799" spans="1:33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</row>
    <row r="800" spans="1:33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</row>
    <row r="801" spans="1:33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</row>
    <row r="802" spans="1:33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</row>
    <row r="803" spans="1:3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</row>
    <row r="804" spans="1:33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</row>
    <row r="805" spans="1:33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</row>
    <row r="806" spans="1:33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</row>
    <row r="807" spans="1:33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</row>
    <row r="808" spans="1:33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</row>
    <row r="809" spans="1:33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</row>
    <row r="810" spans="1:33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</row>
    <row r="811" spans="1:33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</row>
    <row r="812" spans="1:33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</row>
    <row r="813" spans="1:3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</row>
    <row r="814" spans="1:33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</row>
    <row r="815" spans="1:33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</row>
    <row r="816" spans="1:33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</row>
    <row r="817" spans="1:33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</row>
    <row r="818" spans="1:33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</row>
    <row r="819" spans="1:33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</row>
    <row r="820" spans="1:33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</row>
    <row r="821" spans="1:33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</row>
    <row r="822" spans="1:33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</row>
    <row r="823" spans="1:3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</row>
    <row r="824" spans="1:33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</row>
    <row r="825" spans="1:33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</row>
    <row r="826" spans="1:33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</row>
    <row r="827" spans="1:33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</row>
    <row r="828" spans="1:33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</row>
    <row r="829" spans="1:33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</row>
    <row r="830" spans="1:33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</row>
    <row r="831" spans="1:33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</row>
    <row r="832" spans="1:33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</row>
    <row r="833" spans="1: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</row>
    <row r="834" spans="1:33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</row>
    <row r="835" spans="1:33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</row>
    <row r="836" spans="1:33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</row>
    <row r="837" spans="1:33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</row>
    <row r="838" spans="1:33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</row>
    <row r="839" spans="1:33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</row>
    <row r="840" spans="1:33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</row>
    <row r="841" spans="1:33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</row>
    <row r="842" spans="1:33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</row>
    <row r="843" spans="1:3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</row>
    <row r="844" spans="1:33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</row>
    <row r="845" spans="1:33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</row>
    <row r="846" spans="1:33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</row>
    <row r="847" spans="1:33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</row>
    <row r="848" spans="1:33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</row>
    <row r="849" spans="1:33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</row>
    <row r="850" spans="1:33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</row>
    <row r="851" spans="1:33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</row>
    <row r="852" spans="1:33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</row>
    <row r="853" spans="1:3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</row>
    <row r="854" spans="1:33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</row>
    <row r="855" spans="1:33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</row>
    <row r="856" spans="1:33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</row>
    <row r="857" spans="1:33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</row>
    <row r="858" spans="1:33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</row>
    <row r="859" spans="1:33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</row>
    <row r="860" spans="1:33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</row>
    <row r="861" spans="1:33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</row>
    <row r="862" spans="1:33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</row>
    <row r="863" spans="1:3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</row>
    <row r="864" spans="1:33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</row>
    <row r="865" spans="1:33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</row>
    <row r="866" spans="1:33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</row>
    <row r="867" spans="1:33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</row>
    <row r="868" spans="1:33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</row>
    <row r="869" spans="1:33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</row>
    <row r="870" spans="1:33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</row>
    <row r="871" spans="1:33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</row>
    <row r="872" spans="1:33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</row>
    <row r="873" spans="1:3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</row>
    <row r="874" spans="1:33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</row>
    <row r="875" spans="1:33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</row>
    <row r="876" spans="1:33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</row>
    <row r="877" spans="1:33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</row>
    <row r="878" spans="1:33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</row>
    <row r="879" spans="1:33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</row>
    <row r="880" spans="1:33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</row>
    <row r="881" spans="1:33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</row>
    <row r="882" spans="1:33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</row>
    <row r="883" spans="1:3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</row>
    <row r="884" spans="1:33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</row>
    <row r="885" spans="1:33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</row>
    <row r="886" spans="1:33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</row>
    <row r="887" spans="1:33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</row>
    <row r="888" spans="1:33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</row>
    <row r="889" spans="1:33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</row>
    <row r="890" spans="1:33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</row>
    <row r="891" spans="1:33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</row>
    <row r="892" spans="1:33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</row>
    <row r="893" spans="1:3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</row>
    <row r="894" spans="1:33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</row>
    <row r="895" spans="1:33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</row>
    <row r="896" spans="1:33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</row>
    <row r="897" spans="1:33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</row>
    <row r="898" spans="1:33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</row>
    <row r="899" spans="1:33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</row>
    <row r="900" spans="1:33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</row>
    <row r="901" spans="1:33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</row>
    <row r="902" spans="1:33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</row>
    <row r="903" spans="1:3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</row>
    <row r="904" spans="1:33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</row>
    <row r="905" spans="1:33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</row>
    <row r="906" spans="1:33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</row>
    <row r="907" spans="1:33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</row>
    <row r="908" spans="1:33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</row>
    <row r="909" spans="1:33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</row>
    <row r="910" spans="1:33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</row>
    <row r="911" spans="1:33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</row>
    <row r="912" spans="1:33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</row>
    <row r="913" spans="1:3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</row>
    <row r="914" spans="1:33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</row>
    <row r="915" spans="1:33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</row>
    <row r="916" spans="1:33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</row>
    <row r="917" spans="1:33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</row>
    <row r="918" spans="1:33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</row>
    <row r="919" spans="1:33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</row>
    <row r="920" spans="1:33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</row>
    <row r="921" spans="1:33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</row>
    <row r="922" spans="1:33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</row>
    <row r="923" spans="1:3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</row>
    <row r="924" spans="1:33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</row>
    <row r="925" spans="1:33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</row>
    <row r="926" spans="1:33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</row>
    <row r="927" spans="1:33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</row>
    <row r="928" spans="1:33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</row>
    <row r="929" spans="1:33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</row>
    <row r="930" spans="1:33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</row>
    <row r="931" spans="1:33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</row>
    <row r="932" spans="1:33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</row>
    <row r="933" spans="1: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</row>
    <row r="934" spans="1:33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</row>
    <row r="935" spans="1:33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</row>
    <row r="936" spans="1:33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</row>
    <row r="937" spans="1:33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</row>
    <row r="938" spans="1:33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</row>
    <row r="939" spans="1:33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</row>
    <row r="940" spans="1:33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</row>
    <row r="941" spans="1:33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</row>
    <row r="942" spans="1:33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</row>
    <row r="943" spans="1:3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</row>
    <row r="944" spans="1:33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</row>
    <row r="945" spans="1:33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</row>
    <row r="946" spans="1:33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</row>
    <row r="947" spans="1:33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</row>
    <row r="948" spans="1:33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</row>
    <row r="949" spans="1:33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</row>
    <row r="950" spans="1:33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</row>
    <row r="951" spans="1:33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</row>
    <row r="952" spans="1:33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</row>
    <row r="953" spans="1:3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</row>
    <row r="954" spans="1:33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</row>
    <row r="955" spans="1:33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</row>
    <row r="956" spans="1:33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</row>
    <row r="957" spans="1:33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</row>
    <row r="958" spans="1:33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</row>
    <row r="959" spans="1:33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</row>
    <row r="960" spans="1:33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</row>
    <row r="961" spans="1:33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</row>
    <row r="962" spans="1:33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</row>
    <row r="963" spans="1:3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</row>
    <row r="964" spans="1:33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</row>
    <row r="965" spans="1:33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</row>
    <row r="966" spans="1:33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</row>
    <row r="967" spans="1:33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</row>
    <row r="968" spans="1:33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</row>
    <row r="969" spans="1:33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</row>
    <row r="970" spans="1:33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</row>
    <row r="971" spans="1:33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</row>
    <row r="972" spans="1:33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</row>
    <row r="973" spans="1:3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</row>
    <row r="974" spans="1:33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</row>
    <row r="975" spans="1:33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</row>
    <row r="976" spans="1:33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</row>
    <row r="977" spans="1:33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</row>
    <row r="978" spans="1:33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</row>
    <row r="979" spans="1:33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</row>
    <row r="980" spans="1:33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</row>
    <row r="981" spans="1:33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</row>
    <row r="982" spans="1:33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</row>
    <row r="983" spans="1:3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</row>
    <row r="984" spans="1:33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</row>
    <row r="985" spans="1:33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</row>
    <row r="986" spans="1:33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</row>
    <row r="987" spans="1:33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</row>
    <row r="988" spans="1:33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</row>
    <row r="989" spans="1:33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</row>
    <row r="990" spans="1:33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</row>
    <row r="991" spans="1:33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</row>
    <row r="992" spans="1:33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</row>
    <row r="993" spans="1:3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</row>
    <row r="994" spans="1:33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</row>
    <row r="995" spans="1:33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</row>
    <row r="996" spans="1:33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</row>
    <row r="997" spans="1:33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</row>
    <row r="998" spans="1:33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</row>
    <row r="999" spans="1:33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</row>
    <row r="1000" spans="1:33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</row>
  </sheetData>
  <mergeCells count="13">
    <mergeCell ref="E81:F81"/>
    <mergeCell ref="M82:N82"/>
    <mergeCell ref="D83:D86"/>
    <mergeCell ref="H46:I46"/>
    <mergeCell ref="E68:F68"/>
    <mergeCell ref="I68:J68"/>
    <mergeCell ref="M68:O68"/>
    <mergeCell ref="D70:D81"/>
    <mergeCell ref="I70:I76"/>
    <mergeCell ref="J70:J81"/>
    <mergeCell ref="M70:M77"/>
    <mergeCell ref="E75:E76"/>
    <mergeCell ref="N80:O80"/>
  </mergeCells>
  <phoneticPr fontId="1" type="noConversion"/>
  <hyperlinks>
    <hyperlink ref="N9" r:id="rId1" location="/entry/koen/2181ddfd6ef74a92bf25148ae2ddd099" display="https://en.dict.naver.com/ - /entry/koen/2181ddfd6ef74a92bf25148ae2ddd099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6"/>
  <sheetViews>
    <sheetView tabSelected="1" topLeftCell="A40" zoomScaleNormal="100" workbookViewId="0">
      <selection activeCell="C65" sqref="C65"/>
    </sheetView>
  </sheetViews>
  <sheetFormatPr defaultRowHeight="16.5"/>
  <cols>
    <col min="1" max="13" width="3.625" customWidth="1"/>
    <col min="15" max="18" width="5.625" style="51" customWidth="1"/>
  </cols>
  <sheetData>
    <row r="2" spans="2:18">
      <c r="B2" s="76"/>
      <c r="C2" s="76"/>
      <c r="D2" s="76"/>
      <c r="E2" s="76"/>
      <c r="F2" s="80" t="s">
        <v>493</v>
      </c>
      <c r="G2" s="77"/>
      <c r="H2" s="76" t="s">
        <v>509</v>
      </c>
      <c r="I2" s="76"/>
      <c r="J2" s="76"/>
      <c r="K2" s="76" t="s">
        <v>508</v>
      </c>
      <c r="L2" s="76"/>
      <c r="M2" s="76"/>
      <c r="O2" s="51" t="s">
        <v>495</v>
      </c>
      <c r="P2" s="51">
        <v>1</v>
      </c>
      <c r="Q2" s="51">
        <v>2</v>
      </c>
      <c r="R2" s="51">
        <v>3</v>
      </c>
    </row>
    <row r="3" spans="2:18">
      <c r="B3" s="76"/>
      <c r="C3" s="76"/>
      <c r="D3" s="76"/>
      <c r="E3" s="76"/>
      <c r="F3" s="76"/>
      <c r="G3" s="77"/>
      <c r="H3" s="76"/>
      <c r="I3" s="76"/>
      <c r="J3" s="76"/>
      <c r="K3" s="76"/>
      <c r="L3" s="76"/>
      <c r="M3" s="76"/>
      <c r="N3" t="s">
        <v>494</v>
      </c>
      <c r="O3" s="51" t="s">
        <v>496</v>
      </c>
      <c r="P3" s="51" t="s">
        <v>497</v>
      </c>
      <c r="Q3" s="51" t="s">
        <v>498</v>
      </c>
      <c r="R3" s="51" t="s">
        <v>499</v>
      </c>
    </row>
    <row r="4" spans="2:18">
      <c r="B4" s="76"/>
      <c r="C4" s="76"/>
      <c r="D4" s="76"/>
      <c r="E4" s="76"/>
      <c r="F4" s="76"/>
      <c r="G4" s="77"/>
      <c r="H4" s="76"/>
      <c r="I4" s="76"/>
      <c r="J4" s="76"/>
      <c r="K4" s="76"/>
      <c r="L4" s="76" t="s">
        <v>507</v>
      </c>
      <c r="M4" s="76"/>
    </row>
    <row r="5" spans="2:18">
      <c r="B5" s="76"/>
      <c r="C5" s="76"/>
      <c r="D5" s="76"/>
      <c r="E5" s="76"/>
      <c r="F5" s="76"/>
      <c r="G5" s="77"/>
      <c r="H5" s="76"/>
      <c r="I5" s="76"/>
      <c r="J5" s="76"/>
      <c r="K5" s="76"/>
      <c r="L5" s="76"/>
      <c r="M5" s="76"/>
    </row>
    <row r="6" spans="2:18">
      <c r="B6" s="76"/>
      <c r="C6" s="76"/>
      <c r="D6" s="76"/>
      <c r="E6" s="76"/>
      <c r="F6" s="76"/>
      <c r="G6" s="77"/>
      <c r="H6" s="76"/>
      <c r="I6" s="76"/>
      <c r="J6" s="76"/>
      <c r="K6" s="76"/>
      <c r="L6" s="76"/>
      <c r="M6" s="76"/>
    </row>
    <row r="7" spans="2:18">
      <c r="B7" s="78"/>
      <c r="C7" s="78"/>
      <c r="D7" s="78"/>
      <c r="E7" s="78"/>
      <c r="F7" s="78"/>
      <c r="G7" s="79"/>
      <c r="H7" s="78"/>
      <c r="I7" s="78"/>
      <c r="J7" s="78"/>
      <c r="K7" s="78"/>
      <c r="L7" s="78"/>
      <c r="M7" s="78"/>
    </row>
    <row r="8" spans="2:18">
      <c r="B8" s="76"/>
      <c r="C8" s="76"/>
      <c r="D8" s="76"/>
      <c r="E8" s="76"/>
      <c r="F8" s="76"/>
      <c r="G8" s="77"/>
      <c r="H8" s="76"/>
      <c r="I8" s="76"/>
      <c r="J8" s="76"/>
      <c r="K8" s="76"/>
      <c r="L8" s="76"/>
      <c r="M8" s="80" t="s">
        <v>492</v>
      </c>
    </row>
    <row r="9" spans="2:18">
      <c r="B9" s="76"/>
      <c r="C9" s="76"/>
      <c r="D9" s="76"/>
      <c r="E9" s="76"/>
      <c r="F9" s="76"/>
      <c r="G9" s="77"/>
      <c r="H9" s="76"/>
      <c r="I9" s="76"/>
      <c r="J9" s="76"/>
      <c r="K9" s="76"/>
      <c r="L9" s="76"/>
      <c r="M9" s="76"/>
    </row>
    <row r="10" spans="2:18">
      <c r="B10" s="76"/>
      <c r="C10" s="76"/>
      <c r="D10" s="76"/>
      <c r="E10" s="76"/>
      <c r="F10" s="76"/>
      <c r="G10" s="77"/>
      <c r="H10" s="76"/>
      <c r="I10" s="76"/>
      <c r="J10" s="76"/>
      <c r="K10" s="76"/>
      <c r="L10" s="76"/>
      <c r="M10" s="76"/>
    </row>
    <row r="11" spans="2:18">
      <c r="B11" s="76"/>
      <c r="C11" s="76"/>
      <c r="D11" s="76"/>
      <c r="E11" s="76"/>
      <c r="F11" s="76"/>
      <c r="G11" s="77"/>
      <c r="H11" s="76"/>
      <c r="I11" s="76"/>
      <c r="J11" s="76"/>
      <c r="K11" s="76"/>
      <c r="L11" s="76"/>
      <c r="M11" s="76"/>
    </row>
    <row r="12" spans="2:18">
      <c r="B12" s="76"/>
      <c r="C12" s="76"/>
      <c r="D12" s="76"/>
      <c r="E12" s="76"/>
      <c r="F12" s="76"/>
      <c r="G12" s="77"/>
      <c r="H12" s="76"/>
      <c r="I12" s="76"/>
      <c r="J12" s="76"/>
      <c r="K12" s="76"/>
      <c r="L12" s="76"/>
      <c r="M12" s="76"/>
    </row>
    <row r="13" spans="2:18">
      <c r="B13" s="76"/>
      <c r="C13" s="76"/>
      <c r="D13" s="76"/>
      <c r="E13" s="76"/>
      <c r="F13" s="76"/>
      <c r="G13" s="77"/>
      <c r="H13" s="76"/>
      <c r="I13" s="76"/>
      <c r="J13" s="76"/>
      <c r="K13" s="76"/>
      <c r="L13" s="76"/>
      <c r="M13" s="76"/>
    </row>
    <row r="14" spans="2:18">
      <c r="B14" s="76"/>
      <c r="C14" s="76"/>
      <c r="D14" s="76"/>
      <c r="E14" s="76"/>
      <c r="F14" s="76"/>
      <c r="G14" s="77"/>
      <c r="H14" s="76"/>
      <c r="I14" s="76"/>
      <c r="J14" s="76"/>
      <c r="K14" s="76"/>
      <c r="L14" s="76"/>
      <c r="M14" s="76"/>
    </row>
    <row r="18" spans="2:18">
      <c r="B18" s="76"/>
      <c r="C18" s="76"/>
      <c r="D18" s="76"/>
      <c r="E18" s="76"/>
      <c r="F18" s="80" t="s">
        <v>493</v>
      </c>
      <c r="G18" s="77"/>
      <c r="H18" s="76"/>
      <c r="I18" s="76"/>
      <c r="J18" s="76"/>
      <c r="K18" s="76"/>
      <c r="L18" s="76"/>
      <c r="M18" s="76"/>
      <c r="O18" s="51" t="s">
        <v>495</v>
      </c>
      <c r="P18" s="51">
        <v>1</v>
      </c>
      <c r="Q18" s="51">
        <v>2</v>
      </c>
      <c r="R18" s="51">
        <v>3</v>
      </c>
    </row>
    <row r="19" spans="2:18">
      <c r="B19" s="76"/>
      <c r="C19" s="76"/>
      <c r="D19" s="76"/>
      <c r="E19" s="76"/>
      <c r="F19" s="76"/>
      <c r="G19" s="77"/>
      <c r="H19" s="76"/>
      <c r="I19" s="76"/>
      <c r="J19" s="76"/>
      <c r="K19" s="76"/>
      <c r="L19" s="76"/>
      <c r="M19" s="76"/>
      <c r="N19" t="s">
        <v>503</v>
      </c>
      <c r="O19" s="51" t="s">
        <v>496</v>
      </c>
      <c r="P19" s="81" t="s">
        <v>500</v>
      </c>
      <c r="Q19" s="81" t="s">
        <v>501</v>
      </c>
      <c r="R19" s="81" t="s">
        <v>502</v>
      </c>
    </row>
    <row r="20" spans="2:18">
      <c r="B20" s="76"/>
      <c r="C20" s="76"/>
      <c r="D20" s="76"/>
      <c r="E20" s="76"/>
      <c r="F20" s="76"/>
      <c r="G20" s="77"/>
      <c r="H20" s="76"/>
      <c r="I20" s="76"/>
      <c r="J20" s="76"/>
      <c r="K20" s="76"/>
      <c r="L20" s="76"/>
      <c r="M20" s="76"/>
    </row>
    <row r="21" spans="2:18">
      <c r="B21" s="76"/>
      <c r="C21" s="76"/>
      <c r="D21" s="76"/>
      <c r="E21" s="76"/>
      <c r="F21" s="76"/>
      <c r="G21" s="77"/>
      <c r="H21" s="76"/>
      <c r="I21" s="76"/>
      <c r="J21" s="76"/>
      <c r="K21" s="76"/>
      <c r="L21" s="76"/>
      <c r="M21" s="76"/>
    </row>
    <row r="22" spans="2:18">
      <c r="B22" s="76"/>
      <c r="C22" s="76"/>
      <c r="D22" s="76"/>
      <c r="E22" s="76"/>
      <c r="F22" s="76"/>
      <c r="G22" s="77"/>
      <c r="H22" s="76"/>
      <c r="I22" s="76"/>
      <c r="J22" s="76"/>
      <c r="K22" s="76"/>
      <c r="L22" s="76"/>
      <c r="M22" s="76"/>
    </row>
    <row r="23" spans="2:18">
      <c r="B23" s="78"/>
      <c r="C23" s="78"/>
      <c r="D23" s="78"/>
      <c r="E23" s="78"/>
      <c r="F23" s="78"/>
      <c r="G23" s="79"/>
      <c r="H23" s="78"/>
      <c r="I23" s="78"/>
      <c r="J23" s="78"/>
      <c r="K23" s="78"/>
      <c r="L23" s="78"/>
      <c r="M23" s="78"/>
    </row>
    <row r="24" spans="2:18">
      <c r="B24" s="76"/>
      <c r="C24" s="76"/>
      <c r="D24" s="76"/>
      <c r="E24" s="76"/>
      <c r="F24" s="76"/>
      <c r="G24" s="77"/>
      <c r="H24" s="76"/>
      <c r="I24" s="76"/>
      <c r="J24" s="76"/>
      <c r="K24" s="76"/>
      <c r="L24" s="76"/>
      <c r="M24" s="80" t="s">
        <v>492</v>
      </c>
    </row>
    <row r="25" spans="2:18">
      <c r="B25" s="76"/>
      <c r="C25" s="76"/>
      <c r="D25" s="76"/>
      <c r="E25" s="76"/>
      <c r="F25" s="76"/>
      <c r="G25" s="77"/>
      <c r="H25" s="76"/>
      <c r="I25" s="76"/>
      <c r="J25" s="76"/>
      <c r="K25" s="76"/>
      <c r="L25" s="76"/>
      <c r="M25" s="76"/>
    </row>
    <row r="26" spans="2:18">
      <c r="B26" s="76"/>
      <c r="C26" s="76"/>
      <c r="D26" s="76"/>
      <c r="E26" s="76"/>
      <c r="F26" s="76"/>
      <c r="G26" s="77"/>
      <c r="H26" s="76"/>
      <c r="I26" s="76"/>
      <c r="J26" s="76"/>
      <c r="K26" s="76"/>
      <c r="L26" s="76"/>
      <c r="M26" s="76" t="s">
        <v>504</v>
      </c>
    </row>
    <row r="27" spans="2:18">
      <c r="B27" s="76"/>
      <c r="C27" s="76"/>
      <c r="D27" s="76"/>
      <c r="E27" s="76"/>
      <c r="F27" s="76"/>
      <c r="G27" s="77"/>
      <c r="H27" s="76"/>
      <c r="I27" s="76"/>
      <c r="J27" s="76"/>
      <c r="K27" s="76"/>
      <c r="L27" s="76"/>
      <c r="M27" s="76"/>
    </row>
    <row r="28" spans="2:18">
      <c r="B28" s="76"/>
      <c r="C28" s="76"/>
      <c r="D28" s="76"/>
      <c r="E28" s="76"/>
      <c r="F28" s="76"/>
      <c r="G28" s="77"/>
      <c r="H28" s="76"/>
      <c r="I28" s="76"/>
      <c r="J28" s="76"/>
      <c r="K28" s="76"/>
      <c r="L28" s="76"/>
      <c r="M28" s="76"/>
    </row>
    <row r="29" spans="2:18">
      <c r="B29" s="76"/>
      <c r="C29" s="76"/>
      <c r="D29" s="76"/>
      <c r="E29" s="76"/>
      <c r="F29" s="76"/>
      <c r="G29" s="77"/>
      <c r="H29" s="76"/>
      <c r="I29" s="76"/>
      <c r="J29" s="76"/>
      <c r="K29" s="76" t="s">
        <v>505</v>
      </c>
      <c r="L29" s="76"/>
      <c r="M29" s="76"/>
    </row>
    <row r="30" spans="2:18">
      <c r="B30" s="76"/>
      <c r="C30" s="76"/>
      <c r="D30" s="76"/>
      <c r="E30" s="76"/>
      <c r="F30" s="76"/>
      <c r="G30" s="77"/>
      <c r="H30" s="76"/>
      <c r="I30" s="76"/>
      <c r="J30" s="76"/>
      <c r="K30" s="76"/>
      <c r="L30" s="76"/>
      <c r="M30" s="76"/>
    </row>
    <row r="31" spans="2:18">
      <c r="J31" t="s">
        <v>506</v>
      </c>
    </row>
    <row r="35" spans="2:13">
      <c r="B35" s="76"/>
      <c r="C35" s="76"/>
      <c r="D35" s="76"/>
      <c r="E35" s="76"/>
      <c r="F35" s="80" t="s">
        <v>493</v>
      </c>
      <c r="G35" s="77"/>
      <c r="H35" s="76" t="s">
        <v>510</v>
      </c>
      <c r="I35" s="76"/>
      <c r="J35" s="76"/>
      <c r="L35" s="76"/>
      <c r="M35" s="76"/>
    </row>
    <row r="36" spans="2:13">
      <c r="B36" s="76"/>
      <c r="C36" s="76"/>
      <c r="D36" s="76"/>
      <c r="E36" s="76"/>
      <c r="F36" s="76"/>
      <c r="G36" s="77"/>
      <c r="H36" s="76"/>
      <c r="I36" s="76"/>
      <c r="J36" s="76"/>
      <c r="K36" s="76"/>
      <c r="L36" s="76" t="s">
        <v>511</v>
      </c>
      <c r="M36" s="76"/>
    </row>
    <row r="37" spans="2:13">
      <c r="B37" s="76"/>
      <c r="C37" s="76"/>
      <c r="D37" s="76"/>
      <c r="E37" s="76"/>
      <c r="F37" s="76"/>
      <c r="G37" s="77"/>
      <c r="H37" s="76"/>
      <c r="I37" s="76"/>
      <c r="J37" s="76"/>
      <c r="K37" s="76"/>
      <c r="M37" s="76"/>
    </row>
    <row r="38" spans="2:13">
      <c r="B38" s="76"/>
      <c r="C38" s="76"/>
      <c r="D38" s="76"/>
      <c r="E38" s="76"/>
      <c r="F38" s="76"/>
      <c r="G38" s="77"/>
      <c r="H38" s="76"/>
      <c r="I38" s="76"/>
      <c r="J38" s="76"/>
      <c r="K38" s="76"/>
      <c r="L38" s="76"/>
      <c r="M38" s="76"/>
    </row>
    <row r="39" spans="2:13">
      <c r="B39" s="76"/>
      <c r="C39" s="76"/>
      <c r="D39" s="76"/>
      <c r="E39" s="76"/>
      <c r="F39" s="76"/>
      <c r="G39" s="77"/>
      <c r="H39" s="76"/>
      <c r="I39" s="76"/>
      <c r="J39" s="76"/>
      <c r="K39" s="76"/>
      <c r="L39" s="76" t="s">
        <v>512</v>
      </c>
      <c r="M39" s="76"/>
    </row>
    <row r="40" spans="2:13">
      <c r="B40" s="78"/>
      <c r="C40" s="78"/>
      <c r="D40" s="78"/>
      <c r="E40" s="78"/>
      <c r="F40" s="78"/>
      <c r="G40" s="79"/>
      <c r="H40" s="78"/>
      <c r="I40" s="78"/>
      <c r="J40" s="78"/>
      <c r="K40" s="78"/>
      <c r="L40" s="78"/>
      <c r="M40" s="78"/>
    </row>
    <row r="41" spans="2:13">
      <c r="B41" s="76"/>
      <c r="C41" s="76"/>
      <c r="D41" s="76"/>
      <c r="E41" s="76"/>
      <c r="F41" s="76"/>
      <c r="G41" s="77"/>
      <c r="H41" s="76"/>
      <c r="I41" s="76"/>
      <c r="J41" s="76"/>
      <c r="K41" s="76"/>
      <c r="L41" s="76"/>
      <c r="M41" s="80" t="s">
        <v>492</v>
      </c>
    </row>
    <row r="42" spans="2:13">
      <c r="B42" s="76"/>
      <c r="C42" s="76"/>
      <c r="D42" s="76"/>
      <c r="E42" s="76"/>
      <c r="F42" s="76"/>
      <c r="G42" s="77"/>
      <c r="H42" s="76"/>
      <c r="I42" s="76"/>
      <c r="J42" s="76"/>
      <c r="K42" s="76"/>
      <c r="L42" s="76"/>
      <c r="M42" s="76"/>
    </row>
    <row r="43" spans="2:13">
      <c r="B43" s="76"/>
      <c r="C43" s="76"/>
      <c r="D43" s="76"/>
      <c r="E43" s="76"/>
      <c r="F43" s="76"/>
      <c r="G43" s="77"/>
      <c r="H43" s="76"/>
      <c r="I43" s="76"/>
      <c r="J43" s="76"/>
      <c r="K43" s="76"/>
      <c r="L43" s="76"/>
      <c r="M43" s="76"/>
    </row>
    <row r="44" spans="2:13">
      <c r="B44" s="76"/>
      <c r="C44" s="76"/>
      <c r="D44" s="76"/>
      <c r="E44" s="76"/>
      <c r="F44" s="76"/>
      <c r="G44" s="77"/>
      <c r="H44" s="76"/>
      <c r="I44" s="76"/>
      <c r="J44" s="76"/>
      <c r="K44" s="76"/>
      <c r="L44" s="76"/>
      <c r="M44" s="76"/>
    </row>
    <row r="45" spans="2:13">
      <c r="B45" s="76"/>
      <c r="C45" s="76"/>
      <c r="D45" s="76"/>
      <c r="E45" s="76"/>
      <c r="F45" s="76"/>
      <c r="G45" s="77"/>
      <c r="H45" s="76"/>
      <c r="I45" s="76"/>
      <c r="J45" s="76"/>
      <c r="K45" s="76"/>
      <c r="L45" s="76"/>
      <c r="M45" s="76"/>
    </row>
    <row r="46" spans="2:13">
      <c r="B46" s="76"/>
      <c r="C46" s="76"/>
      <c r="D46" s="76"/>
      <c r="E46" s="76"/>
      <c r="F46" s="76"/>
      <c r="G46" s="77"/>
      <c r="H46" s="76"/>
      <c r="I46" s="76"/>
      <c r="J46" s="76"/>
      <c r="K46" s="76"/>
      <c r="L46" s="76"/>
      <c r="M46" s="76"/>
    </row>
    <row r="47" spans="2:13">
      <c r="B47" s="76"/>
      <c r="C47" s="76"/>
      <c r="D47" s="76"/>
      <c r="E47" s="76"/>
      <c r="F47" s="76"/>
      <c r="G47" s="77"/>
      <c r="H47" s="76"/>
      <c r="I47" s="76"/>
      <c r="J47" s="76"/>
      <c r="K47" s="76"/>
      <c r="L47" s="76"/>
      <c r="M47" s="76"/>
    </row>
    <row r="49" spans="2:18" s="5" customFormat="1">
      <c r="C49" s="38" t="s">
        <v>563</v>
      </c>
      <c r="O49" s="116"/>
      <c r="P49" s="116"/>
      <c r="Q49" s="116"/>
      <c r="R49" s="116"/>
    </row>
    <row r="50" spans="2:18">
      <c r="C50" t="s">
        <v>562</v>
      </c>
    </row>
    <row r="52" spans="2:18">
      <c r="B52" s="117"/>
    </row>
    <row r="53" spans="2:18">
      <c r="Q53" s="101"/>
    </row>
    <row r="54" spans="2:18">
      <c r="B54" s="76"/>
      <c r="C54" s="76"/>
      <c r="D54" s="76"/>
      <c r="E54" s="76"/>
      <c r="F54" s="80" t="s">
        <v>493</v>
      </c>
      <c r="G54" s="77"/>
      <c r="H54" s="76"/>
      <c r="I54" s="76"/>
      <c r="J54" s="76"/>
      <c r="K54" s="76"/>
      <c r="L54" s="76"/>
      <c r="M54" s="76"/>
    </row>
    <row r="55" spans="2:18">
      <c r="B55" s="76"/>
      <c r="C55" s="76"/>
      <c r="D55" s="76"/>
      <c r="E55" s="76"/>
      <c r="F55" s="76"/>
      <c r="G55" s="77"/>
      <c r="H55" s="76"/>
      <c r="I55" s="76"/>
      <c r="J55" s="76"/>
      <c r="K55" s="76"/>
      <c r="L55" s="76"/>
      <c r="M55" s="76"/>
    </row>
    <row r="56" spans="2:18">
      <c r="B56" s="76"/>
      <c r="C56" s="76"/>
      <c r="D56" s="76"/>
      <c r="E56" s="76"/>
      <c r="F56" s="76"/>
      <c r="G56" s="77"/>
      <c r="H56" s="76"/>
      <c r="I56" s="76"/>
      <c r="J56" s="76"/>
      <c r="K56" s="76"/>
      <c r="L56" s="76"/>
      <c r="M56" s="76"/>
    </row>
    <row r="57" spans="2:18" ht="15" customHeight="1">
      <c r="B57" s="76"/>
      <c r="C57" s="76"/>
      <c r="D57" s="76"/>
      <c r="E57" s="76"/>
      <c r="F57" s="76"/>
      <c r="G57" s="77"/>
      <c r="H57" s="118"/>
      <c r="I57" s="76"/>
      <c r="J57" s="76"/>
      <c r="K57" s="76"/>
      <c r="L57" s="76"/>
      <c r="M57" s="76"/>
    </row>
    <row r="58" spans="2:18">
      <c r="B58" s="76"/>
      <c r="C58" s="76"/>
      <c r="D58" s="76"/>
      <c r="E58" s="76"/>
      <c r="F58" s="76"/>
      <c r="G58" s="77"/>
      <c r="H58" s="76"/>
      <c r="I58" s="76"/>
      <c r="J58" s="76"/>
      <c r="K58" s="76"/>
      <c r="L58" s="76"/>
      <c r="M58" s="76"/>
    </row>
    <row r="59" spans="2:18">
      <c r="B59" s="78"/>
      <c r="C59" s="78"/>
      <c r="D59" s="78"/>
      <c r="E59" s="78"/>
      <c r="F59" s="78"/>
      <c r="G59" s="79"/>
      <c r="H59" s="78"/>
      <c r="I59" s="78"/>
      <c r="J59" s="78"/>
      <c r="K59" s="78"/>
      <c r="L59" s="78"/>
      <c r="M59" s="78"/>
    </row>
    <row r="60" spans="2:18">
      <c r="B60" s="76"/>
      <c r="C60" s="76"/>
      <c r="D60" s="76"/>
      <c r="E60" s="76"/>
      <c r="F60" s="76"/>
      <c r="G60" s="77"/>
      <c r="H60" s="76"/>
      <c r="I60" s="76"/>
      <c r="J60" s="76"/>
      <c r="K60" s="76"/>
      <c r="L60" s="76"/>
      <c r="M60" s="80" t="s">
        <v>492</v>
      </c>
    </row>
    <row r="61" spans="2:18">
      <c r="B61" s="76"/>
      <c r="C61" s="76"/>
      <c r="D61" s="76"/>
      <c r="E61" s="76"/>
      <c r="F61" s="76"/>
      <c r="G61" s="77"/>
      <c r="H61" s="76"/>
      <c r="I61" s="76"/>
      <c r="J61" s="76"/>
      <c r="K61" s="76"/>
      <c r="L61" s="76"/>
      <c r="M61" s="76"/>
    </row>
    <row r="62" spans="2:18">
      <c r="B62" s="76"/>
      <c r="C62" s="76"/>
      <c r="D62" s="76"/>
      <c r="E62" s="76"/>
      <c r="F62" s="76"/>
      <c r="G62" s="77"/>
      <c r="H62" s="76"/>
      <c r="I62" s="76"/>
      <c r="J62" s="76"/>
      <c r="K62" s="76"/>
      <c r="L62" s="76"/>
      <c r="M62" s="76"/>
    </row>
    <row r="63" spans="2:18">
      <c r="B63" s="76"/>
      <c r="C63" s="76"/>
      <c r="D63" s="76"/>
      <c r="E63" s="76"/>
      <c r="F63" s="76"/>
      <c r="G63" s="77"/>
      <c r="H63" s="76" t="s">
        <v>564</v>
      </c>
      <c r="I63" s="76"/>
      <c r="J63" s="76"/>
      <c r="K63" s="76"/>
      <c r="L63" s="76"/>
      <c r="M63" s="76"/>
    </row>
    <row r="64" spans="2:18">
      <c r="B64" s="76"/>
      <c r="C64" s="76"/>
      <c r="D64" s="76"/>
      <c r="E64" s="76"/>
      <c r="F64" s="76"/>
      <c r="G64" s="77"/>
      <c r="H64" s="76"/>
      <c r="I64" s="76"/>
      <c r="J64" s="76"/>
      <c r="K64" s="76"/>
      <c r="L64" s="76"/>
      <c r="M64" s="76"/>
    </row>
    <row r="65" spans="2:13">
      <c r="B65" s="76"/>
      <c r="C65" s="76"/>
      <c r="D65" s="76"/>
      <c r="E65" s="76"/>
      <c r="F65" s="76"/>
      <c r="G65" s="77"/>
      <c r="H65" s="76"/>
      <c r="I65" s="76"/>
      <c r="J65" s="76"/>
      <c r="K65" s="76"/>
      <c r="L65" s="76"/>
      <c r="M65" s="76"/>
    </row>
    <row r="66" spans="2:13">
      <c r="B66" s="76"/>
      <c r="C66" s="76"/>
      <c r="D66" s="76"/>
      <c r="E66" s="76"/>
      <c r="F66" s="76"/>
      <c r="G66" s="77"/>
      <c r="H66" s="76"/>
      <c r="I66" s="76"/>
      <c r="J66" s="76"/>
      <c r="K66" s="76"/>
      <c r="L66" s="76"/>
      <c r="M66" s="7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81"/>
  <sheetViews>
    <sheetView topLeftCell="D57" zoomScale="115" zoomScaleNormal="115" workbookViewId="0">
      <selection activeCell="K77" sqref="K77"/>
    </sheetView>
  </sheetViews>
  <sheetFormatPr defaultRowHeight="16.5"/>
  <cols>
    <col min="3" max="3" width="10.875" customWidth="1"/>
    <col min="7" max="7" width="11.125" customWidth="1"/>
    <col min="8" max="8" width="18.75" bestFit="1" customWidth="1"/>
    <col min="9" max="10" width="8.375" customWidth="1"/>
    <col min="12" max="12" width="11.875" bestFit="1" customWidth="1"/>
    <col min="13" max="15" width="10.625" bestFit="1" customWidth="1"/>
  </cols>
  <sheetData>
    <row r="3" spans="1:19" ht="17.25" thickBot="1"/>
    <row r="4" spans="1:19">
      <c r="A4" s="89"/>
      <c r="B4" s="90" t="s">
        <v>518</v>
      </c>
      <c r="C4" s="90" t="s">
        <v>519</v>
      </c>
      <c r="D4" s="90" t="s">
        <v>520</v>
      </c>
      <c r="E4" s="90" t="s">
        <v>521</v>
      </c>
      <c r="F4" s="91" t="s">
        <v>522</v>
      </c>
      <c r="H4" s="83"/>
      <c r="I4" s="82"/>
    </row>
    <row r="5" spans="1:19">
      <c r="A5" s="92" t="s">
        <v>513</v>
      </c>
      <c r="B5" s="87">
        <v>170</v>
      </c>
      <c r="C5" s="87">
        <v>155</v>
      </c>
      <c r="D5" s="87">
        <v>150</v>
      </c>
      <c r="E5" s="87">
        <v>175</v>
      </c>
      <c r="F5" s="93">
        <v>165</v>
      </c>
    </row>
    <row r="6" spans="1:19" ht="17.25" thickBot="1">
      <c r="A6" s="94" t="s">
        <v>514</v>
      </c>
      <c r="B6" s="95">
        <v>65</v>
      </c>
      <c r="C6" s="95">
        <v>50</v>
      </c>
      <c r="D6" s="95">
        <v>45</v>
      </c>
      <c r="E6" s="95">
        <v>70</v>
      </c>
      <c r="F6" s="96">
        <v>55</v>
      </c>
    </row>
    <row r="8" spans="1:19">
      <c r="J8" t="s">
        <v>536</v>
      </c>
      <c r="L8" s="84"/>
      <c r="M8" s="85"/>
      <c r="N8" s="85"/>
      <c r="O8" s="85"/>
    </row>
    <row r="9" spans="1:19">
      <c r="C9" s="21" t="s">
        <v>530</v>
      </c>
      <c r="K9" s="35" t="s">
        <v>535</v>
      </c>
    </row>
    <row r="11" spans="1:19">
      <c r="C11" t="s">
        <v>515</v>
      </c>
      <c r="D11" t="s">
        <v>516</v>
      </c>
      <c r="S11" t="s">
        <v>537</v>
      </c>
    </row>
    <row r="12" spans="1:19">
      <c r="C12" t="s">
        <v>517</v>
      </c>
    </row>
    <row r="13" spans="1:19">
      <c r="E13" s="83" t="s">
        <v>531</v>
      </c>
      <c r="F13" s="83"/>
      <c r="G13" s="83" t="s">
        <v>531</v>
      </c>
      <c r="H13" s="83"/>
      <c r="J13" s="83"/>
    </row>
    <row r="14" spans="1:19" ht="17.25" thickBot="1">
      <c r="E14" s="82" t="s">
        <v>527</v>
      </c>
      <c r="F14" s="83" t="s">
        <v>539</v>
      </c>
      <c r="G14" s="82" t="s">
        <v>527</v>
      </c>
      <c r="I14" s="83" t="s">
        <v>533</v>
      </c>
    </row>
    <row r="15" spans="1:19">
      <c r="C15" s="97" t="s">
        <v>513</v>
      </c>
      <c r="D15" s="98" t="s">
        <v>514</v>
      </c>
      <c r="E15" s="91" t="s">
        <v>528</v>
      </c>
      <c r="F15" s="86" t="s">
        <v>540</v>
      </c>
      <c r="G15" s="86" t="s">
        <v>529</v>
      </c>
      <c r="H15" s="86" t="s">
        <v>538</v>
      </c>
      <c r="I15" s="83" t="s">
        <v>532</v>
      </c>
      <c r="J15" s="83" t="s">
        <v>534</v>
      </c>
    </row>
    <row r="16" spans="1:19">
      <c r="C16" s="99">
        <v>170</v>
      </c>
      <c r="D16" s="87">
        <v>65</v>
      </c>
      <c r="E16" s="93">
        <f>C16-$C$21</f>
        <v>7</v>
      </c>
      <c r="F16">
        <f>E16^2</f>
        <v>49</v>
      </c>
      <c r="G16">
        <f>D16-$D$21</f>
        <v>8</v>
      </c>
      <c r="H16">
        <f>E16*G16</f>
        <v>56</v>
      </c>
    </row>
    <row r="17" spans="2:14">
      <c r="C17" s="99">
        <v>155</v>
      </c>
      <c r="D17" s="87">
        <v>50</v>
      </c>
      <c r="E17" s="93">
        <f t="shared" ref="E17:E20" si="0">C17-$C$21</f>
        <v>-8</v>
      </c>
      <c r="F17">
        <f t="shared" ref="F17:F20" si="1">E17^2</f>
        <v>64</v>
      </c>
      <c r="G17">
        <f t="shared" ref="G17:G20" si="2">D17-$D$21</f>
        <v>-7</v>
      </c>
      <c r="H17">
        <f t="shared" ref="H17:H20" si="3">E17*G17</f>
        <v>56</v>
      </c>
    </row>
    <row r="18" spans="2:14">
      <c r="C18" s="99">
        <v>150</v>
      </c>
      <c r="D18" s="87">
        <v>45</v>
      </c>
      <c r="E18" s="93">
        <f t="shared" si="0"/>
        <v>-13</v>
      </c>
      <c r="F18">
        <f t="shared" si="1"/>
        <v>169</v>
      </c>
      <c r="G18">
        <f t="shared" si="2"/>
        <v>-12</v>
      </c>
      <c r="H18">
        <f t="shared" si="3"/>
        <v>156</v>
      </c>
    </row>
    <row r="19" spans="2:14">
      <c r="C19" s="99">
        <v>175</v>
      </c>
      <c r="D19" s="87">
        <v>70</v>
      </c>
      <c r="E19" s="93">
        <f t="shared" si="0"/>
        <v>12</v>
      </c>
      <c r="F19">
        <f t="shared" si="1"/>
        <v>144</v>
      </c>
      <c r="G19">
        <f t="shared" si="2"/>
        <v>13</v>
      </c>
      <c r="H19">
        <f t="shared" si="3"/>
        <v>156</v>
      </c>
    </row>
    <row r="20" spans="2:14" ht="17.25" thickBot="1">
      <c r="C20" s="100">
        <v>165</v>
      </c>
      <c r="D20" s="95">
        <v>55</v>
      </c>
      <c r="E20" s="96">
        <f t="shared" si="0"/>
        <v>2</v>
      </c>
      <c r="F20">
        <f t="shared" si="1"/>
        <v>4</v>
      </c>
      <c r="G20">
        <f t="shared" si="2"/>
        <v>-2</v>
      </c>
      <c r="H20">
        <f t="shared" si="3"/>
        <v>-4</v>
      </c>
    </row>
    <row r="21" spans="2:14">
      <c r="B21" s="36" t="s">
        <v>523</v>
      </c>
      <c r="C21" s="36">
        <f>AVERAGE($C$16:$C$20)</f>
        <v>163</v>
      </c>
      <c r="D21" s="36">
        <f>AVERAGE($D$16:$D$20)</f>
        <v>57</v>
      </c>
    </row>
    <row r="22" spans="2:14">
      <c r="E22" t="s">
        <v>547</v>
      </c>
    </row>
    <row r="24" spans="2:14">
      <c r="B24" s="36" t="s">
        <v>542</v>
      </c>
      <c r="C24" s="114" t="s">
        <v>526</v>
      </c>
      <c r="D24" s="114"/>
      <c r="G24">
        <f>SUM(H16:H20)</f>
        <v>420</v>
      </c>
      <c r="H24" s="103">
        <f>G24/G25</f>
        <v>0.97674418604651159</v>
      </c>
    </row>
    <row r="25" spans="2:14">
      <c r="C25" s="113" t="s">
        <v>525</v>
      </c>
      <c r="D25" s="113"/>
      <c r="G25">
        <f>SUM(F16:F20)</f>
        <v>430</v>
      </c>
      <c r="H25" s="103"/>
      <c r="N25" t="s">
        <v>524</v>
      </c>
    </row>
    <row r="27" spans="2:14">
      <c r="B27" s="36" t="s">
        <v>543</v>
      </c>
      <c r="C27" t="s">
        <v>541</v>
      </c>
      <c r="G27">
        <f>D21-C21*H24</f>
        <v>-102.20930232558138</v>
      </c>
      <c r="I27" t="s">
        <v>544</v>
      </c>
    </row>
    <row r="28" spans="2:14">
      <c r="H28" t="s">
        <v>545</v>
      </c>
      <c r="I28">
        <f>H24*163+G27</f>
        <v>57</v>
      </c>
      <c r="J28" t="s">
        <v>546</v>
      </c>
    </row>
    <row r="31" spans="2:14" s="5" customFormat="1">
      <c r="B31" s="38" t="s">
        <v>549</v>
      </c>
    </row>
    <row r="33" spans="2:13">
      <c r="B33" s="88" t="s">
        <v>513</v>
      </c>
      <c r="C33" s="87">
        <v>170</v>
      </c>
      <c r="D33" s="87">
        <v>155</v>
      </c>
      <c r="E33" s="87">
        <v>150</v>
      </c>
      <c r="F33" s="87">
        <v>175</v>
      </c>
      <c r="G33" s="87">
        <v>165</v>
      </c>
    </row>
    <row r="34" spans="2:13">
      <c r="B34" s="88" t="s">
        <v>514</v>
      </c>
      <c r="C34" s="87">
        <v>65</v>
      </c>
      <c r="D34" s="87">
        <v>50</v>
      </c>
      <c r="E34" s="87">
        <v>45</v>
      </c>
      <c r="F34" s="87">
        <v>70</v>
      </c>
      <c r="G34" s="87">
        <v>55</v>
      </c>
    </row>
    <row r="35" spans="2:13">
      <c r="B35" t="s">
        <v>548</v>
      </c>
      <c r="M35" t="s">
        <v>552</v>
      </c>
    </row>
    <row r="36" spans="2:13">
      <c r="K36" s="83" t="s">
        <v>550</v>
      </c>
      <c r="L36" s="83" t="s">
        <v>551</v>
      </c>
    </row>
    <row r="37" spans="2:13">
      <c r="K37">
        <v>10</v>
      </c>
      <c r="L37">
        <f>K37^2</f>
        <v>100</v>
      </c>
    </row>
    <row r="38" spans="2:13">
      <c r="K38">
        <f>K37+(-1)</f>
        <v>9</v>
      </c>
      <c r="L38">
        <f>K38^2</f>
        <v>81</v>
      </c>
    </row>
    <row r="39" spans="2:13">
      <c r="K39">
        <f>K38+(-1)</f>
        <v>8</v>
      </c>
      <c r="L39">
        <f t="shared" ref="L39:L57" si="4">K39^2</f>
        <v>64</v>
      </c>
    </row>
    <row r="40" spans="2:13">
      <c r="K40">
        <f t="shared" ref="K40:K57" si="5">K39+(-1)</f>
        <v>7</v>
      </c>
      <c r="L40">
        <f t="shared" si="4"/>
        <v>49</v>
      </c>
    </row>
    <row r="41" spans="2:13">
      <c r="K41">
        <f t="shared" si="5"/>
        <v>6</v>
      </c>
      <c r="L41">
        <f t="shared" si="4"/>
        <v>36</v>
      </c>
    </row>
    <row r="42" spans="2:13">
      <c r="K42">
        <f t="shared" si="5"/>
        <v>5</v>
      </c>
      <c r="L42">
        <f t="shared" si="4"/>
        <v>25</v>
      </c>
    </row>
    <row r="43" spans="2:13">
      <c r="K43">
        <f t="shared" si="5"/>
        <v>4</v>
      </c>
      <c r="L43">
        <f t="shared" si="4"/>
        <v>16</v>
      </c>
    </row>
    <row r="44" spans="2:13">
      <c r="K44">
        <f t="shared" si="5"/>
        <v>3</v>
      </c>
      <c r="L44">
        <f t="shared" si="4"/>
        <v>9</v>
      </c>
    </row>
    <row r="45" spans="2:13">
      <c r="K45">
        <f t="shared" si="5"/>
        <v>2</v>
      </c>
      <c r="L45">
        <f t="shared" si="4"/>
        <v>4</v>
      </c>
    </row>
    <row r="46" spans="2:13">
      <c r="K46">
        <f t="shared" si="5"/>
        <v>1</v>
      </c>
      <c r="L46">
        <f t="shared" si="4"/>
        <v>1</v>
      </c>
    </row>
    <row r="47" spans="2:13">
      <c r="K47">
        <f t="shared" si="5"/>
        <v>0</v>
      </c>
      <c r="L47">
        <f t="shared" si="4"/>
        <v>0</v>
      </c>
    </row>
    <row r="48" spans="2:13">
      <c r="K48">
        <f t="shared" si="5"/>
        <v>-1</v>
      </c>
      <c r="L48">
        <f t="shared" si="4"/>
        <v>1</v>
      </c>
    </row>
    <row r="49" spans="4:13">
      <c r="K49">
        <f t="shared" si="5"/>
        <v>-2</v>
      </c>
      <c r="L49">
        <f t="shared" si="4"/>
        <v>4</v>
      </c>
    </row>
    <row r="50" spans="4:13">
      <c r="K50">
        <f t="shared" si="5"/>
        <v>-3</v>
      </c>
      <c r="L50">
        <f t="shared" si="4"/>
        <v>9</v>
      </c>
    </row>
    <row r="51" spans="4:13">
      <c r="K51">
        <f t="shared" si="5"/>
        <v>-4</v>
      </c>
      <c r="L51">
        <f t="shared" si="4"/>
        <v>16</v>
      </c>
    </row>
    <row r="52" spans="4:13">
      <c r="K52">
        <f t="shared" si="5"/>
        <v>-5</v>
      </c>
      <c r="L52">
        <f t="shared" si="4"/>
        <v>25</v>
      </c>
    </row>
    <row r="53" spans="4:13">
      <c r="K53">
        <f t="shared" si="5"/>
        <v>-6</v>
      </c>
      <c r="L53">
        <f t="shared" si="4"/>
        <v>36</v>
      </c>
    </row>
    <row r="54" spans="4:13">
      <c r="K54">
        <f t="shared" si="5"/>
        <v>-7</v>
      </c>
      <c r="L54">
        <f t="shared" si="4"/>
        <v>49</v>
      </c>
    </row>
    <row r="55" spans="4:13">
      <c r="K55">
        <f t="shared" si="5"/>
        <v>-8</v>
      </c>
      <c r="L55">
        <f t="shared" si="4"/>
        <v>64</v>
      </c>
    </row>
    <row r="56" spans="4:13">
      <c r="K56">
        <f>K55+(-1)</f>
        <v>-9</v>
      </c>
      <c r="L56">
        <f t="shared" si="4"/>
        <v>81</v>
      </c>
    </row>
    <row r="57" spans="4:13">
      <c r="K57">
        <f t="shared" si="5"/>
        <v>-10</v>
      </c>
      <c r="L57">
        <f t="shared" si="4"/>
        <v>100</v>
      </c>
    </row>
    <row r="58" spans="4:13">
      <c r="I58" t="s">
        <v>554</v>
      </c>
      <c r="J58">
        <v>1</v>
      </c>
      <c r="K58">
        <v>2</v>
      </c>
      <c r="L58">
        <v>3</v>
      </c>
    </row>
    <row r="59" spans="4:13">
      <c r="F59" t="s">
        <v>553</v>
      </c>
      <c r="G59" t="s">
        <v>556</v>
      </c>
      <c r="I59" t="s">
        <v>555</v>
      </c>
      <c r="J59" t="s">
        <v>557</v>
      </c>
      <c r="K59" t="s">
        <v>558</v>
      </c>
      <c r="L59" t="s">
        <v>559</v>
      </c>
    </row>
    <row r="60" spans="4:13">
      <c r="D60" s="83" t="s">
        <v>550</v>
      </c>
      <c r="E60" s="83" t="s">
        <v>551</v>
      </c>
      <c r="J60" t="s">
        <v>560</v>
      </c>
      <c r="K60" t="s">
        <v>557</v>
      </c>
      <c r="L60" t="s">
        <v>558</v>
      </c>
      <c r="M60" t="s">
        <v>559</v>
      </c>
    </row>
    <row r="61" spans="4:13">
      <c r="D61">
        <v>-10</v>
      </c>
      <c r="E61">
        <f>D61^2</f>
        <v>100</v>
      </c>
      <c r="J61">
        <v>-10</v>
      </c>
      <c r="K61">
        <f>J61^2</f>
        <v>100</v>
      </c>
      <c r="L61">
        <f t="shared" ref="L61:L81" si="6">2*J61^2</f>
        <v>200</v>
      </c>
      <c r="M61">
        <f t="shared" ref="M61:M81" si="7">3*J61^2</f>
        <v>300</v>
      </c>
    </row>
    <row r="62" spans="4:13">
      <c r="D62">
        <f>D61+1</f>
        <v>-9</v>
      </c>
      <c r="E62">
        <f>D62^2</f>
        <v>81</v>
      </c>
      <c r="J62">
        <f>J61+1</f>
        <v>-9</v>
      </c>
      <c r="K62">
        <f>J62^2</f>
        <v>81</v>
      </c>
      <c r="L62">
        <f t="shared" si="6"/>
        <v>162</v>
      </c>
      <c r="M62">
        <f t="shared" si="7"/>
        <v>243</v>
      </c>
    </row>
    <row r="63" spans="4:13">
      <c r="D63">
        <f>D62+1</f>
        <v>-8</v>
      </c>
      <c r="E63">
        <f t="shared" ref="E63:E81" si="8">D63^2</f>
        <v>64</v>
      </c>
      <c r="J63">
        <f>J62+1</f>
        <v>-8</v>
      </c>
      <c r="K63">
        <f t="shared" ref="K63:K81" si="9">J63^2</f>
        <v>64</v>
      </c>
      <c r="L63">
        <f t="shared" si="6"/>
        <v>128</v>
      </c>
      <c r="M63">
        <f t="shared" si="7"/>
        <v>192</v>
      </c>
    </row>
    <row r="64" spans="4:13">
      <c r="D64">
        <f t="shared" ref="D64:D71" si="10">D63+1</f>
        <v>-7</v>
      </c>
      <c r="E64">
        <f t="shared" si="8"/>
        <v>49</v>
      </c>
      <c r="J64">
        <f t="shared" ref="J64:J71" si="11">J63+1</f>
        <v>-7</v>
      </c>
      <c r="K64">
        <f t="shared" si="9"/>
        <v>49</v>
      </c>
      <c r="L64">
        <f t="shared" si="6"/>
        <v>98</v>
      </c>
      <c r="M64">
        <f t="shared" si="7"/>
        <v>147</v>
      </c>
    </row>
    <row r="65" spans="4:13">
      <c r="D65">
        <f t="shared" si="10"/>
        <v>-6</v>
      </c>
      <c r="E65">
        <f t="shared" si="8"/>
        <v>36</v>
      </c>
      <c r="J65">
        <f t="shared" si="11"/>
        <v>-6</v>
      </c>
      <c r="K65">
        <f t="shared" si="9"/>
        <v>36</v>
      </c>
      <c r="L65">
        <f t="shared" si="6"/>
        <v>72</v>
      </c>
      <c r="M65">
        <f t="shared" si="7"/>
        <v>108</v>
      </c>
    </row>
    <row r="66" spans="4:13">
      <c r="D66">
        <f t="shared" si="10"/>
        <v>-5</v>
      </c>
      <c r="E66">
        <f t="shared" si="8"/>
        <v>25</v>
      </c>
      <c r="J66">
        <f t="shared" si="11"/>
        <v>-5</v>
      </c>
      <c r="K66">
        <f t="shared" si="9"/>
        <v>25</v>
      </c>
      <c r="L66">
        <f t="shared" si="6"/>
        <v>50</v>
      </c>
      <c r="M66">
        <f t="shared" si="7"/>
        <v>75</v>
      </c>
    </row>
    <row r="67" spans="4:13">
      <c r="D67">
        <f t="shared" si="10"/>
        <v>-4</v>
      </c>
      <c r="E67">
        <f t="shared" si="8"/>
        <v>16</v>
      </c>
      <c r="J67">
        <f t="shared" si="11"/>
        <v>-4</v>
      </c>
      <c r="K67">
        <f t="shared" si="9"/>
        <v>16</v>
      </c>
      <c r="L67">
        <f t="shared" si="6"/>
        <v>32</v>
      </c>
      <c r="M67">
        <f t="shared" si="7"/>
        <v>48</v>
      </c>
    </row>
    <row r="68" spans="4:13">
      <c r="D68">
        <f t="shared" si="10"/>
        <v>-3</v>
      </c>
      <c r="E68">
        <f t="shared" si="8"/>
        <v>9</v>
      </c>
      <c r="J68">
        <f t="shared" si="11"/>
        <v>-3</v>
      </c>
      <c r="K68">
        <f t="shared" si="9"/>
        <v>9</v>
      </c>
      <c r="L68">
        <f t="shared" si="6"/>
        <v>18</v>
      </c>
      <c r="M68">
        <f t="shared" si="7"/>
        <v>27</v>
      </c>
    </row>
    <row r="69" spans="4:13">
      <c r="D69">
        <f t="shared" si="10"/>
        <v>-2</v>
      </c>
      <c r="E69">
        <f t="shared" si="8"/>
        <v>4</v>
      </c>
      <c r="J69">
        <f t="shared" si="11"/>
        <v>-2</v>
      </c>
      <c r="K69">
        <f t="shared" si="9"/>
        <v>4</v>
      </c>
      <c r="L69">
        <f t="shared" si="6"/>
        <v>8</v>
      </c>
      <c r="M69">
        <f t="shared" si="7"/>
        <v>12</v>
      </c>
    </row>
    <row r="70" spans="4:13">
      <c r="D70">
        <f>D69+1</f>
        <v>-1</v>
      </c>
      <c r="E70">
        <f t="shared" si="8"/>
        <v>1</v>
      </c>
      <c r="J70">
        <f>J69+1</f>
        <v>-1</v>
      </c>
      <c r="K70">
        <f t="shared" si="9"/>
        <v>1</v>
      </c>
      <c r="L70">
        <f t="shared" si="6"/>
        <v>2</v>
      </c>
      <c r="M70">
        <f t="shared" si="7"/>
        <v>3</v>
      </c>
    </row>
    <row r="71" spans="4:13">
      <c r="D71">
        <f t="shared" si="10"/>
        <v>0</v>
      </c>
      <c r="E71">
        <f t="shared" si="8"/>
        <v>0</v>
      </c>
      <c r="J71">
        <f t="shared" si="11"/>
        <v>0</v>
      </c>
      <c r="K71">
        <f t="shared" si="9"/>
        <v>0</v>
      </c>
      <c r="L71">
        <f t="shared" si="6"/>
        <v>0</v>
      </c>
      <c r="M71">
        <f t="shared" si="7"/>
        <v>0</v>
      </c>
    </row>
    <row r="72" spans="4:13">
      <c r="D72">
        <v>1</v>
      </c>
      <c r="E72">
        <f t="shared" si="8"/>
        <v>1</v>
      </c>
      <c r="J72">
        <v>1</v>
      </c>
      <c r="K72">
        <f t="shared" si="9"/>
        <v>1</v>
      </c>
      <c r="L72">
        <f t="shared" si="6"/>
        <v>2</v>
      </c>
      <c r="M72">
        <f t="shared" si="7"/>
        <v>3</v>
      </c>
    </row>
    <row r="73" spans="4:13">
      <c r="D73">
        <v>2</v>
      </c>
      <c r="E73">
        <f t="shared" si="8"/>
        <v>4</v>
      </c>
      <c r="J73">
        <v>2</v>
      </c>
      <c r="K73">
        <f t="shared" si="9"/>
        <v>4</v>
      </c>
      <c r="L73">
        <f t="shared" si="6"/>
        <v>8</v>
      </c>
      <c r="M73">
        <f t="shared" si="7"/>
        <v>12</v>
      </c>
    </row>
    <row r="74" spans="4:13">
      <c r="D74">
        <f t="shared" ref="D74" si="12">D73+1</f>
        <v>3</v>
      </c>
      <c r="E74">
        <f t="shared" si="8"/>
        <v>9</v>
      </c>
      <c r="J74">
        <f t="shared" ref="J74" si="13">J73+1</f>
        <v>3</v>
      </c>
      <c r="K74">
        <f t="shared" si="9"/>
        <v>9</v>
      </c>
      <c r="L74">
        <f t="shared" si="6"/>
        <v>18</v>
      </c>
      <c r="M74">
        <f t="shared" si="7"/>
        <v>27</v>
      </c>
    </row>
    <row r="75" spans="4:13">
      <c r="D75">
        <v>4</v>
      </c>
      <c r="E75">
        <f t="shared" si="8"/>
        <v>16</v>
      </c>
      <c r="J75">
        <v>4</v>
      </c>
      <c r="K75">
        <f t="shared" si="9"/>
        <v>16</v>
      </c>
      <c r="L75">
        <f t="shared" si="6"/>
        <v>32</v>
      </c>
      <c r="M75">
        <f t="shared" si="7"/>
        <v>48</v>
      </c>
    </row>
    <row r="76" spans="4:13">
      <c r="D76">
        <v>5</v>
      </c>
      <c r="E76">
        <f t="shared" si="8"/>
        <v>25</v>
      </c>
      <c r="J76">
        <v>5</v>
      </c>
      <c r="K76">
        <f t="shared" si="9"/>
        <v>25</v>
      </c>
      <c r="L76">
        <f t="shared" si="6"/>
        <v>50</v>
      </c>
      <c r="M76">
        <f t="shared" si="7"/>
        <v>75</v>
      </c>
    </row>
    <row r="77" spans="4:13">
      <c r="D77">
        <v>6</v>
      </c>
      <c r="E77">
        <f t="shared" si="8"/>
        <v>36</v>
      </c>
      <c r="J77">
        <v>6</v>
      </c>
      <c r="K77">
        <f t="shared" si="9"/>
        <v>36</v>
      </c>
      <c r="L77">
        <f t="shared" si="6"/>
        <v>72</v>
      </c>
      <c r="M77">
        <f t="shared" si="7"/>
        <v>108</v>
      </c>
    </row>
    <row r="78" spans="4:13">
      <c r="D78">
        <v>7</v>
      </c>
      <c r="E78">
        <f t="shared" si="8"/>
        <v>49</v>
      </c>
      <c r="J78">
        <v>7</v>
      </c>
      <c r="K78">
        <f t="shared" si="9"/>
        <v>49</v>
      </c>
      <c r="L78">
        <f t="shared" si="6"/>
        <v>98</v>
      </c>
      <c r="M78">
        <f t="shared" si="7"/>
        <v>147</v>
      </c>
    </row>
    <row r="79" spans="4:13">
      <c r="D79">
        <v>8</v>
      </c>
      <c r="E79">
        <f t="shared" si="8"/>
        <v>64</v>
      </c>
      <c r="J79">
        <v>8</v>
      </c>
      <c r="K79">
        <f t="shared" si="9"/>
        <v>64</v>
      </c>
      <c r="L79">
        <f t="shared" si="6"/>
        <v>128</v>
      </c>
      <c r="M79">
        <f t="shared" si="7"/>
        <v>192</v>
      </c>
    </row>
    <row r="80" spans="4:13">
      <c r="D80">
        <v>9</v>
      </c>
      <c r="E80">
        <f t="shared" si="8"/>
        <v>81</v>
      </c>
      <c r="J80">
        <v>9</v>
      </c>
      <c r="K80">
        <f t="shared" si="9"/>
        <v>81</v>
      </c>
      <c r="L80">
        <f t="shared" si="6"/>
        <v>162</v>
      </c>
      <c r="M80">
        <f t="shared" si="7"/>
        <v>243</v>
      </c>
    </row>
    <row r="81" spans="4:13">
      <c r="D81">
        <v>10</v>
      </c>
      <c r="E81">
        <f t="shared" si="8"/>
        <v>100</v>
      </c>
      <c r="J81">
        <v>10</v>
      </c>
      <c r="K81">
        <f t="shared" si="9"/>
        <v>100</v>
      </c>
      <c r="L81">
        <f t="shared" si="6"/>
        <v>200</v>
      </c>
      <c r="M81">
        <f t="shared" si="7"/>
        <v>300</v>
      </c>
    </row>
  </sheetData>
  <mergeCells count="3">
    <mergeCell ref="C25:D25"/>
    <mergeCell ref="C24:D24"/>
    <mergeCell ref="H24:H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4"/>
  <sheetViews>
    <sheetView workbookViewId="0">
      <selection activeCell="I25" sqref="I25"/>
    </sheetView>
  </sheetViews>
  <sheetFormatPr defaultRowHeight="16.5"/>
  <cols>
    <col min="1" max="1" width="4.125" customWidth="1"/>
  </cols>
  <sheetData>
    <row r="24" spans="3:3">
      <c r="C24" t="s">
        <v>561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>
      <c r="B2" t="s">
        <v>11</v>
      </c>
    </row>
    <row r="3" spans="2:4">
      <c r="B3" t="s">
        <v>12</v>
      </c>
    </row>
    <row r="5" spans="2:4">
      <c r="B5" s="4" t="s">
        <v>13</v>
      </c>
    </row>
    <row r="6" spans="2:4">
      <c r="B6" t="s">
        <v>14</v>
      </c>
    </row>
    <row r="8" spans="2:4">
      <c r="B8" t="s">
        <v>15</v>
      </c>
    </row>
    <row r="9" spans="2:4">
      <c r="B9" t="s">
        <v>17</v>
      </c>
      <c r="C9" t="s">
        <v>16</v>
      </c>
      <c r="D9" t="s">
        <v>18</v>
      </c>
    </row>
    <row r="10" spans="2:4">
      <c r="B10" t="s">
        <v>17</v>
      </c>
      <c r="D10" t="s">
        <v>20</v>
      </c>
    </row>
    <row r="11" spans="2:4">
      <c r="B11" t="s">
        <v>17</v>
      </c>
      <c r="D11" t="s">
        <v>21</v>
      </c>
    </row>
    <row r="13" spans="2:4">
      <c r="B13" s="4" t="s">
        <v>19</v>
      </c>
    </row>
    <row r="14" spans="2:4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/>
  <cols>
    <col min="2" max="2" width="12.25" customWidth="1"/>
  </cols>
  <sheetData>
    <row r="2" spans="2:2">
      <c r="B2" s="16" t="s">
        <v>39</v>
      </c>
    </row>
    <row r="3" spans="2:2">
      <c r="B3" s="16" t="s">
        <v>40</v>
      </c>
    </row>
    <row r="4" spans="2:2">
      <c r="B4" s="17" t="s">
        <v>41</v>
      </c>
    </row>
    <row r="5" spans="2:2">
      <c r="B5" s="18" t="s">
        <v>53</v>
      </c>
    </row>
    <row r="6" spans="2:2">
      <c r="B6" s="16" t="s">
        <v>42</v>
      </c>
    </row>
    <row r="7" spans="2:2">
      <c r="B7" s="16" t="s">
        <v>43</v>
      </c>
    </row>
    <row r="8" spans="2:2">
      <c r="B8" s="16" t="s">
        <v>44</v>
      </c>
    </row>
    <row r="9" spans="2:2">
      <c r="B9" s="16" t="s">
        <v>45</v>
      </c>
    </row>
    <row r="11" spans="2:2">
      <c r="B11" s="16" t="s">
        <v>46</v>
      </c>
    </row>
    <row r="13" spans="2:2">
      <c r="B13" s="16"/>
    </row>
    <row r="14" spans="2:2">
      <c r="B14" t="s">
        <v>49</v>
      </c>
    </row>
    <row r="15" spans="2:2">
      <c r="B15" t="s">
        <v>50</v>
      </c>
    </row>
    <row r="16" spans="2:2">
      <c r="B16" t="s">
        <v>51</v>
      </c>
    </row>
    <row r="17" spans="2:4">
      <c r="B17" t="s">
        <v>52</v>
      </c>
      <c r="D17" t="s">
        <v>47</v>
      </c>
    </row>
    <row r="18" spans="2:4">
      <c r="D18" t="s">
        <v>48</v>
      </c>
    </row>
    <row r="19" spans="2:4">
      <c r="B19" t="s">
        <v>62</v>
      </c>
    </row>
    <row r="20" spans="2:4">
      <c r="B20" t="s">
        <v>54</v>
      </c>
      <c r="C20" t="s">
        <v>58</v>
      </c>
    </row>
    <row r="21" spans="2:4">
      <c r="B21" t="s">
        <v>55</v>
      </c>
      <c r="C21" t="s">
        <v>59</v>
      </c>
    </row>
    <row r="22" spans="2:4">
      <c r="B22" t="s">
        <v>56</v>
      </c>
      <c r="C22" t="s">
        <v>60</v>
      </c>
    </row>
    <row r="23" spans="2:4">
      <c r="B23" t="s">
        <v>57</v>
      </c>
      <c r="C23" t="s">
        <v>61</v>
      </c>
    </row>
    <row r="25" spans="2:4" ht="24">
      <c r="B25" s="19" t="s">
        <v>63</v>
      </c>
    </row>
    <row r="26" spans="2:4" ht="24">
      <c r="B26" s="19" t="s">
        <v>64</v>
      </c>
    </row>
    <row r="27" spans="2:4" ht="26.25">
      <c r="B27" s="20" t="s">
        <v>65</v>
      </c>
    </row>
    <row r="29" spans="2:4">
      <c r="B29" t="s">
        <v>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/>
  <cols>
    <col min="3" max="3" width="12.375" customWidth="1"/>
  </cols>
  <sheetData>
    <row r="2" spans="2:3">
      <c r="B2" s="36" t="s">
        <v>139</v>
      </c>
      <c r="C2" t="s">
        <v>140</v>
      </c>
    </row>
    <row r="3" spans="2:3">
      <c r="B3" s="36"/>
    </row>
    <row r="4" spans="2:3">
      <c r="B4" s="36" t="s">
        <v>144</v>
      </c>
      <c r="C4" t="s">
        <v>145</v>
      </c>
    </row>
    <row r="5" spans="2:3">
      <c r="B5" s="36"/>
    </row>
    <row r="6" spans="2:3">
      <c r="B6" s="36" t="s">
        <v>148</v>
      </c>
    </row>
    <row r="7" spans="2:3">
      <c r="B7" s="36"/>
    </row>
    <row r="8" spans="2:3">
      <c r="B8" s="36" t="s">
        <v>149</v>
      </c>
    </row>
    <row r="9" spans="2:3">
      <c r="B9" s="36"/>
    </row>
    <row r="10" spans="2:3">
      <c r="B10" s="36" t="s">
        <v>150</v>
      </c>
    </row>
    <row r="11" spans="2:3">
      <c r="B11" s="36"/>
    </row>
    <row r="12" spans="2:3">
      <c r="B12" s="36" t="s">
        <v>151</v>
      </c>
    </row>
    <row r="13" spans="2:3">
      <c r="B13" s="36"/>
    </row>
    <row r="14" spans="2:3">
      <c r="B14" s="36" t="s">
        <v>141</v>
      </c>
      <c r="C14" s="35" t="s">
        <v>142</v>
      </c>
    </row>
    <row r="15" spans="2:3">
      <c r="B15" s="36"/>
      <c r="C15" t="s">
        <v>143</v>
      </c>
    </row>
    <row r="16" spans="2:3">
      <c r="B16" s="36" t="s">
        <v>146</v>
      </c>
      <c r="C16" t="s">
        <v>147</v>
      </c>
    </row>
    <row r="18" spans="2:2">
      <c r="B18" t="s">
        <v>152</v>
      </c>
    </row>
    <row r="19" spans="2:2">
      <c r="B19" t="s">
        <v>153</v>
      </c>
    </row>
    <row r="20" spans="2:2">
      <c r="B20" t="s">
        <v>154</v>
      </c>
    </row>
    <row r="21" spans="2:2">
      <c r="B21" t="s">
        <v>153</v>
      </c>
    </row>
    <row r="22" spans="2:2">
      <c r="B22" t="s">
        <v>155</v>
      </c>
    </row>
    <row r="23" spans="2:2">
      <c r="B23" t="s">
        <v>153</v>
      </c>
    </row>
    <row r="24" spans="2:2">
      <c r="B24" t="s">
        <v>156</v>
      </c>
    </row>
    <row r="25" spans="2:2">
      <c r="B25" t="s">
        <v>153</v>
      </c>
    </row>
    <row r="26" spans="2:2">
      <c r="B26" t="s">
        <v>157</v>
      </c>
    </row>
    <row r="27" spans="2:2">
      <c r="B27" t="s">
        <v>153</v>
      </c>
    </row>
    <row r="28" spans="2:2">
      <c r="B28" t="s">
        <v>158</v>
      </c>
    </row>
    <row r="29" spans="2:2">
      <c r="B29" t="s">
        <v>153</v>
      </c>
    </row>
    <row r="30" spans="2:2">
      <c r="B30" t="s">
        <v>159</v>
      </c>
    </row>
    <row r="31" spans="2:2">
      <c r="B31" t="s">
        <v>153</v>
      </c>
    </row>
    <row r="32" spans="2:2">
      <c r="B32" t="s">
        <v>160</v>
      </c>
    </row>
    <row r="35" spans="2:2">
      <c r="B35" t="s">
        <v>161</v>
      </c>
    </row>
    <row r="36" spans="2:2">
      <c r="B36" t="s">
        <v>162</v>
      </c>
    </row>
    <row r="37" spans="2:2">
      <c r="B37" t="s">
        <v>163</v>
      </c>
    </row>
    <row r="38" spans="2:2">
      <c r="B38" t="s">
        <v>153</v>
      </c>
    </row>
    <row r="39" spans="2:2">
      <c r="B39" t="s">
        <v>164</v>
      </c>
    </row>
    <row r="40" spans="2:2">
      <c r="B40" t="s">
        <v>165</v>
      </c>
    </row>
    <row r="41" spans="2:2">
      <c r="B41" t="s">
        <v>166</v>
      </c>
    </row>
    <row r="42" spans="2:2">
      <c r="B42" t="s">
        <v>165</v>
      </c>
    </row>
    <row r="43" spans="2:2">
      <c r="B43" t="s">
        <v>152</v>
      </c>
    </row>
    <row r="44" spans="2:2">
      <c r="B44" t="s">
        <v>153</v>
      </c>
    </row>
    <row r="45" spans="2:2">
      <c r="B45" t="s">
        <v>160</v>
      </c>
    </row>
    <row r="46" spans="2:2">
      <c r="B46" t="s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비트_240715</vt:lpstr>
      <vt:lpstr>그리스문자</vt:lpstr>
      <vt:lpstr>데이터타입(자료형)</vt:lpstr>
      <vt:lpstr>그래프양식1</vt:lpstr>
      <vt:lpstr>머신러닝기초_Transpose_전치</vt:lpstr>
      <vt:lpstr>깃허브_GIT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함수</vt:lpstr>
      <vt:lpstr>기초수학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2024-07-31T03:52:52Z</dcterms:modified>
</cp:coreProperties>
</file>