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hjung\pythonExam\"/>
    </mc:Choice>
  </mc:AlternateContent>
  <bookViews>
    <workbookView xWindow="0" yWindow="60" windowWidth="14445" windowHeight="16080" firstSheet="1" activeTab="4"/>
  </bookViews>
  <sheets>
    <sheet name="비트_240715" sheetId="1" r:id="rId1"/>
    <sheet name="그리스문자" sheetId="14" r:id="rId2"/>
    <sheet name="데이터타입(자료형)" sheetId="15" r:id="rId3"/>
    <sheet name="그래프양식1" sheetId="16" r:id="rId4"/>
    <sheet name="MNIST데이타셋" sheetId="19" r:id="rId5"/>
    <sheet name="머신러닝기초_Transpose_전치" sheetId="17" r:id="rId6"/>
    <sheet name="깃허브_GIT" sheetId="18" r:id="rId7"/>
    <sheet name="컴퓨터상식" sheetId="2" r:id="rId8"/>
    <sheet name="자료형" sheetId="3" r:id="rId9"/>
    <sheet name="연산자" sheetId="9" r:id="rId10"/>
    <sheet name="클래스" sheetId="4" r:id="rId11"/>
    <sheet name="문자열" sheetId="5" r:id="rId12"/>
    <sheet name="자료구조_알고리즘" sheetId="6" r:id="rId13"/>
    <sheet name="쿠팡홈페이지_이미지" sheetId="7" r:id="rId14"/>
    <sheet name="테이블연습" sheetId="8" r:id="rId15"/>
    <sheet name="반복문" sheetId="10" r:id="rId16"/>
    <sheet name="함수" sheetId="11" r:id="rId17"/>
    <sheet name="기초수학" sheetId="12" r:id="rId18"/>
    <sheet name="Sheet2" sheetId="13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9" l="1"/>
  <c r="K81" i="17" l="1"/>
  <c r="K80" i="17"/>
  <c r="K79" i="17"/>
  <c r="K78" i="17"/>
  <c r="K77" i="17"/>
  <c r="K76" i="17"/>
  <c r="K75" i="17"/>
  <c r="K74" i="17"/>
  <c r="K73" i="17"/>
  <c r="K72" i="17"/>
  <c r="K71" i="17"/>
  <c r="K70" i="17"/>
  <c r="K69" i="17"/>
  <c r="K68" i="17"/>
  <c r="K67" i="17"/>
  <c r="K66" i="17"/>
  <c r="K65" i="17"/>
  <c r="K64" i="17"/>
  <c r="K63" i="17"/>
  <c r="K62" i="17"/>
  <c r="K61" i="17"/>
  <c r="M81" i="17"/>
  <c r="M80" i="17"/>
  <c r="M79" i="17"/>
  <c r="M78" i="17"/>
  <c r="M77" i="17"/>
  <c r="M76" i="17"/>
  <c r="M75" i="17"/>
  <c r="M74" i="17"/>
  <c r="M73" i="17"/>
  <c r="M72" i="17"/>
  <c r="M71" i="17"/>
  <c r="M70" i="17"/>
  <c r="M69" i="17"/>
  <c r="M68" i="17"/>
  <c r="M67" i="17"/>
  <c r="M66" i="17"/>
  <c r="M65" i="17"/>
  <c r="M64" i="17"/>
  <c r="M63" i="17"/>
  <c r="M62" i="17"/>
  <c r="M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61" i="17"/>
  <c r="J74" i="17"/>
  <c r="J62" i="17"/>
  <c r="J63" i="17" s="1"/>
  <c r="J64" i="17" s="1"/>
  <c r="J65" i="17" s="1"/>
  <c r="J66" i="17" s="1"/>
  <c r="J67" i="17" s="1"/>
  <c r="J68" i="17" s="1"/>
  <c r="J69" i="17" s="1"/>
  <c r="J70" i="17" s="1"/>
  <c r="J71" i="17" s="1"/>
  <c r="D70" i="17"/>
  <c r="D71" i="17"/>
  <c r="D64" i="17"/>
  <c r="D65" i="17" s="1"/>
  <c r="D66" i="17" s="1"/>
  <c r="D67" i="17" s="1"/>
  <c r="D68" i="17" s="1"/>
  <c r="D69" i="17" s="1"/>
  <c r="D63" i="17"/>
  <c r="D74" i="17"/>
  <c r="D62" i="17"/>
  <c r="E62" i="17" s="1"/>
  <c r="E61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38" i="17"/>
  <c r="L37" i="17"/>
  <c r="K56" i="17"/>
  <c r="K57" i="17" s="1"/>
  <c r="K40" i="17"/>
  <c r="K41" i="17"/>
  <c r="K42" i="17"/>
  <c r="K43" i="17"/>
  <c r="K44" i="17"/>
  <c r="K45" i="17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39" i="17"/>
  <c r="K38" i="17"/>
  <c r="I28" i="17"/>
  <c r="G27" i="17"/>
  <c r="H24" i="17"/>
  <c r="G25" i="17"/>
  <c r="F17" i="17"/>
  <c r="F18" i="17"/>
  <c r="F19" i="17"/>
  <c r="F20" i="17"/>
  <c r="F16" i="17"/>
  <c r="E63" i="17" l="1"/>
  <c r="K70" i="12"/>
  <c r="J70" i="12"/>
  <c r="I70" i="12"/>
  <c r="H70" i="12"/>
  <c r="G70" i="12"/>
  <c r="F70" i="12"/>
  <c r="E70" i="12"/>
  <c r="D70" i="12"/>
  <c r="D21" i="17"/>
  <c r="C21" i="17"/>
  <c r="I7" i="15"/>
  <c r="K20" i="1"/>
  <c r="J20" i="1"/>
  <c r="I20" i="1"/>
  <c r="H20" i="1"/>
  <c r="G20" i="1"/>
  <c r="F20" i="1"/>
  <c r="E20" i="1"/>
  <c r="D20" i="1"/>
  <c r="N17" i="1"/>
  <c r="E64" i="17" l="1"/>
  <c r="E17" i="17"/>
  <c r="E18" i="17"/>
  <c r="E20" i="17"/>
  <c r="E16" i="17"/>
  <c r="E19" i="17"/>
  <c r="G17" i="17"/>
  <c r="G18" i="17"/>
  <c r="G19" i="17"/>
  <c r="G20" i="17"/>
  <c r="G16" i="17"/>
  <c r="E65" i="17" l="1"/>
  <c r="H19" i="17"/>
  <c r="H16" i="17"/>
  <c r="H20" i="17"/>
  <c r="H18" i="17"/>
  <c r="H17" i="17"/>
  <c r="E66" i="17" l="1"/>
  <c r="G24" i="17"/>
  <c r="E67" i="17" l="1"/>
  <c r="E68" i="17" l="1"/>
  <c r="E69" i="17" l="1"/>
  <c r="E70" i="17" l="1"/>
  <c r="E71" i="17" l="1"/>
  <c r="E72" i="17" l="1"/>
  <c r="E73" i="17" l="1"/>
  <c r="E74" i="17" l="1"/>
  <c r="E75" i="17" l="1"/>
  <c r="E76" i="17" l="1"/>
  <c r="E77" i="17" l="1"/>
  <c r="E78" i="17" l="1"/>
  <c r="E79" i="17" l="1"/>
  <c r="E81" i="17" l="1"/>
  <c r="E80" i="17"/>
</calcChain>
</file>

<file path=xl/sharedStrings.xml><?xml version="1.0" encoding="utf-8"?>
<sst xmlns="http://schemas.openxmlformats.org/spreadsheetml/2006/main" count="658" uniqueCount="569">
  <si>
    <t>bit</t>
    <phoneticPr fontId="1" type="noConversion"/>
  </si>
  <si>
    <t>비트</t>
    <phoneticPr fontId="1" type="noConversion"/>
  </si>
  <si>
    <t>데이터 최소 단위</t>
    <phoneticPr fontId="1" type="noConversion"/>
  </si>
  <si>
    <t>○</t>
    <phoneticPr fontId="1" type="noConversion"/>
  </si>
  <si>
    <t>●</t>
  </si>
  <si>
    <t>1BIT</t>
    <phoneticPr fontId="1" type="noConversion"/>
  </si>
  <si>
    <t>◎</t>
  </si>
  <si>
    <t>◎</t>
    <phoneticPr fontId="1" type="noConversion"/>
  </si>
  <si>
    <t>8bit</t>
    <phoneticPr fontId="1" type="noConversion"/>
  </si>
  <si>
    <t>1byte</t>
    <phoneticPr fontId="1" type="noConversion"/>
  </si>
  <si>
    <t>이진수</t>
    <phoneticPr fontId="1" type="noConversion"/>
  </si>
  <si>
    <t>visual studio code : 대부분 언어 커버</t>
  </si>
  <si>
    <t xml:space="preserve">IDE : 통합개발환경, integrated deveopment enviornment </t>
  </si>
  <si>
    <t>http://127.0.0.1</t>
    <phoneticPr fontId="1" type="noConversion"/>
  </si>
  <si>
    <t>http://127.0.0.1:5500/Python/first3.html</t>
  </si>
  <si>
    <t>http://127.0.0.1:5500/ex/html/20240715/first.html</t>
  </si>
  <si>
    <t>:5500</t>
    <phoneticPr fontId="1" type="noConversion"/>
  </si>
  <si>
    <t>port</t>
    <phoneticPr fontId="1" type="noConversion"/>
  </si>
  <si>
    <t>서비스가 나가는 구멍</t>
    <phoneticPr fontId="1" type="noConversion"/>
  </si>
  <si>
    <t>https://www.naver.com/index.html</t>
    <phoneticPr fontId="1" type="noConversion"/>
  </si>
  <si>
    <t>웹서비스</t>
    <phoneticPr fontId="1" type="noConversion"/>
  </si>
  <si>
    <t>DB서비스</t>
    <phoneticPr fontId="1" type="noConversion"/>
  </si>
  <si>
    <t>hypertext transper protocol secure</t>
    <phoneticPr fontId="1" type="noConversion"/>
  </si>
  <si>
    <t>E</t>
    <phoneticPr fontId="1" type="noConversion"/>
  </si>
  <si>
    <t>E9</t>
    <phoneticPr fontId="1" type="noConversion"/>
  </si>
  <si>
    <t>8진수</t>
    <phoneticPr fontId="1" type="noConversion"/>
  </si>
  <si>
    <t>16진수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</si>
  <si>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</si>
  <si>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</si>
  <si>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</si>
  <si>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</si>
  <si>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F</t>
    <phoneticPr fontId="1" type="noConversion"/>
  </si>
  <si>
    <t>10진수(decimal)</t>
    <phoneticPr fontId="1" type="noConversion"/>
  </si>
  <si>
    <t>0,1,2,3,4,5,6,7,8,9,A,B,C,D,E,F</t>
    <phoneticPr fontId="1" type="noConversion"/>
  </si>
  <si>
    <t>0,1,2,3,4,5,6,7</t>
    <phoneticPr fontId="1" type="noConversion"/>
  </si>
  <si>
    <t>Octal</t>
    <phoneticPr fontId="1" type="noConversion"/>
  </si>
  <si>
    <t>Hexadecimal</t>
    <phoneticPr fontId="1" type="noConversion"/>
  </si>
  <si>
    <t>8진수(octal)</t>
    <phoneticPr fontId="1" type="noConversion"/>
  </si>
  <si>
    <t>16진수
(hexadecimal)</t>
    <phoneticPr fontId="1" type="noConversion"/>
  </si>
  <si>
    <t># CPU : 산술 (Arithmetic), 논리 (Logical), 제어 (control Unit)  --- ALU</t>
  </si>
  <si>
    <t># 클래스명 앞글자 : 대문자.</t>
  </si>
  <si>
    <r>
      <t>import</t>
    </r>
    <r>
      <rPr>
        <sz val="11"/>
        <color rgb="FFE1E4E8"/>
        <rFont val="Consolas"/>
        <family val="3"/>
      </rPr>
      <t xml:space="preserve"> </t>
    </r>
    <r>
      <rPr>
        <sz val="11"/>
        <color rgb="FFB392F0"/>
        <rFont val="Consolas"/>
        <family val="3"/>
      </rPr>
      <t>keyword</t>
    </r>
  </si>
  <si>
    <t xml:space="preserve"># ['False', 'None:비어있다.', 'True', 'and', 'as', 'assert', 'async', 'await', 'break', 'class', 'continue', </t>
  </si>
  <si>
    <t xml:space="preserve">#  'def', 'del', 'elif', 'else', 'except', 'finally', 'for', 'from', 'global', 'if', </t>
  </si>
  <si>
    <t xml:space="preserve">#  'import', 'in', 'is', 'lambda', 'nonlocal', 'not', 'or', 'pass', </t>
  </si>
  <si>
    <t>#  'raise','return', 'try', 'while', 'with', 'yield']</t>
  </si>
  <si>
    <t># keyword는 라이브러리.</t>
  </si>
  <si>
    <t>0을 제외한 나머지 참</t>
    <phoneticPr fontId="1" type="noConversion"/>
  </si>
  <si>
    <t>0이란 개념은 빈 것과 None</t>
    <phoneticPr fontId="1" type="noConversion"/>
  </si>
  <si>
    <t>정수(int)</t>
    <phoneticPr fontId="1" type="noConversion"/>
  </si>
  <si>
    <t>실수(float)</t>
    <phoneticPr fontId="1" type="noConversion"/>
  </si>
  <si>
    <t>문자열(string)</t>
    <phoneticPr fontId="1" type="noConversion"/>
  </si>
  <si>
    <t>불리언(True/False)</t>
    <phoneticPr fontId="1" type="noConversion"/>
  </si>
  <si>
    <r>
      <t>keyword</t>
    </r>
    <r>
      <rPr>
        <sz val="11"/>
        <color rgb="FFFF0000"/>
        <rFont val="Consolas"/>
        <family val="3"/>
      </rPr>
      <t>.</t>
    </r>
    <r>
      <rPr>
        <sz val="11"/>
        <color rgb="FF00B0F0"/>
        <rFont val="Consolas"/>
        <family val="3"/>
      </rPr>
      <t>kwlist</t>
    </r>
    <r>
      <rPr>
        <sz val="11"/>
        <color rgb="FFE1E4E8"/>
        <rFont val="Consolas"/>
        <family val="3"/>
      </rPr>
      <t xml:space="preserve">   </t>
    </r>
    <r>
      <rPr>
        <sz val="11"/>
        <color rgb="FF6A737D"/>
        <rFont val="Consolas"/>
        <family val="3"/>
      </rPr>
      <t xml:space="preserve"># </t>
    </r>
    <r>
      <rPr>
        <sz val="11"/>
        <color rgb="FFFF0000"/>
        <rFont val="Consolas"/>
        <family val="3"/>
      </rPr>
      <t>.</t>
    </r>
    <r>
      <rPr>
        <sz val="11"/>
        <color rgb="FF6A737D"/>
        <rFont val="맑은 고딕"/>
        <family val="3"/>
        <charset val="129"/>
      </rPr>
      <t>은</t>
    </r>
    <r>
      <rPr>
        <sz val="11"/>
        <color rgb="FF6A737D"/>
        <rFont val="Consolas"/>
        <family val="3"/>
      </rPr>
      <t xml:space="preserve"> </t>
    </r>
    <r>
      <rPr>
        <sz val="11"/>
        <color rgb="FF6A737D"/>
        <rFont val="맑은 고딕"/>
        <family val="3"/>
        <charset val="129"/>
      </rPr>
      <t>접근하다는</t>
    </r>
    <r>
      <rPr>
        <sz val="11"/>
        <color rgb="FF6A737D"/>
        <rFont val="Consolas"/>
        <family val="3"/>
      </rPr>
      <t xml:space="preserve"> </t>
    </r>
    <r>
      <rPr>
        <sz val="11"/>
        <color rgb="FF6A737D"/>
        <rFont val="맑은 고딕"/>
        <family val="3"/>
        <charset val="129"/>
      </rPr>
      <t>의미이다</t>
    </r>
    <r>
      <rPr>
        <sz val="11"/>
        <color rgb="FF6A737D"/>
        <rFont val="Consolas"/>
        <family val="3"/>
      </rPr>
      <t>.</t>
    </r>
    <phoneticPr fontId="1" type="noConversion"/>
  </si>
  <si>
    <t>특</t>
    <phoneticPr fontId="1" type="noConversion"/>
  </si>
  <si>
    <t>수</t>
    <phoneticPr fontId="1" type="noConversion"/>
  </si>
  <si>
    <t>공</t>
    <phoneticPr fontId="1" type="noConversion"/>
  </si>
  <si>
    <t>예</t>
    <phoneticPr fontId="1" type="noConversion"/>
  </si>
  <si>
    <t>특수문자</t>
    <phoneticPr fontId="1" type="noConversion"/>
  </si>
  <si>
    <t>숫자로 시작 불가</t>
    <phoneticPr fontId="1" type="noConversion"/>
  </si>
  <si>
    <t>공백 포함 불가</t>
    <phoneticPr fontId="1" type="noConversion"/>
  </si>
  <si>
    <t>예약어 사용 불가</t>
    <phoneticPr fontId="1" type="noConversion"/>
  </si>
  <si>
    <t>변수설정</t>
    <phoneticPr fontId="1" type="noConversion"/>
  </si>
  <si>
    <r>
      <t>•</t>
    </r>
    <r>
      <rPr>
        <sz val="15"/>
        <color theme="4"/>
        <rFont val="맑은 고딕"/>
        <family val="3"/>
        <charset val="129"/>
        <scheme val="minor"/>
      </rPr>
      <t xml:space="preserve">스네이크 케이스 </t>
    </r>
    <r>
      <rPr>
        <sz val="15"/>
        <color theme="4"/>
        <rFont val="Calibri"/>
        <family val="2"/>
      </rPr>
      <t xml:space="preserve">(snake case) : </t>
    </r>
    <r>
      <rPr>
        <sz val="15"/>
        <color theme="4"/>
        <rFont val="맑은 고딕"/>
        <family val="3"/>
        <charset val="129"/>
        <scheme val="minor"/>
      </rPr>
      <t>언더바</t>
    </r>
    <r>
      <rPr>
        <sz val="15"/>
        <color theme="4"/>
        <rFont val="Calibri"/>
        <family val="2"/>
      </rPr>
      <t>(_)</t>
    </r>
    <r>
      <rPr>
        <sz val="15"/>
        <color theme="4"/>
        <rFont val="맑은 고딕"/>
        <family val="3"/>
        <charset val="129"/>
        <scheme val="minor"/>
      </rPr>
      <t>를</t>
    </r>
    <r>
      <rPr>
        <sz val="15"/>
        <color theme="4"/>
        <rFont val="Calibri"/>
        <family val="2"/>
      </rPr>
      <t xml:space="preserve"> </t>
    </r>
    <r>
      <rPr>
        <sz val="15"/>
        <color theme="4"/>
        <rFont val="맑은 고딕"/>
        <family val="3"/>
        <charset val="129"/>
        <scheme val="minor"/>
      </rPr>
      <t>기호 중간에 붙이기</t>
    </r>
  </si>
  <si>
    <r>
      <t>•</t>
    </r>
    <r>
      <rPr>
        <sz val="15"/>
        <color theme="4"/>
        <rFont val="맑은 고딕"/>
        <family val="3"/>
        <charset val="129"/>
        <scheme val="minor"/>
      </rPr>
      <t xml:space="preserve">캐멀 케이스 </t>
    </r>
    <r>
      <rPr>
        <sz val="15"/>
        <color theme="4"/>
        <rFont val="Calibri"/>
        <family val="2"/>
      </rPr>
      <t xml:space="preserve">(camel case) : </t>
    </r>
    <r>
      <rPr>
        <sz val="15"/>
        <color theme="4"/>
        <rFont val="맑은 고딕"/>
        <family val="3"/>
        <charset val="129"/>
        <scheme val="minor"/>
      </rPr>
      <t>단어들의 첫 글자를 대문자로 만들기</t>
    </r>
  </si>
  <si>
    <r>
      <t>•</t>
    </r>
    <r>
      <rPr>
        <sz val="18"/>
        <color rgb="FF000000"/>
        <rFont val="맑은 고딕"/>
        <family val="3"/>
        <charset val="129"/>
        <scheme val="minor"/>
      </rPr>
      <t xml:space="preserve">파이썬에서는 </t>
    </r>
    <r>
      <rPr>
        <sz val="18"/>
        <color rgb="FFFF0000"/>
        <rFont val="맑은 고딕"/>
        <family val="3"/>
        <charset val="129"/>
        <scheme val="minor"/>
      </rPr>
      <t>스네이크(파이썬에서 주로사용)</t>
    </r>
    <r>
      <rPr>
        <sz val="18"/>
        <color rgb="FF000000"/>
        <rFont val="맑은 고딕"/>
        <family val="3"/>
        <charset val="129"/>
        <scheme val="minor"/>
      </rPr>
      <t xml:space="preserve"> 및 캐멀 케이스 둘 모두 사용</t>
    </r>
    <phoneticPr fontId="1" type="noConversion"/>
  </si>
  <si>
    <t>느린이유? 파이썬은 Mapper를 한 번 감쌌다. 그래서 C언어보다 느리다.</t>
    <phoneticPr fontId="1" type="noConversion"/>
  </si>
  <si>
    <t>붕어빵틀(클래스)</t>
    <phoneticPr fontId="1" type="noConversion"/>
  </si>
  <si>
    <t>붕어빵(객체)</t>
    <phoneticPr fontId="1" type="noConversion"/>
  </si>
  <si>
    <t>클래스는 '틀'이자 '단위'</t>
    <phoneticPr fontId="1" type="noConversion"/>
  </si>
  <si>
    <t>객체는 틀(클래스)에서 찍은 놈</t>
    <phoneticPr fontId="1" type="noConversion"/>
  </si>
  <si>
    <t>OOP</t>
    <phoneticPr fontId="1" type="noConversion"/>
  </si>
  <si>
    <t>object oriented program</t>
    <phoneticPr fontId="1" type="noConversion"/>
  </si>
  <si>
    <t>세상을 지배하는 프로그래밍 방법론</t>
    <phoneticPr fontId="1" type="noConversion"/>
  </si>
  <si>
    <t>소프트웨어 공학</t>
    <phoneticPr fontId="1" type="noConversion"/>
  </si>
  <si>
    <t>영어</t>
    <phoneticPr fontId="1" type="noConversion"/>
  </si>
  <si>
    <t>대소문자</t>
    <phoneticPr fontId="1" type="noConversion"/>
  </si>
  <si>
    <t>upper</t>
    <phoneticPr fontId="1" type="noConversion"/>
  </si>
  <si>
    <t>lower</t>
    <phoneticPr fontId="1" type="noConversion"/>
  </si>
  <si>
    <t>isdigit</t>
    <phoneticPr fontId="1" type="noConversion"/>
  </si>
  <si>
    <t>isalpha</t>
    <phoneticPr fontId="1" type="noConversion"/>
  </si>
  <si>
    <t>strip</t>
    <phoneticPr fontId="1" type="noConversion"/>
  </si>
  <si>
    <t>"전체문자열".find("부분 문자")</t>
    <phoneticPr fontId="1" type="noConversion"/>
  </si>
  <si>
    <t>"안녕하세요".find("안녕")  &gt;&gt;&gt; return 0</t>
    <phoneticPr fontId="1" type="noConversion"/>
  </si>
  <si>
    <t>"안녕하세요".find("가가")  &gt;&gt;&gt; return -1</t>
    <phoneticPr fontId="1" type="noConversion"/>
  </si>
  <si>
    <t>"안녕하세요안녕하세요".find("안녕")  &gt;&gt;&gt; return 0</t>
    <phoneticPr fontId="1" type="noConversion"/>
  </si>
  <si>
    <t>[]</t>
    <phoneticPr fontId="1" type="noConversion"/>
  </si>
  <si>
    <t>리스트</t>
    <phoneticPr fontId="1" type="noConversion"/>
  </si>
  <si>
    <t>()</t>
    <phoneticPr fontId="1" type="noConversion"/>
  </si>
  <si>
    <t>튜플</t>
    <phoneticPr fontId="1" type="noConversion"/>
  </si>
  <si>
    <t>{}</t>
    <phoneticPr fontId="1" type="noConversion"/>
  </si>
  <si>
    <t>딕셔너리</t>
    <phoneticPr fontId="1" type="noConversion"/>
  </si>
  <si>
    <t>문자열(str)</t>
    <phoneticPr fontId="1" type="noConversion"/>
  </si>
  <si>
    <t>논리형(bool)</t>
    <phoneticPr fontId="1" type="noConversion"/>
  </si>
  <si>
    <t>0빈난</t>
    <phoneticPr fontId="1" type="noConversion"/>
  </si>
  <si>
    <t>번호</t>
    <phoneticPr fontId="1" type="noConversion"/>
  </si>
  <si>
    <t>총 금액</t>
    <phoneticPr fontId="1" type="noConversion"/>
  </si>
  <si>
    <t>상품명</t>
    <phoneticPr fontId="1" type="noConversion"/>
  </si>
  <si>
    <t>콜라</t>
    <phoneticPr fontId="1" type="noConversion"/>
  </si>
  <si>
    <t>사이다</t>
    <phoneticPr fontId="1" type="noConversion"/>
  </si>
  <si>
    <t>탄산수</t>
    <phoneticPr fontId="1" type="noConversion"/>
  </si>
  <si>
    <t>6500원</t>
    <phoneticPr fontId="1" type="noConversion"/>
  </si>
  <si>
    <t>수량</t>
    <phoneticPr fontId="1" type="noConversion"/>
  </si>
  <si>
    <t>1개</t>
    <phoneticPr fontId="1" type="noConversion"/>
  </si>
  <si>
    <t>3개</t>
    <phoneticPr fontId="1" type="noConversion"/>
  </si>
  <si>
    <t>2개</t>
    <phoneticPr fontId="1" type="noConversion"/>
  </si>
  <si>
    <t>가격</t>
    <phoneticPr fontId="1" type="noConversion"/>
  </si>
  <si>
    <t>1500원</t>
    <phoneticPr fontId="1" type="noConversion"/>
  </si>
  <si>
    <t>값의 개수를 셀 때 사용</t>
    <phoneticPr fontId="1" type="noConversion"/>
  </si>
  <si>
    <t>{'a': [1,2,3,4…]}</t>
    <phoneticPr fontId="1" type="noConversion"/>
  </si>
  <si>
    <t>개수(value)</t>
    <phoneticPr fontId="1" type="noConversion"/>
  </si>
  <si>
    <t xml:space="preserve">값(key) </t>
    <phoneticPr fontId="1" type="noConversion"/>
  </si>
  <si>
    <t>값 swap</t>
    <phoneticPr fontId="1" type="noConversion"/>
  </si>
  <si>
    <t>값으 ㅣ개수 세는 알고리즘</t>
    <phoneticPr fontId="1" type="noConversion"/>
  </si>
  <si>
    <t xml:space="preserve">in </t>
    <phoneticPr fontId="1" type="noConversion"/>
  </si>
  <si>
    <t>있냐없냐</t>
    <phoneticPr fontId="1" type="noConversion"/>
  </si>
  <si>
    <t>찾고자 하는 값 in iterable</t>
    <phoneticPr fontId="1" type="noConversion"/>
  </si>
  <si>
    <t>iterable</t>
    <phoneticPr fontId="1" type="noConversion"/>
  </si>
  <si>
    <t>:리스트 , 문자열, 튜플, 딕셔너리</t>
    <phoneticPr fontId="1" type="noConversion"/>
  </si>
  <si>
    <t># -------------------------------------------------------------------------</t>
  </si>
  <si>
    <t># 순서 정렬하기</t>
  </si>
  <si>
    <t>numbers = [1,2,6,8,4,3,2,1,9,5,4,9,7,2,1,3,5,4,8,9,7,2,3]</t>
  </si>
  <si>
    <t>counter = {}</t>
  </si>
  <si>
    <t>for number in numbers:</t>
  </si>
  <si>
    <t xml:space="preserve">    if bool(counter) == False :        </t>
  </si>
  <si>
    <t xml:space="preserve">        counter[number] = 1        </t>
  </si>
  <si>
    <t xml:space="preserve">    else :         </t>
  </si>
  <si>
    <t xml:space="preserve">        if number in counter.keys():                 </t>
  </si>
  <si>
    <t xml:space="preserve">            counter[number] += 1   </t>
  </si>
  <si>
    <t xml:space="preserve">        else :</t>
  </si>
  <si>
    <t xml:space="preserve">            counter[number] = 1 </t>
  </si>
  <si>
    <t>li = list(counter)</t>
  </si>
  <si>
    <t xml:space="preserve">li.sort() </t>
  </si>
  <si>
    <t>print("정렬 전:", counter)</t>
  </si>
  <si>
    <t>result=dict(sorted(counter.items()))</t>
  </si>
  <si>
    <t>print("정렬 후:", result)</t>
  </si>
  <si>
    <t># # 밑의 코드와 같은 결과가 나온다. Counter Class 사용</t>
  </si>
  <si>
    <t># # import collections</t>
  </si>
  <si>
    <t># # print(collections.Counter(numbers))</t>
  </si>
  <si>
    <t xml:space="preserve">// </t>
    <phoneticPr fontId="1" type="noConversion"/>
  </si>
  <si>
    <t>목</t>
    <phoneticPr fontId="1" type="noConversion"/>
  </si>
  <si>
    <t>is</t>
    <phoneticPr fontId="1" type="noConversion"/>
  </si>
  <si>
    <t>==</t>
    <phoneticPr fontId="1" type="noConversion"/>
  </si>
  <si>
    <t>값이 같냐?</t>
    <phoneticPr fontId="1" type="noConversion"/>
  </si>
  <si>
    <t>%</t>
    <phoneticPr fontId="1" type="noConversion"/>
  </si>
  <si>
    <t>나머지</t>
    <phoneticPr fontId="1" type="noConversion"/>
  </si>
  <si>
    <t xml:space="preserve">a is b </t>
    <phoneticPr fontId="1" type="noConversion"/>
  </si>
  <si>
    <t>주소값이 같냐?</t>
    <phoneticPr fontId="1" type="noConversion"/>
  </si>
  <si>
    <t>+</t>
    <phoneticPr fontId="1" type="noConversion"/>
  </si>
  <si>
    <t>-</t>
    <phoneticPr fontId="1" type="noConversion"/>
  </si>
  <si>
    <t>*</t>
    <phoneticPr fontId="1" type="noConversion"/>
  </si>
  <si>
    <t>/</t>
    <phoneticPr fontId="1" type="noConversion"/>
  </si>
  <si>
    <t># &gt;&gt;&gt; a is b</t>
  </si>
  <si>
    <t># True</t>
  </si>
  <si>
    <t># &gt;&gt;&gt; type(4) is int</t>
  </si>
  <si>
    <t># &gt;&gt;&gt; type(True) is bool</t>
  </si>
  <si>
    <t xml:space="preserve"># &gt;&gt;&gt; type("string") is str </t>
  </si>
  <si>
    <t># &gt;&gt;&gt; type({'1':'223'}) is dict</t>
  </si>
  <si>
    <t># &gt;&gt;&gt; type((1, 455435)) is tuple</t>
  </si>
  <si>
    <t># &gt;&gt;&gt; type([1,'3434',True]) is list</t>
  </si>
  <si>
    <t># &gt;&gt;&gt;</t>
  </si>
  <si>
    <t># &gt;&gt;&gt; a=5</t>
  </si>
  <si>
    <t># &gt;&gt;&gt; b=5</t>
  </si>
  <si>
    <t># &gt;&gt;&gt; a == b</t>
  </si>
  <si>
    <t># &gt;&gt;&gt; id(a)</t>
  </si>
  <si>
    <t># 140730768155560</t>
  </si>
  <si>
    <t># &gt;&gt;&gt; id(b)</t>
  </si>
  <si>
    <t># # 주소값이 a,b가 같냐?? 256 값 넘어가면 변수 주소값이 달라진다.</t>
  </si>
  <si>
    <t>트리만들기</t>
    <phoneticPr fontId="1" type="noConversion"/>
  </si>
  <si>
    <t>str1= ''</t>
  </si>
  <si>
    <t>for i in range(1, 7):</t>
  </si>
  <si>
    <t xml:space="preserve">    for j in range(6, i, -1):</t>
  </si>
  <si>
    <t xml:space="preserve">        str1 += ' '</t>
  </si>
  <si>
    <t xml:space="preserve">    for k in range(0 , 2*i-1):</t>
  </si>
  <si>
    <t xml:space="preserve">        str1 += '*'</t>
  </si>
  <si>
    <t xml:space="preserve">    str1 += '\n'</t>
  </si>
  <si>
    <t xml:space="preserve">    </t>
  </si>
  <si>
    <t>for i in range(2):</t>
  </si>
  <si>
    <t xml:space="preserve">    for j in range(4):</t>
  </si>
  <si>
    <t xml:space="preserve">    for k in range(3):</t>
  </si>
  <si>
    <t xml:space="preserve">        str1 += "*"</t>
  </si>
  <si>
    <t>print(str1)</t>
  </si>
  <si>
    <t># result : 1,3,5,7,9,11</t>
  </si>
  <si>
    <t>import time</t>
  </si>
  <si>
    <t>print("로켓 발사 카운드 다운")</t>
  </si>
  <si>
    <t>for i in range(5, -1, -1):</t>
  </si>
  <si>
    <t xml:space="preserve">    print(i)</t>
  </si>
  <si>
    <t xml:space="preserve">    time.sleep(1)</t>
  </si>
  <si>
    <t xml:space="preserve">for i in range(7):    </t>
  </si>
  <si>
    <t xml:space="preserve">    result = 2*i+1            </t>
  </si>
  <si>
    <t xml:space="preserve">    for j in range(11+1):     </t>
  </si>
  <si>
    <t xml:space="preserve">        if j == result:</t>
  </si>
  <si>
    <t xml:space="preserve">            space = int((11-result)//2)</t>
  </si>
  <si>
    <t xml:space="preserve">            print(" "*space + "*"*j)</t>
  </si>
  <si>
    <t xml:space="preserve">            continue  </t>
  </si>
  <si>
    <t xml:space="preserve">for x in range(1, 2+1):    </t>
  </si>
  <si>
    <t xml:space="preserve">    print(" "*3, "*"*3)  </t>
  </si>
  <si>
    <t xml:space="preserve">print("로 켓 발 사 !!")     </t>
  </si>
  <si>
    <t>최대값/ 최소값 구하기</t>
    <phoneticPr fontId="1" type="noConversion"/>
  </si>
  <si>
    <t>직관적 방법:</t>
    <phoneticPr fontId="1" type="noConversion"/>
  </si>
  <si>
    <t>범위의 값 중에서 최소값보다 훨씬 더 작은 값으로 max_value를 초기화 한다.</t>
    <phoneticPr fontId="1" type="noConversion"/>
  </si>
  <si>
    <t>max_value = 0</t>
  </si>
  <si>
    <t>a = 0</t>
  </si>
  <si>
    <t>b = 0</t>
  </si>
  <si>
    <t>for i in range(1, 99+1):</t>
  </si>
  <si>
    <t xml:space="preserve">    j = 100 - i </t>
  </si>
  <si>
    <t xml:space="preserve">    # 최대값 구하기</t>
  </si>
  <si>
    <t xml:space="preserve">    if max_value &lt; (i*j) :</t>
  </si>
  <si>
    <t xml:space="preserve">        max_value = (i*j)</t>
  </si>
  <si>
    <t xml:space="preserve">        a = i</t>
  </si>
  <si>
    <t xml:space="preserve">        b = j</t>
  </si>
  <si>
    <t>print("최대가 되는 경우 : {} * {} = {}".format(a, b, max_value))</t>
  </si>
  <si>
    <t>평탄화</t>
    <phoneticPr fontId="1" type="noConversion"/>
  </si>
  <si>
    <t>li1 = [1, 2, [3, 4], 5, [6, 7], [8, 9]]</t>
  </si>
  <si>
    <t>li2 = []</t>
  </si>
  <si>
    <t xml:space="preserve">for i in range(len(li1)):    </t>
  </si>
  <si>
    <t xml:space="preserve">    if type(li1[i]) is list:</t>
  </si>
  <si>
    <t xml:space="preserve">        for x in li1[i]:</t>
  </si>
  <si>
    <t xml:space="preserve">            li2.append(x) </t>
  </si>
  <si>
    <t xml:space="preserve">    else:</t>
  </si>
  <si>
    <t xml:space="preserve">        li2.append(li1[i])</t>
  </si>
  <si>
    <t>print(li2)</t>
  </si>
  <si>
    <t># 염기 코돈 개수</t>
  </si>
  <si>
    <t xml:space="preserve"># 염기 서열을 입력했을 때 어떤 코돈이 몇 개 존재하는지 </t>
  </si>
  <si>
    <t># 다음과 같이 출력하는 프로그램을 구현해 보세요.</t>
  </si>
  <si>
    <t>dict2 = {}</t>
  </si>
  <si>
    <t>ipt2 = input("염기 서열을 입력해 주세요:")</t>
  </si>
  <si>
    <t xml:space="preserve">for i in range(0, len(ipt2), 3):    </t>
  </si>
  <si>
    <t xml:space="preserve">    str1 = ""</t>
  </si>
  <si>
    <t xml:space="preserve">    try:</t>
  </si>
  <si>
    <t xml:space="preserve">        str1 = ipt2[i] + ipt2[i+1] +ipt2[i+2]</t>
  </si>
  <si>
    <t xml:space="preserve">    except:</t>
  </si>
  <si>
    <t xml:space="preserve">        print("", end="")    </t>
  </si>
  <si>
    <t xml:space="preserve">    if bool(dict2) == False:</t>
  </si>
  <si>
    <t xml:space="preserve">        dict2[str1] = 1</t>
  </si>
  <si>
    <t xml:space="preserve">    else: </t>
  </si>
  <si>
    <t xml:space="preserve">        if str1 in dict2.keys():</t>
  </si>
  <si>
    <t xml:space="preserve">            if str1 != "":</t>
  </si>
  <si>
    <t xml:space="preserve">                dict2[str1] += 1</t>
  </si>
  <si>
    <t xml:space="preserve">        else:</t>
  </si>
  <si>
    <t xml:space="preserve">                dict2[str1] = 1 </t>
  </si>
  <si>
    <t>print(dict2)</t>
  </si>
  <si>
    <t xml:space="preserve"> </t>
  </si>
  <si>
    <t>리스트 숫자 중복 제거 및 합계</t>
    <phoneticPr fontId="1" type="noConversion"/>
  </si>
  <si>
    <t># 숫자의 종류</t>
  </si>
  <si>
    <t xml:space="preserve"># 다음리스트에서 몇 가지 종류의 숫자가 사용되었는지 구하는 프로그램을 만들어 보세요. </t>
  </si>
  <si>
    <t># 1, 2, 3, 4가 사용되었으므로 4개가 사용되었다고 출력하면 됩니다</t>
  </si>
  <si>
    <t>nums = [1,2,3,4,1,2,3,1,4,1,2,3]</t>
  </si>
  <si>
    <t>count = {}</t>
  </si>
  <si>
    <t xml:space="preserve">for i in nums:    </t>
  </si>
  <si>
    <t xml:space="preserve">    if bool(count) == False:</t>
  </si>
  <si>
    <t xml:space="preserve">        count[i] = 1</t>
  </si>
  <si>
    <t xml:space="preserve">        if i in count.keys():</t>
  </si>
  <si>
    <t xml:space="preserve">            count[i] += 1</t>
  </si>
  <si>
    <t xml:space="preserve">            count[i] = 1</t>
  </si>
  <si>
    <t>print(f"{nums}에서")</t>
  </si>
  <si>
    <t>print(f"사용된 숫자의 종류는 {len(set(count))}개입니다.")</t>
  </si>
  <si>
    <t>print(f"사용된 숫자의 종류는 {len(count.keys())}개입니다.")</t>
  </si>
  <si>
    <t>print("참고:", count)</t>
  </si>
  <si>
    <t>2진수 0의 개수 카운트하기</t>
    <phoneticPr fontId="1" type="noConversion"/>
  </si>
  <si>
    <t># ------------------------------------------------------</t>
  </si>
  <si>
    <t># 2진수, 8진수, 16진수로 변환하는 코드는 많이 사용됩니다.</t>
  </si>
  <si>
    <t>#     다음과 같은 형태로 10진수를 변환할 수 있습니다.</t>
  </si>
  <si>
    <t># 강사님 해답:</t>
  </si>
  <si>
    <t># output = [i for i in range(1, 100+1) if "{:b}".format(i).count("0") == 1]</t>
  </si>
  <si>
    <t># for i in output:</t>
  </si>
  <si>
    <t>#     print("{} : {}".format(i, "{:b}".format(i)))</t>
  </si>
  <si>
    <t># print("sum:", sum(output))</t>
  </si>
  <si>
    <t>output = [i for i in range(1, 100+1) if f"{i:b}".count("0") == 1]</t>
  </si>
  <si>
    <t>for x, value in enumerate(output):</t>
  </si>
  <si>
    <t xml:space="preserve">    print(f"{value} : {value:b}")</t>
  </si>
  <si>
    <t>print("합계:", sum(output))</t>
  </si>
  <si>
    <t># 다음 중 enumerate() 함수와 items() 함수의 사용법으로 올바른 것은?</t>
  </si>
  <si>
    <t># 현재 인덱스가 몇 번째인지 확인하기 : enumerate()</t>
  </si>
  <si>
    <t># list(enumerate([1234324,234,234,234,423]))[1]</t>
  </si>
  <si>
    <t># 딕셔너리.items()</t>
  </si>
  <si>
    <t>scope룰</t>
    <phoneticPr fontId="1" type="noConversion"/>
  </si>
  <si>
    <t>변수의 사용 범위</t>
    <phoneticPr fontId="1" type="noConversion"/>
  </si>
  <si>
    <t>변수가 코드에서 사용되는 범위</t>
    <phoneticPr fontId="1" type="noConversion"/>
  </si>
  <si>
    <t>변수의 사용범위를 고려해야 될 2가지'</t>
    <phoneticPr fontId="1" type="noConversion"/>
  </si>
  <si>
    <t>1. 지역변수(local variable) : 함수 내에서만 사용가능</t>
    <phoneticPr fontId="1" type="noConversion"/>
  </si>
  <si>
    <t>2. 전역변수(global variable) : 프로그램 전체에서만 사용가능.</t>
    <phoneticPr fontId="1" type="noConversion"/>
  </si>
  <si>
    <t>항</t>
    <phoneticPr fontId="1" type="noConversion"/>
  </si>
  <si>
    <t>항 = 숫자 또는 문자의 곱, 구성된 식</t>
    <phoneticPr fontId="1" type="noConversion"/>
  </si>
  <si>
    <t>숫자와 문자를 곱한 것</t>
    <phoneticPr fontId="1" type="noConversion"/>
  </si>
  <si>
    <t>3a</t>
    <phoneticPr fontId="1" type="noConversion"/>
  </si>
  <si>
    <t>문자와 문자를 곱한 것</t>
    <phoneticPr fontId="1" type="noConversion"/>
  </si>
  <si>
    <t>a</t>
    <phoneticPr fontId="1" type="noConversion"/>
  </si>
  <si>
    <t>a는 1과 a를 곱한것이다.</t>
    <phoneticPr fontId="1" type="noConversion"/>
  </si>
  <si>
    <r>
      <t>2</t>
    </r>
    <r>
      <rPr>
        <sz val="11"/>
        <color theme="1"/>
        <rFont val="맑은 고딕"/>
        <family val="2"/>
        <charset val="129"/>
        <scheme val="minor"/>
      </rPr>
      <t>a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</si>
  <si>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a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</si>
  <si>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상수항</t>
    <phoneticPr fontId="1" type="noConversion"/>
  </si>
  <si>
    <t>항 중에서 숫자만 있는 항</t>
    <phoneticPr fontId="1" type="noConversion"/>
  </si>
  <si>
    <t>2x+y+1이라는 식에서</t>
    <phoneticPr fontId="1" type="noConversion"/>
  </si>
  <si>
    <t>여기가 2가 계수, 1은 상수항</t>
    <phoneticPr fontId="1" type="noConversion"/>
  </si>
  <si>
    <t>계수</t>
    <phoneticPr fontId="1" type="noConversion"/>
  </si>
  <si>
    <t>coefficient 계수(係數: 3x에서 3과 같은 수)</t>
    <phoneticPr fontId="1" type="noConversion"/>
  </si>
  <si>
    <t>계수란 일반적으로 어떤 변수에 곱해진 인자이다.</t>
    <phoneticPr fontId="1" type="noConversion"/>
  </si>
  <si>
    <t>다항식에서의 계수란 변수들의 거듭제곱에 곱해진 수이다.</t>
    <phoneticPr fontId="1" type="noConversion"/>
  </si>
  <si>
    <t>-3 은 상수항이자 계수이다.</t>
    <phoneticPr fontId="1" type="noConversion"/>
  </si>
  <si>
    <t>그래서 상수항 -3도 계수에 포함된다.</t>
    <phoneticPr fontId="1" type="noConversion"/>
  </si>
  <si>
    <r>
      <t>-3 상수는 x</t>
    </r>
    <r>
      <rPr>
        <vertAlign val="superscript"/>
        <sz val="11"/>
        <color theme="1"/>
        <rFont val="맑은 고딕"/>
        <family val="3"/>
        <charset val="129"/>
        <scheme val="minor"/>
      </rPr>
      <t xml:space="preserve">0 </t>
    </r>
    <r>
      <rPr>
        <sz val="11"/>
        <color theme="1"/>
        <rFont val="맑은 고딕"/>
        <family val="3"/>
        <charset val="129"/>
        <scheme val="minor"/>
      </rPr>
      <t>(x의 0제곱)과 -3의 곱으로 볼 수 있다.</t>
    </r>
    <phoneticPr fontId="1" type="noConversion"/>
  </si>
  <si>
    <t>단항식 과 다항식</t>
    <phoneticPr fontId="1" type="noConversion"/>
  </si>
  <si>
    <t>단항식 :</t>
    <phoneticPr fontId="1" type="noConversion"/>
  </si>
  <si>
    <t>항이 하나로 된식</t>
    <phoneticPr fontId="1" type="noConversion"/>
  </si>
  <si>
    <t>다항식 :</t>
    <phoneticPr fontId="1" type="noConversion"/>
  </si>
  <si>
    <t>항이 두 개 이상인 항의 합으로 된 식</t>
    <phoneticPr fontId="1" type="noConversion"/>
  </si>
  <si>
    <t>차수</t>
    <phoneticPr fontId="1" type="noConversion"/>
  </si>
  <si>
    <t>차수는 문자를 곱한 횟수를 의미한다.</t>
    <phoneticPr fontId="1" type="noConversion"/>
  </si>
  <si>
    <r>
      <t>-3은 x</t>
    </r>
    <r>
      <rPr>
        <vertAlign val="superscript"/>
        <sz val="11"/>
        <color theme="1"/>
        <rFont val="맑은 고딕"/>
        <family val="3"/>
        <charset val="129"/>
        <scheme val="minor"/>
      </rPr>
      <t>0</t>
    </r>
    <r>
      <rPr>
        <sz val="11"/>
        <color theme="1"/>
        <rFont val="맑은 고딕"/>
        <family val="2"/>
        <charset val="129"/>
        <scheme val="minor"/>
      </rPr>
      <t xml:space="preserve"> 이므로, 차수는??</t>
    </r>
    <phoneticPr fontId="1" type="noConversion"/>
  </si>
  <si>
    <r>
      <t>3y</t>
    </r>
    <r>
      <rPr>
        <vertAlign val="superscript"/>
        <sz val="11"/>
        <color theme="1"/>
        <rFont val="맑은 고딕"/>
        <family val="3"/>
        <charset val="129"/>
        <scheme val="minor"/>
      </rPr>
      <t>1</t>
    </r>
    <r>
      <rPr>
        <sz val="11"/>
        <color theme="1"/>
        <rFont val="맑은 고딕"/>
        <family val="2"/>
        <charset val="129"/>
        <scheme val="minor"/>
      </rPr>
      <t>은 y를 1번 곱해서, 차수는 1</t>
    </r>
    <phoneticPr fontId="1" type="noConversion"/>
  </si>
  <si>
    <r>
      <t>2x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는 x를 2번 곱해서, 차수가 2</t>
    </r>
    <phoneticPr fontId="1" type="noConversion"/>
  </si>
  <si>
    <t>x를 기준으로 차수를 구하면</t>
    <phoneticPr fontId="1" type="noConversion"/>
  </si>
  <si>
    <t>y에 대한 1차식</t>
    <phoneticPr fontId="1" type="noConversion"/>
  </si>
  <si>
    <t>x에 대한 2차식</t>
    <phoneticPr fontId="1" type="noConversion"/>
  </si>
  <si>
    <t>수식</t>
    <phoneticPr fontId="1" type="noConversion"/>
  </si>
  <si>
    <t>수식이란?? 변수와 상수를 연산자로 이용하여 표현한 식</t>
    <phoneticPr fontId="1" type="noConversion"/>
  </si>
  <si>
    <t>팩토리얼</t>
    <phoneticPr fontId="1" type="noConversion"/>
  </si>
  <si>
    <t xml:space="preserve">서로 다른 n개를 나열하는 경우의 수 </t>
    <phoneticPr fontId="1" type="noConversion"/>
  </si>
  <si>
    <t>피보나치</t>
  </si>
  <si>
    <t>점화식을 사용해 수열의 항이 이어지는 형태를 간결하게 표현</t>
  </si>
  <si>
    <t>첫째 및 둘째 항이 1이며 그 뒤의 모든 항은 바로 앞 두 항의 합인 수열(컴퓨터에서는 배열이나 리스트)</t>
  </si>
  <si>
    <t>재귀</t>
  </si>
  <si>
    <t>수열 (sequence)</t>
    <phoneticPr fontId="1" type="noConversion"/>
  </si>
  <si>
    <t># 자료구조는 크게 두가지로 나뉨              선형자료구조      스택  큐</t>
  </si>
  <si>
    <t># 비선형자료구조       그래프(점 : node), 선(edge)의 집합  트리</t>
  </si>
  <si>
    <t xml:space="preserve">  </t>
  </si>
  <si>
    <t>자료구조</t>
    <phoneticPr fontId="1" type="noConversion"/>
  </si>
  <si>
    <t>"BSIL한 FD가 나에게 CB를 거네"</t>
  </si>
  <si>
    <t>Data</t>
  </si>
  <si>
    <t>type</t>
  </si>
  <si>
    <t>자료</t>
  </si>
  <si>
    <t>형(型)</t>
  </si>
  <si>
    <t>자료의 모양(거푸집)</t>
  </si>
  <si>
    <t>거푸집은 틀이다.</t>
  </si>
  <si>
    <t>붕어빵을 먹기 위해 붕어빵 틀이 있어야 한다.</t>
  </si>
  <si>
    <t>자료의 크기가 다르다</t>
  </si>
  <si>
    <t>자료형</t>
  </si>
  <si>
    <t>기본형</t>
  </si>
  <si>
    <t>크기</t>
  </si>
  <si>
    <t>음수</t>
  </si>
  <si>
    <t>양수</t>
  </si>
  <si>
    <t>참조형</t>
  </si>
  <si>
    <t>숫자를 담을 수 있는 크기</t>
  </si>
  <si>
    <t>자연수</t>
  </si>
  <si>
    <t>1,2,3,4,5,6 …</t>
  </si>
  <si>
    <t>byte</t>
  </si>
  <si>
    <t>b</t>
  </si>
  <si>
    <t>int(4byte)</t>
  </si>
  <si>
    <t>short</t>
  </si>
  <si>
    <t>s</t>
  </si>
  <si>
    <t>4 byte</t>
  </si>
  <si>
    <t>정수</t>
  </si>
  <si>
    <t>1 2</t>
  </si>
  <si>
    <r>
      <t>int</t>
    </r>
    <r>
      <rPr>
        <sz val="11"/>
        <color rgb="FF000000"/>
        <rFont val="Arial"/>
        <family val="2"/>
      </rPr>
      <t>eger</t>
    </r>
  </si>
  <si>
    <t>int</t>
  </si>
  <si>
    <t>i</t>
  </si>
  <si>
    <t>long</t>
  </si>
  <si>
    <t>l</t>
  </si>
  <si>
    <t>실수</t>
  </si>
  <si>
    <r>
      <t>부동 소수점 </t>
    </r>
    <r>
      <rPr>
        <u/>
        <sz val="11"/>
        <color theme="10"/>
        <rFont val="맑은 고딕"/>
        <family val="3"/>
        <charset val="129"/>
        <scheme val="minor"/>
      </rPr>
      <t>浮動小數點 </t>
    </r>
  </si>
  <si>
    <t>떠다닌다.</t>
  </si>
  <si>
    <t>float</t>
  </si>
  <si>
    <r>
      <t>IT </t>
    </r>
    <r>
      <rPr>
        <sz val="11"/>
        <color rgb="FF333333"/>
        <rFont val="Arial"/>
        <family val="2"/>
      </rPr>
      <t>Floating Point</t>
    </r>
  </si>
  <si>
    <t>점이 떠다니다.</t>
  </si>
  <si>
    <t>f</t>
  </si>
  <si>
    <t>double</t>
  </si>
  <si>
    <t>d</t>
  </si>
  <si>
    <t>char</t>
  </si>
  <si>
    <t>c</t>
  </si>
  <si>
    <t>0~65535</t>
  </si>
  <si>
    <t>홑따옴표</t>
  </si>
  <si>
    <t>''</t>
  </si>
  <si>
    <t>문자를 담을 수 있는 크기</t>
  </si>
  <si>
    <t>a</t>
  </si>
  <si>
    <t>boolean</t>
  </si>
  <si>
    <t>A</t>
  </si>
  <si>
    <t>자바의 데이터 타입 확인</t>
  </si>
  <si>
    <t>가</t>
  </si>
  <si>
    <t>num1(객체명).getClass().getName()</t>
  </si>
  <si>
    <t>※</t>
  </si>
  <si>
    <t>void</t>
  </si>
  <si>
    <t>텅 빈 공간 형태의 타입을 맞추어서로 나와라</t>
  </si>
  <si>
    <t>문자열</t>
  </si>
  <si>
    <t>(문자가 나열된 형태)</t>
  </si>
  <si>
    <t>hello</t>
  </si>
  <si>
    <t>문자열은 반드시 문자열이라는 표시를 해야하는데 그 표시가 쌍따옴표이다.</t>
  </si>
  <si>
    <t>쌍따옴표</t>
  </si>
  <si>
    <t>" "</t>
  </si>
  <si>
    <t>String</t>
  </si>
  <si>
    <t>(컴퓨터의) 문자열</t>
  </si>
  <si>
    <t>자바에서는 문자와 문자열 구분하지만 파이썬은 구분하지 않는다.</t>
  </si>
  <si>
    <t>파이썬에서 데이터 타입 확인하는 함수는 type()이다.</t>
  </si>
  <si>
    <t>동적</t>
  </si>
  <si>
    <t>dynamic</t>
  </si>
  <si>
    <t>그 때 그 때 상황에 따라 바뀐다.</t>
  </si>
  <si>
    <t>정적</t>
  </si>
  <si>
    <t>static</t>
  </si>
  <si>
    <t>그 자리에 고정시켜라</t>
  </si>
  <si>
    <t>2byte</t>
  </si>
  <si>
    <t>컴퓨터에서 입력시 사람은 문자나 숫자를 입력한다.</t>
  </si>
  <si>
    <t>컴퓨터는 바보라서 언제 사람이 문자를 입력하고 숫자를 입력할 지 구분할 수 없다.</t>
  </si>
  <si>
    <t>그래서 일단 기본적으로 모든 입력을 문자로 받아들이게 해논겁니다.</t>
  </si>
  <si>
    <t>연관배열</t>
  </si>
  <si>
    <t>키 :</t>
  </si>
  <si>
    <t>밸류</t>
  </si>
  <si>
    <t>key</t>
  </si>
  <si>
    <t>value</t>
  </si>
  <si>
    <t>이걸 쌍으로 묶어서 가지고 다니는 형태가 바로 객체다</t>
  </si>
  <si>
    <t>&lt;?xml version="1.0" encoding="UTF-8"?&gt;</t>
  </si>
  <si>
    <t>&lt;response&gt;</t>
  </si>
  <si>
    <t>&lt;header&gt;</t>
  </si>
  <si>
    <t>&lt;resultCode&gt;string&lt;/resultCode&gt;</t>
  </si>
  <si>
    <t>자료의 종류</t>
  </si>
  <si>
    <t>정형</t>
  </si>
  <si>
    <t>표 형태 데이터</t>
  </si>
  <si>
    <t>데이터베이스안에 있는 데이터</t>
  </si>
  <si>
    <t>SQL로 수집해서 활용</t>
  </si>
  <si>
    <t>&lt;resultMsg&gt;string&lt;/resultMsg&gt;</t>
  </si>
  <si>
    <t>반정형</t>
  </si>
  <si>
    <t>XML, JSON</t>
  </si>
  <si>
    <t>python의 dict나 javascript의 객체 데이터 타입(JavaScript Object Notation)을 이용해야함</t>
  </si>
  <si>
    <t>&lt;/header&gt;</t>
  </si>
  <si>
    <t>문자열 처리</t>
  </si>
  <si>
    <t>비정형</t>
  </si>
  <si>
    <t>텍스트</t>
  </si>
  <si>
    <t>&lt;body&gt;</t>
  </si>
  <si>
    <t>&lt;items&gt;</t>
  </si>
  <si>
    <t>문자열은 검색과, 치환</t>
  </si>
  <si>
    <t>&lt;item&gt;</t>
  </si>
  <si>
    <t>&lt;kindb&gt;string&lt;/kindb&gt;</t>
  </si>
  <si>
    <t>&lt;/item&gt;</t>
  </si>
  <si>
    <t>&lt;/items&gt;</t>
  </si>
  <si>
    <t>&lt;numOfRows&gt;string&lt;/numOfRows&gt;</t>
  </si>
  <si>
    <t>&lt;pageNo&gt;string&lt;/pageNo&gt;</t>
  </si>
  <si>
    <t>&lt;totalCount&gt;string&lt;/totalCount&gt;</t>
  </si>
  <si>
    <t>&lt;/body&gt;</t>
  </si>
  <si>
    <t>&lt;/response&gt;</t>
  </si>
  <si>
    <t>프로그래밍 언어에서의 데이터 타입</t>
  </si>
  <si>
    <t>자바</t>
  </si>
  <si>
    <r>
      <t>자바스크립트(</t>
    </r>
    <r>
      <rPr>
        <b/>
        <sz val="11"/>
        <color rgb="FFFF0000"/>
        <rFont val="Arial"/>
        <family val="2"/>
      </rPr>
      <t>6가지 기본 자료형</t>
    </r>
    <r>
      <rPr>
        <b/>
        <sz val="11"/>
        <color theme="1"/>
        <rFont val="Arial"/>
        <family val="2"/>
      </rPr>
      <t>)</t>
    </r>
  </si>
  <si>
    <t>SQL</t>
  </si>
  <si>
    <t>undefined</t>
  </si>
  <si>
    <t>타입 정의가 안됨</t>
  </si>
  <si>
    <t>oracle</t>
  </si>
  <si>
    <t>mysql</t>
  </si>
  <si>
    <t>mariadb</t>
  </si>
  <si>
    <t>기
본
형
primitive</t>
  </si>
  <si>
    <t>number</t>
  </si>
  <si>
    <t>기본자료형(클래스 없이)
클래스 사용할 경우 객체
//기본 자료형도 속성과 메서드를 가지고 있다. 
이는 기본 자료형의 속성 또는 메서드를 사용할 때
기본 자료형이 자동으로 객체로 변환됨</t>
  </si>
  <si>
    <t>NaN</t>
  </si>
  <si>
    <t>NUMBER</t>
  </si>
  <si>
    <t>null</t>
  </si>
  <si>
    <t>정수(bsil)</t>
  </si>
  <si>
    <t>bigint</t>
  </si>
  <si>
    <t>0
0.0</t>
  </si>
  <si>
    <t>tinyint</t>
  </si>
  <si>
    <t>-128 ~ 127</t>
  </si>
  <si>
    <t>실수(fd)</t>
  </si>
  <si>
    <t>floating(부동) point</t>
  </si>
  <si>
    <t>문자(character) : 한 글자(홑 따옴표)</t>
  </si>
  <si>
    <t>문자는 컴퓨터에서 어떻게 인식할까?</t>
  </si>
  <si>
    <t>string</t>
  </si>
  <si>
    <t>"" ''</t>
  </si>
  <si>
    <t>VARCHAR2</t>
  </si>
  <si>
    <t>VAR은 가변형</t>
  </si>
  <si>
    <t>varchar</t>
  </si>
  <si>
    <t>가변길이</t>
  </si>
  <si>
    <t>CHAR</t>
  </si>
  <si>
    <t>영문 1글자 ( 1byte)</t>
  </si>
  <si>
    <t>고정 길이</t>
  </si>
  <si>
    <t>NCHAR</t>
  </si>
  <si>
    <t>N 는 한글 1글자(2 byte)</t>
  </si>
  <si>
    <t>논리(boolean, 참,거짓) : true false</t>
  </si>
  <si>
    <t>NVARCHAR2</t>
  </si>
  <si>
    <t>text</t>
  </si>
  <si>
    <t>n : national(unicode)</t>
  </si>
  <si>
    <t>참조형
reference</t>
  </si>
  <si>
    <t>배열</t>
  </si>
  <si>
    <t>열거(enum)</t>
  </si>
  <si>
    <t>클래스</t>
  </si>
  <si>
    <t>Date</t>
  </si>
  <si>
    <t>DATE</t>
  </si>
  <si>
    <t>date</t>
  </si>
  <si>
    <t>인터페이스</t>
  </si>
  <si>
    <t>datatime</t>
  </si>
  <si>
    <t>datetime</t>
  </si>
  <si>
    <t>timestamp</t>
  </si>
  <si>
    <t>function</t>
  </si>
  <si>
    <t>time</t>
  </si>
  <si>
    <t>object</t>
  </si>
  <si>
    <t>{} 연관배열(hashtable)</t>
  </si>
  <si>
    <t>x</t>
    <phoneticPr fontId="1" type="noConversion"/>
  </si>
  <si>
    <t>y</t>
    <phoneticPr fontId="1" type="noConversion"/>
  </si>
  <si>
    <t>y=ax</t>
    <phoneticPr fontId="1" type="noConversion"/>
  </si>
  <si>
    <t>a</t>
    <phoneticPr fontId="1" type="noConversion"/>
  </si>
  <si>
    <t>y</t>
    <phoneticPr fontId="1" type="noConversion"/>
  </si>
  <si>
    <t>1x</t>
    <phoneticPr fontId="1" type="noConversion"/>
  </si>
  <si>
    <t>2x</t>
    <phoneticPr fontId="1" type="noConversion"/>
  </si>
  <si>
    <t>3x</t>
    <phoneticPr fontId="1" type="noConversion"/>
  </si>
  <si>
    <t>-1x</t>
    <phoneticPr fontId="1" type="noConversion"/>
  </si>
  <si>
    <t>-2x</t>
    <phoneticPr fontId="1" type="noConversion"/>
  </si>
  <si>
    <t>-3x</t>
    <phoneticPr fontId="1" type="noConversion"/>
  </si>
  <si>
    <t>y=-ax</t>
    <phoneticPr fontId="1" type="noConversion"/>
  </si>
  <si>
    <t>y=-x</t>
    <phoneticPr fontId="1" type="noConversion"/>
  </si>
  <si>
    <t>y=-2x</t>
    <phoneticPr fontId="1" type="noConversion"/>
  </si>
  <si>
    <t>y=-3x</t>
    <phoneticPr fontId="1" type="noConversion"/>
  </si>
  <si>
    <t>y=1x</t>
    <phoneticPr fontId="1" type="noConversion"/>
  </si>
  <si>
    <t>y=2x</t>
    <phoneticPr fontId="1" type="noConversion"/>
  </si>
  <si>
    <t>y=3x</t>
    <phoneticPr fontId="1" type="noConversion"/>
  </si>
  <si>
    <t>y=1x+3</t>
    <phoneticPr fontId="1" type="noConversion"/>
  </si>
  <si>
    <t>y=1x</t>
    <phoneticPr fontId="1" type="noConversion"/>
  </si>
  <si>
    <t>y=1x-3</t>
    <phoneticPr fontId="1" type="noConversion"/>
  </si>
  <si>
    <t xml:space="preserve">키 </t>
    <phoneticPr fontId="1" type="noConversion"/>
  </si>
  <si>
    <t>몸무게</t>
    <phoneticPr fontId="1" type="noConversion"/>
  </si>
  <si>
    <t>트랜스포즈</t>
    <phoneticPr fontId="1" type="noConversion"/>
  </si>
  <si>
    <t xml:space="preserve">transpose 전치 : 위치를 전환한다. </t>
    <phoneticPr fontId="1" type="noConversion"/>
  </si>
  <si>
    <t>어떻게?? 행과 열을 전환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</si>
  <si>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</si>
  <si>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</si>
  <si>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</si>
  <si>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</si>
  <si>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</si>
  <si>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Average</t>
    <phoneticPr fontId="1" type="noConversion"/>
  </si>
  <si>
    <t>오차=잔차</t>
    <phoneticPr fontId="1" type="noConversion"/>
  </si>
  <si>
    <t>(x-x평균) 제곱의합</t>
    <phoneticPr fontId="1" type="noConversion"/>
  </si>
  <si>
    <t>(x-x평균)(y-y평균)의합</t>
    <phoneticPr fontId="1" type="noConversion"/>
  </si>
  <si>
    <t>deviation</t>
    <phoneticPr fontId="1" type="noConversion"/>
  </si>
  <si>
    <t>편차(키)</t>
    <phoneticPr fontId="1" type="noConversion"/>
  </si>
  <si>
    <t>편차(몸무게)</t>
    <phoneticPr fontId="1" type="noConversion"/>
  </si>
  <si>
    <t>편차란??? 평균과의 차</t>
    <phoneticPr fontId="1" type="noConversion"/>
  </si>
  <si>
    <t>standard</t>
    <phoneticPr fontId="1" type="noConversion"/>
  </si>
  <si>
    <t>분산</t>
    <phoneticPr fontId="1" type="noConversion"/>
  </si>
  <si>
    <t>variation</t>
    <phoneticPr fontId="1" type="noConversion"/>
  </si>
  <si>
    <t>공분산</t>
    <phoneticPr fontId="1" type="noConversion"/>
  </si>
  <si>
    <t>범위 : -1 ~ 0 ~ 1</t>
    <phoneticPr fontId="1" type="noConversion"/>
  </si>
  <si>
    <t>공분산 -&gt; 상관 (corelation: corr(키, 몸무게)) -&gt; 분산 --&gt; 회귀 -&gt; 인과관계 분석가능 -&gt; machine learning, deep learning</t>
    <phoneticPr fontId="1" type="noConversion"/>
  </si>
  <si>
    <t>예측식 : y = ax + b</t>
  </si>
  <si>
    <t>키편차*몸무게 편차</t>
    <phoneticPr fontId="1" type="noConversion"/>
  </si>
  <si>
    <t>키편차</t>
    <phoneticPr fontId="1" type="noConversion"/>
  </si>
  <si>
    <t>제곱</t>
    <phoneticPr fontId="1" type="noConversion"/>
  </si>
  <si>
    <t>mean(y) - (mean(x)*a)</t>
    <phoneticPr fontId="1" type="noConversion"/>
  </si>
  <si>
    <t>기울기(a)</t>
    <phoneticPr fontId="1" type="noConversion"/>
  </si>
  <si>
    <t>y절편(b)</t>
    <phoneticPr fontId="1" type="noConversion"/>
  </si>
  <si>
    <t>y= 0.98x-102.20</t>
    <phoneticPr fontId="1" type="noConversion"/>
  </si>
  <si>
    <t>163정도 키면</t>
    <phoneticPr fontId="1" type="noConversion"/>
  </si>
  <si>
    <t>kg 정도 예측 된다.</t>
    <phoneticPr fontId="1" type="noConversion"/>
  </si>
  <si>
    <t xml:space="preserve"> </t>
    <phoneticPr fontId="1" type="noConversion"/>
  </si>
  <si>
    <t>예측값</t>
    <phoneticPr fontId="1" type="noConversion"/>
  </si>
  <si>
    <t>2차함수 와 그래프</t>
    <phoneticPr fontId="1" type="noConversion"/>
  </si>
  <si>
    <t xml:space="preserve"> x</t>
    <phoneticPr fontId="1" type="noConversion"/>
  </si>
  <si>
    <t>y</t>
    <phoneticPr fontId="1" type="noConversion"/>
  </si>
  <si>
    <r>
      <t>y=x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</si>
  <si>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y=-x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</si>
  <si>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a값</t>
    <phoneticPr fontId="1" type="noConversion"/>
  </si>
  <si>
    <t>y값</t>
    <phoneticPr fontId="1" type="noConversion"/>
  </si>
  <si>
    <r>
      <t>y=ax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</si>
  <si>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1x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</si>
  <si>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2x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</si>
  <si>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r>
      <t>3x</t>
    </r>
    <r>
      <rPr>
        <vertAlign val="superscript"/>
        <sz val="11"/>
        <color theme="1"/>
        <rFont val="맑은 고딕"/>
        <family val="3"/>
        <charset val="129"/>
        <scheme val="minor"/>
      </rPr>
      <t>2</t>
    </r>
    <phoneticPr fontId="1" type="noConversion"/>
  </si>
  <si>
    <t>x</t>
    <phoneticPr fontId="1" type="noConversion"/>
  </si>
  <si>
    <t>commit : 반영하다</t>
    <phoneticPr fontId="1" type="noConversion"/>
  </si>
  <si>
    <t>수학 물리에서는 방향까지 있다.</t>
    <phoneticPr fontId="1" type="noConversion"/>
  </si>
  <si>
    <t>vector : 배달하다, 운반하다.</t>
    <phoneticPr fontId="1" type="noConversion"/>
  </si>
  <si>
    <t>ν</t>
    <phoneticPr fontId="1" type="noConversion"/>
  </si>
  <si>
    <t>result</t>
    <phoneticPr fontId="1" type="noConversion"/>
  </si>
  <si>
    <t xml:space="preserve">row </t>
    <phoneticPr fontId="1" type="noConversion"/>
  </si>
  <si>
    <t>cols</t>
    <phoneticPr fontId="1" type="noConversion"/>
  </si>
  <si>
    <t>차원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</si>
</sst>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color rgb="FFE1E4E8"/>
      <name val="Consolas"/>
      <family val="3"/>
    </font>
    <font>
      <sz val="11"/>
      <color rgb="FF6A737D"/>
      <name val="Consolas"/>
      <family val="3"/>
    </font>
    <font>
      <sz val="11"/>
      <color rgb="FFF97583"/>
      <name val="Consolas"/>
      <family val="3"/>
    </font>
    <font>
      <sz val="11"/>
      <color rgb="FFB392F0"/>
      <name val="Consolas"/>
      <family val="3"/>
    </font>
    <font>
      <sz val="11"/>
      <color rgb="FF6A737D"/>
      <name val="맑은 고딕"/>
      <family val="3"/>
      <charset val="129"/>
    </font>
    <font>
      <sz val="11"/>
      <color rgb="FF00B0F0"/>
      <name val="Consolas"/>
      <family val="3"/>
    </font>
    <font>
      <sz val="11"/>
      <color rgb="FFFF0000"/>
      <name val="Consolas"/>
      <family val="3"/>
    </font>
    <font>
      <sz val="15"/>
      <color theme="4"/>
      <name val="Arial"/>
      <family val="2"/>
    </font>
    <font>
      <sz val="15"/>
      <color theme="4"/>
      <name val="맑은 고딕"/>
      <family val="3"/>
      <charset val="129"/>
      <scheme val="minor"/>
    </font>
    <font>
      <sz val="15"/>
      <color theme="4"/>
      <name val="Calibri"/>
      <family val="2"/>
    </font>
    <font>
      <sz val="18"/>
      <color theme="1"/>
      <name val="Arial"/>
      <family val="2"/>
    </font>
    <font>
      <sz val="18"/>
      <color rgb="FF000000"/>
      <name val="맑은 고딕"/>
      <family val="3"/>
      <charset val="129"/>
      <scheme val="minor"/>
    </font>
    <font>
      <sz val="18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8B949E"/>
      <name val="Consolas"/>
      <family val="3"/>
    </font>
    <font>
      <vertAlign val="superscript"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E6EDF3"/>
      <name val="Consolas"/>
      <family val="3"/>
    </font>
    <font>
      <sz val="11"/>
      <name val="Consolas"/>
      <family val="3"/>
    </font>
    <font>
      <sz val="11"/>
      <name val="맑은 고딕"/>
      <family val="2"/>
      <charset val="129"/>
      <scheme val="minor"/>
    </font>
    <font>
      <sz val="11"/>
      <color theme="1"/>
      <name val="Malgun Gothic"/>
      <family val="3"/>
      <charset val="129"/>
    </font>
    <font>
      <sz val="11"/>
      <color rgb="FFFF0000"/>
      <name val="Malgun Gothic"/>
      <family val="3"/>
      <charset val="129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sz val="11"/>
      <color rgb="FF888888"/>
      <name val="Arial"/>
      <family val="2"/>
    </font>
    <font>
      <sz val="11"/>
      <color rgb="FF333333"/>
      <name val="Arial"/>
      <family val="2"/>
    </font>
    <font>
      <sz val="14"/>
      <color rgb="FFFF0000"/>
      <name val="Consolas"/>
      <family val="3"/>
    </font>
    <font>
      <sz val="8"/>
      <color rgb="FFFF0000"/>
      <name val="Malgun Gothic"/>
      <family val="3"/>
      <charset val="129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sz val="10"/>
      <color theme="1"/>
      <name val="Arial"/>
      <family val="2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Cambria Math"/>
      <family val="1"/>
    </font>
  </fonts>
  <fills count="2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1" xfId="0" applyBorder="1" applyAlignment="1">
      <alignment horizontal="center"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 applyAlignment="1">
      <alignment vertical="center" readingOrder="1"/>
    </xf>
    <xf numFmtId="0" fontId="14" fillId="0" borderId="0" xfId="0" applyFont="1" applyAlignment="1">
      <alignment vertical="center" readingOrder="1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0" fillId="7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7" borderId="5" xfId="0" applyFill="1" applyBorder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20" fillId="12" borderId="1" xfId="0" applyFont="1" applyFill="1" applyBorder="1">
      <alignment vertical="center"/>
    </xf>
    <xf numFmtId="0" fontId="0" fillId="13" borderId="0" xfId="0" applyFill="1">
      <alignment vertical="center"/>
    </xf>
    <xf numFmtId="0" fontId="0" fillId="0" borderId="0" xfId="0" quotePrefix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0" fillId="3" borderId="0" xfId="0" applyFont="1" applyFill="1">
      <alignment vertical="center"/>
    </xf>
    <xf numFmtId="0" fontId="23" fillId="0" borderId="0" xfId="0" applyFont="1">
      <alignment vertical="center"/>
    </xf>
    <xf numFmtId="0" fontId="24" fillId="3" borderId="0" xfId="0" applyFont="1" applyFill="1" applyBorder="1" applyAlignment="1">
      <alignment vertical="center" wrapText="1"/>
    </xf>
    <xf numFmtId="0" fontId="25" fillId="3" borderId="0" xfId="0" applyFont="1" applyFill="1" applyBorder="1">
      <alignment vertical="center"/>
    </xf>
    <xf numFmtId="0" fontId="24" fillId="3" borderId="0" xfId="0" applyFont="1" applyFill="1" applyBorder="1">
      <alignment vertical="center"/>
    </xf>
    <xf numFmtId="0" fontId="0" fillId="0" borderId="0" xfId="0" applyBorder="1">
      <alignment vertical="center"/>
    </xf>
    <xf numFmtId="0" fontId="24" fillId="0" borderId="0" xfId="0" applyFont="1" applyBorder="1" applyAlignment="1">
      <alignment vertical="center" wrapText="1"/>
    </xf>
    <xf numFmtId="0" fontId="24" fillId="0" borderId="0" xfId="0" applyFont="1" applyBorder="1">
      <alignment vertical="center"/>
    </xf>
    <xf numFmtId="0" fontId="24" fillId="0" borderId="0" xfId="0" applyFont="1" applyBorder="1" applyAlignment="1">
      <alignment horizontal="right" vertical="center" wrapText="1"/>
    </xf>
    <xf numFmtId="0" fontId="24" fillId="14" borderId="0" xfId="0" applyFont="1" applyFill="1" applyBorder="1" applyAlignment="1">
      <alignment horizontal="right" vertical="center" wrapText="1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0" fillId="0" borderId="0" xfId="0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 wrapText="1"/>
    </xf>
    <xf numFmtId="0" fontId="29" fillId="3" borderId="0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right" vertical="center" wrapText="1"/>
    </xf>
    <xf numFmtId="0" fontId="3" fillId="0" borderId="0" xfId="1" applyBorder="1" applyAlignment="1">
      <alignment vertical="center" wrapText="1"/>
    </xf>
    <xf numFmtId="0" fontId="33" fillId="0" borderId="0" xfId="0" applyFont="1" applyBorder="1" applyAlignment="1">
      <alignment vertical="center" wrapText="1"/>
    </xf>
    <xf numFmtId="0" fontId="29" fillId="0" borderId="0" xfId="0" applyFont="1" applyBorder="1" applyAlignment="1">
      <alignment vertical="center" wrapText="1"/>
    </xf>
    <xf numFmtId="0" fontId="35" fillId="15" borderId="0" xfId="0" applyFont="1" applyFill="1" applyBorder="1">
      <alignment vertical="center"/>
    </xf>
    <xf numFmtId="0" fontId="36" fillId="0" borderId="0" xfId="0" applyFont="1" applyBorder="1" applyAlignment="1">
      <alignment horizontal="center" vertical="center" wrapText="1"/>
    </xf>
    <xf numFmtId="0" fontId="37" fillId="3" borderId="0" xfId="0" applyFont="1" applyFill="1" applyBorder="1">
      <alignment vertical="center"/>
    </xf>
    <xf numFmtId="0" fontId="37" fillId="3" borderId="0" xfId="0" applyFont="1" applyFill="1" applyBorder="1" applyAlignment="1">
      <alignment horizontal="center" vertical="center" wrapText="1"/>
    </xf>
    <xf numFmtId="0" fontId="39" fillId="3" borderId="0" xfId="0" applyFont="1" applyFill="1" applyBorder="1" applyAlignment="1">
      <alignment horizontal="center" vertical="center" wrapText="1"/>
    </xf>
    <xf numFmtId="0" fontId="37" fillId="3" borderId="0" xfId="0" applyFont="1" applyFill="1" applyBorder="1" applyAlignment="1">
      <alignment vertical="center" wrapText="1"/>
    </xf>
    <xf numFmtId="0" fontId="24" fillId="16" borderId="0" xfId="0" applyFont="1" applyFill="1" applyBorder="1" applyAlignment="1">
      <alignment vertical="center" wrapText="1"/>
    </xf>
    <xf numFmtId="0" fontId="31" fillId="16" borderId="0" xfId="0" applyFont="1" applyFill="1" applyBorder="1" applyAlignment="1">
      <alignment vertical="center" wrapText="1"/>
    </xf>
    <xf numFmtId="0" fontId="37" fillId="0" borderId="0" xfId="0" applyFont="1" applyBorder="1" applyAlignment="1">
      <alignment vertical="center" wrapText="1"/>
    </xf>
    <xf numFmtId="0" fontId="31" fillId="16" borderId="0" xfId="0" applyFont="1" applyFill="1" applyBorder="1" applyAlignment="1">
      <alignment horizontal="center" vertical="center" wrapText="1"/>
    </xf>
    <xf numFmtId="0" fontId="37" fillId="0" borderId="0" xfId="0" applyFont="1" applyBorder="1">
      <alignment vertical="center"/>
    </xf>
    <xf numFmtId="0" fontId="31" fillId="16" borderId="0" xfId="0" applyFont="1" applyFill="1" applyBorder="1">
      <alignment vertical="center"/>
    </xf>
    <xf numFmtId="0" fontId="24" fillId="17" borderId="0" xfId="0" applyFont="1" applyFill="1" applyBorder="1" applyAlignment="1">
      <alignment vertical="center" wrapText="1"/>
    </xf>
    <xf numFmtId="0" fontId="31" fillId="17" borderId="0" xfId="0" applyFont="1" applyFill="1" applyBorder="1" applyAlignment="1">
      <alignment horizontal="center" vertical="center" wrapText="1"/>
    </xf>
    <xf numFmtId="0" fontId="31" fillId="0" borderId="0" xfId="0" applyFont="1" applyBorder="1" applyAlignment="1">
      <alignment vertical="center" wrapText="1"/>
    </xf>
    <xf numFmtId="0" fontId="0" fillId="0" borderId="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0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20" fillId="0" borderId="1" xfId="0" applyFont="1" applyBorder="1">
      <alignment vertical="center"/>
    </xf>
    <xf numFmtId="0" fontId="0" fillId="0" borderId="2" xfId="0" applyBorder="1">
      <alignment vertical="center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>
      <alignment vertical="center"/>
    </xf>
    <xf numFmtId="0" fontId="0" fillId="0" borderId="6" xfId="0" applyBorder="1">
      <alignment vertical="center"/>
    </xf>
    <xf numFmtId="0" fontId="20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0" fillId="0" borderId="2" xfId="0" applyFont="1" applyBorder="1">
      <alignment vertical="center"/>
    </xf>
    <xf numFmtId="0" fontId="20" fillId="0" borderId="3" xfId="0" applyFont="1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2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42" fillId="0" borderId="0" xfId="0" applyFont="1">
      <alignment vertical="center"/>
    </xf>
    <xf numFmtId="0" fontId="0" fillId="18" borderId="1" xfId="0" applyFill="1" applyBorder="1">
      <alignment vertical="center"/>
    </xf>
    <xf numFmtId="0" fontId="0" fillId="19" borderId="1" xfId="0" applyFill="1" applyBorder="1">
      <alignment vertical="center"/>
    </xf>
    <xf numFmtId="0" fontId="0" fillId="20" borderId="1" xfId="0" applyFill="1" applyBorder="1">
      <alignment vertical="center"/>
    </xf>
    <xf numFmtId="0" fontId="0" fillId="21" borderId="1" xfId="0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16" borderId="0" xfId="0" applyFont="1" applyFill="1" applyBorder="1" applyAlignment="1">
      <alignment vertical="center" wrapText="1"/>
    </xf>
    <xf numFmtId="0" fontId="37" fillId="0" borderId="0" xfId="0" applyFont="1" applyBorder="1" applyAlignment="1">
      <alignment vertical="center" wrapText="1"/>
    </xf>
    <xf numFmtId="0" fontId="37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37" fillId="3" borderId="0" xfId="0" applyFont="1" applyFill="1" applyBorder="1" applyAlignment="1">
      <alignment horizontal="center" vertical="center" wrapText="1"/>
    </xf>
    <xf numFmtId="0" fontId="38" fillId="3" borderId="0" xfId="0" applyFont="1" applyFill="1" applyBorder="1" applyAlignment="1">
      <alignment horizontal="center" vertical="center" wrapText="1"/>
    </xf>
    <xf numFmtId="0" fontId="31" fillId="17" borderId="0" xfId="0" applyFont="1" applyFill="1" applyBorder="1" applyAlignment="1">
      <alignment horizontal="center" vertical="center" wrapText="1"/>
    </xf>
    <xf numFmtId="0" fontId="40" fillId="0" borderId="0" xfId="0" applyFont="1" applyBorder="1" applyAlignment="1">
      <alignment vertical="center" wrapText="1"/>
    </xf>
    <xf numFmtId="0" fontId="31" fillId="16" borderId="0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머신러닝기초_Transpose_전치!$D$15</c:f>
              <c:strCache>
                <c:ptCount val="1"/>
                <c:pt idx="0">
                  <c:v>몸무게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머신러닝기초_Transpose_전치!$C$16:$C$20</c:f>
              <c:numCache>
                <c:formatCode>General</c:formatCode>
                <c:ptCount val="5"/>
                <c:pt idx="0">
                  <c:v>170</c:v>
                </c:pt>
                <c:pt idx="1">
                  <c:v>155</c:v>
                </c:pt>
                <c:pt idx="2">
                  <c:v>150</c:v>
                </c:pt>
                <c:pt idx="3">
                  <c:v>175</c:v>
                </c:pt>
                <c:pt idx="4">
                  <c:v>165</c:v>
                </c:pt>
              </c:numCache>
            </c:numRef>
          </c:xVal>
          <c:yVal>
            <c:numRef>
              <c:f>머신러닝기초_Transpose_전치!$D$16:$D$20</c:f>
              <c:numCache>
                <c:formatCode>General</c:formatCode>
                <c:ptCount val="5"/>
                <c:pt idx="0">
                  <c:v>65</c:v>
                </c:pt>
                <c:pt idx="1">
                  <c:v>50</c:v>
                </c:pt>
                <c:pt idx="2">
                  <c:v>45</c:v>
                </c:pt>
                <c:pt idx="3">
                  <c:v>70</c:v>
                </c:pt>
                <c:pt idx="4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DE-4353-BBC6-11518C439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490176"/>
        <c:axId val="1603496416"/>
      </c:scatterChart>
      <c:valAx>
        <c:axId val="1603490176"/>
        <c:scaling>
          <c:orientation val="minMax"/>
          <c:min val="1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3496416"/>
        <c:crosses val="autoZero"/>
        <c:crossBetween val="midCat"/>
      </c:valAx>
      <c:valAx>
        <c:axId val="1603496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3490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머신러닝기초_Transpose_전치!$K$37:$K$57</c:f>
              <c:numCache>
                <c:formatCode>General</c:formatCode>
                <c:ptCount val="2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-2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-7</c:v>
                </c:pt>
                <c:pt idx="18">
                  <c:v>-8</c:v>
                </c:pt>
                <c:pt idx="19">
                  <c:v>-9</c:v>
                </c:pt>
                <c:pt idx="20">
                  <c:v>-10</c:v>
                </c:pt>
              </c:numCache>
            </c:numRef>
          </c:xVal>
          <c:yVal>
            <c:numRef>
              <c:f>머신러닝기초_Transpose_전치!$L$37:$L$57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E-4410-99B4-C7C7B2B37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269471"/>
        <c:axId val="703271551"/>
      </c:scatterChart>
      <c:valAx>
        <c:axId val="70326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271551"/>
        <c:crosses val="autoZero"/>
        <c:crossBetween val="midCat"/>
      </c:valAx>
      <c:valAx>
        <c:axId val="70327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269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머신러닝기초_Transpose_전치!$D$61:$D$81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머신러닝기초_Transpose_전치!$E$61:$E$81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D-498E-A02A-91B7CF4E6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256991"/>
        <c:axId val="703269471"/>
      </c:scatterChart>
      <c:valAx>
        <c:axId val="70325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269471"/>
        <c:crosses val="autoZero"/>
        <c:crossBetween val="midCat"/>
      </c:valAx>
      <c:valAx>
        <c:axId val="70326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325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머신러닝기초_Transpose_전치!$J$61:$J$81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머신러닝기초_Transpose_전치!$K$61:$K$81</c:f>
              <c:numCache>
                <c:formatCode>General</c:formatCode>
                <c:ptCount val="21"/>
                <c:pt idx="0">
                  <c:v>100</c:v>
                </c:pt>
                <c:pt idx="1">
                  <c:v>81</c:v>
                </c:pt>
                <c:pt idx="2">
                  <c:v>64</c:v>
                </c:pt>
                <c:pt idx="3">
                  <c:v>49</c:v>
                </c:pt>
                <c:pt idx="4">
                  <c:v>36</c:v>
                </c:pt>
                <c:pt idx="5">
                  <c:v>25</c:v>
                </c:pt>
                <c:pt idx="6">
                  <c:v>16</c:v>
                </c:pt>
                <c:pt idx="7">
                  <c:v>9</c:v>
                </c:pt>
                <c:pt idx="8">
                  <c:v>4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9</c:v>
                </c:pt>
                <c:pt idx="14">
                  <c:v>16</c:v>
                </c:pt>
                <c:pt idx="15">
                  <c:v>25</c:v>
                </c:pt>
                <c:pt idx="16">
                  <c:v>36</c:v>
                </c:pt>
                <c:pt idx="17">
                  <c:v>49</c:v>
                </c:pt>
                <c:pt idx="18">
                  <c:v>64</c:v>
                </c:pt>
                <c:pt idx="19">
                  <c:v>81</c:v>
                </c:pt>
                <c:pt idx="2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2F-48C5-9935-D48E4B8DF94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머신러닝기초_Transpose_전치!$J$61:$J$81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머신러닝기초_Transpose_전치!$L$61:$L$81</c:f>
              <c:numCache>
                <c:formatCode>General</c:formatCode>
                <c:ptCount val="21"/>
                <c:pt idx="0">
                  <c:v>200</c:v>
                </c:pt>
                <c:pt idx="1">
                  <c:v>162</c:v>
                </c:pt>
                <c:pt idx="2">
                  <c:v>128</c:v>
                </c:pt>
                <c:pt idx="3">
                  <c:v>98</c:v>
                </c:pt>
                <c:pt idx="4">
                  <c:v>72</c:v>
                </c:pt>
                <c:pt idx="5">
                  <c:v>50</c:v>
                </c:pt>
                <c:pt idx="6">
                  <c:v>32</c:v>
                </c:pt>
                <c:pt idx="7">
                  <c:v>18</c:v>
                </c:pt>
                <c:pt idx="8">
                  <c:v>8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  <c:pt idx="13">
                  <c:v>18</c:v>
                </c:pt>
                <c:pt idx="14">
                  <c:v>32</c:v>
                </c:pt>
                <c:pt idx="15">
                  <c:v>50</c:v>
                </c:pt>
                <c:pt idx="16">
                  <c:v>72</c:v>
                </c:pt>
                <c:pt idx="17">
                  <c:v>98</c:v>
                </c:pt>
                <c:pt idx="18">
                  <c:v>128</c:v>
                </c:pt>
                <c:pt idx="19">
                  <c:v>162</c:v>
                </c:pt>
                <c:pt idx="20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2F-48C5-9935-D48E4B8DF94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머신러닝기초_Transpose_전치!$J$61:$J$81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머신러닝기초_Transpose_전치!$M$61:$M$81</c:f>
              <c:numCache>
                <c:formatCode>General</c:formatCode>
                <c:ptCount val="21"/>
                <c:pt idx="0">
                  <c:v>300</c:v>
                </c:pt>
                <c:pt idx="1">
                  <c:v>243</c:v>
                </c:pt>
                <c:pt idx="2">
                  <c:v>192</c:v>
                </c:pt>
                <c:pt idx="3">
                  <c:v>147</c:v>
                </c:pt>
                <c:pt idx="4">
                  <c:v>108</c:v>
                </c:pt>
                <c:pt idx="5">
                  <c:v>75</c:v>
                </c:pt>
                <c:pt idx="6">
                  <c:v>48</c:v>
                </c:pt>
                <c:pt idx="7">
                  <c:v>27</c:v>
                </c:pt>
                <c:pt idx="8">
                  <c:v>12</c:v>
                </c:pt>
                <c:pt idx="9">
                  <c:v>3</c:v>
                </c:pt>
                <c:pt idx="10">
                  <c:v>0</c:v>
                </c:pt>
                <c:pt idx="11">
                  <c:v>3</c:v>
                </c:pt>
                <c:pt idx="12">
                  <c:v>12</c:v>
                </c:pt>
                <c:pt idx="13">
                  <c:v>27</c:v>
                </c:pt>
                <c:pt idx="14">
                  <c:v>48</c:v>
                </c:pt>
                <c:pt idx="15">
                  <c:v>75</c:v>
                </c:pt>
                <c:pt idx="16">
                  <c:v>108</c:v>
                </c:pt>
                <c:pt idx="17">
                  <c:v>147</c:v>
                </c:pt>
                <c:pt idx="18">
                  <c:v>192</c:v>
                </c:pt>
                <c:pt idx="19">
                  <c:v>243</c:v>
                </c:pt>
                <c:pt idx="2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2F-48C5-9935-D48E4B8DF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91983"/>
        <c:axId val="706095727"/>
      </c:lineChart>
      <c:catAx>
        <c:axId val="70609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6095727"/>
        <c:crosses val="autoZero"/>
        <c:auto val="1"/>
        <c:lblAlgn val="ctr"/>
        <c:lblOffset val="100"/>
        <c:noMultiLvlLbl val="0"/>
      </c:catAx>
      <c:valAx>
        <c:axId val="70609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609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4.png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161925</xdr:rowOff>
    </xdr:from>
    <xdr:to>
      <xdr:col>11</xdr:col>
      <xdr:colOff>171450</xdr:colOff>
      <xdr:row>16</xdr:row>
      <xdr:rowOff>104775</xdr:rowOff>
    </xdr:to>
    <xdr:pic>
      <xdr:nvPicPr>
        <xdr:cNvPr id="2" name="그림 1" descr="C:\Users\shjung\Pictures\Screenshots\스크린샷 2024-07-29 143905_그리스문자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61925"/>
          <a:ext cx="7391400" cy="3295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7328</xdr:colOff>
      <xdr:row>3</xdr:row>
      <xdr:rowOff>14655</xdr:rowOff>
    </xdr:from>
    <xdr:to>
      <xdr:col>11</xdr:col>
      <xdr:colOff>21981</xdr:colOff>
      <xdr:row>10</xdr:row>
      <xdr:rowOff>161192</xdr:rowOff>
    </xdr:to>
    <xdr:cxnSp macro="">
      <xdr:nvCxnSpPr>
        <xdr:cNvPr id="3" name="직선 연결선 2"/>
        <xdr:cNvCxnSpPr/>
      </xdr:nvCxnSpPr>
      <xdr:spPr>
        <a:xfrm flipV="1">
          <a:off x="285751" y="652097"/>
          <a:ext cx="2798884" cy="1633903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29307</xdr:colOff>
      <xdr:row>2</xdr:row>
      <xdr:rowOff>7327</xdr:rowOff>
    </xdr:from>
    <xdr:to>
      <xdr:col>9</xdr:col>
      <xdr:colOff>249115</xdr:colOff>
      <xdr:row>11</xdr:row>
      <xdr:rowOff>175847</xdr:rowOff>
    </xdr:to>
    <xdr:cxnSp macro="">
      <xdr:nvCxnSpPr>
        <xdr:cNvPr id="5" name="직선 연결선 4"/>
        <xdr:cNvCxnSpPr/>
      </xdr:nvCxnSpPr>
      <xdr:spPr>
        <a:xfrm flipV="1">
          <a:off x="586153" y="432289"/>
          <a:ext cx="2168770" cy="20808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109904</xdr:colOff>
      <xdr:row>0</xdr:row>
      <xdr:rowOff>190501</xdr:rowOff>
    </xdr:from>
    <xdr:to>
      <xdr:col>8</xdr:col>
      <xdr:colOff>153865</xdr:colOff>
      <xdr:row>13</xdr:row>
      <xdr:rowOff>29308</xdr:rowOff>
    </xdr:to>
    <xdr:cxnSp macro="">
      <xdr:nvCxnSpPr>
        <xdr:cNvPr id="7" name="직선 연결선 6"/>
        <xdr:cNvCxnSpPr/>
      </xdr:nvCxnSpPr>
      <xdr:spPr>
        <a:xfrm flipV="1">
          <a:off x="945173" y="190501"/>
          <a:ext cx="1436077" cy="2601057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219807</xdr:colOff>
      <xdr:row>17</xdr:row>
      <xdr:rowOff>109904</xdr:rowOff>
    </xdr:from>
    <xdr:to>
      <xdr:col>10</xdr:col>
      <xdr:colOff>95249</xdr:colOff>
      <xdr:row>28</xdr:row>
      <xdr:rowOff>131885</xdr:rowOff>
    </xdr:to>
    <xdr:cxnSp macro="">
      <xdr:nvCxnSpPr>
        <xdr:cNvPr id="11" name="직선 연결선 10"/>
        <xdr:cNvCxnSpPr/>
      </xdr:nvCxnSpPr>
      <xdr:spPr>
        <a:xfrm flipH="1" flipV="1">
          <a:off x="498230" y="3722077"/>
          <a:ext cx="2381250" cy="23592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247650</xdr:colOff>
      <xdr:row>20</xdr:row>
      <xdr:rowOff>159728</xdr:rowOff>
    </xdr:from>
    <xdr:to>
      <xdr:col>11</xdr:col>
      <xdr:colOff>73269</xdr:colOff>
      <xdr:row>25</xdr:row>
      <xdr:rowOff>58615</xdr:rowOff>
    </xdr:to>
    <xdr:cxnSp macro="">
      <xdr:nvCxnSpPr>
        <xdr:cNvPr id="12" name="직선 연결선 11"/>
        <xdr:cNvCxnSpPr/>
      </xdr:nvCxnSpPr>
      <xdr:spPr>
        <a:xfrm>
          <a:off x="247650" y="4409343"/>
          <a:ext cx="2888273" cy="961291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117231</xdr:colOff>
      <xdr:row>17</xdr:row>
      <xdr:rowOff>65943</xdr:rowOff>
    </xdr:from>
    <xdr:to>
      <xdr:col>9</xdr:col>
      <xdr:colOff>29307</xdr:colOff>
      <xdr:row>29</xdr:row>
      <xdr:rowOff>161193</xdr:rowOff>
    </xdr:to>
    <xdr:cxnSp macro="">
      <xdr:nvCxnSpPr>
        <xdr:cNvPr id="13" name="직선 연결선 12"/>
        <xdr:cNvCxnSpPr/>
      </xdr:nvCxnSpPr>
      <xdr:spPr>
        <a:xfrm>
          <a:off x="952500" y="3678116"/>
          <a:ext cx="1582615" cy="2645019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21981</xdr:colOff>
      <xdr:row>33</xdr:row>
      <xdr:rowOff>197829</xdr:rowOff>
    </xdr:from>
    <xdr:to>
      <xdr:col>10</xdr:col>
      <xdr:colOff>36634</xdr:colOff>
      <xdr:row>41</xdr:row>
      <xdr:rowOff>131884</xdr:rowOff>
    </xdr:to>
    <xdr:cxnSp macro="">
      <xdr:nvCxnSpPr>
        <xdr:cNvPr id="25" name="직선 연결선 24"/>
        <xdr:cNvCxnSpPr/>
      </xdr:nvCxnSpPr>
      <xdr:spPr>
        <a:xfrm flipV="1">
          <a:off x="21981" y="7209694"/>
          <a:ext cx="2798884" cy="1633902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263769</xdr:colOff>
      <xdr:row>36</xdr:row>
      <xdr:rowOff>29309</xdr:rowOff>
    </xdr:from>
    <xdr:to>
      <xdr:col>10</xdr:col>
      <xdr:colOff>278422</xdr:colOff>
      <xdr:row>43</xdr:row>
      <xdr:rowOff>175846</xdr:rowOff>
    </xdr:to>
    <xdr:cxnSp macro="">
      <xdr:nvCxnSpPr>
        <xdr:cNvPr id="28" name="직선 연결선 27"/>
        <xdr:cNvCxnSpPr/>
      </xdr:nvCxnSpPr>
      <xdr:spPr>
        <a:xfrm flipV="1">
          <a:off x="263769" y="7678617"/>
          <a:ext cx="2798884" cy="1633902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66138</xdr:colOff>
      <xdr:row>38</xdr:row>
      <xdr:rowOff>206497</xdr:rowOff>
    </xdr:from>
    <xdr:to>
      <xdr:col>11</xdr:col>
      <xdr:colOff>65942</xdr:colOff>
      <xdr:row>46</xdr:row>
      <xdr:rowOff>131885</xdr:rowOff>
    </xdr:to>
    <xdr:cxnSp macro="">
      <xdr:nvCxnSpPr>
        <xdr:cNvPr id="29" name="직선 연결선 28"/>
        <xdr:cNvCxnSpPr/>
      </xdr:nvCxnSpPr>
      <xdr:spPr>
        <a:xfrm flipV="1">
          <a:off x="344561" y="8280766"/>
          <a:ext cx="2784035" cy="1625234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260318</xdr:colOff>
      <xdr:row>51</xdr:row>
      <xdr:rowOff>17938</xdr:rowOff>
    </xdr:from>
    <xdr:ext cx="549307" cy="55258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60318" y="10704988"/>
              <a:ext cx="549307" cy="5525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𝜇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type m:val="noBar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60318" y="10704988"/>
              <a:ext cx="549307" cy="55258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en-US" sz="1100" i="0">
                  <a:latin typeface="Cambria Math" panose="02040503050406030204" pitchFamily="18" charset="0"/>
                </a:rPr>
                <a:t>𝜇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1¦2)</a:t>
              </a:r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Fallback>
    </mc:AlternateContent>
    <xdr:clientData/>
  </xdr:oneCellAnchor>
  <xdr:twoCellAnchor>
    <xdr:from>
      <xdr:col>6</xdr:col>
      <xdr:colOff>9525</xdr:colOff>
      <xdr:row>56</xdr:row>
      <xdr:rowOff>171450</xdr:rowOff>
    </xdr:from>
    <xdr:to>
      <xdr:col>7</xdr:col>
      <xdr:colOff>19050</xdr:colOff>
      <xdr:row>58</xdr:row>
      <xdr:rowOff>200025</xdr:rowOff>
    </xdr:to>
    <xdr:cxnSp macro="">
      <xdr:nvCxnSpPr>
        <xdr:cNvPr id="6" name="직선 화살표 연결선 5"/>
        <xdr:cNvCxnSpPr/>
      </xdr:nvCxnSpPr>
      <xdr:spPr>
        <a:xfrm flipV="1">
          <a:off x="1666875" y="11906250"/>
          <a:ext cx="285750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19050</xdr:colOff>
      <xdr:row>58</xdr:row>
      <xdr:rowOff>180975</xdr:rowOff>
    </xdr:from>
    <xdr:to>
      <xdr:col>7</xdr:col>
      <xdr:colOff>28575</xdr:colOff>
      <xdr:row>61</xdr:row>
      <xdr:rowOff>190500</xdr:rowOff>
    </xdr:to>
    <xdr:cxnSp macro="">
      <xdr:nvCxnSpPr>
        <xdr:cNvPr id="9" name="직선 화살표 연결선 8"/>
        <xdr:cNvCxnSpPr/>
      </xdr:nvCxnSpPr>
      <xdr:spPr>
        <a:xfrm>
          <a:off x="1676400" y="12315825"/>
          <a:ext cx="285750" cy="638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59</xdr:row>
      <xdr:rowOff>28575</xdr:rowOff>
    </xdr:from>
    <xdr:to>
      <xdr:col>6</xdr:col>
      <xdr:colOff>0</xdr:colOff>
      <xdr:row>61</xdr:row>
      <xdr:rowOff>9525</xdr:rowOff>
    </xdr:to>
    <xdr:cxnSp macro="">
      <xdr:nvCxnSpPr>
        <xdr:cNvPr id="21" name="직선 화살표 연결선 20"/>
        <xdr:cNvCxnSpPr/>
      </xdr:nvCxnSpPr>
      <xdr:spPr>
        <a:xfrm flipH="1">
          <a:off x="1390650" y="12372975"/>
          <a:ext cx="266700" cy="400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47624</xdr:colOff>
      <xdr:row>60</xdr:row>
      <xdr:rowOff>161925</xdr:rowOff>
    </xdr:from>
    <xdr:ext cx="200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1152524" y="12715875"/>
              <a:ext cx="200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𝜔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1152524" y="12715875"/>
              <a:ext cx="200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𝜔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47625</xdr:colOff>
      <xdr:row>55</xdr:row>
      <xdr:rowOff>200025</xdr:rowOff>
    </xdr:from>
    <xdr:ext cx="11298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1981200" y="11725275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100" i="1">
                        <a:latin typeface="Cambria Math" panose="02040503050406030204" pitchFamily="18" charset="0"/>
                      </a:rPr>
                      <m:t>𝜇</m:t>
                    </m:r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1981200" y="11725275"/>
              <a:ext cx="1129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100" i="0">
                  <a:latin typeface="Cambria Math" panose="02040503050406030204" pitchFamily="18" charset="0"/>
                </a:rPr>
                <a:t>𝜇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0</xdr:col>
      <xdr:colOff>193643</xdr:colOff>
      <xdr:row>53</xdr:row>
      <xdr:rowOff>84614</xdr:rowOff>
    </xdr:from>
    <xdr:ext cx="777907" cy="42021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TextBox 29"/>
            <xdr:cNvSpPr txBox="1"/>
          </xdr:nvSpPr>
          <xdr:spPr>
            <a:xfrm>
              <a:off x="193643" y="11190764"/>
              <a:ext cx="777907" cy="4202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l-GR" altLang="ko-KR" sz="1100" i="1">
                        <a:latin typeface="Cambria Math" panose="02040503050406030204" pitchFamily="18" charset="0"/>
                      </a:rPr>
                      <m:t>𝜈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type m:val="noBar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−3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Choice>
      <mc:Fallback xmlns="">
        <xdr:sp macro="" textlink="">
          <xdr:nvSpPr>
            <xdr:cNvPr id="30" name="TextBox 29"/>
            <xdr:cNvSpPr txBox="1"/>
          </xdr:nvSpPr>
          <xdr:spPr>
            <a:xfrm>
              <a:off x="193643" y="11190764"/>
              <a:ext cx="777907" cy="42021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l-GR" altLang="ko-KR" sz="1100" i="0">
                  <a:latin typeface="Cambria Math" panose="02040503050406030204" pitchFamily="18" charset="0"/>
                </a:rPr>
                <a:t>𝜈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1¦(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−3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ko-KR" altLang="ko-KR">
                <a:effectLst/>
              </a:endParaRPr>
            </a:p>
            <a:p>
              <a:endParaRPr lang="ko-KR" altLang="en-US" sz="1100"/>
            </a:p>
          </xdr:txBody>
        </xdr:sp>
      </mc:Fallback>
    </mc:AlternateContent>
    <xdr:clientData/>
  </xdr:oneCellAnchor>
  <xdr:oneCellAnchor>
    <xdr:from>
      <xdr:col>0</xdr:col>
      <xdr:colOff>165068</xdr:colOff>
      <xdr:row>55</xdr:row>
      <xdr:rowOff>122713</xdr:rowOff>
    </xdr:from>
    <xdr:ext cx="844582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TextBox 30"/>
            <xdr:cNvSpPr txBox="1"/>
          </xdr:nvSpPr>
          <xdr:spPr>
            <a:xfrm>
              <a:off x="165068" y="11647963"/>
              <a:ext cx="844582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ko-KR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𝜔</m:t>
                    </m:r>
                    <m:r>
                      <a:rPr lang="en-US" altLang="ko-K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altLang="ko-K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>
                          <m:fPr>
                            <m:type m:val="noBar"/>
                            <m:ctrlPr>
                              <a:rPr lang="en-US" altLang="ko-K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−1</m:t>
                            </m:r>
                          </m:num>
                          <m:den>
                            <m:r>
                              <a:rPr lang="en-US" altLang="ko-K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−2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1" name="TextBox 30"/>
            <xdr:cNvSpPr txBox="1"/>
          </xdr:nvSpPr>
          <xdr:spPr>
            <a:xfrm>
              <a:off x="165068" y="11647963"/>
              <a:ext cx="844582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o-KR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𝜔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=</a:t>
              </a:r>
              <a:r>
                <a:rPr lang="en-US" altLang="ko-K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1)¦(−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altLang="ko-K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ko-KR" altLang="en-US" sz="1100"/>
            </a:p>
          </xdr:txBody>
        </xdr:sp>
      </mc:Fallback>
    </mc:AlternateContent>
    <xdr:clientData/>
  </xdr:oneCellAnchor>
  <xdr:twoCellAnchor editAs="oneCell">
    <xdr:from>
      <xdr:col>13</xdr:col>
      <xdr:colOff>390525</xdr:colOff>
      <xdr:row>49</xdr:row>
      <xdr:rowOff>142875</xdr:rowOff>
    </xdr:from>
    <xdr:to>
      <xdr:col>21</xdr:col>
      <xdr:colOff>432027</xdr:colOff>
      <xdr:row>64</xdr:row>
      <xdr:rowOff>95250</xdr:rowOff>
    </xdr:to>
    <xdr:pic>
      <xdr:nvPicPr>
        <xdr:cNvPr id="27" name="그림 2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1450" y="10410825"/>
          <a:ext cx="4499202" cy="3076575"/>
        </a:xfrm>
        <a:prstGeom prst="rect">
          <a:avLst/>
        </a:prstGeom>
      </xdr:spPr>
    </xdr:pic>
    <xdr:clientData/>
  </xdr:twoCellAnchor>
  <xdr:oneCellAnchor>
    <xdr:from>
      <xdr:col>9</xdr:col>
      <xdr:colOff>95250</xdr:colOff>
      <xdr:row>63</xdr:row>
      <xdr:rowOff>85725</xdr:rowOff>
    </xdr:from>
    <xdr:ext cx="844655" cy="4476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TextBox 34"/>
            <xdr:cNvSpPr txBox="1"/>
          </xdr:nvSpPr>
          <xdr:spPr>
            <a:xfrm>
              <a:off x="2581275" y="13268325"/>
              <a:ext cx="844655" cy="447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/>
                <a:t>A</a:t>
              </a:r>
              <a:r>
                <a:rPr lang="en-US" altLang="ko-KR" sz="1100" baseline="0"/>
                <a:t> =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US" altLang="ko-KR" sz="110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3"/>
                                <m:mcJc m:val="center"/>
                              </m:mcPr>
                            </m:mc>
                          </m:mcs>
                          <m:ctrlPr>
                            <a:rPr lang="en-US" altLang="ko-KR" sz="110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r>
                              <m:rPr>
                                <m:brk m:alnAt="7"/>
                              </m:rP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e>
                        </m:mr>
                        <m:m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6</m:t>
                            </m:r>
                          </m:e>
                        </m:mr>
                        <m:mr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7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8</m:t>
                            </m:r>
                          </m:e>
                          <m:e>
                            <m:r>
                              <a:rPr lang="en-US" altLang="ko-KR" sz="1100" b="0" i="1">
                                <a:latin typeface="Cambria Math" panose="02040503050406030204" pitchFamily="18" charset="0"/>
                              </a:rPr>
                              <m:t>9</m:t>
                            </m:r>
                          </m:e>
                        </m:mr>
                      </m:m>
                    </m:e>
                  </m:d>
                </m:oMath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5" name="TextBox 34"/>
            <xdr:cNvSpPr txBox="1"/>
          </xdr:nvSpPr>
          <xdr:spPr>
            <a:xfrm>
              <a:off x="2581275" y="13268325"/>
              <a:ext cx="844655" cy="4476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altLang="ko-KR" sz="1100"/>
                <a:t>A</a:t>
              </a:r>
              <a:r>
                <a:rPr lang="en-US" altLang="ko-KR" sz="1100" baseline="0"/>
                <a:t> = </a:t>
              </a:r>
              <a:r>
                <a:rPr lang="en-US" altLang="ko-KR" sz="1100" i="0">
                  <a:latin typeface="Cambria Math" panose="02040503050406030204" pitchFamily="18" charset="0"/>
                </a:rPr>
                <a:t>[■8(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1&amp;2&amp;3@4&amp;5&amp;6@7&amp;8&amp;9)]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200025</xdr:colOff>
      <xdr:row>51</xdr:row>
      <xdr:rowOff>95250</xdr:rowOff>
    </xdr:from>
    <xdr:ext cx="65" cy="172227"/>
    <xdr:sp macro="" textlink="">
      <xdr:nvSpPr>
        <xdr:cNvPr id="36" name="TextBox 35"/>
        <xdr:cNvSpPr txBox="1"/>
      </xdr:nvSpPr>
      <xdr:spPr>
        <a:xfrm>
          <a:off x="2409825" y="10782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31</xdr:row>
      <xdr:rowOff>0</xdr:rowOff>
    </xdr:from>
    <xdr:to>
      <xdr:col>5</xdr:col>
      <xdr:colOff>247762</xdr:colOff>
      <xdr:row>37</xdr:row>
      <xdr:rowOff>38281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5" y="6496050"/>
          <a:ext cx="800212" cy="12955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290512</xdr:colOff>
      <xdr:row>9</xdr:row>
      <xdr:rowOff>171450</xdr:rowOff>
    </xdr:from>
    <xdr:to>
      <xdr:col>17</xdr:col>
      <xdr:colOff>157162</xdr:colOff>
      <xdr:row>23</xdr:row>
      <xdr:rowOff>90487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306457</xdr:colOff>
      <xdr:row>10</xdr:row>
      <xdr:rowOff>41413</xdr:rowOff>
    </xdr:from>
    <xdr:to>
      <xdr:col>17</xdr:col>
      <xdr:colOff>381000</xdr:colOff>
      <xdr:row>18</xdr:row>
      <xdr:rowOff>173936</xdr:rowOff>
    </xdr:to>
    <xdr:cxnSp macro="">
      <xdr:nvCxnSpPr>
        <xdr:cNvPr id="8" name="직선 화살표 연결선 7"/>
        <xdr:cNvCxnSpPr/>
      </xdr:nvCxnSpPr>
      <xdr:spPr>
        <a:xfrm flipV="1">
          <a:off x="4572000" y="2112065"/>
          <a:ext cx="5474804" cy="1789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0</xdr:colOff>
      <xdr:row>36</xdr:row>
      <xdr:rowOff>0</xdr:rowOff>
    </xdr:from>
    <xdr:to>
      <xdr:col>9</xdr:col>
      <xdr:colOff>79602</xdr:colOff>
      <xdr:row>52</xdr:row>
      <xdr:rowOff>21171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7457" y="7487478"/>
          <a:ext cx="6573167" cy="3334215"/>
        </a:xfrm>
        <a:prstGeom prst="rect">
          <a:avLst/>
        </a:prstGeom>
      </xdr:spPr>
    </xdr:pic>
    <xdr:clientData/>
  </xdr:twoCellAnchor>
  <xdr:twoCellAnchor>
    <xdr:from>
      <xdr:col>12</xdr:col>
      <xdr:colOff>430697</xdr:colOff>
      <xdr:row>36</xdr:row>
      <xdr:rowOff>24019</xdr:rowOff>
    </xdr:from>
    <xdr:to>
      <xdr:col>18</xdr:col>
      <xdr:colOff>505240</xdr:colOff>
      <xdr:row>49</xdr:row>
      <xdr:rowOff>75371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165653</xdr:colOff>
      <xdr:row>60</xdr:row>
      <xdr:rowOff>24020</xdr:rowOff>
    </xdr:from>
    <xdr:to>
      <xdr:col>8</xdr:col>
      <xdr:colOff>215348</xdr:colOff>
      <xdr:row>79</xdr:row>
      <xdr:rowOff>165652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198783</xdr:colOff>
      <xdr:row>59</xdr:row>
      <xdr:rowOff>40584</xdr:rowOff>
    </xdr:from>
    <xdr:to>
      <xdr:col>18</xdr:col>
      <xdr:colOff>596348</xdr:colOff>
      <xdr:row>78</xdr:row>
      <xdr:rowOff>33130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190500</xdr:rowOff>
    </xdr:from>
    <xdr:to>
      <xdr:col>11</xdr:col>
      <xdr:colOff>648745</xdr:colOff>
      <xdr:row>20</xdr:row>
      <xdr:rowOff>38664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3375" y="190500"/>
          <a:ext cx="7487695" cy="40391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625929</xdr:colOff>
      <xdr:row>7</xdr:row>
      <xdr:rowOff>71585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C25450-3A35-1B93-8D26-2C3AFA32A9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0357" y="408214"/>
          <a:ext cx="14233072" cy="109212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666751</xdr:colOff>
      <xdr:row>7</xdr:row>
      <xdr:rowOff>163285</xdr:rowOff>
    </xdr:from>
    <xdr:to>
      <xdr:col>21</xdr:col>
      <xdr:colOff>630640</xdr:colOff>
      <xdr:row>28</xdr:row>
      <xdr:rowOff>173410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26EEFC1-8BF6-10F3-F1A3-C9E808FFC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1" y="1592035"/>
          <a:ext cx="14251389" cy="42963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204106</xdr:rowOff>
    </xdr:from>
    <xdr:to>
      <xdr:col>20</xdr:col>
      <xdr:colOff>27214</xdr:colOff>
      <xdr:row>95</xdr:row>
      <xdr:rowOff>151378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F5A89D-7743-A133-9F1D-55C599B95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0357" y="6327320"/>
          <a:ext cx="12954000" cy="13214237"/>
        </a:xfrm>
        <a:prstGeom prst="rect">
          <a:avLst/>
        </a:prstGeom>
      </xdr:spPr>
    </xdr:pic>
    <xdr:clientData/>
  </xdr:twoCellAnchor>
  <xdr:twoCellAnchor editAs="oneCell">
    <xdr:from>
      <xdr:col>20</xdr:col>
      <xdr:colOff>312964</xdr:colOff>
      <xdr:row>30</xdr:row>
      <xdr:rowOff>163286</xdr:rowOff>
    </xdr:from>
    <xdr:to>
      <xdr:col>21</xdr:col>
      <xdr:colOff>585240</xdr:colOff>
      <xdr:row>70</xdr:row>
      <xdr:rowOff>201170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9955C427-3672-79CF-52BB-34E2060DE9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920107" y="6286500"/>
          <a:ext cx="952633" cy="8202170"/>
        </a:xfrm>
        <a:prstGeom prst="rect">
          <a:avLst/>
        </a:prstGeom>
      </xdr:spPr>
    </xdr:pic>
    <xdr:clientData/>
  </xdr:twoCellAnchor>
  <xdr:twoCellAnchor editAs="oneCell">
    <xdr:from>
      <xdr:col>0</xdr:col>
      <xdr:colOff>680356</xdr:colOff>
      <xdr:row>97</xdr:row>
      <xdr:rowOff>204106</xdr:rowOff>
    </xdr:from>
    <xdr:to>
      <xdr:col>20</xdr:col>
      <xdr:colOff>136070</xdr:colOff>
      <xdr:row>141</xdr:row>
      <xdr:rowOff>27213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7BF70E7F-AB51-DFF0-D894-736550978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0356" y="20002499"/>
          <a:ext cx="13062857" cy="880382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17</xdr:row>
      <xdr:rowOff>114300</xdr:rowOff>
    </xdr:from>
    <xdr:to>
      <xdr:col>5</xdr:col>
      <xdr:colOff>9812</xdr:colOff>
      <xdr:row>27</xdr:row>
      <xdr:rowOff>277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125" y="3676650"/>
          <a:ext cx="2057687" cy="1981477"/>
        </a:xfrm>
        <a:prstGeom prst="rect">
          <a:avLst/>
        </a:prstGeom>
      </xdr:spPr>
    </xdr:pic>
    <xdr:clientData/>
  </xdr:twoCellAnchor>
  <xdr:twoCellAnchor editAs="oneCell">
    <xdr:from>
      <xdr:col>7</xdr:col>
      <xdr:colOff>361950</xdr:colOff>
      <xdr:row>17</xdr:row>
      <xdr:rowOff>152400</xdr:rowOff>
    </xdr:from>
    <xdr:to>
      <xdr:col>12</xdr:col>
      <xdr:colOff>590550</xdr:colOff>
      <xdr:row>34</xdr:row>
      <xdr:rowOff>25485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81550" y="3714750"/>
          <a:ext cx="3657600" cy="34354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26</xdr:row>
      <xdr:rowOff>171450</xdr:rowOff>
    </xdr:from>
    <xdr:to>
      <xdr:col>7</xdr:col>
      <xdr:colOff>334012</xdr:colOff>
      <xdr:row>34</xdr:row>
      <xdr:rowOff>105000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0500" y="5619750"/>
          <a:ext cx="4563112" cy="1609950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46</xdr:row>
      <xdr:rowOff>76200</xdr:rowOff>
    </xdr:from>
    <xdr:to>
      <xdr:col>7</xdr:col>
      <xdr:colOff>324124</xdr:colOff>
      <xdr:row>52</xdr:row>
      <xdr:rowOff>66849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81300" y="9715500"/>
          <a:ext cx="1962424" cy="12479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n.dict.naver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aver.com/index.html" TargetMode="External"/><Relationship Id="rId1" Type="http://schemas.openxmlformats.org/officeDocument/2006/relationships/hyperlink" Target="http://127.0.0.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6"/>
  <sheetViews>
    <sheetView topLeftCell="A8" workbookViewId="0">
      <selection activeCell="F39" sqref="F39"/>
    </sheetView>
  </sheetViews>
  <sheetFormatPr defaultRowHeight="16.5"/>
  <cols>
    <col min="1" max="1" width="3.875" customWidth="1"/>
    <col min="2" max="2" width="13.25" customWidth="1"/>
    <col min="3" max="3" width="4.125" customWidth="1"/>
    <col min="4" max="4" width="4.375" customWidth="1"/>
    <col min="5" max="11" width="3.375" bestFit="1" customWidth="1"/>
    <col min="12" max="12" width="4.75" bestFit="1" customWidth="1"/>
    <col min="13" max="13" width="6.125" bestFit="1" customWidth="1"/>
    <col min="14" max="14" width="15.5" bestFit="1" customWidth="1"/>
    <col min="15" max="15" width="6" customWidth="1"/>
    <col min="16" max="16" width="4.5" customWidth="1"/>
    <col min="17" max="17" width="6.375" customWidth="1"/>
    <col min="21" max="21" width="8.5" bestFit="1" customWidth="1"/>
    <col min="22" max="22" width="7.5" bestFit="1" customWidth="1"/>
    <col min="23" max="23" width="6.5" bestFit="1" customWidth="1"/>
    <col min="24" max="24" width="5.5" bestFit="1" customWidth="1"/>
    <col min="25" max="25" width="4.5" bestFit="1" customWidth="1"/>
    <col min="26" max="26" width="3.5" bestFit="1" customWidth="1"/>
    <col min="27" max="28" width="2.5" bestFit="1" customWidth="1"/>
  </cols>
  <sheetData>
    <row r="2" spans="2:20">
      <c r="B2" s="3" t="s">
        <v>0</v>
      </c>
      <c r="C2" s="3" t="s">
        <v>1</v>
      </c>
      <c r="D2" t="s">
        <v>2</v>
      </c>
      <c r="O2" s="12">
        <v>10</v>
      </c>
      <c r="P2" s="12">
        <v>11</v>
      </c>
      <c r="Q2" s="12">
        <v>12</v>
      </c>
      <c r="R2" s="12">
        <v>13</v>
      </c>
      <c r="S2" s="12">
        <v>14</v>
      </c>
      <c r="T2" s="12">
        <v>15</v>
      </c>
    </row>
    <row r="3" spans="2:20">
      <c r="B3" s="2" t="s">
        <v>3</v>
      </c>
      <c r="C3" s="3">
        <v>0</v>
      </c>
      <c r="O3" s="12" t="s">
        <v>27</v>
      </c>
      <c r="P3" s="12" t="s">
        <v>28</v>
      </c>
      <c r="Q3" s="12" t="s">
        <v>29</v>
      </c>
      <c r="R3" s="12" t="s">
        <v>30</v>
      </c>
      <c r="S3" s="12" t="s">
        <v>23</v>
      </c>
      <c r="T3" s="12" t="s">
        <v>31</v>
      </c>
    </row>
    <row r="4" spans="2:20">
      <c r="B4" s="3" t="s">
        <v>4</v>
      </c>
      <c r="C4" s="3">
        <v>1</v>
      </c>
    </row>
    <row r="5" spans="2:20">
      <c r="D5" t="s">
        <v>5</v>
      </c>
    </row>
    <row r="6" spans="2:20">
      <c r="D6" s="2" t="s">
        <v>7</v>
      </c>
      <c r="E6" s="3" t="s">
        <v>6</v>
      </c>
      <c r="F6" s="3" t="s">
        <v>6</v>
      </c>
      <c r="G6" s="3" t="s">
        <v>6</v>
      </c>
      <c r="H6" s="3" t="s">
        <v>6</v>
      </c>
      <c r="I6" s="3" t="s">
        <v>6</v>
      </c>
      <c r="J6" s="3" t="s">
        <v>6</v>
      </c>
      <c r="K6" s="3" t="s">
        <v>6</v>
      </c>
      <c r="L6" t="s">
        <v>8</v>
      </c>
      <c r="M6" t="s">
        <v>9</v>
      </c>
    </row>
    <row r="7" spans="2:20">
      <c r="D7" s="109" t="s">
        <v>10</v>
      </c>
      <c r="E7" s="109"/>
      <c r="F7" s="109"/>
      <c r="G7" s="109"/>
      <c r="H7" s="109"/>
      <c r="I7" s="109"/>
      <c r="J7" s="109"/>
      <c r="K7" s="109"/>
      <c r="N7" t="s">
        <v>32</v>
      </c>
    </row>
    <row r="8" spans="2:20"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N8">
        <v>0</v>
      </c>
    </row>
    <row r="9" spans="2:20"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1</v>
      </c>
      <c r="N9">
        <v>1</v>
      </c>
    </row>
    <row r="10" spans="2:20"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1</v>
      </c>
      <c r="K10">
        <v>0</v>
      </c>
      <c r="N10">
        <v>2</v>
      </c>
    </row>
    <row r="11" spans="2:20">
      <c r="D11">
        <v>0</v>
      </c>
      <c r="E11">
        <v>0</v>
      </c>
      <c r="F11">
        <v>0</v>
      </c>
      <c r="G11">
        <v>0</v>
      </c>
      <c r="H11">
        <v>0</v>
      </c>
      <c r="I11" s="1">
        <v>1</v>
      </c>
      <c r="J11">
        <v>0</v>
      </c>
      <c r="K11">
        <v>0</v>
      </c>
      <c r="N11">
        <v>4</v>
      </c>
    </row>
    <row r="12" spans="2:20">
      <c r="D12">
        <v>0</v>
      </c>
      <c r="E12">
        <v>0</v>
      </c>
      <c r="F12">
        <v>0</v>
      </c>
      <c r="G12">
        <v>0</v>
      </c>
      <c r="H12" s="1">
        <v>1</v>
      </c>
      <c r="I12">
        <v>0</v>
      </c>
      <c r="J12">
        <v>0</v>
      </c>
      <c r="K12">
        <v>0</v>
      </c>
      <c r="N12">
        <v>8</v>
      </c>
    </row>
    <row r="13" spans="2:20">
      <c r="D13">
        <v>0</v>
      </c>
      <c r="E13">
        <v>0</v>
      </c>
      <c r="F13">
        <v>0</v>
      </c>
      <c r="G13" s="1">
        <v>1</v>
      </c>
      <c r="H13">
        <v>0</v>
      </c>
      <c r="I13">
        <v>0</v>
      </c>
      <c r="J13">
        <v>0</v>
      </c>
      <c r="K13">
        <v>0</v>
      </c>
      <c r="N13">
        <v>16</v>
      </c>
    </row>
    <row r="14" spans="2:20">
      <c r="D14">
        <v>0</v>
      </c>
      <c r="E14">
        <v>0</v>
      </c>
      <c r="F14" s="1">
        <v>1</v>
      </c>
      <c r="G14">
        <v>0</v>
      </c>
      <c r="H14">
        <v>0</v>
      </c>
      <c r="I14">
        <v>0</v>
      </c>
      <c r="J14">
        <v>0</v>
      </c>
      <c r="K14">
        <v>0</v>
      </c>
      <c r="N14">
        <v>32</v>
      </c>
    </row>
    <row r="15" spans="2:20">
      <c r="D15">
        <v>0</v>
      </c>
      <c r="E15" s="1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N15">
        <v>64</v>
      </c>
    </row>
    <row r="16" spans="2:20">
      <c r="D16" s="1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N16">
        <v>128</v>
      </c>
    </row>
    <row r="17" spans="2:14"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N17">
        <f>SUM(N9:N16)</f>
        <v>255</v>
      </c>
    </row>
    <row r="19" spans="2:14">
      <c r="D19">
        <v>7</v>
      </c>
      <c r="E19">
        <v>6</v>
      </c>
      <c r="F19">
        <v>5</v>
      </c>
      <c r="G19">
        <v>4</v>
      </c>
      <c r="H19">
        <v>3</v>
      </c>
      <c r="I19">
        <v>2</v>
      </c>
      <c r="J19">
        <v>1</v>
      </c>
      <c r="K19">
        <v>0</v>
      </c>
    </row>
    <row r="20" spans="2:14">
      <c r="D20">
        <f t="shared" ref="D20:J20" si="0">2^D19</f>
        <v>128</v>
      </c>
      <c r="E20">
        <f t="shared" si="0"/>
        <v>64</v>
      </c>
      <c r="F20">
        <f t="shared" si="0"/>
        <v>32</v>
      </c>
      <c r="G20">
        <f t="shared" si="0"/>
        <v>16</v>
      </c>
      <c r="H20">
        <f t="shared" si="0"/>
        <v>8</v>
      </c>
      <c r="I20">
        <f t="shared" si="0"/>
        <v>4</v>
      </c>
      <c r="J20">
        <f t="shared" si="0"/>
        <v>2</v>
      </c>
      <c r="K20">
        <f>2^K19</f>
        <v>1</v>
      </c>
    </row>
    <row r="22" spans="2:14">
      <c r="D22">
        <v>0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N22">
        <v>104</v>
      </c>
    </row>
    <row r="23" spans="2:14">
      <c r="D23">
        <v>0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1</v>
      </c>
      <c r="N23">
        <v>105</v>
      </c>
    </row>
    <row r="24" spans="2:14"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N24">
        <v>256</v>
      </c>
    </row>
    <row r="25" spans="2:14"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N25">
        <v>200</v>
      </c>
    </row>
    <row r="26" spans="2:14">
      <c r="B26" t="s">
        <v>35</v>
      </c>
      <c r="C26" s="7">
        <v>0</v>
      </c>
      <c r="D26" s="7">
        <v>1</v>
      </c>
      <c r="E26" s="7">
        <v>1</v>
      </c>
      <c r="F26" s="5">
        <v>1</v>
      </c>
      <c r="G26" s="5">
        <v>0</v>
      </c>
      <c r="H26" s="5">
        <v>1</v>
      </c>
      <c r="I26" s="6">
        <v>0</v>
      </c>
      <c r="J26" s="6">
        <v>0</v>
      </c>
      <c r="K26" s="6">
        <v>1</v>
      </c>
      <c r="L26" s="11">
        <v>351</v>
      </c>
      <c r="N26">
        <v>233</v>
      </c>
    </row>
    <row r="27" spans="2:14">
      <c r="B27" t="s">
        <v>25</v>
      </c>
      <c r="C27" s="110">
        <v>3</v>
      </c>
      <c r="D27" s="110"/>
      <c r="E27" s="110"/>
      <c r="F27" s="110">
        <v>5</v>
      </c>
      <c r="G27" s="110"/>
      <c r="H27" s="110"/>
      <c r="I27" s="110">
        <v>1</v>
      </c>
      <c r="J27" s="110"/>
      <c r="K27" s="110"/>
    </row>
    <row r="28" spans="2:14">
      <c r="B28" t="s">
        <v>34</v>
      </c>
    </row>
    <row r="29" spans="2:14">
      <c r="B29" t="s">
        <v>36</v>
      </c>
      <c r="D29" s="9">
        <v>1</v>
      </c>
      <c r="E29" s="9">
        <v>1</v>
      </c>
      <c r="F29" s="9">
        <v>1</v>
      </c>
      <c r="G29" s="9">
        <v>0</v>
      </c>
      <c r="H29" s="8">
        <v>1</v>
      </c>
      <c r="I29" s="8">
        <v>0</v>
      </c>
      <c r="J29" s="8">
        <v>0</v>
      </c>
      <c r="K29" s="8">
        <v>1</v>
      </c>
      <c r="M29" s="10" t="s">
        <v>24</v>
      </c>
      <c r="N29">
        <v>233</v>
      </c>
    </row>
    <row r="30" spans="2:14">
      <c r="B30" t="s">
        <v>26</v>
      </c>
      <c r="D30" s="110" t="s">
        <v>23</v>
      </c>
      <c r="E30" s="110"/>
      <c r="F30" s="110"/>
      <c r="G30" s="110"/>
      <c r="H30" s="110">
        <v>9</v>
      </c>
      <c r="I30" s="110"/>
      <c r="J30" s="110"/>
      <c r="K30" s="110"/>
    </row>
    <row r="31" spans="2:14">
      <c r="B31" t="s">
        <v>33</v>
      </c>
    </row>
    <row r="33" spans="2:14">
      <c r="C33" s="8">
        <v>0</v>
      </c>
      <c r="D33" s="8">
        <v>1</v>
      </c>
      <c r="E33" s="8">
        <v>1</v>
      </c>
      <c r="F33" s="7">
        <v>1</v>
      </c>
      <c r="G33" s="7">
        <v>1</v>
      </c>
      <c r="H33" s="7">
        <v>1</v>
      </c>
      <c r="I33" s="13">
        <v>0</v>
      </c>
      <c r="J33" s="13">
        <v>1</v>
      </c>
      <c r="K33" s="13">
        <v>0</v>
      </c>
      <c r="N33">
        <v>250</v>
      </c>
    </row>
    <row r="34" spans="2:14">
      <c r="B34" t="s">
        <v>37</v>
      </c>
      <c r="C34" s="110">
        <v>3</v>
      </c>
      <c r="D34" s="110"/>
      <c r="E34" s="110"/>
      <c r="F34" s="110">
        <v>7</v>
      </c>
      <c r="G34" s="110"/>
      <c r="H34" s="110"/>
      <c r="I34" s="110">
        <v>2</v>
      </c>
      <c r="J34" s="110"/>
      <c r="K34" s="110"/>
    </row>
    <row r="35" spans="2:14">
      <c r="D35" s="6">
        <v>1</v>
      </c>
      <c r="E35" s="6">
        <v>1</v>
      </c>
      <c r="F35" s="6">
        <v>1</v>
      </c>
      <c r="G35" s="6">
        <v>1</v>
      </c>
      <c r="H35" s="14">
        <v>1</v>
      </c>
      <c r="I35" s="14">
        <v>0</v>
      </c>
      <c r="J35" s="14">
        <v>1</v>
      </c>
      <c r="K35" s="14">
        <v>0</v>
      </c>
      <c r="N35">
        <v>250</v>
      </c>
    </row>
    <row r="36" spans="2:14" ht="41.25" customHeight="1">
      <c r="B36" s="15" t="s">
        <v>38</v>
      </c>
      <c r="D36" s="110" t="s">
        <v>31</v>
      </c>
      <c r="E36" s="110"/>
      <c r="F36" s="110"/>
      <c r="G36" s="110"/>
      <c r="H36" s="110" t="s">
        <v>27</v>
      </c>
      <c r="I36" s="110"/>
      <c r="J36" s="110"/>
      <c r="K36" s="110"/>
    </row>
  </sheetData>
  <mergeCells count="11">
    <mergeCell ref="D7:K7"/>
    <mergeCell ref="C27:E27"/>
    <mergeCell ref="I27:K27"/>
    <mergeCell ref="H36:K36"/>
    <mergeCell ref="D36:G36"/>
    <mergeCell ref="I34:K34"/>
    <mergeCell ref="F34:H34"/>
    <mergeCell ref="C34:E34"/>
    <mergeCell ref="H30:K30"/>
    <mergeCell ref="D30:G30"/>
    <mergeCell ref="F27:H27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6"/>
  <sheetViews>
    <sheetView topLeftCell="A15" workbookViewId="0">
      <selection activeCell="I25" sqref="I25"/>
    </sheetView>
  </sheetViews>
  <sheetFormatPr defaultRowHeight="16.5"/>
  <cols>
    <col min="3" max="3" width="12.375" customWidth="1"/>
  </cols>
  <sheetData>
    <row r="2" spans="2:3">
      <c r="B2" s="36" t="s">
        <v>139</v>
      </c>
      <c r="C2" t="s">
        <v>140</v>
      </c>
    </row>
    <row r="3" spans="2:3">
      <c r="B3" s="36"/>
    </row>
    <row r="4" spans="2:3">
      <c r="B4" s="36" t="s">
        <v>144</v>
      </c>
      <c r="C4" t="s">
        <v>145</v>
      </c>
    </row>
    <row r="5" spans="2:3">
      <c r="B5" s="36"/>
    </row>
    <row r="6" spans="2:3">
      <c r="B6" s="36" t="s">
        <v>148</v>
      </c>
    </row>
    <row r="7" spans="2:3">
      <c r="B7" s="36"/>
    </row>
    <row r="8" spans="2:3">
      <c r="B8" s="36" t="s">
        <v>149</v>
      </c>
    </row>
    <row r="9" spans="2:3">
      <c r="B9" s="36"/>
    </row>
    <row r="10" spans="2:3">
      <c r="B10" s="36" t="s">
        <v>150</v>
      </c>
    </row>
    <row r="11" spans="2:3">
      <c r="B11" s="36"/>
    </row>
    <row r="12" spans="2:3">
      <c r="B12" s="36" t="s">
        <v>151</v>
      </c>
    </row>
    <row r="13" spans="2:3">
      <c r="B13" s="36"/>
    </row>
    <row r="14" spans="2:3">
      <c r="B14" s="36" t="s">
        <v>141</v>
      </c>
      <c r="C14" s="35" t="s">
        <v>142</v>
      </c>
    </row>
    <row r="15" spans="2:3">
      <c r="B15" s="36"/>
      <c r="C15" t="s">
        <v>143</v>
      </c>
    </row>
    <row r="16" spans="2:3">
      <c r="B16" s="36" t="s">
        <v>146</v>
      </c>
      <c r="C16" t="s">
        <v>147</v>
      </c>
    </row>
    <row r="18" spans="2:2">
      <c r="B18" t="s">
        <v>152</v>
      </c>
    </row>
    <row r="19" spans="2:2">
      <c r="B19" t="s">
        <v>153</v>
      </c>
    </row>
    <row r="20" spans="2:2">
      <c r="B20" t="s">
        <v>154</v>
      </c>
    </row>
    <row r="21" spans="2:2">
      <c r="B21" t="s">
        <v>153</v>
      </c>
    </row>
    <row r="22" spans="2:2">
      <c r="B22" t="s">
        <v>155</v>
      </c>
    </row>
    <row r="23" spans="2:2">
      <c r="B23" t="s">
        <v>153</v>
      </c>
    </row>
    <row r="24" spans="2:2">
      <c r="B24" t="s">
        <v>156</v>
      </c>
    </row>
    <row r="25" spans="2:2">
      <c r="B25" t="s">
        <v>153</v>
      </c>
    </row>
    <row r="26" spans="2:2">
      <c r="B26" t="s">
        <v>157</v>
      </c>
    </row>
    <row r="27" spans="2:2">
      <c r="B27" t="s">
        <v>153</v>
      </c>
    </row>
    <row r="28" spans="2:2">
      <c r="B28" t="s">
        <v>158</v>
      </c>
    </row>
    <row r="29" spans="2:2">
      <c r="B29" t="s">
        <v>153</v>
      </c>
    </row>
    <row r="30" spans="2:2">
      <c r="B30" t="s">
        <v>159</v>
      </c>
    </row>
    <row r="31" spans="2:2">
      <c r="B31" t="s">
        <v>153</v>
      </c>
    </row>
    <row r="32" spans="2:2">
      <c r="B32" t="s">
        <v>160</v>
      </c>
    </row>
    <row r="35" spans="2:2">
      <c r="B35" t="s">
        <v>161</v>
      </c>
    </row>
    <row r="36" spans="2:2">
      <c r="B36" t="s">
        <v>162</v>
      </c>
    </row>
    <row r="37" spans="2:2">
      <c r="B37" t="s">
        <v>163</v>
      </c>
    </row>
    <row r="38" spans="2:2">
      <c r="B38" t="s">
        <v>153</v>
      </c>
    </row>
    <row r="39" spans="2:2">
      <c r="B39" t="s">
        <v>164</v>
      </c>
    </row>
    <row r="40" spans="2:2">
      <c r="B40" t="s">
        <v>165</v>
      </c>
    </row>
    <row r="41" spans="2:2">
      <c r="B41" t="s">
        <v>166</v>
      </c>
    </row>
    <row r="42" spans="2:2">
      <c r="B42" t="s">
        <v>165</v>
      </c>
    </row>
    <row r="43" spans="2:2">
      <c r="B43" t="s">
        <v>152</v>
      </c>
    </row>
    <row r="44" spans="2:2">
      <c r="B44" t="s">
        <v>153</v>
      </c>
    </row>
    <row r="45" spans="2:2">
      <c r="B45" t="s">
        <v>160</v>
      </c>
    </row>
    <row r="46" spans="2:2">
      <c r="B46" t="s">
        <v>167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9"/>
  <sheetViews>
    <sheetView workbookViewId="0">
      <selection activeCell="D10" sqref="D10"/>
    </sheetView>
  </sheetViews>
  <sheetFormatPr defaultRowHeight="16.5"/>
  <cols>
    <col min="2" max="2" width="15" customWidth="1"/>
    <col min="3" max="3" width="12.375" bestFit="1" customWidth="1"/>
  </cols>
  <sheetData>
    <row r="3" spans="2:9">
      <c r="B3" t="s">
        <v>71</v>
      </c>
      <c r="C3" t="s">
        <v>72</v>
      </c>
      <c r="E3" t="s">
        <v>73</v>
      </c>
      <c r="I3" t="s">
        <v>74</v>
      </c>
    </row>
    <row r="5" spans="2:9">
      <c r="B5" t="s">
        <v>69</v>
      </c>
    </row>
    <row r="7" spans="2:9">
      <c r="B7" t="s">
        <v>70</v>
      </c>
    </row>
    <row r="9" spans="2:9">
      <c r="B9" t="s">
        <v>67</v>
      </c>
      <c r="C9" t="s">
        <v>68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1"/>
  <sheetViews>
    <sheetView workbookViewId="0">
      <selection activeCell="C15" sqref="C15"/>
    </sheetView>
  </sheetViews>
  <sheetFormatPr defaultRowHeight="16.5"/>
  <cols>
    <col min="1" max="1" width="3" customWidth="1"/>
  </cols>
  <sheetData>
    <row r="2" spans="2:4">
      <c r="D2" t="s">
        <v>81</v>
      </c>
    </row>
    <row r="3" spans="2:4">
      <c r="B3" t="s">
        <v>75</v>
      </c>
      <c r="C3" t="s">
        <v>76</v>
      </c>
      <c r="D3" t="s">
        <v>77</v>
      </c>
    </row>
    <row r="4" spans="2:4">
      <c r="D4" t="s">
        <v>78</v>
      </c>
    </row>
    <row r="5" spans="2:4">
      <c r="D5" t="s">
        <v>79</v>
      </c>
    </row>
    <row r="6" spans="2:4">
      <c r="D6" t="s">
        <v>80</v>
      </c>
    </row>
    <row r="8" spans="2:4">
      <c r="B8" t="s">
        <v>82</v>
      </c>
    </row>
    <row r="9" spans="2:4">
      <c r="B9" t="s">
        <v>83</v>
      </c>
    </row>
    <row r="10" spans="2:4">
      <c r="B10" t="s">
        <v>85</v>
      </c>
    </row>
    <row r="11" spans="2:4">
      <c r="B11" t="s">
        <v>84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49"/>
  <sheetViews>
    <sheetView topLeftCell="A112" workbookViewId="0">
      <selection activeCell="H123" sqref="H123:H124"/>
    </sheetView>
  </sheetViews>
  <sheetFormatPr defaultRowHeight="16.5"/>
  <cols>
    <col min="1" max="1" width="2.625" customWidth="1"/>
    <col min="2" max="2" width="12.5" bestFit="1" customWidth="1"/>
    <col min="5" max="5" width="2.75" bestFit="1" customWidth="1"/>
    <col min="7" max="7" width="5.75" customWidth="1"/>
    <col min="8" max="8" width="9.625" customWidth="1"/>
    <col min="12" max="12" width="11.625" customWidth="1"/>
  </cols>
  <sheetData>
    <row r="2" spans="2:12">
      <c r="B2" t="s">
        <v>49</v>
      </c>
    </row>
    <row r="3" spans="2:12">
      <c r="B3" t="s">
        <v>50</v>
      </c>
      <c r="H3" t="s">
        <v>47</v>
      </c>
    </row>
    <row r="4" spans="2:12">
      <c r="B4" t="s">
        <v>92</v>
      </c>
      <c r="G4" t="s">
        <v>94</v>
      </c>
      <c r="H4" s="21" t="s">
        <v>48</v>
      </c>
    </row>
    <row r="5" spans="2:12">
      <c r="B5" t="s">
        <v>93</v>
      </c>
      <c r="E5" s="22" t="s">
        <v>86</v>
      </c>
      <c r="F5" s="23" t="s">
        <v>87</v>
      </c>
    </row>
    <row r="6" spans="2:12">
      <c r="E6" s="23" t="s">
        <v>88</v>
      </c>
      <c r="F6" s="23" t="s">
        <v>89</v>
      </c>
    </row>
    <row r="7" spans="2:12">
      <c r="E7" s="23" t="s">
        <v>90</v>
      </c>
      <c r="F7" s="23" t="s">
        <v>91</v>
      </c>
      <c r="H7" t="s">
        <v>108</v>
      </c>
    </row>
    <row r="8" spans="2:12">
      <c r="K8" s="33" t="s">
        <v>111</v>
      </c>
      <c r="L8" s="33" t="s">
        <v>110</v>
      </c>
    </row>
    <row r="9" spans="2:12">
      <c r="K9" s="122" t="s">
        <v>109</v>
      </c>
      <c r="L9" s="122"/>
    </row>
    <row r="12" spans="2:12">
      <c r="B12" t="s">
        <v>112</v>
      </c>
    </row>
    <row r="15" spans="2:12">
      <c r="B15" t="s">
        <v>113</v>
      </c>
    </row>
    <row r="18" spans="2:12">
      <c r="B18" s="34" t="s">
        <v>114</v>
      </c>
      <c r="C18" s="34" t="s">
        <v>115</v>
      </c>
      <c r="H18" t="s">
        <v>116</v>
      </c>
      <c r="K18" t="s">
        <v>117</v>
      </c>
      <c r="L18" t="s">
        <v>118</v>
      </c>
    </row>
    <row r="24" spans="2:12" s="5" customFormat="1">
      <c r="B24" s="5" t="s">
        <v>119</v>
      </c>
    </row>
    <row r="25" spans="2:12" s="5" customFormat="1">
      <c r="B25" s="5" t="s">
        <v>120</v>
      </c>
    </row>
    <row r="26" spans="2:12" s="5" customFormat="1">
      <c r="B26" s="5" t="s">
        <v>119</v>
      </c>
    </row>
    <row r="27" spans="2:12">
      <c r="B27" t="s">
        <v>121</v>
      </c>
    </row>
    <row r="28" spans="2:12">
      <c r="B28" t="s">
        <v>122</v>
      </c>
    </row>
    <row r="29" spans="2:12">
      <c r="B29" t="s">
        <v>123</v>
      </c>
    </row>
    <row r="30" spans="2:12">
      <c r="B30" t="s">
        <v>124</v>
      </c>
    </row>
    <row r="31" spans="2:12">
      <c r="B31" t="s">
        <v>125</v>
      </c>
    </row>
    <row r="32" spans="2:12">
      <c r="B32" t="s">
        <v>126</v>
      </c>
    </row>
    <row r="33" spans="2:2">
      <c r="B33" t="s">
        <v>127</v>
      </c>
    </row>
    <row r="34" spans="2:2">
      <c r="B34" t="s">
        <v>128</v>
      </c>
    </row>
    <row r="35" spans="2:2">
      <c r="B35" t="s">
        <v>129</v>
      </c>
    </row>
    <row r="36" spans="2:2">
      <c r="B36" t="s">
        <v>130</v>
      </c>
    </row>
    <row r="38" spans="2:2">
      <c r="B38" t="s">
        <v>131</v>
      </c>
    </row>
    <row r="39" spans="2:2">
      <c r="B39" t="s">
        <v>132</v>
      </c>
    </row>
    <row r="40" spans="2:2">
      <c r="B40" t="s">
        <v>133</v>
      </c>
    </row>
    <row r="41" spans="2:2">
      <c r="B41" t="s">
        <v>134</v>
      </c>
    </row>
    <row r="42" spans="2:2">
      <c r="B42" t="s">
        <v>135</v>
      </c>
    </row>
    <row r="44" spans="2:2">
      <c r="B44" t="s">
        <v>119</v>
      </c>
    </row>
    <row r="45" spans="2:2">
      <c r="B45" t="s">
        <v>136</v>
      </c>
    </row>
    <row r="46" spans="2:2">
      <c r="B46" t="s">
        <v>137</v>
      </c>
    </row>
    <row r="47" spans="2:2">
      <c r="B47" t="s">
        <v>138</v>
      </c>
    </row>
    <row r="48" spans="2:2">
      <c r="B48" t="s">
        <v>119</v>
      </c>
    </row>
    <row r="51" spans="2:12">
      <c r="B51" s="37" t="s">
        <v>272</v>
      </c>
    </row>
    <row r="52" spans="2:12">
      <c r="B52" s="37" t="s">
        <v>273</v>
      </c>
    </row>
    <row r="53" spans="2:12">
      <c r="B53" s="37" t="s">
        <v>274</v>
      </c>
    </row>
    <row r="54" spans="2:12">
      <c r="B54" s="37" t="s">
        <v>275</v>
      </c>
    </row>
    <row r="56" spans="2:12">
      <c r="B56" s="5" t="s">
        <v>198</v>
      </c>
      <c r="C56" s="5"/>
      <c r="D56" s="5"/>
      <c r="E56" s="5"/>
      <c r="F56" s="5" t="s">
        <v>199</v>
      </c>
      <c r="G56" s="5"/>
      <c r="H56" s="5"/>
      <c r="I56" s="5"/>
      <c r="J56" s="5"/>
      <c r="K56" s="5"/>
      <c r="L56" s="5"/>
    </row>
    <row r="58" spans="2:12">
      <c r="B58" t="s">
        <v>200</v>
      </c>
    </row>
    <row r="60" spans="2:12">
      <c r="B60" t="s">
        <v>201</v>
      </c>
    </row>
    <row r="61" spans="2:12">
      <c r="B61" t="s">
        <v>202</v>
      </c>
    </row>
    <row r="62" spans="2:12">
      <c r="B62" t="s">
        <v>203</v>
      </c>
    </row>
    <row r="64" spans="2:12">
      <c r="B64" t="s">
        <v>204</v>
      </c>
    </row>
    <row r="65" spans="2:2">
      <c r="B65" t="s">
        <v>205</v>
      </c>
    </row>
    <row r="66" spans="2:2">
      <c r="B66" t="s">
        <v>176</v>
      </c>
    </row>
    <row r="67" spans="2:2">
      <c r="B67" t="s">
        <v>206</v>
      </c>
    </row>
    <row r="68" spans="2:2">
      <c r="B68" t="s">
        <v>207</v>
      </c>
    </row>
    <row r="69" spans="2:2">
      <c r="B69" t="s">
        <v>208</v>
      </c>
    </row>
    <row r="70" spans="2:2">
      <c r="B70" t="s">
        <v>209</v>
      </c>
    </row>
    <row r="71" spans="2:2">
      <c r="B71" t="s">
        <v>210</v>
      </c>
    </row>
    <row r="73" spans="2:2">
      <c r="B73" t="s">
        <v>211</v>
      </c>
    </row>
    <row r="76" spans="2:2" s="5" customFormat="1">
      <c r="B76" s="5" t="s">
        <v>212</v>
      </c>
    </row>
    <row r="77" spans="2:2">
      <c r="B77" t="s">
        <v>213</v>
      </c>
    </row>
    <row r="78" spans="2:2">
      <c r="B78" t="s">
        <v>214</v>
      </c>
    </row>
    <row r="79" spans="2:2">
      <c r="B79" t="s">
        <v>215</v>
      </c>
    </row>
    <row r="80" spans="2:2">
      <c r="B80" t="s">
        <v>216</v>
      </c>
    </row>
    <row r="81" spans="2:2">
      <c r="B81" t="s">
        <v>217</v>
      </c>
    </row>
    <row r="82" spans="2:2">
      <c r="B82" t="s">
        <v>218</v>
      </c>
    </row>
    <row r="83" spans="2:2">
      <c r="B83" t="s">
        <v>219</v>
      </c>
    </row>
    <row r="84" spans="2:2">
      <c r="B84" t="s">
        <v>220</v>
      </c>
    </row>
    <row r="85" spans="2:2">
      <c r="B85" t="s">
        <v>221</v>
      </c>
    </row>
    <row r="89" spans="2:2" s="5" customFormat="1">
      <c r="B89" s="5" t="s">
        <v>222</v>
      </c>
    </row>
    <row r="90" spans="2:2">
      <c r="B90" t="s">
        <v>223</v>
      </c>
    </row>
    <row r="91" spans="2:2">
      <c r="B91" t="s">
        <v>224</v>
      </c>
    </row>
    <row r="92" spans="2:2">
      <c r="B92" t="s">
        <v>225</v>
      </c>
    </row>
    <row r="93" spans="2:2">
      <c r="B93" t="s">
        <v>226</v>
      </c>
    </row>
    <row r="94" spans="2:2">
      <c r="B94" t="s">
        <v>227</v>
      </c>
    </row>
    <row r="95" spans="2:2">
      <c r="B95" t="s">
        <v>228</v>
      </c>
    </row>
    <row r="96" spans="2:2">
      <c r="B96" t="s">
        <v>229</v>
      </c>
    </row>
    <row r="97" spans="2:2">
      <c r="B97" t="s">
        <v>230</v>
      </c>
    </row>
    <row r="98" spans="2:2">
      <c r="B98" t="s">
        <v>231</v>
      </c>
    </row>
    <row r="99" spans="2:2">
      <c r="B99" t="s">
        <v>232</v>
      </c>
    </row>
    <row r="100" spans="2:2">
      <c r="B100" t="s">
        <v>176</v>
      </c>
    </row>
    <row r="101" spans="2:2">
      <c r="B101" t="s">
        <v>233</v>
      </c>
    </row>
    <row r="102" spans="2:2">
      <c r="B102" t="s">
        <v>234</v>
      </c>
    </row>
    <row r="103" spans="2:2">
      <c r="B103" t="s">
        <v>235</v>
      </c>
    </row>
    <row r="104" spans="2:2">
      <c r="B104" t="s">
        <v>236</v>
      </c>
    </row>
    <row r="105" spans="2:2">
      <c r="B105" t="s">
        <v>237</v>
      </c>
    </row>
    <row r="106" spans="2:2">
      <c r="B106" t="s">
        <v>238</v>
      </c>
    </row>
    <row r="107" spans="2:2">
      <c r="B107" t="s">
        <v>239</v>
      </c>
    </row>
    <row r="108" spans="2:2">
      <c r="B108" t="s">
        <v>237</v>
      </c>
    </row>
    <row r="109" spans="2:2">
      <c r="B109" t="s">
        <v>240</v>
      </c>
    </row>
    <row r="110" spans="2:2">
      <c r="B110" t="s">
        <v>241</v>
      </c>
    </row>
    <row r="111" spans="2:2">
      <c r="B111" t="s">
        <v>242</v>
      </c>
    </row>
    <row r="113" spans="2:2" s="5" customFormat="1">
      <c r="B113" s="5" t="s">
        <v>243</v>
      </c>
    </row>
    <row r="114" spans="2:2">
      <c r="B114" t="s">
        <v>242</v>
      </c>
    </row>
    <row r="115" spans="2:2">
      <c r="B115" t="s">
        <v>244</v>
      </c>
    </row>
    <row r="116" spans="2:2">
      <c r="B116" t="s">
        <v>245</v>
      </c>
    </row>
    <row r="117" spans="2:2">
      <c r="B117" t="s">
        <v>246</v>
      </c>
    </row>
    <row r="118" spans="2:2">
      <c r="B118" t="s">
        <v>247</v>
      </c>
    </row>
    <row r="119" spans="2:2">
      <c r="B119" t="s">
        <v>248</v>
      </c>
    </row>
    <row r="121" spans="2:2">
      <c r="B121" t="s">
        <v>249</v>
      </c>
    </row>
    <row r="122" spans="2:2">
      <c r="B122" t="s">
        <v>250</v>
      </c>
    </row>
    <row r="123" spans="2:2">
      <c r="B123" t="s">
        <v>251</v>
      </c>
    </row>
    <row r="124" spans="2:2">
      <c r="B124" t="s">
        <v>219</v>
      </c>
    </row>
    <row r="125" spans="2:2">
      <c r="B125" t="s">
        <v>252</v>
      </c>
    </row>
    <row r="126" spans="2:2">
      <c r="B126" t="s">
        <v>253</v>
      </c>
    </row>
    <row r="127" spans="2:2">
      <c r="B127" t="s">
        <v>129</v>
      </c>
    </row>
    <row r="128" spans="2:2">
      <c r="B128" t="s">
        <v>254</v>
      </c>
    </row>
    <row r="129" spans="2:2">
      <c r="B129" t="s">
        <v>255</v>
      </c>
    </row>
    <row r="130" spans="2:2">
      <c r="B130" t="s">
        <v>256</v>
      </c>
    </row>
    <row r="131" spans="2:2">
      <c r="B131" t="s">
        <v>257</v>
      </c>
    </row>
    <row r="132" spans="2:2">
      <c r="B132" t="s">
        <v>258</v>
      </c>
    </row>
    <row r="135" spans="2:2" s="5" customFormat="1">
      <c r="B135" s="5" t="s">
        <v>259</v>
      </c>
    </row>
    <row r="136" spans="2:2">
      <c r="B136" t="s">
        <v>260</v>
      </c>
    </row>
    <row r="137" spans="2:2">
      <c r="B137" t="s">
        <v>261</v>
      </c>
    </row>
    <row r="138" spans="2:2">
      <c r="B138" t="s">
        <v>262</v>
      </c>
    </row>
    <row r="139" spans="2:2">
      <c r="B139" t="s">
        <v>260</v>
      </c>
    </row>
    <row r="140" spans="2:2">
      <c r="B140" t="s">
        <v>263</v>
      </c>
    </row>
    <row r="141" spans="2:2">
      <c r="B141" t="s">
        <v>264</v>
      </c>
    </row>
    <row r="142" spans="2:2">
      <c r="B142" t="s">
        <v>265</v>
      </c>
    </row>
    <row r="143" spans="2:2">
      <c r="B143" t="s">
        <v>266</v>
      </c>
    </row>
    <row r="144" spans="2:2">
      <c r="B144" t="s">
        <v>267</v>
      </c>
    </row>
    <row r="146" spans="2:2">
      <c r="B146" t="s">
        <v>268</v>
      </c>
    </row>
    <row r="147" spans="2:2">
      <c r="B147" t="s">
        <v>269</v>
      </c>
    </row>
    <row r="148" spans="2:2">
      <c r="B148" t="s">
        <v>270</v>
      </c>
    </row>
    <row r="149" spans="2:2">
      <c r="B149" t="s">
        <v>271</v>
      </c>
    </row>
  </sheetData>
  <mergeCells count="1">
    <mergeCell ref="K9:L9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W14" sqref="W14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G13" sqref="G13"/>
    </sheetView>
  </sheetViews>
  <sheetFormatPr defaultRowHeight="16.5"/>
  <sheetData>
    <row r="2" spans="2:5" ht="17.25" thickBot="1"/>
    <row r="3" spans="2:5">
      <c r="B3" s="25" t="s">
        <v>95</v>
      </c>
      <c r="C3" s="26" t="s">
        <v>97</v>
      </c>
      <c r="D3" s="26" t="s">
        <v>102</v>
      </c>
      <c r="E3" s="27" t="s">
        <v>106</v>
      </c>
    </row>
    <row r="4" spans="2:5">
      <c r="B4" s="28">
        <v>1</v>
      </c>
      <c r="C4" s="24" t="s">
        <v>98</v>
      </c>
      <c r="D4" s="24" t="s">
        <v>103</v>
      </c>
      <c r="E4" s="29" t="s">
        <v>107</v>
      </c>
    </row>
    <row r="5" spans="2:5">
      <c r="B5" s="28">
        <v>2</v>
      </c>
      <c r="C5" s="24" t="s">
        <v>99</v>
      </c>
      <c r="D5" s="24" t="s">
        <v>105</v>
      </c>
      <c r="E5" s="29"/>
    </row>
    <row r="6" spans="2:5">
      <c r="B6" s="28">
        <v>3</v>
      </c>
      <c r="C6" s="24" t="s">
        <v>100</v>
      </c>
      <c r="D6" s="24" t="s">
        <v>104</v>
      </c>
      <c r="E6" s="29"/>
    </row>
    <row r="7" spans="2:5" ht="17.25" thickBot="1">
      <c r="B7" s="30" t="s">
        <v>96</v>
      </c>
      <c r="C7" s="31" t="s">
        <v>101</v>
      </c>
      <c r="D7" s="31"/>
      <c r="E7" s="3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45"/>
  <sheetViews>
    <sheetView topLeftCell="A8" workbookViewId="0">
      <selection activeCell="B26" sqref="B26:B45"/>
    </sheetView>
  </sheetViews>
  <sheetFormatPr defaultRowHeight="16.5"/>
  <sheetData>
    <row r="4" spans="2:2">
      <c r="B4" t="s">
        <v>168</v>
      </c>
    </row>
    <row r="6" spans="2:2">
      <c r="B6" t="s">
        <v>169</v>
      </c>
    </row>
    <row r="7" spans="2:2">
      <c r="B7" t="s">
        <v>170</v>
      </c>
    </row>
    <row r="8" spans="2:2">
      <c r="B8" t="s">
        <v>171</v>
      </c>
    </row>
    <row r="9" spans="2:2">
      <c r="B9" t="s">
        <v>172</v>
      </c>
    </row>
    <row r="10" spans="2:2">
      <c r="B10" t="s">
        <v>173</v>
      </c>
    </row>
    <row r="11" spans="2:2">
      <c r="B11" t="s">
        <v>174</v>
      </c>
    </row>
    <row r="12" spans="2:2">
      <c r="B12" t="s">
        <v>175</v>
      </c>
    </row>
    <row r="13" spans="2:2">
      <c r="B13" t="s">
        <v>176</v>
      </c>
    </row>
    <row r="14" spans="2:2">
      <c r="B14" t="s">
        <v>177</v>
      </c>
    </row>
    <row r="15" spans="2:2">
      <c r="B15" t="s">
        <v>178</v>
      </c>
    </row>
    <row r="16" spans="2:2">
      <c r="B16" t="s">
        <v>172</v>
      </c>
    </row>
    <row r="17" spans="2:2">
      <c r="B17" t="s">
        <v>179</v>
      </c>
    </row>
    <row r="18" spans="2:2">
      <c r="B18" t="s">
        <v>180</v>
      </c>
    </row>
    <row r="19" spans="2:2">
      <c r="B19" t="s">
        <v>175</v>
      </c>
    </row>
    <row r="21" spans="2:2">
      <c r="B21" t="s">
        <v>181</v>
      </c>
    </row>
    <row r="26" spans="2:2">
      <c r="B26" t="s">
        <v>183</v>
      </c>
    </row>
    <row r="28" spans="2:2">
      <c r="B28" t="s">
        <v>184</v>
      </c>
    </row>
    <row r="29" spans="2:2">
      <c r="B29" t="s">
        <v>185</v>
      </c>
    </row>
    <row r="30" spans="2:2">
      <c r="B30" t="s">
        <v>186</v>
      </c>
    </row>
    <row r="31" spans="2:2">
      <c r="B31" t="s">
        <v>187</v>
      </c>
    </row>
    <row r="32" spans="2:2">
      <c r="B32" t="s">
        <v>176</v>
      </c>
    </row>
    <row r="33" spans="2:2">
      <c r="B33" t="s">
        <v>182</v>
      </c>
    </row>
    <row r="34" spans="2:2">
      <c r="B34" t="s">
        <v>188</v>
      </c>
    </row>
    <row r="35" spans="2:2">
      <c r="B35" t="s">
        <v>189</v>
      </c>
    </row>
    <row r="36" spans="2:2">
      <c r="B36" t="s">
        <v>190</v>
      </c>
    </row>
    <row r="37" spans="2:2">
      <c r="B37" t="s">
        <v>191</v>
      </c>
    </row>
    <row r="38" spans="2:2">
      <c r="B38" t="s">
        <v>192</v>
      </c>
    </row>
    <row r="39" spans="2:2">
      <c r="B39" t="s">
        <v>193</v>
      </c>
    </row>
    <row r="40" spans="2:2">
      <c r="B40" t="s">
        <v>129</v>
      </c>
    </row>
    <row r="41" spans="2:2">
      <c r="B41" t="s">
        <v>194</v>
      </c>
    </row>
    <row r="42" spans="2:2">
      <c r="B42" t="s">
        <v>195</v>
      </c>
    </row>
    <row r="43" spans="2:2">
      <c r="B43" t="s">
        <v>196</v>
      </c>
    </row>
    <row r="44" spans="2:2">
      <c r="B44" t="s">
        <v>176</v>
      </c>
    </row>
    <row r="45" spans="2:2">
      <c r="B45" t="s">
        <v>197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workbookViewId="0">
      <selection activeCell="B12" sqref="B12"/>
    </sheetView>
  </sheetViews>
  <sheetFormatPr defaultRowHeight="16.5"/>
  <cols>
    <col min="1" max="1" width="4.75" customWidth="1"/>
  </cols>
  <sheetData>
    <row r="3" spans="2:2" s="5" customFormat="1">
      <c r="B3" s="38" t="s">
        <v>276</v>
      </c>
    </row>
    <row r="6" spans="2:2">
      <c r="B6" t="s">
        <v>277</v>
      </c>
    </row>
    <row r="7" spans="2:2">
      <c r="B7" t="s">
        <v>278</v>
      </c>
    </row>
    <row r="9" spans="2:2">
      <c r="B9" t="s">
        <v>279</v>
      </c>
    </row>
    <row r="10" spans="2:2">
      <c r="B10" t="s">
        <v>280</v>
      </c>
    </row>
    <row r="11" spans="2:2">
      <c r="B11" t="s">
        <v>281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78"/>
  <sheetViews>
    <sheetView topLeftCell="A55" workbookViewId="0">
      <selection activeCell="D79" sqref="D79"/>
    </sheetView>
  </sheetViews>
  <sheetFormatPr defaultRowHeight="16.5"/>
  <cols>
    <col min="1" max="1" width="3.25" customWidth="1"/>
    <col min="3" max="3" width="9.75" customWidth="1"/>
  </cols>
  <sheetData>
    <row r="2" spans="2:8" s="5" customFormat="1">
      <c r="B2" s="38" t="s">
        <v>282</v>
      </c>
    </row>
    <row r="4" spans="2:8">
      <c r="B4" t="s">
        <v>283</v>
      </c>
    </row>
    <row r="6" spans="2:8">
      <c r="B6" t="s">
        <v>284</v>
      </c>
      <c r="E6" t="s">
        <v>285</v>
      </c>
      <c r="F6" s="39" t="s">
        <v>289</v>
      </c>
    </row>
    <row r="7" spans="2:8">
      <c r="B7" t="s">
        <v>286</v>
      </c>
      <c r="E7" t="s">
        <v>287</v>
      </c>
      <c r="H7" t="s">
        <v>288</v>
      </c>
    </row>
    <row r="8" spans="2:8">
      <c r="E8" t="s">
        <v>290</v>
      </c>
    </row>
    <row r="10" spans="2:8" s="5" customFormat="1">
      <c r="B10" s="38" t="s">
        <v>291</v>
      </c>
    </row>
    <row r="11" spans="2:8">
      <c r="B11" t="s">
        <v>292</v>
      </c>
    </row>
    <row r="12" spans="2:8">
      <c r="D12" t="s">
        <v>293</v>
      </c>
    </row>
    <row r="13" spans="2:8">
      <c r="D13" t="s">
        <v>294</v>
      </c>
    </row>
    <row r="15" spans="2:8" s="5" customFormat="1">
      <c r="B15" s="38" t="s">
        <v>295</v>
      </c>
      <c r="C15" s="5" t="s">
        <v>296</v>
      </c>
    </row>
    <row r="16" spans="2:8">
      <c r="C16" t="s">
        <v>297</v>
      </c>
    </row>
    <row r="17" spans="3:3">
      <c r="C17" t="s">
        <v>298</v>
      </c>
    </row>
    <row r="36" spans="2:9">
      <c r="B36" s="35" t="s">
        <v>299</v>
      </c>
    </row>
    <row r="37" spans="2:9">
      <c r="B37" s="35" t="s">
        <v>301</v>
      </c>
    </row>
    <row r="38" spans="2:9">
      <c r="B38" t="s">
        <v>300</v>
      </c>
    </row>
    <row r="40" spans="2:9" s="5" customFormat="1">
      <c r="B40" s="5" t="s">
        <v>302</v>
      </c>
    </row>
    <row r="42" spans="2:9">
      <c r="B42" t="s">
        <v>303</v>
      </c>
      <c r="C42" t="s">
        <v>304</v>
      </c>
    </row>
    <row r="43" spans="2:9">
      <c r="B43" t="s">
        <v>305</v>
      </c>
      <c r="C43" t="s">
        <v>306</v>
      </c>
    </row>
    <row r="46" spans="2:9" s="5" customFormat="1">
      <c r="B46" s="5" t="s">
        <v>307</v>
      </c>
    </row>
    <row r="47" spans="2:9">
      <c r="B47" t="s">
        <v>308</v>
      </c>
    </row>
    <row r="48" spans="2:9">
      <c r="B48" t="s">
        <v>311</v>
      </c>
      <c r="I48" t="s">
        <v>312</v>
      </c>
    </row>
    <row r="49" spans="2:9">
      <c r="B49" t="s">
        <v>310</v>
      </c>
      <c r="I49" t="s">
        <v>314</v>
      </c>
    </row>
    <row r="50" spans="2:9">
      <c r="B50" s="35" t="s">
        <v>309</v>
      </c>
    </row>
    <row r="51" spans="2:9">
      <c r="I51" t="s">
        <v>312</v>
      </c>
    </row>
    <row r="52" spans="2:9">
      <c r="I52" t="s">
        <v>313</v>
      </c>
    </row>
    <row r="54" spans="2:9" s="5" customFormat="1">
      <c r="B54" s="38" t="s">
        <v>315</v>
      </c>
    </row>
    <row r="56" spans="2:9">
      <c r="B56" t="s">
        <v>316</v>
      </c>
    </row>
    <row r="60" spans="2:9" s="5" customFormat="1">
      <c r="B60" s="38" t="s">
        <v>317</v>
      </c>
    </row>
    <row r="61" spans="2:9">
      <c r="B61" t="s">
        <v>318</v>
      </c>
    </row>
    <row r="65" spans="1:26" s="43" customFormat="1">
      <c r="A65" s="40"/>
      <c r="B65" s="41" t="s">
        <v>319</v>
      </c>
      <c r="C65" s="42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s="43" customFormat="1">
      <c r="A66" s="44"/>
      <c r="B66" s="44"/>
      <c r="C66" s="44"/>
      <c r="D66" s="44"/>
      <c r="E66" s="45" t="s">
        <v>320</v>
      </c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spans="1:26" s="43" customFormat="1">
      <c r="A67" s="44"/>
      <c r="B67" s="45" t="s">
        <v>321</v>
      </c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spans="1:26" s="43" customFormat="1">
      <c r="A68" s="44"/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 t="s">
        <v>322</v>
      </c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spans="1:26" s="43" customFormat="1">
      <c r="A69" s="44"/>
      <c r="B69" s="46">
        <v>1</v>
      </c>
      <c r="C69" s="46">
        <v>1</v>
      </c>
      <c r="D69" s="46">
        <v>2</v>
      </c>
      <c r="E69" s="46">
        <v>3</v>
      </c>
      <c r="F69" s="46">
        <v>5</v>
      </c>
      <c r="G69" s="46">
        <v>8</v>
      </c>
      <c r="H69" s="46">
        <v>13</v>
      </c>
      <c r="I69" s="46">
        <v>21</v>
      </c>
      <c r="J69" s="46">
        <v>34</v>
      </c>
      <c r="K69" s="46">
        <v>55</v>
      </c>
      <c r="L69" s="44"/>
      <c r="M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spans="1:26" s="43" customFormat="1">
      <c r="A70" s="44"/>
      <c r="B70" s="47">
        <v>1</v>
      </c>
      <c r="C70" s="47">
        <v>1</v>
      </c>
      <c r="D70" s="47">
        <f>B70+C70</f>
        <v>2</v>
      </c>
      <c r="E70" s="47">
        <f t="shared" ref="E70:K70" si="0">C70+D70</f>
        <v>3</v>
      </c>
      <c r="F70" s="47">
        <f t="shared" si="0"/>
        <v>5</v>
      </c>
      <c r="G70" s="47">
        <f t="shared" si="0"/>
        <v>8</v>
      </c>
      <c r="H70" s="47">
        <f t="shared" si="0"/>
        <v>13</v>
      </c>
      <c r="I70" s="47">
        <f t="shared" si="0"/>
        <v>21</v>
      </c>
      <c r="J70" s="47">
        <f t="shared" si="0"/>
        <v>34</v>
      </c>
      <c r="K70" s="47">
        <f t="shared" si="0"/>
        <v>55</v>
      </c>
      <c r="L70" s="44"/>
      <c r="M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2" spans="1:26" s="5" customFormat="1">
      <c r="B72" s="38" t="s">
        <v>323</v>
      </c>
    </row>
    <row r="75" spans="1:26" s="5" customFormat="1">
      <c r="B75" s="38" t="s">
        <v>327</v>
      </c>
    </row>
    <row r="76" spans="1:26">
      <c r="B76" s="49" t="s">
        <v>324</v>
      </c>
      <c r="C76" s="50"/>
      <c r="D76" s="50"/>
      <c r="E76" s="50"/>
      <c r="F76" s="50"/>
      <c r="G76" s="50"/>
      <c r="H76" s="50"/>
      <c r="I76" s="50"/>
      <c r="J76" s="50"/>
    </row>
    <row r="77" spans="1:26">
      <c r="B77" s="49" t="s">
        <v>325</v>
      </c>
      <c r="C77" s="50"/>
      <c r="D77" s="50"/>
      <c r="E77" s="50"/>
      <c r="F77" s="50"/>
      <c r="G77" s="50"/>
      <c r="H77" s="50"/>
      <c r="I77" s="50"/>
      <c r="J77" s="50"/>
    </row>
    <row r="78" spans="1:26">
      <c r="B78" s="48" t="s">
        <v>326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3" sqref="G23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topLeftCell="A10" workbookViewId="0">
      <selection activeCell="F10" sqref="F10"/>
    </sheetView>
  </sheetViews>
  <sheetFormatPr defaultRowHeight="16.5"/>
  <cols>
    <col min="1" max="16384" width="9" style="43"/>
  </cols>
  <sheetData>
    <row r="1" spans="1:33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52" t="s">
        <v>328</v>
      </c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</row>
    <row r="2" spans="1:33" ht="45">
      <c r="A2" s="44"/>
      <c r="B2" s="44"/>
      <c r="C2" s="44"/>
      <c r="D2" s="44" t="s">
        <v>329</v>
      </c>
      <c r="E2" s="44" t="s">
        <v>330</v>
      </c>
      <c r="F2" s="44"/>
      <c r="G2" s="44" t="s">
        <v>331</v>
      </c>
      <c r="H2" s="44" t="s">
        <v>332</v>
      </c>
      <c r="I2" s="44"/>
      <c r="J2" s="44" t="s">
        <v>333</v>
      </c>
      <c r="K2" s="44"/>
      <c r="L2" s="45" t="s">
        <v>334</v>
      </c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</row>
    <row r="3" spans="1:33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5" t="s">
        <v>335</v>
      </c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</row>
    <row r="4" spans="1:33">
      <c r="A4" s="44"/>
      <c r="B4" s="44"/>
      <c r="C4" s="44"/>
      <c r="D4" s="44"/>
      <c r="E4" s="44"/>
      <c r="F4" s="44"/>
      <c r="G4" s="45" t="s">
        <v>336</v>
      </c>
      <c r="H4" s="44"/>
      <c r="I4" s="44"/>
      <c r="J4" s="44"/>
      <c r="K4" s="44"/>
      <c r="L4" s="44"/>
      <c r="M4" s="44"/>
      <c r="N4" s="44"/>
      <c r="O4" s="44"/>
      <c r="P4" s="44"/>
      <c r="Q4" s="53" t="s">
        <v>337</v>
      </c>
      <c r="R4" s="53" t="s">
        <v>338</v>
      </c>
      <c r="S4" s="53" t="s">
        <v>339</v>
      </c>
      <c r="T4" s="44"/>
      <c r="U4" s="44" t="s">
        <v>340</v>
      </c>
      <c r="V4" s="44" t="s">
        <v>341</v>
      </c>
      <c r="W4" s="44"/>
      <c r="X4" s="44"/>
      <c r="Y4" s="44"/>
      <c r="Z4" s="44"/>
      <c r="AA4" s="44"/>
      <c r="AB4" s="44"/>
      <c r="AC4" s="44"/>
      <c r="AD4" s="44"/>
      <c r="AE4" s="44"/>
      <c r="AF4" s="44" t="s">
        <v>342</v>
      </c>
      <c r="AG4" s="44"/>
    </row>
    <row r="5" spans="1:33" ht="33">
      <c r="A5" s="44"/>
      <c r="B5" s="44"/>
      <c r="C5" s="44"/>
      <c r="D5" s="45" t="s">
        <v>343</v>
      </c>
      <c r="E5" s="44"/>
      <c r="F5" s="44"/>
      <c r="G5" s="44"/>
      <c r="H5" s="44" t="s">
        <v>344</v>
      </c>
      <c r="I5" s="53" t="s">
        <v>345</v>
      </c>
      <c r="J5" s="44"/>
      <c r="K5" s="44"/>
      <c r="L5" s="44"/>
      <c r="M5" s="44"/>
      <c r="N5" s="53" t="s">
        <v>346</v>
      </c>
      <c r="O5" s="44"/>
      <c r="P5" s="44"/>
      <c r="Q5" s="53" t="s">
        <v>346</v>
      </c>
      <c r="R5" s="54" t="s">
        <v>346</v>
      </c>
      <c r="S5" s="53">
        <v>1</v>
      </c>
      <c r="T5" s="55" t="s">
        <v>347</v>
      </c>
      <c r="U5" s="55">
        <v>-128</v>
      </c>
      <c r="V5" s="46">
        <v>127</v>
      </c>
      <c r="W5" s="46">
        <v>256</v>
      </c>
      <c r="X5" s="44"/>
      <c r="Y5" s="44"/>
      <c r="Z5" s="44"/>
      <c r="AA5" s="44"/>
      <c r="AB5" s="44"/>
      <c r="AC5" s="44"/>
      <c r="AD5" s="44"/>
      <c r="AE5" s="44"/>
      <c r="AF5" s="44"/>
      <c r="AG5" s="44"/>
    </row>
    <row r="6" spans="1:33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 t="s">
        <v>348</v>
      </c>
      <c r="R6" s="54" t="s">
        <v>349</v>
      </c>
      <c r="S6" s="53">
        <v>2</v>
      </c>
      <c r="T6" s="55" t="s">
        <v>350</v>
      </c>
      <c r="U6" s="55">
        <v>-32768</v>
      </c>
      <c r="V6" s="46">
        <v>32767</v>
      </c>
      <c r="W6" s="46">
        <v>65536</v>
      </c>
      <c r="X6" s="44"/>
      <c r="Y6" s="44"/>
      <c r="Z6" s="44"/>
      <c r="AA6" s="44"/>
      <c r="AB6" s="44"/>
      <c r="AC6" s="44"/>
      <c r="AD6" s="44"/>
      <c r="AE6" s="44"/>
      <c r="AF6" s="44" t="s">
        <v>351</v>
      </c>
      <c r="AG6" s="44"/>
    </row>
    <row r="7" spans="1:33">
      <c r="A7" s="44"/>
      <c r="B7" s="44"/>
      <c r="C7" s="44"/>
      <c r="D7" s="44"/>
      <c r="E7" s="44"/>
      <c r="F7" s="44"/>
      <c r="G7" s="44"/>
      <c r="H7" s="44" t="s">
        <v>352</v>
      </c>
      <c r="I7" s="53">
        <f>-2 -1</f>
        <v>-3</v>
      </c>
      <c r="J7" s="53">
        <v>0</v>
      </c>
      <c r="K7" s="53" t="s">
        <v>353</v>
      </c>
      <c r="L7" s="44"/>
      <c r="M7" s="44"/>
      <c r="N7" s="56" t="s">
        <v>354</v>
      </c>
      <c r="O7" s="44"/>
      <c r="P7" s="44"/>
      <c r="Q7" s="44"/>
      <c r="R7" s="54" t="s">
        <v>355</v>
      </c>
      <c r="S7" s="53">
        <v>4</v>
      </c>
      <c r="T7" s="55" t="s">
        <v>356</v>
      </c>
      <c r="U7" s="55">
        <v>-2147483648</v>
      </c>
      <c r="V7" s="46">
        <v>2147483647</v>
      </c>
      <c r="W7" s="46">
        <v>4294967296</v>
      </c>
      <c r="X7" s="44"/>
      <c r="Y7" s="44"/>
      <c r="Z7" s="44"/>
      <c r="AA7" s="44"/>
      <c r="AB7" s="44"/>
      <c r="AC7" s="44"/>
      <c r="AD7" s="44"/>
      <c r="AE7" s="44"/>
      <c r="AF7" s="44"/>
      <c r="AG7" s="44"/>
    </row>
    <row r="8" spans="1:33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54" t="s">
        <v>357</v>
      </c>
      <c r="S8" s="53">
        <v>8</v>
      </c>
      <c r="T8" s="55" t="s">
        <v>358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4"/>
    </row>
    <row r="9" spans="1:33" ht="49.5">
      <c r="A9" s="44"/>
      <c r="B9" s="44"/>
      <c r="C9" s="44"/>
      <c r="D9" s="44"/>
      <c r="E9" s="44"/>
      <c r="F9" s="44"/>
      <c r="G9" s="44"/>
      <c r="H9" s="44" t="s">
        <v>359</v>
      </c>
      <c r="I9" s="57">
        <v>3.4</v>
      </c>
      <c r="J9" s="44"/>
      <c r="K9" s="44"/>
      <c r="L9" s="44"/>
      <c r="M9" s="44"/>
      <c r="N9" s="58" t="s">
        <v>360</v>
      </c>
      <c r="O9" s="45" t="s">
        <v>361</v>
      </c>
      <c r="P9" s="44"/>
      <c r="Q9" s="53" t="s">
        <v>362</v>
      </c>
      <c r="R9" s="40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</row>
    <row r="10" spans="1:33" ht="28.5">
      <c r="A10" s="44"/>
      <c r="B10" s="44"/>
      <c r="C10" s="44"/>
      <c r="D10" s="44"/>
      <c r="E10" s="44"/>
      <c r="F10" s="44"/>
      <c r="G10" s="44"/>
      <c r="H10" s="44"/>
      <c r="I10" s="46">
        <v>3.4</v>
      </c>
      <c r="J10" s="44"/>
      <c r="K10" s="44"/>
      <c r="L10" s="44"/>
      <c r="M10" s="44"/>
      <c r="N10" s="59" t="s">
        <v>363</v>
      </c>
      <c r="O10" s="45" t="s">
        <v>364</v>
      </c>
      <c r="P10" s="44"/>
      <c r="Q10" s="44"/>
      <c r="R10" s="54" t="s">
        <v>362</v>
      </c>
      <c r="S10" s="53">
        <v>4</v>
      </c>
      <c r="T10" s="55" t="s">
        <v>365</v>
      </c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</row>
    <row r="11" spans="1:33">
      <c r="A11" s="44"/>
      <c r="B11" s="44"/>
      <c r="C11" s="44"/>
      <c r="D11" s="44"/>
      <c r="E11" s="44"/>
      <c r="F11" s="44"/>
      <c r="G11" s="44"/>
      <c r="H11" s="44"/>
      <c r="I11" s="46">
        <v>3.4</v>
      </c>
      <c r="J11" s="44"/>
      <c r="K11" s="44"/>
      <c r="L11" s="44"/>
      <c r="M11" s="44"/>
      <c r="N11" s="44"/>
      <c r="O11" s="44"/>
      <c r="P11" s="44"/>
      <c r="Q11" s="44"/>
      <c r="R11" s="54" t="s">
        <v>366</v>
      </c>
      <c r="S11" s="53">
        <v>8</v>
      </c>
      <c r="T11" s="55" t="s">
        <v>367</v>
      </c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</row>
    <row r="12" spans="1:33">
      <c r="A12" s="44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0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</row>
    <row r="13" spans="1:33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54" t="s">
        <v>368</v>
      </c>
      <c r="S13" s="53">
        <v>2</v>
      </c>
      <c r="T13" s="55" t="s">
        <v>369</v>
      </c>
      <c r="U13" s="55">
        <v>65536</v>
      </c>
      <c r="V13" s="44" t="s">
        <v>370</v>
      </c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4"/>
    </row>
    <row r="14" spans="1:33">
      <c r="A14" s="44"/>
      <c r="B14" s="44" t="s">
        <v>371</v>
      </c>
      <c r="C14" s="60" t="s">
        <v>372</v>
      </c>
      <c r="D14" s="45" t="s">
        <v>373</v>
      </c>
      <c r="E14" s="44"/>
      <c r="F14" s="44"/>
      <c r="G14" s="44"/>
      <c r="H14" s="44" t="s">
        <v>374</v>
      </c>
      <c r="I14" s="44"/>
      <c r="J14" s="44"/>
      <c r="K14" s="44"/>
      <c r="L14" s="44"/>
      <c r="M14" s="44"/>
      <c r="N14" s="44"/>
      <c r="O14" s="44"/>
      <c r="P14" s="44"/>
      <c r="Q14" s="44"/>
      <c r="R14" s="54" t="s">
        <v>375</v>
      </c>
      <c r="S14" s="53">
        <v>1</v>
      </c>
      <c r="T14" s="55" t="s">
        <v>347</v>
      </c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4"/>
    </row>
    <row r="15" spans="1:33" ht="45">
      <c r="A15" s="44"/>
      <c r="B15" s="44"/>
      <c r="C15" s="44"/>
      <c r="D15" s="44"/>
      <c r="E15" s="44"/>
      <c r="F15" s="44"/>
      <c r="G15" s="44"/>
      <c r="H15" s="44" t="s">
        <v>376</v>
      </c>
      <c r="I15" s="44"/>
      <c r="J15" s="44"/>
      <c r="K15" s="44"/>
      <c r="L15" s="44"/>
      <c r="M15" s="44"/>
      <c r="N15" s="44" t="s">
        <v>377</v>
      </c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</row>
    <row r="16" spans="1:33" ht="18.75">
      <c r="A16" s="44"/>
      <c r="B16" s="44"/>
      <c r="C16" s="44"/>
      <c r="D16" s="44"/>
      <c r="E16" s="44"/>
      <c r="F16" s="44"/>
      <c r="G16" s="44"/>
      <c r="H16" s="44" t="s">
        <v>378</v>
      </c>
      <c r="I16" s="44"/>
      <c r="J16" s="44"/>
      <c r="K16" s="44"/>
      <c r="L16" s="44"/>
      <c r="M16" s="44"/>
      <c r="N16" s="61" t="s">
        <v>379</v>
      </c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4"/>
    </row>
    <row r="17" spans="1:33">
      <c r="A17" s="44"/>
      <c r="B17" s="44"/>
      <c r="C17" s="44"/>
      <c r="D17" s="44"/>
      <c r="E17" s="44"/>
      <c r="F17" s="44"/>
      <c r="G17" s="44"/>
      <c r="H17" s="44" t="s">
        <v>380</v>
      </c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</row>
    <row r="18" spans="1:33">
      <c r="A18" s="44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</row>
    <row r="19" spans="1:33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</row>
    <row r="20" spans="1:33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53" t="s">
        <v>381</v>
      </c>
      <c r="O20" s="45" t="s">
        <v>382</v>
      </c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</row>
    <row r="21" spans="1:33">
      <c r="A21" s="44"/>
      <c r="B21" s="44"/>
      <c r="C21" s="44"/>
      <c r="D21" s="44" t="s">
        <v>383</v>
      </c>
      <c r="E21" s="45" t="s">
        <v>384</v>
      </c>
      <c r="F21" s="44"/>
      <c r="G21" s="44"/>
      <c r="H21" s="44" t="s">
        <v>385</v>
      </c>
      <c r="I21" s="45" t="s">
        <v>386</v>
      </c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</row>
    <row r="22" spans="1:33">
      <c r="A22" s="44"/>
      <c r="B22" s="44" t="s">
        <v>387</v>
      </c>
      <c r="C22" s="44" t="s">
        <v>388</v>
      </c>
      <c r="D22" s="44" t="s">
        <v>389</v>
      </c>
      <c r="E22" s="45" t="s">
        <v>390</v>
      </c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</row>
    <row r="23" spans="1:33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4"/>
    </row>
    <row r="24" spans="1:33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</row>
    <row r="25" spans="1:33">
      <c r="A25" s="44"/>
      <c r="B25" s="44"/>
      <c r="C25" s="44"/>
      <c r="D25" s="45" t="s">
        <v>391</v>
      </c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</row>
    <row r="26" spans="1:33">
      <c r="A26" s="44"/>
      <c r="B26" s="44"/>
      <c r="C26" s="44"/>
      <c r="D26" s="45" t="s">
        <v>392</v>
      </c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4"/>
    </row>
    <row r="27" spans="1:33">
      <c r="A27" s="44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</row>
    <row r="28" spans="1:33">
      <c r="A28" s="44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4"/>
    </row>
    <row r="29" spans="1:33">
      <c r="A29" s="44"/>
      <c r="B29" s="44" t="s">
        <v>393</v>
      </c>
      <c r="C29" s="44" t="s">
        <v>394</v>
      </c>
      <c r="D29" s="45" t="s">
        <v>395</v>
      </c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</row>
    <row r="30" spans="1:33">
      <c r="A30" s="44"/>
      <c r="B30" s="44" t="s">
        <v>396</v>
      </c>
      <c r="C30" s="44" t="s">
        <v>397</v>
      </c>
      <c r="D30" s="45" t="s">
        <v>398</v>
      </c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</row>
    <row r="31" spans="1:33">
      <c r="A31" s="44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</row>
    <row r="32" spans="1:33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</row>
    <row r="33" spans="1:33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4"/>
    </row>
    <row r="34" spans="1:33">
      <c r="A34" s="44"/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/>
      <c r="AD34" s="44"/>
      <c r="AE34" s="44"/>
      <c r="AF34" s="44"/>
      <c r="AG34" s="44"/>
    </row>
    <row r="35" spans="1:33">
      <c r="A35" s="44"/>
      <c r="B35" s="44"/>
      <c r="C35" s="44"/>
      <c r="D35" s="44"/>
      <c r="E35" s="44"/>
      <c r="F35" s="44"/>
      <c r="G35" s="44"/>
      <c r="H35" s="44" t="s">
        <v>399</v>
      </c>
      <c r="I35" s="46">
        <v>16</v>
      </c>
      <c r="J35" s="46">
        <v>65536</v>
      </c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</row>
    <row r="36" spans="1:33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</row>
    <row r="37" spans="1:33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</row>
    <row r="38" spans="1:33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</row>
    <row r="39" spans="1:33">
      <c r="A39" s="44"/>
      <c r="B39" s="45" t="s">
        <v>400</v>
      </c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</row>
    <row r="40" spans="1:33">
      <c r="A40" s="44"/>
      <c r="B40" s="45" t="s">
        <v>401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</row>
    <row r="41" spans="1:33">
      <c r="A41" s="44"/>
      <c r="B41" s="45" t="s">
        <v>402</v>
      </c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  <c r="AC41" s="44"/>
      <c r="AD41" s="44"/>
      <c r="AE41" s="44"/>
      <c r="AF41" s="44"/>
      <c r="AG41" s="44"/>
    </row>
    <row r="42" spans="1:33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</row>
    <row r="43" spans="1:33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</row>
    <row r="44" spans="1:33">
      <c r="A44" s="44"/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  <c r="AC44" s="44"/>
      <c r="AD44" s="44"/>
      <c r="AE44" s="44"/>
      <c r="AF44" s="44"/>
      <c r="AG44" s="44"/>
    </row>
    <row r="45" spans="1:33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  <c r="AC45" s="44"/>
      <c r="AD45" s="44"/>
      <c r="AE45" s="44"/>
      <c r="AF45" s="44"/>
      <c r="AG45" s="44"/>
    </row>
    <row r="46" spans="1:33">
      <c r="A46" s="44"/>
      <c r="B46" s="44"/>
      <c r="C46" s="44"/>
      <c r="D46" s="44"/>
      <c r="E46" s="44"/>
      <c r="F46" s="44"/>
      <c r="G46" s="44"/>
      <c r="H46" s="114" t="s">
        <v>403</v>
      </c>
      <c r="I46" s="11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  <c r="AC46" s="44"/>
      <c r="AD46" s="44"/>
      <c r="AE46" s="44"/>
      <c r="AF46" s="44"/>
      <c r="AG46" s="44"/>
    </row>
    <row r="47" spans="1:33">
      <c r="A47" s="44"/>
      <c r="B47" s="44"/>
      <c r="C47" s="44"/>
      <c r="D47" s="44"/>
      <c r="E47" s="44"/>
      <c r="F47" s="44"/>
      <c r="G47" s="44"/>
      <c r="H47" s="53" t="s">
        <v>404</v>
      </c>
      <c r="I47" s="53" t="s">
        <v>405</v>
      </c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  <c r="AC47" s="44"/>
      <c r="AD47" s="44"/>
      <c r="AE47" s="44"/>
      <c r="AF47" s="44"/>
      <c r="AG47" s="44"/>
    </row>
    <row r="48" spans="1:33">
      <c r="A48" s="44"/>
      <c r="B48" s="44"/>
      <c r="C48" s="44"/>
      <c r="D48" s="44"/>
      <c r="E48" s="44"/>
      <c r="F48" s="44"/>
      <c r="G48" s="44"/>
      <c r="H48" s="54" t="s">
        <v>406</v>
      </c>
      <c r="I48" s="54" t="s">
        <v>407</v>
      </c>
      <c r="J48" s="45" t="s">
        <v>408</v>
      </c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</row>
    <row r="49" spans="1:33">
      <c r="A49" s="44"/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5" t="s">
        <v>409</v>
      </c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  <c r="AC49" s="44"/>
      <c r="AD49" s="44"/>
      <c r="AE49" s="44"/>
      <c r="AF49" s="44"/>
      <c r="AG49" s="44"/>
    </row>
    <row r="50" spans="1:33">
      <c r="A50" s="44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5" t="s">
        <v>410</v>
      </c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</row>
    <row r="51" spans="1:33">
      <c r="A51" s="44"/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52" t="s">
        <v>411</v>
      </c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</row>
    <row r="52" spans="1:33">
      <c r="A52" s="44"/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52" t="s">
        <v>412</v>
      </c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</row>
    <row r="53" spans="1:33" ht="45">
      <c r="A53" s="44"/>
      <c r="B53" s="45" t="s">
        <v>413</v>
      </c>
      <c r="C53" s="44"/>
      <c r="D53" s="62" t="s">
        <v>414</v>
      </c>
      <c r="E53" s="62" t="s">
        <v>415</v>
      </c>
      <c r="F53" s="44"/>
      <c r="G53" s="45" t="s">
        <v>416</v>
      </c>
      <c r="H53" s="44"/>
      <c r="I53" s="44"/>
      <c r="J53" s="44" t="s">
        <v>417</v>
      </c>
      <c r="K53" s="44"/>
      <c r="L53" s="44"/>
      <c r="M53" s="44"/>
      <c r="N53" s="44"/>
      <c r="O53" s="44"/>
      <c r="P53" s="44"/>
      <c r="Q53" s="44"/>
      <c r="R53" s="52" t="s">
        <v>418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</row>
    <row r="54" spans="1:33">
      <c r="A54" s="44"/>
      <c r="B54" s="44"/>
      <c r="C54" s="44"/>
      <c r="D54" s="62" t="s">
        <v>419</v>
      </c>
      <c r="E54" s="62" t="s">
        <v>420</v>
      </c>
      <c r="F54" s="44"/>
      <c r="G54" s="45" t="s">
        <v>421</v>
      </c>
      <c r="H54" s="44"/>
      <c r="I54" s="44"/>
      <c r="J54" s="44"/>
      <c r="K54" s="44"/>
      <c r="L54" s="44"/>
      <c r="M54" s="44"/>
      <c r="N54" s="44"/>
      <c r="O54" s="44"/>
      <c r="P54" s="44"/>
      <c r="Q54" s="52" t="s">
        <v>422</v>
      </c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</row>
    <row r="55" spans="1:33" ht="30">
      <c r="A55" s="44"/>
      <c r="B55" s="44"/>
      <c r="C55" s="44" t="s">
        <v>423</v>
      </c>
      <c r="D55" s="62" t="s">
        <v>424</v>
      </c>
      <c r="E55" s="62" t="s">
        <v>425</v>
      </c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53" t="s">
        <v>426</v>
      </c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  <c r="AC55" s="44"/>
      <c r="AD55" s="44"/>
      <c r="AE55" s="44"/>
      <c r="AF55" s="44"/>
      <c r="AG55" s="44"/>
    </row>
    <row r="56" spans="1:33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53" t="s">
        <v>427</v>
      </c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</row>
    <row r="57" spans="1:33">
      <c r="A57" s="44"/>
      <c r="B57" s="44"/>
      <c r="C57" s="45" t="s">
        <v>428</v>
      </c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53" t="s">
        <v>429</v>
      </c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</row>
    <row r="58" spans="1:33">
      <c r="A58" s="44"/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5" t="s">
        <v>430</v>
      </c>
      <c r="U58" s="44"/>
      <c r="V58" s="44"/>
      <c r="W58" s="44"/>
      <c r="X58" s="44"/>
      <c r="Y58" s="44"/>
      <c r="Z58" s="44"/>
      <c r="AA58" s="44"/>
      <c r="AB58" s="44"/>
      <c r="AC58" s="44"/>
      <c r="AD58" s="44"/>
      <c r="AE58" s="44"/>
      <c r="AF58" s="44"/>
      <c r="AG58" s="44"/>
    </row>
    <row r="59" spans="1:33">
      <c r="A59" s="44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53" t="s">
        <v>431</v>
      </c>
      <c r="T59" s="44"/>
      <c r="U59" s="44"/>
      <c r="V59" s="44"/>
      <c r="W59" s="44"/>
      <c r="X59" s="44"/>
      <c r="Y59" s="44"/>
      <c r="Z59" s="44"/>
      <c r="AA59" s="44"/>
      <c r="AB59" s="44"/>
      <c r="AC59" s="44"/>
      <c r="AD59" s="44"/>
      <c r="AE59" s="44"/>
      <c r="AF59" s="44"/>
      <c r="AG59" s="44"/>
    </row>
    <row r="60" spans="1:33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53" t="s">
        <v>432</v>
      </c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</row>
    <row r="61" spans="1:33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52" t="s">
        <v>433</v>
      </c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</row>
    <row r="62" spans="1:33">
      <c r="A62" s="44"/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52" t="s">
        <v>434</v>
      </c>
      <c r="S62" s="44"/>
      <c r="T62" s="44"/>
      <c r="U62" s="44"/>
      <c r="V62" s="44"/>
      <c r="W62" s="44"/>
      <c r="X62" s="44"/>
      <c r="Y62" s="44"/>
      <c r="Z62" s="44"/>
      <c r="AA62" s="44"/>
      <c r="AB62" s="44"/>
      <c r="AC62" s="44"/>
      <c r="AD62" s="44"/>
      <c r="AE62" s="44"/>
      <c r="AF62" s="44"/>
      <c r="AG62" s="44"/>
    </row>
    <row r="63" spans="1:33">
      <c r="A63" s="44"/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52" t="s">
        <v>435</v>
      </c>
      <c r="S63" s="44"/>
      <c r="T63" s="44"/>
      <c r="U63" s="44"/>
      <c r="V63" s="44"/>
      <c r="W63" s="44"/>
      <c r="X63" s="44"/>
      <c r="Y63" s="44"/>
      <c r="Z63" s="44"/>
      <c r="AA63" s="44"/>
      <c r="AB63" s="44"/>
      <c r="AC63" s="44"/>
      <c r="AD63" s="44"/>
      <c r="AE63" s="44"/>
      <c r="AF63" s="44"/>
      <c r="AG63" s="44"/>
    </row>
    <row r="64" spans="1:33">
      <c r="A64" s="44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53" t="s">
        <v>436</v>
      </c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  <c r="AC64" s="44"/>
      <c r="AD64" s="44"/>
      <c r="AE64" s="44"/>
      <c r="AF64" s="44"/>
      <c r="AG64" s="44"/>
    </row>
    <row r="65" spans="1:33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5" t="s">
        <v>437</v>
      </c>
      <c r="Q65" s="44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  <c r="AC65" s="44"/>
      <c r="AD65" s="44"/>
      <c r="AE65" s="44"/>
      <c r="AF65" s="44"/>
      <c r="AG65" s="44"/>
    </row>
    <row r="66" spans="1:33">
      <c r="A66" s="44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  <c r="AC66" s="44"/>
      <c r="AD66" s="44"/>
      <c r="AE66" s="44"/>
      <c r="AF66" s="44"/>
      <c r="AG66" s="44"/>
    </row>
    <row r="67" spans="1:33">
      <c r="A67" s="44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</row>
    <row r="68" spans="1:33" ht="30" customHeight="1">
      <c r="A68" s="40"/>
      <c r="B68" s="63" t="s">
        <v>438</v>
      </c>
      <c r="C68" s="40"/>
      <c r="D68" s="40"/>
      <c r="E68" s="115" t="s">
        <v>439</v>
      </c>
      <c r="F68" s="115"/>
      <c r="G68" s="40"/>
      <c r="H68" s="40"/>
      <c r="I68" s="116" t="s">
        <v>440</v>
      </c>
      <c r="J68" s="116"/>
      <c r="K68" s="64" t="b">
        <v>0</v>
      </c>
      <c r="L68" s="40"/>
      <c r="M68" s="115" t="s">
        <v>441</v>
      </c>
      <c r="N68" s="115"/>
      <c r="O68" s="115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</row>
    <row r="69" spans="1:33" ht="30">
      <c r="A69" s="40"/>
      <c r="B69" s="40"/>
      <c r="C69" s="40"/>
      <c r="D69" s="40"/>
      <c r="E69" s="40"/>
      <c r="F69" s="40"/>
      <c r="G69" s="40"/>
      <c r="H69" s="40"/>
      <c r="I69" s="65" t="s">
        <v>442</v>
      </c>
      <c r="J69" s="64" t="s">
        <v>443</v>
      </c>
      <c r="K69" s="63" t="s">
        <v>442</v>
      </c>
      <c r="L69" s="40"/>
      <c r="M69" s="64" t="s">
        <v>444</v>
      </c>
      <c r="N69" s="40"/>
      <c r="O69" s="64" t="s">
        <v>445</v>
      </c>
      <c r="P69" s="66" t="s">
        <v>446</v>
      </c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</row>
    <row r="70" spans="1:33" ht="36" customHeight="1">
      <c r="A70" s="44"/>
      <c r="B70" s="44"/>
      <c r="C70" s="44"/>
      <c r="D70" s="113" t="s">
        <v>447</v>
      </c>
      <c r="E70" s="67"/>
      <c r="F70" s="68" t="s">
        <v>346</v>
      </c>
      <c r="G70" s="44"/>
      <c r="H70" s="44"/>
      <c r="I70" s="117" t="s">
        <v>448</v>
      </c>
      <c r="J70" s="118" t="s">
        <v>449</v>
      </c>
      <c r="K70" s="69" t="s">
        <v>450</v>
      </c>
      <c r="L70" s="44"/>
      <c r="M70" s="113" t="s">
        <v>451</v>
      </c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  <c r="AC70" s="44"/>
      <c r="AD70" s="44"/>
      <c r="AE70" s="44"/>
      <c r="AF70" s="44"/>
      <c r="AG70" s="44"/>
    </row>
    <row r="71" spans="1:33">
      <c r="A71" s="44"/>
      <c r="B71" s="44"/>
      <c r="C71" s="44"/>
      <c r="D71" s="113"/>
      <c r="E71" s="67"/>
      <c r="F71" s="68" t="s">
        <v>349</v>
      </c>
      <c r="G71" s="44"/>
      <c r="H71" s="44"/>
      <c r="I71" s="117"/>
      <c r="J71" s="118"/>
      <c r="K71" s="69" t="s">
        <v>452</v>
      </c>
      <c r="L71" s="44"/>
      <c r="M71" s="113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  <c r="AC71" s="44"/>
      <c r="AD71" s="44"/>
      <c r="AE71" s="44"/>
      <c r="AF71" s="44"/>
      <c r="AG71" s="44"/>
    </row>
    <row r="72" spans="1:33">
      <c r="A72" s="44"/>
      <c r="B72" s="44"/>
      <c r="C72" s="44"/>
      <c r="D72" s="113"/>
      <c r="E72" s="70" t="s">
        <v>453</v>
      </c>
      <c r="F72" s="68" t="s">
        <v>355</v>
      </c>
      <c r="G72" s="44"/>
      <c r="H72" s="44"/>
      <c r="I72" s="117"/>
      <c r="J72" s="118"/>
      <c r="K72" s="44"/>
      <c r="L72" s="44"/>
      <c r="M72" s="113"/>
      <c r="N72" s="44"/>
      <c r="O72" s="69" t="s">
        <v>454</v>
      </c>
      <c r="P72" s="69" t="s">
        <v>454</v>
      </c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  <c r="AC72" s="44"/>
      <c r="AD72" s="44"/>
      <c r="AE72" s="44"/>
      <c r="AF72" s="44"/>
      <c r="AG72" s="44"/>
    </row>
    <row r="73" spans="1:33" ht="28.5">
      <c r="A73" s="44"/>
      <c r="B73" s="44"/>
      <c r="C73" s="44"/>
      <c r="D73" s="113"/>
      <c r="E73" s="67"/>
      <c r="F73" s="68" t="s">
        <v>357</v>
      </c>
      <c r="G73" s="44"/>
      <c r="H73" s="44"/>
      <c r="I73" s="117"/>
      <c r="J73" s="118"/>
      <c r="K73" s="69" t="s">
        <v>455</v>
      </c>
      <c r="L73" s="44"/>
      <c r="M73" s="113"/>
      <c r="N73" s="44"/>
      <c r="O73" s="69" t="s">
        <v>456</v>
      </c>
      <c r="P73" s="69" t="s">
        <v>456</v>
      </c>
      <c r="Q73" s="71" t="s">
        <v>457</v>
      </c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  <c r="AC73" s="44"/>
      <c r="AD73" s="44"/>
      <c r="AE73" s="44"/>
      <c r="AF73" s="44"/>
      <c r="AG73" s="44"/>
    </row>
    <row r="74" spans="1:33">
      <c r="A74" s="44"/>
      <c r="B74" s="44"/>
      <c r="C74" s="44"/>
      <c r="D74" s="113"/>
      <c r="E74" s="67"/>
      <c r="F74" s="67"/>
      <c r="G74" s="44"/>
      <c r="H74" s="44"/>
      <c r="I74" s="117"/>
      <c r="J74" s="118"/>
      <c r="K74" s="44"/>
      <c r="L74" s="44"/>
      <c r="M74" s="113"/>
      <c r="N74" s="44"/>
      <c r="O74" s="69" t="s">
        <v>355</v>
      </c>
      <c r="P74" s="69" t="s">
        <v>355</v>
      </c>
      <c r="Q74" s="44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  <c r="AC74" s="44"/>
      <c r="AD74" s="44"/>
      <c r="AE74" s="44"/>
      <c r="AF74" s="44"/>
      <c r="AG74" s="44"/>
    </row>
    <row r="75" spans="1:33">
      <c r="A75" s="44"/>
      <c r="B75" s="44"/>
      <c r="C75" s="44"/>
      <c r="D75" s="113"/>
      <c r="E75" s="119" t="s">
        <v>458</v>
      </c>
      <c r="F75" s="72" t="s">
        <v>459</v>
      </c>
      <c r="G75" s="44"/>
      <c r="H75" s="44"/>
      <c r="I75" s="117"/>
      <c r="J75" s="118"/>
      <c r="K75" s="44"/>
      <c r="L75" s="44"/>
      <c r="M75" s="113"/>
      <c r="N75" s="44"/>
      <c r="O75" s="69" t="s">
        <v>362</v>
      </c>
      <c r="P75" s="69" t="s">
        <v>362</v>
      </c>
      <c r="Q75" s="44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  <c r="AC75" s="44"/>
      <c r="AD75" s="44"/>
      <c r="AE75" s="44"/>
      <c r="AF75" s="44"/>
      <c r="AG75" s="44"/>
    </row>
    <row r="76" spans="1:33">
      <c r="A76" s="44"/>
      <c r="B76" s="44"/>
      <c r="C76" s="44"/>
      <c r="D76" s="113"/>
      <c r="E76" s="119"/>
      <c r="F76" s="68" t="s">
        <v>366</v>
      </c>
      <c r="G76" s="44"/>
      <c r="H76" s="44"/>
      <c r="I76" s="117"/>
      <c r="J76" s="118"/>
      <c r="K76" s="44"/>
      <c r="L76" s="44"/>
      <c r="M76" s="113"/>
      <c r="N76" s="44"/>
      <c r="O76" s="69" t="s">
        <v>366</v>
      </c>
      <c r="P76" s="69" t="s">
        <v>366</v>
      </c>
      <c r="Q76" s="44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</row>
    <row r="77" spans="1:33">
      <c r="A77" s="44"/>
      <c r="B77" s="44"/>
      <c r="C77" s="44"/>
      <c r="D77" s="113"/>
      <c r="E77" s="67"/>
      <c r="F77" s="67"/>
      <c r="G77" s="44"/>
      <c r="H77" s="44"/>
      <c r="I77" s="73"/>
      <c r="J77" s="118"/>
      <c r="K77" s="44"/>
      <c r="L77" s="44"/>
      <c r="M77" s="113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  <c r="AC77" s="44"/>
      <c r="AD77" s="44"/>
      <c r="AE77" s="44"/>
      <c r="AF77" s="44"/>
      <c r="AG77" s="44"/>
    </row>
    <row r="78" spans="1:33" ht="71.25">
      <c r="A78" s="44"/>
      <c r="B78" s="44"/>
      <c r="C78" s="44"/>
      <c r="D78" s="113"/>
      <c r="E78" s="68" t="s">
        <v>460</v>
      </c>
      <c r="F78" s="72" t="s">
        <v>461</v>
      </c>
      <c r="G78" s="44"/>
      <c r="H78" s="44"/>
      <c r="I78" s="74" t="s">
        <v>462</v>
      </c>
      <c r="J78" s="118"/>
      <c r="K78" s="69" t="s">
        <v>463</v>
      </c>
      <c r="L78" s="44"/>
      <c r="M78" s="69" t="s">
        <v>464</v>
      </c>
      <c r="N78" s="69" t="s">
        <v>465</v>
      </c>
      <c r="O78" s="69" t="s">
        <v>466</v>
      </c>
      <c r="P78" s="69" t="s">
        <v>466</v>
      </c>
      <c r="Q78" s="69" t="s">
        <v>467</v>
      </c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  <c r="AC78" s="44"/>
      <c r="AD78" s="44"/>
      <c r="AE78" s="44"/>
      <c r="AF78" s="44"/>
      <c r="AG78" s="44"/>
    </row>
    <row r="79" spans="1:33" ht="42.75">
      <c r="A79" s="44"/>
      <c r="B79" s="44"/>
      <c r="C79" s="44"/>
      <c r="D79" s="113"/>
      <c r="E79" s="67"/>
      <c r="F79" s="67"/>
      <c r="G79" s="44"/>
      <c r="H79" s="44"/>
      <c r="I79" s="73"/>
      <c r="J79" s="118"/>
      <c r="K79" s="44"/>
      <c r="L79" s="44"/>
      <c r="M79" s="69" t="s">
        <v>468</v>
      </c>
      <c r="N79" s="69" t="s">
        <v>469</v>
      </c>
      <c r="O79" s="69" t="s">
        <v>368</v>
      </c>
      <c r="P79" s="69" t="s">
        <v>368</v>
      </c>
      <c r="Q79" s="71" t="s">
        <v>470</v>
      </c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  <c r="AC79" s="44"/>
      <c r="AD79" s="44"/>
      <c r="AE79" s="44"/>
      <c r="AF79" s="44"/>
      <c r="AG79" s="44"/>
    </row>
    <row r="80" spans="1:33" ht="28.5" customHeight="1">
      <c r="A80" s="44"/>
      <c r="B80" s="44"/>
      <c r="C80" s="44"/>
      <c r="D80" s="113"/>
      <c r="E80" s="67"/>
      <c r="F80" s="67"/>
      <c r="G80" s="44"/>
      <c r="H80" s="44"/>
      <c r="I80" s="73"/>
      <c r="J80" s="118"/>
      <c r="K80" s="44"/>
      <c r="L80" s="44"/>
      <c r="M80" s="69" t="s">
        <v>471</v>
      </c>
      <c r="N80" s="112" t="s">
        <v>472</v>
      </c>
      <c r="O80" s="112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  <c r="AC80" s="44"/>
      <c r="AD80" s="44"/>
      <c r="AE80" s="44"/>
      <c r="AF80" s="44"/>
      <c r="AG80" s="44"/>
    </row>
    <row r="81" spans="1:33" ht="28.5" customHeight="1">
      <c r="A81" s="44"/>
      <c r="B81" s="44"/>
      <c r="C81" s="44"/>
      <c r="D81" s="113"/>
      <c r="E81" s="111" t="s">
        <v>473</v>
      </c>
      <c r="F81" s="111"/>
      <c r="G81" s="44"/>
      <c r="H81" s="44"/>
      <c r="I81" s="74" t="s">
        <v>375</v>
      </c>
      <c r="J81" s="118"/>
      <c r="K81" s="44"/>
      <c r="L81" s="44"/>
      <c r="M81" s="71" t="s">
        <v>474</v>
      </c>
      <c r="N81" s="44"/>
      <c r="O81" s="69" t="s">
        <v>475</v>
      </c>
      <c r="P81" s="69" t="s">
        <v>475</v>
      </c>
      <c r="Q81" s="44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  <c r="AC81" s="44"/>
      <c r="AD81" s="44"/>
      <c r="AE81" s="44"/>
      <c r="AF81" s="44"/>
      <c r="AG81" s="44"/>
    </row>
    <row r="82" spans="1:33">
      <c r="A82" s="44"/>
      <c r="B82" s="44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112" t="s">
        <v>476</v>
      </c>
      <c r="N82" s="112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44"/>
      <c r="AE82" s="44"/>
      <c r="AF82" s="44"/>
      <c r="AG82" s="44"/>
    </row>
    <row r="83" spans="1:33">
      <c r="A83" s="44"/>
      <c r="B83" s="44"/>
      <c r="C83" s="44"/>
      <c r="D83" s="113" t="s">
        <v>477</v>
      </c>
      <c r="E83" s="69" t="s">
        <v>478</v>
      </c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  <c r="AC83" s="44"/>
      <c r="AD83" s="44"/>
      <c r="AE83" s="44"/>
      <c r="AF83" s="44"/>
      <c r="AG83" s="44"/>
    </row>
    <row r="84" spans="1:33">
      <c r="A84" s="44"/>
      <c r="B84" s="44"/>
      <c r="C84" s="44"/>
      <c r="D84" s="113"/>
      <c r="E84" s="71" t="s">
        <v>479</v>
      </c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  <c r="AC84" s="44"/>
      <c r="AD84" s="44"/>
      <c r="AE84" s="44"/>
      <c r="AF84" s="44"/>
      <c r="AG84" s="44"/>
    </row>
    <row r="85" spans="1:33">
      <c r="A85" s="44"/>
      <c r="B85" s="44"/>
      <c r="C85" s="44"/>
      <c r="D85" s="113"/>
      <c r="E85" s="69" t="s">
        <v>480</v>
      </c>
      <c r="F85" s="69" t="s">
        <v>481</v>
      </c>
      <c r="G85" s="69" t="s">
        <v>389</v>
      </c>
      <c r="H85" s="44"/>
      <c r="I85" s="44"/>
      <c r="J85" s="44"/>
      <c r="K85" s="44"/>
      <c r="L85" s="44"/>
      <c r="M85" s="69" t="s">
        <v>482</v>
      </c>
      <c r="N85" s="44"/>
      <c r="O85" s="69" t="s">
        <v>483</v>
      </c>
      <c r="P85" s="69" t="s">
        <v>483</v>
      </c>
      <c r="Q85" s="44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</row>
    <row r="86" spans="1:33">
      <c r="A86" s="44"/>
      <c r="B86" s="44"/>
      <c r="C86" s="44"/>
      <c r="D86" s="113"/>
      <c r="E86" s="71" t="s">
        <v>484</v>
      </c>
      <c r="F86" s="44"/>
      <c r="G86" s="44"/>
      <c r="H86" s="44"/>
      <c r="I86" s="44"/>
      <c r="J86" s="44"/>
      <c r="K86" s="44"/>
      <c r="L86" s="44"/>
      <c r="M86" s="44"/>
      <c r="N86" s="44"/>
      <c r="O86" s="69" t="s">
        <v>485</v>
      </c>
      <c r="P86" s="69" t="s">
        <v>486</v>
      </c>
      <c r="Q86" s="44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  <c r="AC86" s="44"/>
      <c r="AD86" s="44"/>
      <c r="AE86" s="44"/>
      <c r="AF86" s="44"/>
      <c r="AG86" s="44"/>
    </row>
    <row r="87" spans="1:33" ht="28.5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69" t="s">
        <v>487</v>
      </c>
      <c r="P87" s="71" t="s">
        <v>487</v>
      </c>
      <c r="Q87" s="44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  <c r="AC87" s="44"/>
      <c r="AD87" s="44"/>
      <c r="AE87" s="44"/>
      <c r="AF87" s="44"/>
      <c r="AG87" s="44"/>
    </row>
    <row r="88" spans="1:33">
      <c r="A88" s="44"/>
      <c r="B88" s="44"/>
      <c r="C88" s="44"/>
      <c r="D88" s="44"/>
      <c r="E88" s="44"/>
      <c r="F88" s="44"/>
      <c r="G88" s="44"/>
      <c r="H88" s="44"/>
      <c r="I88" s="75" t="s">
        <v>488</v>
      </c>
      <c r="J88" s="44"/>
      <c r="K88" s="44"/>
      <c r="L88" s="44"/>
      <c r="M88" s="44"/>
      <c r="N88" s="44"/>
      <c r="O88" s="69" t="s">
        <v>489</v>
      </c>
      <c r="P88" s="69" t="s">
        <v>489</v>
      </c>
      <c r="Q88" s="44"/>
      <c r="R88" s="44"/>
      <c r="S88" s="44"/>
      <c r="T88" s="44"/>
      <c r="U88" s="44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</row>
    <row r="89" spans="1:33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  <c r="AA89" s="44"/>
      <c r="AB89" s="44"/>
      <c r="AC89" s="44"/>
      <c r="AD89" s="44"/>
      <c r="AE89" s="44"/>
      <c r="AF89" s="44"/>
      <c r="AG89" s="44"/>
    </row>
    <row r="90" spans="1:33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  <c r="AA90" s="44"/>
      <c r="AB90" s="44"/>
      <c r="AC90" s="44"/>
      <c r="AD90" s="44"/>
      <c r="AE90" s="44"/>
      <c r="AF90" s="44"/>
      <c r="AG90" s="44"/>
    </row>
    <row r="91" spans="1:33" ht="57">
      <c r="A91" s="44"/>
      <c r="B91" s="44"/>
      <c r="C91" s="44"/>
      <c r="D91" s="44"/>
      <c r="E91" s="44"/>
      <c r="F91" s="44"/>
      <c r="G91" s="44"/>
      <c r="H91" s="44"/>
      <c r="I91" s="75" t="s">
        <v>490</v>
      </c>
      <c r="J91" s="69" t="s">
        <v>491</v>
      </c>
      <c r="K91" s="69" t="s">
        <v>452</v>
      </c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  <c r="AA91" s="44"/>
      <c r="AB91" s="44"/>
      <c r="AC91" s="44"/>
      <c r="AD91" s="44"/>
      <c r="AE91" s="44"/>
      <c r="AF91" s="44"/>
      <c r="AG91" s="44"/>
    </row>
    <row r="92" spans="1:33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44"/>
      <c r="AB92" s="44"/>
      <c r="AC92" s="44"/>
      <c r="AD92" s="44"/>
      <c r="AE92" s="44"/>
      <c r="AF92" s="44"/>
      <c r="AG92" s="44"/>
    </row>
    <row r="93" spans="1:33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44"/>
      <c r="AB93" s="44"/>
      <c r="AC93" s="44"/>
      <c r="AD93" s="44"/>
      <c r="AE93" s="44"/>
      <c r="AF93" s="44"/>
      <c r="AG93" s="44"/>
    </row>
    <row r="94" spans="1:33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</row>
    <row r="95" spans="1:33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  <c r="AA95" s="44"/>
      <c r="AB95" s="44"/>
      <c r="AC95" s="44"/>
      <c r="AD95" s="44"/>
      <c r="AE95" s="44"/>
      <c r="AF95" s="44"/>
      <c r="AG95" s="44"/>
    </row>
    <row r="96" spans="1:33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44"/>
      <c r="AE96" s="44"/>
      <c r="AF96" s="44"/>
      <c r="AG96" s="44"/>
    </row>
    <row r="97" spans="1:33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</row>
    <row r="98" spans="1:33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  <c r="AA98" s="44"/>
      <c r="AB98" s="44"/>
      <c r="AC98" s="44"/>
      <c r="AD98" s="44"/>
      <c r="AE98" s="44"/>
      <c r="AF98" s="44"/>
      <c r="AG98" s="44"/>
    </row>
    <row r="99" spans="1:33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  <c r="AA99" s="44"/>
      <c r="AB99" s="44"/>
      <c r="AC99" s="44"/>
      <c r="AD99" s="44"/>
      <c r="AE99" s="44"/>
      <c r="AF99" s="44"/>
      <c r="AG99" s="44"/>
    </row>
    <row r="100" spans="1:33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  <c r="AA100" s="44"/>
      <c r="AB100" s="44"/>
      <c r="AC100" s="44"/>
      <c r="AD100" s="44"/>
      <c r="AE100" s="44"/>
      <c r="AF100" s="44"/>
      <c r="AG100" s="44"/>
    </row>
    <row r="101" spans="1:33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44"/>
      <c r="AB101" s="44"/>
      <c r="AC101" s="44"/>
      <c r="AD101" s="44"/>
      <c r="AE101" s="44"/>
      <c r="AF101" s="44"/>
      <c r="AG101" s="44"/>
    </row>
    <row r="102" spans="1:33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  <c r="AA102" s="44"/>
      <c r="AB102" s="44"/>
      <c r="AC102" s="44"/>
      <c r="AD102" s="44"/>
      <c r="AE102" s="44"/>
      <c r="AF102" s="44"/>
      <c r="AG102" s="44"/>
    </row>
    <row r="103" spans="1:33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  <c r="AA103" s="44"/>
      <c r="AB103" s="44"/>
      <c r="AC103" s="44"/>
      <c r="AD103" s="44"/>
      <c r="AE103" s="44"/>
      <c r="AF103" s="44"/>
      <c r="AG103" s="44"/>
    </row>
    <row r="104" spans="1:33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</row>
    <row r="105" spans="1:3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  <c r="AA105" s="44"/>
      <c r="AB105" s="44"/>
      <c r="AC105" s="44"/>
      <c r="AD105" s="44"/>
      <c r="AE105" s="44"/>
      <c r="AF105" s="44"/>
      <c r="AG105" s="44"/>
    </row>
    <row r="106" spans="1:33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</row>
    <row r="107" spans="1:33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44"/>
      <c r="AB107" s="44"/>
      <c r="AC107" s="44"/>
      <c r="AD107" s="44"/>
      <c r="AE107" s="44"/>
      <c r="AF107" s="44"/>
      <c r="AG107" s="44"/>
    </row>
    <row r="108" spans="1:33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</row>
    <row r="109" spans="1:33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  <c r="AA109" s="44"/>
      <c r="AB109" s="44"/>
      <c r="AC109" s="44"/>
      <c r="AD109" s="44"/>
      <c r="AE109" s="44"/>
      <c r="AF109" s="44"/>
      <c r="AG109" s="44"/>
    </row>
    <row r="110" spans="1:33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  <c r="AA110" s="44"/>
      <c r="AB110" s="44"/>
      <c r="AC110" s="44"/>
      <c r="AD110" s="44"/>
      <c r="AE110" s="44"/>
      <c r="AF110" s="44"/>
      <c r="AG110" s="44"/>
    </row>
    <row r="111" spans="1:33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  <c r="AA111" s="44"/>
      <c r="AB111" s="44"/>
      <c r="AC111" s="44"/>
      <c r="AD111" s="44"/>
      <c r="AE111" s="44"/>
      <c r="AF111" s="44"/>
      <c r="AG111" s="44"/>
    </row>
    <row r="112" spans="1:33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  <c r="AA112" s="44"/>
      <c r="AB112" s="44"/>
      <c r="AC112" s="44"/>
      <c r="AD112" s="44"/>
      <c r="AE112" s="44"/>
      <c r="AF112" s="44"/>
      <c r="AG112" s="44"/>
    </row>
    <row r="113" spans="1:33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  <c r="AA113" s="44"/>
      <c r="AB113" s="44"/>
      <c r="AC113" s="44"/>
      <c r="AD113" s="44"/>
      <c r="AE113" s="44"/>
      <c r="AF113" s="44"/>
      <c r="AG113" s="44"/>
    </row>
    <row r="114" spans="1:33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  <c r="AA114" s="44"/>
      <c r="AB114" s="44"/>
      <c r="AC114" s="44"/>
      <c r="AD114" s="44"/>
      <c r="AE114" s="44"/>
      <c r="AF114" s="44"/>
      <c r="AG114" s="44"/>
    </row>
    <row r="115" spans="1:33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  <c r="AA115" s="44"/>
      <c r="AB115" s="44"/>
      <c r="AC115" s="44"/>
      <c r="AD115" s="44"/>
      <c r="AE115" s="44"/>
      <c r="AF115" s="44"/>
      <c r="AG115" s="44"/>
    </row>
    <row r="116" spans="1:33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  <c r="AA116" s="44"/>
      <c r="AB116" s="44"/>
      <c r="AC116" s="44"/>
      <c r="AD116" s="44"/>
      <c r="AE116" s="44"/>
      <c r="AF116" s="44"/>
      <c r="AG116" s="44"/>
    </row>
    <row r="117" spans="1:33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  <c r="AA117" s="44"/>
      <c r="AB117" s="44"/>
      <c r="AC117" s="44"/>
      <c r="AD117" s="44"/>
      <c r="AE117" s="44"/>
      <c r="AF117" s="44"/>
      <c r="AG117" s="44"/>
    </row>
    <row r="118" spans="1:33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  <c r="AA118" s="44"/>
      <c r="AB118" s="44"/>
      <c r="AC118" s="44"/>
      <c r="AD118" s="44"/>
      <c r="AE118" s="44"/>
      <c r="AF118" s="44"/>
      <c r="AG118" s="44"/>
    </row>
    <row r="119" spans="1:33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44"/>
      <c r="AB119" s="44"/>
      <c r="AC119" s="44"/>
      <c r="AD119" s="44"/>
      <c r="AE119" s="44"/>
      <c r="AF119" s="44"/>
      <c r="AG119" s="44"/>
    </row>
    <row r="120" spans="1:33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  <c r="AA120" s="44"/>
      <c r="AB120" s="44"/>
      <c r="AC120" s="44"/>
      <c r="AD120" s="44"/>
      <c r="AE120" s="44"/>
      <c r="AF120" s="44"/>
      <c r="AG120" s="44"/>
    </row>
    <row r="121" spans="1:33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  <c r="AA121" s="44"/>
      <c r="AB121" s="44"/>
      <c r="AC121" s="44"/>
      <c r="AD121" s="44"/>
      <c r="AE121" s="44"/>
      <c r="AF121" s="44"/>
      <c r="AG121" s="44"/>
    </row>
    <row r="122" spans="1:33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  <c r="AA122" s="44"/>
      <c r="AB122" s="44"/>
      <c r="AC122" s="44"/>
      <c r="AD122" s="44"/>
      <c r="AE122" s="44"/>
      <c r="AF122" s="44"/>
      <c r="AG122" s="44"/>
    </row>
    <row r="123" spans="1:33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  <c r="AA123" s="44"/>
      <c r="AB123" s="44"/>
      <c r="AC123" s="44"/>
      <c r="AD123" s="44"/>
      <c r="AE123" s="44"/>
      <c r="AF123" s="44"/>
      <c r="AG123" s="44"/>
    </row>
    <row r="124" spans="1:33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44"/>
      <c r="AB124" s="44"/>
      <c r="AC124" s="44"/>
      <c r="AD124" s="44"/>
      <c r="AE124" s="44"/>
      <c r="AF124" s="44"/>
      <c r="AG124" s="44"/>
    </row>
    <row r="125" spans="1:33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44"/>
      <c r="AB125" s="44"/>
      <c r="AC125" s="44"/>
      <c r="AD125" s="44"/>
      <c r="AE125" s="44"/>
      <c r="AF125" s="44"/>
      <c r="AG125" s="44"/>
    </row>
    <row r="126" spans="1:33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  <c r="AA126" s="44"/>
      <c r="AB126" s="44"/>
      <c r="AC126" s="44"/>
      <c r="AD126" s="44"/>
      <c r="AE126" s="44"/>
      <c r="AF126" s="44"/>
      <c r="AG126" s="44"/>
    </row>
    <row r="127" spans="1:33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  <c r="AA127" s="44"/>
      <c r="AB127" s="44"/>
      <c r="AC127" s="44"/>
      <c r="AD127" s="44"/>
      <c r="AE127" s="44"/>
      <c r="AF127" s="44"/>
      <c r="AG127" s="44"/>
    </row>
    <row r="128" spans="1:33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  <c r="AA128" s="44"/>
      <c r="AB128" s="44"/>
      <c r="AC128" s="44"/>
      <c r="AD128" s="44"/>
      <c r="AE128" s="44"/>
      <c r="AF128" s="44"/>
      <c r="AG128" s="44"/>
    </row>
    <row r="129" spans="1:33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  <c r="AA129" s="44"/>
      <c r="AB129" s="44"/>
      <c r="AC129" s="44"/>
      <c r="AD129" s="44"/>
      <c r="AE129" s="44"/>
      <c r="AF129" s="44"/>
      <c r="AG129" s="44"/>
    </row>
    <row r="130" spans="1:33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44"/>
      <c r="AB130" s="44"/>
      <c r="AC130" s="44"/>
      <c r="AD130" s="44"/>
      <c r="AE130" s="44"/>
      <c r="AF130" s="44"/>
      <c r="AG130" s="44"/>
    </row>
    <row r="131" spans="1:33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  <c r="AA131" s="44"/>
      <c r="AB131" s="44"/>
      <c r="AC131" s="44"/>
      <c r="AD131" s="44"/>
      <c r="AE131" s="44"/>
      <c r="AF131" s="44"/>
      <c r="AG131" s="44"/>
    </row>
    <row r="132" spans="1:33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  <c r="AA132" s="44"/>
      <c r="AB132" s="44"/>
      <c r="AC132" s="44"/>
      <c r="AD132" s="44"/>
      <c r="AE132" s="44"/>
      <c r="AF132" s="44"/>
      <c r="AG132" s="44"/>
    </row>
    <row r="133" spans="1:33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  <c r="AA133" s="44"/>
      <c r="AB133" s="44"/>
      <c r="AC133" s="44"/>
      <c r="AD133" s="44"/>
      <c r="AE133" s="44"/>
      <c r="AF133" s="44"/>
      <c r="AG133" s="44"/>
    </row>
    <row r="134" spans="1:33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  <c r="AA134" s="44"/>
      <c r="AB134" s="44"/>
      <c r="AC134" s="44"/>
      <c r="AD134" s="44"/>
      <c r="AE134" s="44"/>
      <c r="AF134" s="44"/>
      <c r="AG134" s="44"/>
    </row>
    <row r="135" spans="1:33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44"/>
      <c r="AB135" s="44"/>
      <c r="AC135" s="44"/>
      <c r="AD135" s="44"/>
      <c r="AE135" s="44"/>
      <c r="AF135" s="44"/>
      <c r="AG135" s="44"/>
    </row>
    <row r="136" spans="1:33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  <c r="AA136" s="44"/>
      <c r="AB136" s="44"/>
      <c r="AC136" s="44"/>
      <c r="AD136" s="44"/>
      <c r="AE136" s="44"/>
      <c r="AF136" s="44"/>
      <c r="AG136" s="44"/>
    </row>
    <row r="137" spans="1:33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  <c r="AA137" s="44"/>
      <c r="AB137" s="44"/>
      <c r="AC137" s="44"/>
      <c r="AD137" s="44"/>
      <c r="AE137" s="44"/>
      <c r="AF137" s="44"/>
      <c r="AG137" s="44"/>
    </row>
    <row r="138" spans="1:33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  <c r="AA138" s="44"/>
      <c r="AB138" s="44"/>
      <c r="AC138" s="44"/>
      <c r="AD138" s="44"/>
      <c r="AE138" s="44"/>
      <c r="AF138" s="44"/>
      <c r="AG138" s="44"/>
    </row>
    <row r="139" spans="1:33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  <c r="AA139" s="44"/>
      <c r="AB139" s="44"/>
      <c r="AC139" s="44"/>
      <c r="AD139" s="44"/>
      <c r="AE139" s="44"/>
      <c r="AF139" s="44"/>
      <c r="AG139" s="44"/>
    </row>
    <row r="140" spans="1:33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44"/>
      <c r="AB140" s="44"/>
      <c r="AC140" s="44"/>
      <c r="AD140" s="44"/>
      <c r="AE140" s="44"/>
      <c r="AF140" s="44"/>
      <c r="AG140" s="44"/>
    </row>
    <row r="141" spans="1:33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44"/>
      <c r="AB141" s="44"/>
      <c r="AC141" s="44"/>
      <c r="AD141" s="44"/>
      <c r="AE141" s="44"/>
      <c r="AF141" s="44"/>
      <c r="AG141" s="44"/>
    </row>
    <row r="142" spans="1:33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  <c r="AA142" s="44"/>
      <c r="AB142" s="44"/>
      <c r="AC142" s="44"/>
      <c r="AD142" s="44"/>
      <c r="AE142" s="44"/>
      <c r="AF142" s="44"/>
      <c r="AG142" s="44"/>
    </row>
    <row r="143" spans="1:33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  <c r="AA143" s="44"/>
      <c r="AB143" s="44"/>
      <c r="AC143" s="44"/>
      <c r="AD143" s="44"/>
      <c r="AE143" s="44"/>
      <c r="AF143" s="44"/>
      <c r="AG143" s="44"/>
    </row>
    <row r="144" spans="1:33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  <c r="AA144" s="44"/>
      <c r="AB144" s="44"/>
      <c r="AC144" s="44"/>
      <c r="AD144" s="44"/>
      <c r="AE144" s="44"/>
      <c r="AF144" s="44"/>
      <c r="AG144" s="44"/>
    </row>
    <row r="145" spans="1:33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44"/>
      <c r="AB145" s="44"/>
      <c r="AC145" s="44"/>
      <c r="AD145" s="44"/>
      <c r="AE145" s="44"/>
      <c r="AF145" s="44"/>
      <c r="AG145" s="44"/>
    </row>
    <row r="146" spans="1:33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</row>
    <row r="147" spans="1:33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</row>
    <row r="148" spans="1:33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  <c r="AA148" s="44"/>
      <c r="AB148" s="44"/>
      <c r="AC148" s="44"/>
      <c r="AD148" s="44"/>
      <c r="AE148" s="44"/>
      <c r="AF148" s="44"/>
      <c r="AG148" s="44"/>
    </row>
    <row r="149" spans="1:33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  <c r="AA149" s="44"/>
      <c r="AB149" s="44"/>
      <c r="AC149" s="44"/>
      <c r="AD149" s="44"/>
      <c r="AE149" s="44"/>
      <c r="AF149" s="44"/>
      <c r="AG149" s="44"/>
    </row>
    <row r="150" spans="1:33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  <c r="AA150" s="44"/>
      <c r="AB150" s="44"/>
      <c r="AC150" s="44"/>
      <c r="AD150" s="44"/>
      <c r="AE150" s="44"/>
      <c r="AF150" s="44"/>
      <c r="AG150" s="44"/>
    </row>
    <row r="151" spans="1:33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  <c r="AA151" s="44"/>
      <c r="AB151" s="44"/>
      <c r="AC151" s="44"/>
      <c r="AD151" s="44"/>
      <c r="AE151" s="44"/>
      <c r="AF151" s="44"/>
      <c r="AG151" s="44"/>
    </row>
    <row r="152" spans="1:33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  <c r="AA152" s="44"/>
      <c r="AB152" s="44"/>
      <c r="AC152" s="44"/>
      <c r="AD152" s="44"/>
      <c r="AE152" s="44"/>
      <c r="AF152" s="44"/>
      <c r="AG152" s="44"/>
    </row>
    <row r="153" spans="1:33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44"/>
      <c r="AB153" s="44"/>
      <c r="AC153" s="44"/>
      <c r="AD153" s="44"/>
      <c r="AE153" s="44"/>
      <c r="AF153" s="44"/>
      <c r="AG153" s="44"/>
    </row>
    <row r="154" spans="1:33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</row>
    <row r="155" spans="1:33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  <c r="AA155" s="44"/>
      <c r="AB155" s="44"/>
      <c r="AC155" s="44"/>
      <c r="AD155" s="44"/>
      <c r="AE155" s="44"/>
      <c r="AF155" s="44"/>
      <c r="AG155" s="44"/>
    </row>
    <row r="156" spans="1:33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  <c r="AA156" s="44"/>
      <c r="AB156" s="44"/>
      <c r="AC156" s="44"/>
      <c r="AD156" s="44"/>
      <c r="AE156" s="44"/>
      <c r="AF156" s="44"/>
      <c r="AG156" s="44"/>
    </row>
    <row r="157" spans="1:33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  <c r="AA157" s="44"/>
      <c r="AB157" s="44"/>
      <c r="AC157" s="44"/>
      <c r="AD157" s="44"/>
      <c r="AE157" s="44"/>
      <c r="AF157" s="44"/>
      <c r="AG157" s="44"/>
    </row>
    <row r="158" spans="1:33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  <c r="AA158" s="44"/>
      <c r="AB158" s="44"/>
      <c r="AC158" s="44"/>
      <c r="AD158" s="44"/>
      <c r="AE158" s="44"/>
      <c r="AF158" s="44"/>
      <c r="AG158" s="44"/>
    </row>
    <row r="159" spans="1:33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44"/>
      <c r="AB159" s="44"/>
      <c r="AC159" s="44"/>
      <c r="AD159" s="44"/>
      <c r="AE159" s="44"/>
      <c r="AF159" s="44"/>
      <c r="AG159" s="44"/>
    </row>
    <row r="160" spans="1:33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44"/>
      <c r="AB160" s="44"/>
      <c r="AC160" s="44"/>
      <c r="AD160" s="44"/>
      <c r="AE160" s="44"/>
      <c r="AF160" s="44"/>
      <c r="AG160" s="44"/>
    </row>
    <row r="161" spans="1:33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  <c r="AA161" s="44"/>
      <c r="AB161" s="44"/>
      <c r="AC161" s="44"/>
      <c r="AD161" s="44"/>
      <c r="AE161" s="44"/>
      <c r="AF161" s="44"/>
      <c r="AG161" s="44"/>
    </row>
    <row r="162" spans="1:33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  <c r="AA162" s="44"/>
      <c r="AB162" s="44"/>
      <c r="AC162" s="44"/>
      <c r="AD162" s="44"/>
      <c r="AE162" s="44"/>
      <c r="AF162" s="44"/>
      <c r="AG162" s="44"/>
    </row>
    <row r="163" spans="1:33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  <c r="AA163" s="44"/>
      <c r="AB163" s="44"/>
      <c r="AC163" s="44"/>
      <c r="AD163" s="44"/>
      <c r="AE163" s="44"/>
      <c r="AF163" s="44"/>
      <c r="AG163" s="44"/>
    </row>
    <row r="164" spans="1:33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44"/>
      <c r="AB164" s="44"/>
      <c r="AC164" s="44"/>
      <c r="AD164" s="44"/>
      <c r="AE164" s="44"/>
      <c r="AF164" s="44"/>
      <c r="AG164" s="44"/>
    </row>
    <row r="165" spans="1:33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  <c r="AA165" s="44"/>
      <c r="AB165" s="44"/>
      <c r="AC165" s="44"/>
      <c r="AD165" s="44"/>
      <c r="AE165" s="44"/>
      <c r="AF165" s="44"/>
      <c r="AG165" s="44"/>
    </row>
    <row r="166" spans="1:33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  <c r="AA166" s="44"/>
      <c r="AB166" s="44"/>
      <c r="AC166" s="44"/>
      <c r="AD166" s="44"/>
      <c r="AE166" s="44"/>
      <c r="AF166" s="44"/>
      <c r="AG166" s="44"/>
    </row>
    <row r="167" spans="1:33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  <c r="AA167" s="44"/>
      <c r="AB167" s="44"/>
      <c r="AC167" s="44"/>
      <c r="AD167" s="44"/>
      <c r="AE167" s="44"/>
      <c r="AF167" s="44"/>
      <c r="AG167" s="44"/>
    </row>
    <row r="168" spans="1:33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</row>
    <row r="169" spans="1:33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  <c r="AA169" s="44"/>
      <c r="AB169" s="44"/>
      <c r="AC169" s="44"/>
      <c r="AD169" s="44"/>
      <c r="AE169" s="44"/>
      <c r="AF169" s="44"/>
      <c r="AG169" s="44"/>
    </row>
    <row r="170" spans="1:33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  <c r="AA170" s="44"/>
      <c r="AB170" s="44"/>
      <c r="AC170" s="44"/>
      <c r="AD170" s="44"/>
      <c r="AE170" s="44"/>
      <c r="AF170" s="44"/>
      <c r="AG170" s="44"/>
    </row>
    <row r="171" spans="1:33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  <c r="AA171" s="44"/>
      <c r="AB171" s="44"/>
      <c r="AC171" s="44"/>
      <c r="AD171" s="44"/>
      <c r="AE171" s="44"/>
      <c r="AF171" s="44"/>
      <c r="AG171" s="44"/>
    </row>
    <row r="172" spans="1:33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  <c r="AA172" s="44"/>
      <c r="AB172" s="44"/>
      <c r="AC172" s="44"/>
      <c r="AD172" s="44"/>
      <c r="AE172" s="44"/>
      <c r="AF172" s="44"/>
      <c r="AG172" s="44"/>
    </row>
    <row r="173" spans="1:33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  <c r="AA173" s="44"/>
      <c r="AB173" s="44"/>
      <c r="AC173" s="44"/>
      <c r="AD173" s="44"/>
      <c r="AE173" s="44"/>
      <c r="AF173" s="44"/>
      <c r="AG173" s="44"/>
    </row>
    <row r="174" spans="1:33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4"/>
      <c r="AB174" s="44"/>
      <c r="AC174" s="44"/>
      <c r="AD174" s="44"/>
      <c r="AE174" s="44"/>
      <c r="AF174" s="44"/>
      <c r="AG174" s="44"/>
    </row>
    <row r="175" spans="1:33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  <c r="AA175" s="44"/>
      <c r="AB175" s="44"/>
      <c r="AC175" s="44"/>
      <c r="AD175" s="44"/>
      <c r="AE175" s="44"/>
      <c r="AF175" s="44"/>
      <c r="AG175" s="44"/>
    </row>
    <row r="176" spans="1:33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44"/>
      <c r="AB176" s="44"/>
      <c r="AC176" s="44"/>
      <c r="AD176" s="44"/>
      <c r="AE176" s="44"/>
      <c r="AF176" s="44"/>
      <c r="AG176" s="44"/>
    </row>
    <row r="177" spans="1:33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44"/>
      <c r="AB177" s="44"/>
      <c r="AC177" s="44"/>
      <c r="AD177" s="44"/>
      <c r="AE177" s="44"/>
      <c r="AF177" s="44"/>
      <c r="AG177" s="44"/>
    </row>
    <row r="178" spans="1:33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  <c r="AF178" s="44"/>
      <c r="AG178" s="44"/>
    </row>
    <row r="179" spans="1:33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44"/>
      <c r="AG179" s="44"/>
    </row>
    <row r="180" spans="1:33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44"/>
      <c r="AG180" s="44"/>
    </row>
    <row r="181" spans="1:33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44"/>
      <c r="AG181" s="44"/>
    </row>
    <row r="182" spans="1:33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44"/>
      <c r="AG182" s="44"/>
    </row>
    <row r="183" spans="1:33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44"/>
      <c r="AG183" s="44"/>
    </row>
    <row r="184" spans="1:33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44"/>
      <c r="AG184" s="44"/>
    </row>
    <row r="185" spans="1:33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44"/>
      <c r="AG185" s="44"/>
    </row>
    <row r="186" spans="1:33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44"/>
      <c r="AG186" s="44"/>
    </row>
    <row r="187" spans="1:33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44"/>
      <c r="AG187" s="44"/>
    </row>
    <row r="188" spans="1:33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44"/>
      <c r="AG188" s="44"/>
    </row>
    <row r="189" spans="1:33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44"/>
      <c r="AG189" s="44"/>
    </row>
    <row r="190" spans="1:33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44"/>
      <c r="AG190" s="44"/>
    </row>
    <row r="191" spans="1:33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44"/>
      <c r="AG191" s="44"/>
    </row>
    <row r="192" spans="1:33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44"/>
      <c r="AG192" s="44"/>
    </row>
    <row r="193" spans="1:33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44"/>
      <c r="AG193" s="44"/>
    </row>
    <row r="194" spans="1:33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44"/>
      <c r="AG194" s="44"/>
    </row>
    <row r="195" spans="1:33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44"/>
      <c r="AG195" s="44"/>
    </row>
    <row r="196" spans="1:33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44"/>
      <c r="AG196" s="44"/>
    </row>
    <row r="197" spans="1:33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44"/>
      <c r="AG197" s="44"/>
    </row>
    <row r="198" spans="1:33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44"/>
      <c r="AG198" s="44"/>
    </row>
    <row r="199" spans="1:33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44"/>
      <c r="AG199" s="44"/>
    </row>
    <row r="200" spans="1:33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44"/>
      <c r="AG200" s="44"/>
    </row>
    <row r="201" spans="1:33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44"/>
      <c r="AG201" s="44"/>
    </row>
    <row r="202" spans="1:33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44"/>
      <c r="AG202" s="44"/>
    </row>
    <row r="203" spans="1:33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44"/>
      <c r="AG203" s="44"/>
    </row>
    <row r="204" spans="1:33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44"/>
      <c r="AG204" s="44"/>
    </row>
    <row r="205" spans="1:33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44"/>
      <c r="AG205" s="44"/>
    </row>
    <row r="206" spans="1:33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44"/>
      <c r="AG206" s="44"/>
    </row>
    <row r="207" spans="1:33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44"/>
      <c r="AG207" s="44"/>
    </row>
    <row r="208" spans="1:33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44"/>
      <c r="AG208" s="44"/>
    </row>
    <row r="209" spans="1:33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44"/>
      <c r="AG209" s="44"/>
    </row>
    <row r="210" spans="1:33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44"/>
      <c r="AG210" s="44"/>
    </row>
    <row r="211" spans="1:33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44"/>
      <c r="AG211" s="44"/>
    </row>
    <row r="212" spans="1:33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44"/>
      <c r="AG212" s="44"/>
    </row>
    <row r="213" spans="1:33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44"/>
      <c r="AG213" s="44"/>
    </row>
    <row r="214" spans="1:33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44"/>
      <c r="AG214" s="44"/>
    </row>
    <row r="215" spans="1:33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  <c r="AF215" s="44"/>
      <c r="AG215" s="44"/>
    </row>
    <row r="216" spans="1:33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  <c r="AA216" s="44"/>
      <c r="AB216" s="44"/>
      <c r="AC216" s="44"/>
      <c r="AD216" s="44"/>
      <c r="AE216" s="44"/>
      <c r="AF216" s="44"/>
      <c r="AG216" s="44"/>
    </row>
    <row r="217" spans="1:33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  <c r="AA217" s="44"/>
      <c r="AB217" s="44"/>
      <c r="AC217" s="44"/>
      <c r="AD217" s="44"/>
      <c r="AE217" s="44"/>
      <c r="AF217" s="44"/>
      <c r="AG217" s="44"/>
    </row>
    <row r="218" spans="1:33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  <c r="AA218" s="44"/>
      <c r="AB218" s="44"/>
      <c r="AC218" s="44"/>
      <c r="AD218" s="44"/>
      <c r="AE218" s="44"/>
      <c r="AF218" s="44"/>
      <c r="AG218" s="44"/>
    </row>
    <row r="219" spans="1:33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  <c r="AA219" s="44"/>
      <c r="AB219" s="44"/>
      <c r="AC219" s="44"/>
      <c r="AD219" s="44"/>
      <c r="AE219" s="44"/>
      <c r="AF219" s="44"/>
      <c r="AG219" s="44"/>
    </row>
    <row r="220" spans="1:33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44"/>
      <c r="AB220" s="44"/>
      <c r="AC220" s="44"/>
      <c r="AD220" s="44"/>
      <c r="AE220" s="44"/>
      <c r="AF220" s="44"/>
      <c r="AG220" s="44"/>
    </row>
    <row r="221" spans="1:33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44"/>
      <c r="AB221" s="44"/>
      <c r="AC221" s="44"/>
      <c r="AD221" s="44"/>
      <c r="AE221" s="44"/>
      <c r="AF221" s="44"/>
      <c r="AG221" s="44"/>
    </row>
    <row r="222" spans="1:33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4"/>
      <c r="AB222" s="44"/>
      <c r="AC222" s="44"/>
      <c r="AD222" s="44"/>
      <c r="AE222" s="44"/>
      <c r="AF222" s="44"/>
      <c r="AG222" s="44"/>
    </row>
    <row r="223" spans="1:33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  <c r="AA223" s="44"/>
      <c r="AB223" s="44"/>
      <c r="AC223" s="44"/>
      <c r="AD223" s="44"/>
      <c r="AE223" s="44"/>
      <c r="AF223" s="44"/>
      <c r="AG223" s="44"/>
    </row>
    <row r="224" spans="1:33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  <c r="AA224" s="44"/>
      <c r="AB224" s="44"/>
      <c r="AC224" s="44"/>
      <c r="AD224" s="44"/>
      <c r="AE224" s="44"/>
      <c r="AF224" s="44"/>
      <c r="AG224" s="44"/>
    </row>
    <row r="225" spans="1:33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  <c r="AA225" s="44"/>
      <c r="AB225" s="44"/>
      <c r="AC225" s="44"/>
      <c r="AD225" s="44"/>
      <c r="AE225" s="44"/>
      <c r="AF225" s="44"/>
      <c r="AG225" s="44"/>
    </row>
    <row r="226" spans="1:33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  <c r="AA226" s="44"/>
      <c r="AB226" s="44"/>
      <c r="AC226" s="44"/>
      <c r="AD226" s="44"/>
      <c r="AE226" s="44"/>
      <c r="AF226" s="44"/>
      <c r="AG226" s="44"/>
    </row>
    <row r="227" spans="1:33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  <c r="AA227" s="44"/>
      <c r="AB227" s="44"/>
      <c r="AC227" s="44"/>
      <c r="AD227" s="44"/>
      <c r="AE227" s="44"/>
      <c r="AF227" s="44"/>
      <c r="AG227" s="44"/>
    </row>
    <row r="228" spans="1:33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44"/>
      <c r="AB228" s="44"/>
      <c r="AC228" s="44"/>
      <c r="AD228" s="44"/>
      <c r="AE228" s="44"/>
      <c r="AF228" s="44"/>
      <c r="AG228" s="44"/>
    </row>
    <row r="229" spans="1:33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44"/>
      <c r="AB229" s="44"/>
      <c r="AC229" s="44"/>
      <c r="AD229" s="44"/>
      <c r="AE229" s="44"/>
      <c r="AF229" s="44"/>
      <c r="AG229" s="44"/>
    </row>
    <row r="230" spans="1:33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  <c r="AA230" s="44"/>
      <c r="AB230" s="44"/>
      <c r="AC230" s="44"/>
      <c r="AD230" s="44"/>
      <c r="AE230" s="44"/>
      <c r="AF230" s="44"/>
      <c r="AG230" s="44"/>
    </row>
    <row r="231" spans="1:33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  <c r="AA231" s="44"/>
      <c r="AB231" s="44"/>
      <c r="AC231" s="44"/>
      <c r="AD231" s="44"/>
      <c r="AE231" s="44"/>
      <c r="AF231" s="44"/>
      <c r="AG231" s="44"/>
    </row>
    <row r="232" spans="1:33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  <c r="AA232" s="44"/>
      <c r="AB232" s="44"/>
      <c r="AC232" s="44"/>
      <c r="AD232" s="44"/>
      <c r="AE232" s="44"/>
      <c r="AF232" s="44"/>
      <c r="AG232" s="44"/>
    </row>
    <row r="233" spans="1:33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  <c r="AA233" s="44"/>
      <c r="AB233" s="44"/>
      <c r="AC233" s="44"/>
      <c r="AD233" s="44"/>
      <c r="AE233" s="44"/>
      <c r="AF233" s="44"/>
      <c r="AG233" s="44"/>
    </row>
    <row r="234" spans="1:33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  <c r="AA234" s="44"/>
      <c r="AB234" s="44"/>
      <c r="AC234" s="44"/>
      <c r="AD234" s="44"/>
      <c r="AE234" s="44"/>
      <c r="AF234" s="44"/>
      <c r="AG234" s="44"/>
    </row>
    <row r="235" spans="1:33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  <c r="AA235" s="44"/>
      <c r="AB235" s="44"/>
      <c r="AC235" s="44"/>
      <c r="AD235" s="44"/>
      <c r="AE235" s="44"/>
      <c r="AF235" s="44"/>
      <c r="AG235" s="44"/>
    </row>
    <row r="236" spans="1:33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  <c r="AA236" s="44"/>
      <c r="AB236" s="44"/>
      <c r="AC236" s="44"/>
      <c r="AD236" s="44"/>
      <c r="AE236" s="44"/>
      <c r="AF236" s="44"/>
      <c r="AG236" s="44"/>
    </row>
    <row r="237" spans="1:33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  <c r="AA237" s="44"/>
      <c r="AB237" s="44"/>
      <c r="AC237" s="44"/>
      <c r="AD237" s="44"/>
      <c r="AE237" s="44"/>
      <c r="AF237" s="44"/>
      <c r="AG237" s="44"/>
    </row>
    <row r="238" spans="1:33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  <c r="AA238" s="44"/>
      <c r="AB238" s="44"/>
      <c r="AC238" s="44"/>
      <c r="AD238" s="44"/>
      <c r="AE238" s="44"/>
      <c r="AF238" s="44"/>
      <c r="AG238" s="44"/>
    </row>
    <row r="239" spans="1:33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  <c r="AA239" s="44"/>
      <c r="AB239" s="44"/>
      <c r="AC239" s="44"/>
      <c r="AD239" s="44"/>
      <c r="AE239" s="44"/>
      <c r="AF239" s="44"/>
      <c r="AG239" s="44"/>
    </row>
    <row r="240" spans="1:33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  <c r="AA240" s="44"/>
      <c r="AB240" s="44"/>
      <c r="AC240" s="44"/>
      <c r="AD240" s="44"/>
      <c r="AE240" s="44"/>
      <c r="AF240" s="44"/>
      <c r="AG240" s="44"/>
    </row>
    <row r="241" spans="1:33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44"/>
      <c r="AB241" s="44"/>
      <c r="AC241" s="44"/>
      <c r="AD241" s="44"/>
      <c r="AE241" s="44"/>
      <c r="AF241" s="44"/>
      <c r="AG241" s="44"/>
    </row>
    <row r="242" spans="1:33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  <c r="AA242" s="44"/>
      <c r="AB242" s="44"/>
      <c r="AC242" s="44"/>
      <c r="AD242" s="44"/>
      <c r="AE242" s="44"/>
      <c r="AF242" s="44"/>
      <c r="AG242" s="44"/>
    </row>
    <row r="243" spans="1:33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  <c r="AA243" s="44"/>
      <c r="AB243" s="44"/>
      <c r="AC243" s="44"/>
      <c r="AD243" s="44"/>
      <c r="AE243" s="44"/>
      <c r="AF243" s="44"/>
      <c r="AG243" s="44"/>
    </row>
    <row r="244" spans="1:33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  <c r="AA244" s="44"/>
      <c r="AB244" s="44"/>
      <c r="AC244" s="44"/>
      <c r="AD244" s="44"/>
      <c r="AE244" s="44"/>
      <c r="AF244" s="44"/>
      <c r="AG244" s="44"/>
    </row>
    <row r="245" spans="1:33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44"/>
      <c r="AB245" s="44"/>
      <c r="AC245" s="44"/>
      <c r="AD245" s="44"/>
      <c r="AE245" s="44"/>
      <c r="AF245" s="44"/>
      <c r="AG245" s="44"/>
    </row>
    <row r="246" spans="1:33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4"/>
      <c r="AB246" s="44"/>
      <c r="AC246" s="44"/>
      <c r="AD246" s="44"/>
      <c r="AE246" s="44"/>
      <c r="AF246" s="44"/>
      <c r="AG246" s="44"/>
    </row>
    <row r="247" spans="1:33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  <c r="AA247" s="44"/>
      <c r="AB247" s="44"/>
      <c r="AC247" s="44"/>
      <c r="AD247" s="44"/>
      <c r="AE247" s="44"/>
      <c r="AF247" s="44"/>
      <c r="AG247" s="44"/>
    </row>
    <row r="248" spans="1:33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  <c r="AA248" s="44"/>
      <c r="AB248" s="44"/>
      <c r="AC248" s="44"/>
      <c r="AD248" s="44"/>
      <c r="AE248" s="44"/>
      <c r="AF248" s="44"/>
      <c r="AG248" s="44"/>
    </row>
    <row r="249" spans="1:33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  <c r="AA249" s="44"/>
      <c r="AB249" s="44"/>
      <c r="AC249" s="44"/>
      <c r="AD249" s="44"/>
      <c r="AE249" s="44"/>
      <c r="AF249" s="44"/>
      <c r="AG249" s="44"/>
    </row>
    <row r="250" spans="1:33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  <c r="AA250" s="44"/>
      <c r="AB250" s="44"/>
      <c r="AC250" s="44"/>
      <c r="AD250" s="44"/>
      <c r="AE250" s="44"/>
      <c r="AF250" s="44"/>
      <c r="AG250" s="44"/>
    </row>
    <row r="251" spans="1:33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  <c r="AA251" s="44"/>
      <c r="AB251" s="44"/>
      <c r="AC251" s="44"/>
      <c r="AD251" s="44"/>
      <c r="AE251" s="44"/>
      <c r="AF251" s="44"/>
      <c r="AG251" s="44"/>
    </row>
    <row r="252" spans="1:33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  <c r="AA252" s="44"/>
      <c r="AB252" s="44"/>
      <c r="AC252" s="44"/>
      <c r="AD252" s="44"/>
      <c r="AE252" s="44"/>
      <c r="AF252" s="44"/>
      <c r="AG252" s="44"/>
    </row>
    <row r="253" spans="1:33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  <c r="AA253" s="44"/>
      <c r="AB253" s="44"/>
      <c r="AC253" s="44"/>
      <c r="AD253" s="44"/>
      <c r="AE253" s="44"/>
      <c r="AF253" s="44"/>
      <c r="AG253" s="44"/>
    </row>
    <row r="254" spans="1:33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  <c r="AA254" s="44"/>
      <c r="AB254" s="44"/>
      <c r="AC254" s="44"/>
      <c r="AD254" s="44"/>
      <c r="AE254" s="44"/>
      <c r="AF254" s="44"/>
      <c r="AG254" s="44"/>
    </row>
    <row r="255" spans="1:33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  <c r="AA255" s="44"/>
      <c r="AB255" s="44"/>
      <c r="AC255" s="44"/>
      <c r="AD255" s="44"/>
      <c r="AE255" s="44"/>
      <c r="AF255" s="44"/>
      <c r="AG255" s="44"/>
    </row>
    <row r="256" spans="1:33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  <c r="AA256" s="44"/>
      <c r="AB256" s="44"/>
      <c r="AC256" s="44"/>
      <c r="AD256" s="44"/>
      <c r="AE256" s="44"/>
      <c r="AF256" s="44"/>
      <c r="AG256" s="44"/>
    </row>
    <row r="257" spans="1:33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  <c r="AA257" s="44"/>
      <c r="AB257" s="44"/>
      <c r="AC257" s="44"/>
      <c r="AD257" s="44"/>
      <c r="AE257" s="44"/>
      <c r="AF257" s="44"/>
      <c r="AG257" s="44"/>
    </row>
    <row r="258" spans="1:33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44"/>
      <c r="AB258" s="44"/>
      <c r="AC258" s="44"/>
      <c r="AD258" s="44"/>
      <c r="AE258" s="44"/>
      <c r="AF258" s="44"/>
      <c r="AG258" s="44"/>
    </row>
    <row r="259" spans="1:33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44"/>
      <c r="AB259" s="44"/>
      <c r="AC259" s="44"/>
      <c r="AD259" s="44"/>
      <c r="AE259" s="44"/>
      <c r="AF259" s="44"/>
      <c r="AG259" s="44"/>
    </row>
    <row r="260" spans="1:33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  <c r="AA260" s="44"/>
      <c r="AB260" s="44"/>
      <c r="AC260" s="44"/>
      <c r="AD260" s="44"/>
      <c r="AE260" s="44"/>
      <c r="AF260" s="44"/>
      <c r="AG260" s="44"/>
    </row>
    <row r="261" spans="1:33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  <c r="AA261" s="44"/>
      <c r="AB261" s="44"/>
      <c r="AC261" s="44"/>
      <c r="AD261" s="44"/>
      <c r="AE261" s="44"/>
      <c r="AF261" s="44"/>
      <c r="AG261" s="44"/>
    </row>
    <row r="262" spans="1:33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  <c r="AA262" s="44"/>
      <c r="AB262" s="44"/>
      <c r="AC262" s="44"/>
      <c r="AD262" s="44"/>
      <c r="AE262" s="44"/>
      <c r="AF262" s="44"/>
      <c r="AG262" s="44"/>
    </row>
    <row r="263" spans="1:33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44"/>
      <c r="AB263" s="44"/>
      <c r="AC263" s="44"/>
      <c r="AD263" s="44"/>
      <c r="AE263" s="44"/>
      <c r="AF263" s="44"/>
      <c r="AG263" s="44"/>
    </row>
    <row r="264" spans="1:33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44"/>
      <c r="AB264" s="44"/>
      <c r="AC264" s="44"/>
      <c r="AD264" s="44"/>
      <c r="AE264" s="44"/>
      <c r="AF264" s="44"/>
      <c r="AG264" s="44"/>
    </row>
    <row r="265" spans="1:33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  <c r="AA265" s="44"/>
      <c r="AB265" s="44"/>
      <c r="AC265" s="44"/>
      <c r="AD265" s="44"/>
      <c r="AE265" s="44"/>
      <c r="AF265" s="44"/>
      <c r="AG265" s="44"/>
    </row>
    <row r="266" spans="1:33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  <c r="AA266" s="44"/>
      <c r="AB266" s="44"/>
      <c r="AC266" s="44"/>
      <c r="AD266" s="44"/>
      <c r="AE266" s="44"/>
      <c r="AF266" s="44"/>
      <c r="AG266" s="44"/>
    </row>
    <row r="267" spans="1:33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  <c r="AA267" s="44"/>
      <c r="AB267" s="44"/>
      <c r="AC267" s="44"/>
      <c r="AD267" s="44"/>
      <c r="AE267" s="44"/>
      <c r="AF267" s="44"/>
      <c r="AG267" s="44"/>
    </row>
    <row r="268" spans="1:33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  <c r="AA268" s="44"/>
      <c r="AB268" s="44"/>
      <c r="AC268" s="44"/>
      <c r="AD268" s="44"/>
      <c r="AE268" s="44"/>
      <c r="AF268" s="44"/>
      <c r="AG268" s="44"/>
    </row>
    <row r="269" spans="1:33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  <c r="AA269" s="44"/>
      <c r="AB269" s="44"/>
      <c r="AC269" s="44"/>
      <c r="AD269" s="44"/>
      <c r="AE269" s="44"/>
      <c r="AF269" s="44"/>
      <c r="AG269" s="44"/>
    </row>
    <row r="270" spans="1:33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4"/>
      <c r="AB270" s="44"/>
      <c r="AC270" s="44"/>
      <c r="AD270" s="44"/>
      <c r="AE270" s="44"/>
      <c r="AF270" s="44"/>
      <c r="AG270" s="44"/>
    </row>
    <row r="271" spans="1:33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44"/>
      <c r="AB271" s="44"/>
      <c r="AC271" s="44"/>
      <c r="AD271" s="44"/>
      <c r="AE271" s="44"/>
      <c r="AF271" s="44"/>
      <c r="AG271" s="44"/>
    </row>
    <row r="272" spans="1:33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  <c r="AA272" s="44"/>
      <c r="AB272" s="44"/>
      <c r="AC272" s="44"/>
      <c r="AD272" s="44"/>
      <c r="AE272" s="44"/>
      <c r="AF272" s="44"/>
      <c r="AG272" s="44"/>
    </row>
    <row r="273" spans="1:33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  <c r="AA273" s="44"/>
      <c r="AB273" s="44"/>
      <c r="AC273" s="44"/>
      <c r="AD273" s="44"/>
      <c r="AE273" s="44"/>
      <c r="AF273" s="44"/>
      <c r="AG273" s="44"/>
    </row>
    <row r="274" spans="1:33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  <c r="AA274" s="44"/>
      <c r="AB274" s="44"/>
      <c r="AC274" s="44"/>
      <c r="AD274" s="44"/>
      <c r="AE274" s="44"/>
      <c r="AF274" s="44"/>
      <c r="AG274" s="44"/>
    </row>
    <row r="275" spans="1:33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  <c r="AA275" s="44"/>
      <c r="AB275" s="44"/>
      <c r="AC275" s="44"/>
      <c r="AD275" s="44"/>
      <c r="AE275" s="44"/>
      <c r="AF275" s="44"/>
      <c r="AG275" s="44"/>
    </row>
    <row r="276" spans="1:33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  <c r="AA276" s="44"/>
      <c r="AB276" s="44"/>
      <c r="AC276" s="44"/>
      <c r="AD276" s="44"/>
      <c r="AE276" s="44"/>
      <c r="AF276" s="44"/>
      <c r="AG276" s="44"/>
    </row>
    <row r="277" spans="1:33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  <c r="AA277" s="44"/>
      <c r="AB277" s="44"/>
      <c r="AC277" s="44"/>
      <c r="AD277" s="44"/>
      <c r="AE277" s="44"/>
      <c r="AF277" s="44"/>
      <c r="AG277" s="44"/>
    </row>
    <row r="278" spans="1:33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  <c r="AA278" s="44"/>
      <c r="AB278" s="44"/>
      <c r="AC278" s="44"/>
      <c r="AD278" s="44"/>
      <c r="AE278" s="44"/>
      <c r="AF278" s="44"/>
      <c r="AG278" s="44"/>
    </row>
    <row r="279" spans="1:33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44"/>
      <c r="AB279" s="44"/>
      <c r="AC279" s="44"/>
      <c r="AD279" s="44"/>
      <c r="AE279" s="44"/>
      <c r="AF279" s="44"/>
      <c r="AG279" s="44"/>
    </row>
    <row r="280" spans="1:33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44"/>
      <c r="AB280" s="44"/>
      <c r="AC280" s="44"/>
      <c r="AD280" s="44"/>
      <c r="AE280" s="44"/>
      <c r="AF280" s="44"/>
      <c r="AG280" s="44"/>
    </row>
    <row r="281" spans="1:33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  <c r="AA281" s="44"/>
      <c r="AB281" s="44"/>
      <c r="AC281" s="44"/>
      <c r="AD281" s="44"/>
      <c r="AE281" s="44"/>
      <c r="AF281" s="44"/>
      <c r="AG281" s="44"/>
    </row>
    <row r="282" spans="1:33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  <c r="AA282" s="44"/>
      <c r="AB282" s="44"/>
      <c r="AC282" s="44"/>
      <c r="AD282" s="44"/>
      <c r="AE282" s="44"/>
      <c r="AF282" s="44"/>
      <c r="AG282" s="44"/>
    </row>
    <row r="283" spans="1:33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  <c r="AA283" s="44"/>
      <c r="AB283" s="44"/>
      <c r="AC283" s="44"/>
      <c r="AD283" s="44"/>
      <c r="AE283" s="44"/>
      <c r="AF283" s="44"/>
      <c r="AG283" s="44"/>
    </row>
    <row r="284" spans="1:33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44"/>
      <c r="AB284" s="44"/>
      <c r="AC284" s="44"/>
      <c r="AD284" s="44"/>
      <c r="AE284" s="44"/>
      <c r="AF284" s="44"/>
      <c r="AG284" s="44"/>
    </row>
    <row r="285" spans="1:33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  <c r="AA285" s="44"/>
      <c r="AB285" s="44"/>
      <c r="AC285" s="44"/>
      <c r="AD285" s="44"/>
      <c r="AE285" s="44"/>
      <c r="AF285" s="44"/>
      <c r="AG285" s="44"/>
    </row>
    <row r="286" spans="1:33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  <c r="AA286" s="44"/>
      <c r="AB286" s="44"/>
      <c r="AC286" s="44"/>
      <c r="AD286" s="44"/>
      <c r="AE286" s="44"/>
      <c r="AF286" s="44"/>
      <c r="AG286" s="44"/>
    </row>
    <row r="287" spans="1:33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  <c r="AA287" s="44"/>
      <c r="AB287" s="44"/>
      <c r="AC287" s="44"/>
      <c r="AD287" s="44"/>
      <c r="AE287" s="44"/>
      <c r="AF287" s="44"/>
      <c r="AG287" s="44"/>
    </row>
    <row r="288" spans="1:33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44"/>
      <c r="AB288" s="44"/>
      <c r="AC288" s="44"/>
      <c r="AD288" s="44"/>
      <c r="AE288" s="44"/>
      <c r="AF288" s="44"/>
      <c r="AG288" s="44"/>
    </row>
    <row r="289" spans="1:33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  <c r="AA289" s="44"/>
      <c r="AB289" s="44"/>
      <c r="AC289" s="44"/>
      <c r="AD289" s="44"/>
      <c r="AE289" s="44"/>
      <c r="AF289" s="44"/>
      <c r="AG289" s="44"/>
    </row>
    <row r="290" spans="1:33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  <c r="AA290" s="44"/>
      <c r="AB290" s="44"/>
      <c r="AC290" s="44"/>
      <c r="AD290" s="44"/>
      <c r="AE290" s="44"/>
      <c r="AF290" s="44"/>
      <c r="AG290" s="44"/>
    </row>
    <row r="291" spans="1:33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  <c r="AA291" s="44"/>
      <c r="AB291" s="44"/>
      <c r="AC291" s="44"/>
      <c r="AD291" s="44"/>
      <c r="AE291" s="44"/>
      <c r="AF291" s="44"/>
      <c r="AG291" s="44"/>
    </row>
    <row r="292" spans="1:33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44"/>
      <c r="AB292" s="44"/>
      <c r="AC292" s="44"/>
      <c r="AD292" s="44"/>
      <c r="AE292" s="44"/>
      <c r="AF292" s="44"/>
      <c r="AG292" s="44"/>
    </row>
    <row r="293" spans="1:33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44"/>
      <c r="AB293" s="44"/>
      <c r="AC293" s="44"/>
      <c r="AD293" s="44"/>
      <c r="AE293" s="44"/>
      <c r="AF293" s="44"/>
      <c r="AG293" s="44"/>
    </row>
    <row r="294" spans="1:33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4"/>
      <c r="AB294" s="44"/>
      <c r="AC294" s="44"/>
      <c r="AD294" s="44"/>
      <c r="AE294" s="44"/>
      <c r="AF294" s="44"/>
      <c r="AG294" s="44"/>
    </row>
    <row r="295" spans="1:33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  <c r="AA295" s="44"/>
      <c r="AB295" s="44"/>
      <c r="AC295" s="44"/>
      <c r="AD295" s="44"/>
      <c r="AE295" s="44"/>
      <c r="AF295" s="44"/>
      <c r="AG295" s="44"/>
    </row>
    <row r="296" spans="1:33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  <c r="AA296" s="44"/>
      <c r="AB296" s="44"/>
      <c r="AC296" s="44"/>
      <c r="AD296" s="44"/>
      <c r="AE296" s="44"/>
      <c r="AF296" s="44"/>
      <c r="AG296" s="44"/>
    </row>
    <row r="297" spans="1:33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44"/>
      <c r="AB297" s="44"/>
      <c r="AC297" s="44"/>
      <c r="AD297" s="44"/>
      <c r="AE297" s="44"/>
      <c r="AF297" s="44"/>
      <c r="AG297" s="44"/>
    </row>
    <row r="298" spans="1:33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  <c r="AA298" s="44"/>
      <c r="AB298" s="44"/>
      <c r="AC298" s="44"/>
      <c r="AD298" s="44"/>
      <c r="AE298" s="44"/>
      <c r="AF298" s="44"/>
      <c r="AG298" s="44"/>
    </row>
    <row r="299" spans="1:33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  <c r="AA299" s="44"/>
      <c r="AB299" s="44"/>
      <c r="AC299" s="44"/>
      <c r="AD299" s="44"/>
      <c r="AE299" s="44"/>
      <c r="AF299" s="44"/>
      <c r="AG299" s="44"/>
    </row>
    <row r="300" spans="1:33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  <c r="AA300" s="44"/>
      <c r="AB300" s="44"/>
      <c r="AC300" s="44"/>
      <c r="AD300" s="44"/>
      <c r="AE300" s="44"/>
      <c r="AF300" s="44"/>
      <c r="AG300" s="44"/>
    </row>
    <row r="301" spans="1:33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44"/>
      <c r="AB301" s="44"/>
      <c r="AC301" s="44"/>
      <c r="AD301" s="44"/>
      <c r="AE301" s="44"/>
      <c r="AF301" s="44"/>
      <c r="AG301" s="44"/>
    </row>
    <row r="302" spans="1:33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  <c r="AA302" s="44"/>
      <c r="AB302" s="44"/>
      <c r="AC302" s="44"/>
      <c r="AD302" s="44"/>
      <c r="AE302" s="44"/>
      <c r="AF302" s="44"/>
      <c r="AG302" s="44"/>
    </row>
    <row r="303" spans="1:33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  <c r="AA303" s="44"/>
      <c r="AB303" s="44"/>
      <c r="AC303" s="44"/>
      <c r="AD303" s="44"/>
      <c r="AE303" s="44"/>
      <c r="AF303" s="44"/>
      <c r="AG303" s="44"/>
    </row>
    <row r="304" spans="1:33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  <c r="AA304" s="44"/>
      <c r="AB304" s="44"/>
      <c r="AC304" s="44"/>
      <c r="AD304" s="44"/>
      <c r="AE304" s="44"/>
      <c r="AF304" s="44"/>
      <c r="AG304" s="44"/>
    </row>
    <row r="305" spans="1:33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  <c r="AA305" s="44"/>
      <c r="AB305" s="44"/>
      <c r="AC305" s="44"/>
      <c r="AD305" s="44"/>
      <c r="AE305" s="44"/>
      <c r="AF305" s="44"/>
      <c r="AG305" s="44"/>
    </row>
    <row r="306" spans="1:33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44"/>
      <c r="AB306" s="44"/>
      <c r="AC306" s="44"/>
      <c r="AD306" s="44"/>
      <c r="AE306" s="44"/>
      <c r="AF306" s="44"/>
      <c r="AG306" s="44"/>
    </row>
    <row r="307" spans="1:33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44"/>
      <c r="AB307" s="44"/>
      <c r="AC307" s="44"/>
      <c r="AD307" s="44"/>
      <c r="AE307" s="44"/>
      <c r="AF307" s="44"/>
      <c r="AG307" s="44"/>
    </row>
    <row r="308" spans="1:33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  <c r="AA308" s="44"/>
      <c r="AB308" s="44"/>
      <c r="AC308" s="44"/>
      <c r="AD308" s="44"/>
      <c r="AE308" s="44"/>
      <c r="AF308" s="44"/>
      <c r="AG308" s="44"/>
    </row>
    <row r="309" spans="1:33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  <c r="AA309" s="44"/>
      <c r="AB309" s="44"/>
      <c r="AC309" s="44"/>
      <c r="AD309" s="44"/>
      <c r="AE309" s="44"/>
      <c r="AF309" s="44"/>
      <c r="AG309" s="44"/>
    </row>
    <row r="310" spans="1:33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  <c r="AA310" s="44"/>
      <c r="AB310" s="44"/>
      <c r="AC310" s="44"/>
      <c r="AD310" s="44"/>
      <c r="AE310" s="44"/>
      <c r="AF310" s="44"/>
      <c r="AG310" s="44"/>
    </row>
    <row r="311" spans="1:33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44"/>
      <c r="AB311" s="44"/>
      <c r="AC311" s="44"/>
      <c r="AD311" s="44"/>
      <c r="AE311" s="44"/>
      <c r="AF311" s="44"/>
      <c r="AG311" s="44"/>
    </row>
    <row r="312" spans="1:33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  <c r="AA312" s="44"/>
      <c r="AB312" s="44"/>
      <c r="AC312" s="44"/>
      <c r="AD312" s="44"/>
      <c r="AE312" s="44"/>
      <c r="AF312" s="44"/>
      <c r="AG312" s="44"/>
    </row>
    <row r="313" spans="1:33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  <c r="AA313" s="44"/>
      <c r="AB313" s="44"/>
      <c r="AC313" s="44"/>
      <c r="AD313" s="44"/>
      <c r="AE313" s="44"/>
      <c r="AF313" s="44"/>
      <c r="AG313" s="44"/>
    </row>
    <row r="314" spans="1:33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</row>
    <row r="315" spans="1:33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  <c r="AA315" s="44"/>
      <c r="AB315" s="44"/>
      <c r="AC315" s="44"/>
      <c r="AD315" s="44"/>
      <c r="AE315" s="44"/>
      <c r="AF315" s="44"/>
      <c r="AG315" s="44"/>
    </row>
    <row r="316" spans="1:33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44"/>
      <c r="AB316" s="44"/>
      <c r="AC316" s="44"/>
      <c r="AD316" s="44"/>
      <c r="AE316" s="44"/>
      <c r="AF316" s="44"/>
      <c r="AG316" s="44"/>
    </row>
    <row r="317" spans="1:33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  <c r="AA317" s="44"/>
      <c r="AB317" s="44"/>
      <c r="AC317" s="44"/>
      <c r="AD317" s="44"/>
      <c r="AE317" s="44"/>
      <c r="AF317" s="44"/>
      <c r="AG317" s="44"/>
    </row>
    <row r="318" spans="1:33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4"/>
      <c r="AB318" s="44"/>
      <c r="AC318" s="44"/>
      <c r="AD318" s="44"/>
      <c r="AE318" s="44"/>
      <c r="AF318" s="44"/>
      <c r="AG318" s="44"/>
    </row>
    <row r="319" spans="1:33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  <c r="AA319" s="44"/>
      <c r="AB319" s="44"/>
      <c r="AC319" s="44"/>
      <c r="AD319" s="44"/>
      <c r="AE319" s="44"/>
      <c r="AF319" s="44"/>
      <c r="AG319" s="44"/>
    </row>
    <row r="320" spans="1:33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44"/>
      <c r="AB320" s="44"/>
      <c r="AC320" s="44"/>
      <c r="AD320" s="44"/>
      <c r="AE320" s="44"/>
      <c r="AF320" s="44"/>
      <c r="AG320" s="44"/>
    </row>
    <row r="321" spans="1:33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44"/>
      <c r="AB321" s="44"/>
      <c r="AC321" s="44"/>
      <c r="AD321" s="44"/>
      <c r="AE321" s="44"/>
      <c r="AF321" s="44"/>
      <c r="AG321" s="44"/>
    </row>
    <row r="322" spans="1:33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  <c r="AA322" s="44"/>
      <c r="AB322" s="44"/>
      <c r="AC322" s="44"/>
      <c r="AD322" s="44"/>
      <c r="AE322" s="44"/>
      <c r="AF322" s="44"/>
      <c r="AG322" s="44"/>
    </row>
    <row r="323" spans="1:33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  <c r="AA323" s="44"/>
      <c r="AB323" s="44"/>
      <c r="AC323" s="44"/>
      <c r="AD323" s="44"/>
      <c r="AE323" s="44"/>
      <c r="AF323" s="44"/>
      <c r="AG323" s="44"/>
    </row>
    <row r="324" spans="1:33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  <c r="AA324" s="44"/>
      <c r="AB324" s="44"/>
      <c r="AC324" s="44"/>
      <c r="AD324" s="44"/>
      <c r="AE324" s="44"/>
      <c r="AF324" s="44"/>
      <c r="AG324" s="44"/>
    </row>
    <row r="325" spans="1:33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44"/>
      <c r="AB325" s="44"/>
      <c r="AC325" s="44"/>
      <c r="AD325" s="44"/>
      <c r="AE325" s="44"/>
      <c r="AF325" s="44"/>
      <c r="AG325" s="44"/>
    </row>
    <row r="326" spans="1:33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  <c r="AA326" s="44"/>
      <c r="AB326" s="44"/>
      <c r="AC326" s="44"/>
      <c r="AD326" s="44"/>
      <c r="AE326" s="44"/>
      <c r="AF326" s="44"/>
      <c r="AG326" s="44"/>
    </row>
    <row r="327" spans="1:33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  <c r="AA327" s="44"/>
      <c r="AB327" s="44"/>
      <c r="AC327" s="44"/>
      <c r="AD327" s="44"/>
      <c r="AE327" s="44"/>
      <c r="AF327" s="44"/>
      <c r="AG327" s="44"/>
    </row>
    <row r="328" spans="1:33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  <c r="AA328" s="44"/>
      <c r="AB328" s="44"/>
      <c r="AC328" s="44"/>
      <c r="AD328" s="44"/>
      <c r="AE328" s="44"/>
      <c r="AF328" s="44"/>
      <c r="AG328" s="44"/>
    </row>
    <row r="329" spans="1:33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44"/>
      <c r="AB329" s="44"/>
      <c r="AC329" s="44"/>
      <c r="AD329" s="44"/>
      <c r="AE329" s="44"/>
      <c r="AF329" s="44"/>
      <c r="AG329" s="44"/>
    </row>
    <row r="330" spans="1:33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44"/>
      <c r="AB330" s="44"/>
      <c r="AC330" s="44"/>
      <c r="AD330" s="44"/>
      <c r="AE330" s="44"/>
      <c r="AF330" s="44"/>
      <c r="AG330" s="44"/>
    </row>
    <row r="331" spans="1:33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  <c r="AA331" s="44"/>
      <c r="AB331" s="44"/>
      <c r="AC331" s="44"/>
      <c r="AD331" s="44"/>
      <c r="AE331" s="44"/>
      <c r="AF331" s="44"/>
      <c r="AG331" s="44"/>
    </row>
    <row r="332" spans="1:33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  <c r="AA332" s="44"/>
      <c r="AB332" s="44"/>
      <c r="AC332" s="44"/>
      <c r="AD332" s="44"/>
      <c r="AE332" s="44"/>
      <c r="AF332" s="44"/>
      <c r="AG332" s="44"/>
    </row>
    <row r="333" spans="1:33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  <c r="AA333" s="44"/>
      <c r="AB333" s="44"/>
      <c r="AC333" s="44"/>
      <c r="AD333" s="44"/>
      <c r="AE333" s="44"/>
      <c r="AF333" s="44"/>
      <c r="AG333" s="44"/>
    </row>
    <row r="334" spans="1:33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  <c r="AA334" s="44"/>
      <c r="AB334" s="44"/>
      <c r="AC334" s="44"/>
      <c r="AD334" s="44"/>
      <c r="AE334" s="44"/>
      <c r="AF334" s="44"/>
      <c r="AG334" s="44"/>
    </row>
    <row r="335" spans="1:33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  <c r="AA335" s="44"/>
      <c r="AB335" s="44"/>
      <c r="AC335" s="44"/>
      <c r="AD335" s="44"/>
      <c r="AE335" s="44"/>
      <c r="AF335" s="44"/>
      <c r="AG335" s="44"/>
    </row>
    <row r="336" spans="1:33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  <c r="AA336" s="44"/>
      <c r="AB336" s="44"/>
      <c r="AC336" s="44"/>
      <c r="AD336" s="44"/>
      <c r="AE336" s="44"/>
      <c r="AF336" s="44"/>
      <c r="AG336" s="44"/>
    </row>
    <row r="337" spans="1:33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  <c r="AA337" s="44"/>
      <c r="AB337" s="44"/>
      <c r="AC337" s="44"/>
      <c r="AD337" s="44"/>
      <c r="AE337" s="44"/>
      <c r="AF337" s="44"/>
      <c r="AG337" s="44"/>
    </row>
    <row r="338" spans="1:33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  <c r="AA338" s="44"/>
      <c r="AB338" s="44"/>
      <c r="AC338" s="44"/>
      <c r="AD338" s="44"/>
      <c r="AE338" s="44"/>
      <c r="AF338" s="44"/>
      <c r="AG338" s="44"/>
    </row>
    <row r="339" spans="1:33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  <c r="AA339" s="44"/>
      <c r="AB339" s="44"/>
      <c r="AC339" s="44"/>
      <c r="AD339" s="44"/>
      <c r="AE339" s="44"/>
      <c r="AF339" s="44"/>
      <c r="AG339" s="44"/>
    </row>
    <row r="340" spans="1:33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  <c r="AA340" s="44"/>
      <c r="AB340" s="44"/>
      <c r="AC340" s="44"/>
      <c r="AD340" s="44"/>
      <c r="AE340" s="44"/>
      <c r="AF340" s="44"/>
      <c r="AG340" s="44"/>
    </row>
    <row r="341" spans="1:33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44"/>
      <c r="AB341" s="44"/>
      <c r="AC341" s="44"/>
      <c r="AD341" s="44"/>
      <c r="AE341" s="44"/>
      <c r="AF341" s="44"/>
      <c r="AG341" s="44"/>
    </row>
    <row r="342" spans="1:33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4"/>
      <c r="AB342" s="44"/>
      <c r="AC342" s="44"/>
      <c r="AD342" s="44"/>
      <c r="AE342" s="44"/>
      <c r="AF342" s="44"/>
      <c r="AG342" s="44"/>
    </row>
    <row r="343" spans="1:33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  <c r="AA343" s="44"/>
      <c r="AB343" s="44"/>
      <c r="AC343" s="44"/>
      <c r="AD343" s="44"/>
      <c r="AE343" s="44"/>
      <c r="AF343" s="44"/>
      <c r="AG343" s="44"/>
    </row>
    <row r="344" spans="1:33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  <c r="AA344" s="44"/>
      <c r="AB344" s="44"/>
      <c r="AC344" s="44"/>
      <c r="AD344" s="44"/>
      <c r="AE344" s="44"/>
      <c r="AF344" s="44"/>
      <c r="AG344" s="44"/>
    </row>
    <row r="345" spans="1:33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  <c r="AA345" s="44"/>
      <c r="AB345" s="44"/>
      <c r="AC345" s="44"/>
      <c r="AD345" s="44"/>
      <c r="AE345" s="44"/>
      <c r="AF345" s="44"/>
      <c r="AG345" s="44"/>
    </row>
    <row r="346" spans="1:33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  <c r="AA346" s="44"/>
      <c r="AB346" s="44"/>
      <c r="AC346" s="44"/>
      <c r="AD346" s="44"/>
      <c r="AE346" s="44"/>
      <c r="AF346" s="44"/>
      <c r="AG346" s="44"/>
    </row>
    <row r="347" spans="1:33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  <c r="AA347" s="44"/>
      <c r="AB347" s="44"/>
      <c r="AC347" s="44"/>
      <c r="AD347" s="44"/>
      <c r="AE347" s="44"/>
      <c r="AF347" s="44"/>
      <c r="AG347" s="44"/>
    </row>
    <row r="348" spans="1:33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44"/>
      <c r="AB348" s="44"/>
      <c r="AC348" s="44"/>
      <c r="AD348" s="44"/>
      <c r="AE348" s="44"/>
      <c r="AF348" s="44"/>
      <c r="AG348" s="44"/>
    </row>
    <row r="349" spans="1:33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  <c r="AA349" s="44"/>
      <c r="AB349" s="44"/>
      <c r="AC349" s="44"/>
      <c r="AD349" s="44"/>
      <c r="AE349" s="44"/>
      <c r="AF349" s="44"/>
      <c r="AG349" s="44"/>
    </row>
    <row r="350" spans="1:33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  <c r="AA350" s="44"/>
      <c r="AB350" s="44"/>
      <c r="AC350" s="44"/>
      <c r="AD350" s="44"/>
      <c r="AE350" s="44"/>
      <c r="AF350" s="44"/>
      <c r="AG350" s="44"/>
    </row>
    <row r="351" spans="1:33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  <c r="AA351" s="44"/>
      <c r="AB351" s="44"/>
      <c r="AC351" s="44"/>
      <c r="AD351" s="44"/>
      <c r="AE351" s="44"/>
      <c r="AF351" s="44"/>
      <c r="AG351" s="44"/>
    </row>
    <row r="352" spans="1:33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  <c r="AA352" s="44"/>
      <c r="AB352" s="44"/>
      <c r="AC352" s="44"/>
      <c r="AD352" s="44"/>
      <c r="AE352" s="44"/>
      <c r="AF352" s="44"/>
      <c r="AG352" s="44"/>
    </row>
    <row r="353" spans="1:33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  <c r="AA353" s="44"/>
      <c r="AB353" s="44"/>
      <c r="AC353" s="44"/>
      <c r="AD353" s="44"/>
      <c r="AE353" s="44"/>
      <c r="AF353" s="44"/>
      <c r="AG353" s="44"/>
    </row>
    <row r="354" spans="1:33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  <c r="AA354" s="44"/>
      <c r="AB354" s="44"/>
      <c r="AC354" s="44"/>
      <c r="AD354" s="44"/>
      <c r="AE354" s="44"/>
      <c r="AF354" s="44"/>
      <c r="AG354" s="44"/>
    </row>
    <row r="355" spans="1:33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  <c r="AA355" s="44"/>
      <c r="AB355" s="44"/>
      <c r="AC355" s="44"/>
      <c r="AD355" s="44"/>
      <c r="AE355" s="44"/>
      <c r="AF355" s="44"/>
      <c r="AG355" s="44"/>
    </row>
    <row r="356" spans="1:33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  <c r="AA356" s="44"/>
      <c r="AB356" s="44"/>
      <c r="AC356" s="44"/>
      <c r="AD356" s="44"/>
      <c r="AE356" s="44"/>
      <c r="AF356" s="44"/>
      <c r="AG356" s="44"/>
    </row>
    <row r="357" spans="1:33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44"/>
      <c r="AB357" s="44"/>
      <c r="AC357" s="44"/>
      <c r="AD357" s="44"/>
      <c r="AE357" s="44"/>
      <c r="AF357" s="44"/>
      <c r="AG357" s="44"/>
    </row>
    <row r="358" spans="1:33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  <c r="AA358" s="44"/>
      <c r="AB358" s="44"/>
      <c r="AC358" s="44"/>
      <c r="AD358" s="44"/>
      <c r="AE358" s="44"/>
      <c r="AF358" s="44"/>
      <c r="AG358" s="44"/>
    </row>
    <row r="359" spans="1:33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  <c r="AA359" s="44"/>
      <c r="AB359" s="44"/>
      <c r="AC359" s="44"/>
      <c r="AD359" s="44"/>
      <c r="AE359" s="44"/>
      <c r="AF359" s="44"/>
      <c r="AG359" s="44"/>
    </row>
    <row r="360" spans="1:33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  <c r="AA360" s="44"/>
      <c r="AB360" s="44"/>
      <c r="AC360" s="44"/>
      <c r="AD360" s="44"/>
      <c r="AE360" s="44"/>
      <c r="AF360" s="44"/>
      <c r="AG360" s="44"/>
    </row>
    <row r="361" spans="1:33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  <c r="AA361" s="44"/>
      <c r="AB361" s="44"/>
      <c r="AC361" s="44"/>
      <c r="AD361" s="44"/>
      <c r="AE361" s="44"/>
      <c r="AF361" s="44"/>
      <c r="AG361" s="44"/>
    </row>
    <row r="362" spans="1:33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  <c r="AA362" s="44"/>
      <c r="AB362" s="44"/>
      <c r="AC362" s="44"/>
      <c r="AD362" s="44"/>
      <c r="AE362" s="44"/>
      <c r="AF362" s="44"/>
      <c r="AG362" s="44"/>
    </row>
    <row r="363" spans="1:33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44"/>
      <c r="AB363" s="44"/>
      <c r="AC363" s="44"/>
      <c r="AD363" s="44"/>
      <c r="AE363" s="44"/>
      <c r="AF363" s="44"/>
      <c r="AG363" s="44"/>
    </row>
    <row r="364" spans="1:33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  <c r="AA364" s="44"/>
      <c r="AB364" s="44"/>
      <c r="AC364" s="44"/>
      <c r="AD364" s="44"/>
      <c r="AE364" s="44"/>
      <c r="AF364" s="44"/>
      <c r="AG364" s="44"/>
    </row>
    <row r="365" spans="1:33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  <c r="AA365" s="44"/>
      <c r="AB365" s="44"/>
      <c r="AC365" s="44"/>
      <c r="AD365" s="44"/>
      <c r="AE365" s="44"/>
      <c r="AF365" s="44"/>
      <c r="AG365" s="44"/>
    </row>
    <row r="366" spans="1:33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4"/>
      <c r="AB366" s="44"/>
      <c r="AC366" s="44"/>
      <c r="AD366" s="44"/>
      <c r="AE366" s="44"/>
      <c r="AF366" s="44"/>
      <c r="AG366" s="44"/>
    </row>
    <row r="367" spans="1:33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  <c r="AA367" s="44"/>
      <c r="AB367" s="44"/>
      <c r="AC367" s="44"/>
      <c r="AD367" s="44"/>
      <c r="AE367" s="44"/>
      <c r="AF367" s="44"/>
      <c r="AG367" s="44"/>
    </row>
    <row r="368" spans="1:33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  <c r="AA368" s="44"/>
      <c r="AB368" s="44"/>
      <c r="AC368" s="44"/>
      <c r="AD368" s="44"/>
      <c r="AE368" s="44"/>
      <c r="AF368" s="44"/>
      <c r="AG368" s="44"/>
    </row>
    <row r="369" spans="1:33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  <c r="AA369" s="44"/>
      <c r="AB369" s="44"/>
      <c r="AC369" s="44"/>
      <c r="AD369" s="44"/>
      <c r="AE369" s="44"/>
      <c r="AF369" s="44"/>
      <c r="AG369" s="44"/>
    </row>
    <row r="370" spans="1:33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44"/>
      <c r="AB370" s="44"/>
      <c r="AC370" s="44"/>
      <c r="AD370" s="44"/>
      <c r="AE370" s="44"/>
      <c r="AF370" s="44"/>
      <c r="AG370" s="44"/>
    </row>
    <row r="371" spans="1:33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  <c r="AA371" s="44"/>
      <c r="AB371" s="44"/>
      <c r="AC371" s="44"/>
      <c r="AD371" s="44"/>
      <c r="AE371" s="44"/>
      <c r="AF371" s="44"/>
      <c r="AG371" s="44"/>
    </row>
    <row r="372" spans="1:33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  <c r="AA372" s="44"/>
      <c r="AB372" s="44"/>
      <c r="AC372" s="44"/>
      <c r="AD372" s="44"/>
      <c r="AE372" s="44"/>
      <c r="AF372" s="44"/>
      <c r="AG372" s="44"/>
    </row>
    <row r="373" spans="1:33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  <c r="AA373" s="44"/>
      <c r="AB373" s="44"/>
      <c r="AC373" s="44"/>
      <c r="AD373" s="44"/>
      <c r="AE373" s="44"/>
      <c r="AF373" s="44"/>
      <c r="AG373" s="44"/>
    </row>
    <row r="374" spans="1:33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  <c r="AA374" s="44"/>
      <c r="AB374" s="44"/>
      <c r="AC374" s="44"/>
      <c r="AD374" s="44"/>
      <c r="AE374" s="44"/>
      <c r="AF374" s="44"/>
      <c r="AG374" s="44"/>
    </row>
    <row r="375" spans="1:33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  <c r="AA375" s="44"/>
      <c r="AB375" s="44"/>
      <c r="AC375" s="44"/>
      <c r="AD375" s="44"/>
      <c r="AE375" s="44"/>
      <c r="AF375" s="44"/>
      <c r="AG375" s="44"/>
    </row>
    <row r="376" spans="1:33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44"/>
      <c r="AB376" s="44"/>
      <c r="AC376" s="44"/>
      <c r="AD376" s="44"/>
      <c r="AE376" s="44"/>
      <c r="AF376" s="44"/>
      <c r="AG376" s="44"/>
    </row>
    <row r="377" spans="1:33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44"/>
      <c r="AB377" s="44"/>
      <c r="AC377" s="44"/>
      <c r="AD377" s="44"/>
      <c r="AE377" s="44"/>
      <c r="AF377" s="44"/>
      <c r="AG377" s="44"/>
    </row>
    <row r="378" spans="1:33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  <c r="AA378" s="44"/>
      <c r="AB378" s="44"/>
      <c r="AC378" s="44"/>
      <c r="AD378" s="44"/>
      <c r="AE378" s="44"/>
      <c r="AF378" s="44"/>
      <c r="AG378" s="44"/>
    </row>
    <row r="379" spans="1:33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  <c r="AA379" s="44"/>
      <c r="AB379" s="44"/>
      <c r="AC379" s="44"/>
      <c r="AD379" s="44"/>
      <c r="AE379" s="44"/>
      <c r="AF379" s="44"/>
      <c r="AG379" s="44"/>
    </row>
    <row r="380" spans="1:33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  <c r="AA380" s="44"/>
      <c r="AB380" s="44"/>
      <c r="AC380" s="44"/>
      <c r="AD380" s="44"/>
      <c r="AE380" s="44"/>
      <c r="AF380" s="44"/>
      <c r="AG380" s="44"/>
    </row>
    <row r="381" spans="1:33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44"/>
      <c r="AB381" s="44"/>
      <c r="AC381" s="44"/>
      <c r="AD381" s="44"/>
      <c r="AE381" s="44"/>
      <c r="AF381" s="44"/>
      <c r="AG381" s="44"/>
    </row>
    <row r="382" spans="1:33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  <c r="AA382" s="44"/>
      <c r="AB382" s="44"/>
      <c r="AC382" s="44"/>
      <c r="AD382" s="44"/>
      <c r="AE382" s="44"/>
      <c r="AF382" s="44"/>
      <c r="AG382" s="44"/>
    </row>
    <row r="383" spans="1:33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  <c r="AA383" s="44"/>
      <c r="AB383" s="44"/>
      <c r="AC383" s="44"/>
      <c r="AD383" s="44"/>
      <c r="AE383" s="44"/>
      <c r="AF383" s="44"/>
      <c r="AG383" s="44"/>
    </row>
    <row r="384" spans="1:33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  <c r="AA384" s="44"/>
      <c r="AB384" s="44"/>
      <c r="AC384" s="44"/>
      <c r="AD384" s="44"/>
      <c r="AE384" s="44"/>
      <c r="AF384" s="44"/>
      <c r="AG384" s="44"/>
    </row>
    <row r="385" spans="1:33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  <c r="AA385" s="44"/>
      <c r="AB385" s="44"/>
      <c r="AC385" s="44"/>
      <c r="AD385" s="44"/>
      <c r="AE385" s="44"/>
      <c r="AF385" s="44"/>
      <c r="AG385" s="44"/>
    </row>
    <row r="386" spans="1:33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  <c r="AA386" s="44"/>
      <c r="AB386" s="44"/>
      <c r="AC386" s="44"/>
      <c r="AD386" s="44"/>
      <c r="AE386" s="44"/>
      <c r="AF386" s="44"/>
      <c r="AG386" s="44"/>
    </row>
    <row r="387" spans="1:33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  <c r="AA387" s="44"/>
      <c r="AB387" s="44"/>
      <c r="AC387" s="44"/>
      <c r="AD387" s="44"/>
      <c r="AE387" s="44"/>
      <c r="AF387" s="44"/>
      <c r="AG387" s="44"/>
    </row>
    <row r="388" spans="1:33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44"/>
      <c r="AB388" s="44"/>
      <c r="AC388" s="44"/>
      <c r="AD388" s="44"/>
      <c r="AE388" s="44"/>
      <c r="AF388" s="44"/>
      <c r="AG388" s="44"/>
    </row>
    <row r="389" spans="1:33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44"/>
      <c r="AB389" s="44"/>
      <c r="AC389" s="44"/>
      <c r="AD389" s="44"/>
      <c r="AE389" s="44"/>
      <c r="AF389" s="44"/>
      <c r="AG389" s="44"/>
    </row>
    <row r="390" spans="1:33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  <c r="AA390" s="44"/>
      <c r="AB390" s="44"/>
      <c r="AC390" s="44"/>
      <c r="AD390" s="44"/>
      <c r="AE390" s="44"/>
      <c r="AF390" s="44"/>
      <c r="AG390" s="44"/>
    </row>
    <row r="391" spans="1:33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  <c r="AA391" s="44"/>
      <c r="AB391" s="44"/>
      <c r="AC391" s="44"/>
      <c r="AD391" s="44"/>
      <c r="AE391" s="44"/>
      <c r="AF391" s="44"/>
      <c r="AG391" s="44"/>
    </row>
    <row r="392" spans="1:33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  <c r="AA392" s="44"/>
      <c r="AB392" s="44"/>
      <c r="AC392" s="44"/>
      <c r="AD392" s="44"/>
      <c r="AE392" s="44"/>
      <c r="AF392" s="44"/>
      <c r="AG392" s="44"/>
    </row>
    <row r="393" spans="1:33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  <c r="AA393" s="44"/>
      <c r="AB393" s="44"/>
      <c r="AC393" s="44"/>
      <c r="AD393" s="44"/>
      <c r="AE393" s="44"/>
      <c r="AF393" s="44"/>
      <c r="AG393" s="44"/>
    </row>
    <row r="394" spans="1:33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  <c r="AA394" s="44"/>
      <c r="AB394" s="44"/>
      <c r="AC394" s="44"/>
      <c r="AD394" s="44"/>
      <c r="AE394" s="44"/>
      <c r="AF394" s="44"/>
      <c r="AG394" s="44"/>
    </row>
    <row r="395" spans="1:33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  <c r="AA395" s="44"/>
      <c r="AB395" s="44"/>
      <c r="AC395" s="44"/>
      <c r="AD395" s="44"/>
      <c r="AE395" s="44"/>
      <c r="AF395" s="44"/>
      <c r="AG395" s="44"/>
    </row>
    <row r="396" spans="1:33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  <c r="AA396" s="44"/>
      <c r="AB396" s="44"/>
      <c r="AC396" s="44"/>
      <c r="AD396" s="44"/>
      <c r="AE396" s="44"/>
      <c r="AF396" s="44"/>
      <c r="AG396" s="44"/>
    </row>
    <row r="397" spans="1:33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  <c r="AA397" s="44"/>
      <c r="AB397" s="44"/>
      <c r="AC397" s="44"/>
      <c r="AD397" s="44"/>
      <c r="AE397" s="44"/>
      <c r="AF397" s="44"/>
      <c r="AG397" s="44"/>
    </row>
    <row r="398" spans="1:33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  <c r="AA398" s="44"/>
      <c r="AB398" s="44"/>
      <c r="AC398" s="44"/>
      <c r="AD398" s="44"/>
      <c r="AE398" s="44"/>
      <c r="AF398" s="44"/>
      <c r="AG398" s="44"/>
    </row>
    <row r="399" spans="1:33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  <c r="AA399" s="44"/>
      <c r="AB399" s="44"/>
      <c r="AC399" s="44"/>
      <c r="AD399" s="44"/>
      <c r="AE399" s="44"/>
      <c r="AF399" s="44"/>
      <c r="AG399" s="44"/>
    </row>
    <row r="400" spans="1:33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  <c r="AA400" s="44"/>
      <c r="AB400" s="44"/>
      <c r="AC400" s="44"/>
      <c r="AD400" s="44"/>
      <c r="AE400" s="44"/>
      <c r="AF400" s="44"/>
      <c r="AG400" s="44"/>
    </row>
    <row r="401" spans="1:33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  <c r="AA401" s="44"/>
      <c r="AB401" s="44"/>
      <c r="AC401" s="44"/>
      <c r="AD401" s="44"/>
      <c r="AE401" s="44"/>
      <c r="AF401" s="44"/>
      <c r="AG401" s="44"/>
    </row>
    <row r="402" spans="1:33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44"/>
      <c r="AB402" s="44"/>
      <c r="AC402" s="44"/>
      <c r="AD402" s="44"/>
      <c r="AE402" s="44"/>
      <c r="AF402" s="44"/>
      <c r="AG402" s="44"/>
    </row>
    <row r="403" spans="1:33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  <c r="AA403" s="44"/>
      <c r="AB403" s="44"/>
      <c r="AC403" s="44"/>
      <c r="AD403" s="44"/>
      <c r="AE403" s="44"/>
      <c r="AF403" s="44"/>
      <c r="AG403" s="44"/>
    </row>
    <row r="404" spans="1:33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  <c r="AA404" s="44"/>
      <c r="AB404" s="44"/>
      <c r="AC404" s="44"/>
      <c r="AD404" s="44"/>
      <c r="AE404" s="44"/>
      <c r="AF404" s="44"/>
      <c r="AG404" s="44"/>
    </row>
    <row r="405" spans="1:33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  <c r="AA405" s="44"/>
      <c r="AB405" s="44"/>
      <c r="AC405" s="44"/>
      <c r="AD405" s="44"/>
      <c r="AE405" s="44"/>
      <c r="AF405" s="44"/>
      <c r="AG405" s="44"/>
    </row>
    <row r="406" spans="1:33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  <c r="AA406" s="44"/>
      <c r="AB406" s="44"/>
      <c r="AC406" s="44"/>
      <c r="AD406" s="44"/>
      <c r="AE406" s="44"/>
      <c r="AF406" s="44"/>
      <c r="AG406" s="44"/>
    </row>
    <row r="407" spans="1:33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44"/>
      <c r="AB407" s="44"/>
      <c r="AC407" s="44"/>
      <c r="AD407" s="44"/>
      <c r="AE407" s="44"/>
      <c r="AF407" s="44"/>
      <c r="AG407" s="44"/>
    </row>
    <row r="408" spans="1:33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  <c r="AA408" s="44"/>
      <c r="AB408" s="44"/>
      <c r="AC408" s="44"/>
      <c r="AD408" s="44"/>
      <c r="AE408" s="44"/>
      <c r="AF408" s="44"/>
      <c r="AG408" s="44"/>
    </row>
    <row r="409" spans="1:33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  <c r="AA409" s="44"/>
      <c r="AB409" s="44"/>
      <c r="AC409" s="44"/>
      <c r="AD409" s="44"/>
      <c r="AE409" s="44"/>
      <c r="AF409" s="44"/>
      <c r="AG409" s="44"/>
    </row>
    <row r="410" spans="1:33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  <c r="AA410" s="44"/>
      <c r="AB410" s="44"/>
      <c r="AC410" s="44"/>
      <c r="AD410" s="44"/>
      <c r="AE410" s="44"/>
      <c r="AF410" s="44"/>
      <c r="AG410" s="44"/>
    </row>
    <row r="411" spans="1:33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  <c r="AA411" s="44"/>
      <c r="AB411" s="44"/>
      <c r="AC411" s="44"/>
      <c r="AD411" s="44"/>
      <c r="AE411" s="44"/>
      <c r="AF411" s="44"/>
      <c r="AG411" s="44"/>
    </row>
    <row r="412" spans="1:33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44"/>
      <c r="AB412" s="44"/>
      <c r="AC412" s="44"/>
      <c r="AD412" s="44"/>
      <c r="AE412" s="44"/>
      <c r="AF412" s="44"/>
      <c r="AG412" s="44"/>
    </row>
    <row r="413" spans="1:33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  <c r="AA413" s="44"/>
      <c r="AB413" s="44"/>
      <c r="AC413" s="44"/>
      <c r="AD413" s="44"/>
      <c r="AE413" s="44"/>
      <c r="AF413" s="44"/>
      <c r="AG413" s="44"/>
    </row>
    <row r="414" spans="1:33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  <c r="AA414" s="44"/>
      <c r="AB414" s="44"/>
      <c r="AC414" s="44"/>
      <c r="AD414" s="44"/>
      <c r="AE414" s="44"/>
      <c r="AF414" s="44"/>
      <c r="AG414" s="44"/>
    </row>
    <row r="415" spans="1:33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  <c r="AA415" s="44"/>
      <c r="AB415" s="44"/>
      <c r="AC415" s="44"/>
      <c r="AD415" s="44"/>
      <c r="AE415" s="44"/>
      <c r="AF415" s="44"/>
      <c r="AG415" s="44"/>
    </row>
    <row r="416" spans="1:33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44"/>
      <c r="AB416" s="44"/>
      <c r="AC416" s="44"/>
      <c r="AD416" s="44"/>
      <c r="AE416" s="44"/>
      <c r="AF416" s="44"/>
      <c r="AG416" s="44"/>
    </row>
    <row r="417" spans="1:33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44"/>
      <c r="AB417" s="44"/>
      <c r="AC417" s="44"/>
      <c r="AD417" s="44"/>
      <c r="AE417" s="44"/>
      <c r="AF417" s="44"/>
      <c r="AG417" s="44"/>
    </row>
    <row r="418" spans="1:33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  <c r="AA418" s="44"/>
      <c r="AB418" s="44"/>
      <c r="AC418" s="44"/>
      <c r="AD418" s="44"/>
      <c r="AE418" s="44"/>
      <c r="AF418" s="44"/>
      <c r="AG418" s="44"/>
    </row>
    <row r="419" spans="1:33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  <c r="AA419" s="44"/>
      <c r="AB419" s="44"/>
      <c r="AC419" s="44"/>
      <c r="AD419" s="44"/>
      <c r="AE419" s="44"/>
      <c r="AF419" s="44"/>
      <c r="AG419" s="44"/>
    </row>
    <row r="420" spans="1:33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  <c r="AA420" s="44"/>
      <c r="AB420" s="44"/>
      <c r="AC420" s="44"/>
      <c r="AD420" s="44"/>
      <c r="AE420" s="44"/>
      <c r="AF420" s="44"/>
      <c r="AG420" s="44"/>
    </row>
    <row r="421" spans="1:33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  <c r="AA421" s="44"/>
      <c r="AB421" s="44"/>
      <c r="AC421" s="44"/>
      <c r="AD421" s="44"/>
      <c r="AE421" s="44"/>
      <c r="AF421" s="44"/>
      <c r="AG421" s="44"/>
    </row>
    <row r="422" spans="1:33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  <c r="AA422" s="44"/>
      <c r="AB422" s="44"/>
      <c r="AC422" s="44"/>
      <c r="AD422" s="44"/>
      <c r="AE422" s="44"/>
      <c r="AF422" s="44"/>
      <c r="AG422" s="44"/>
    </row>
    <row r="423" spans="1:33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  <c r="AA423" s="44"/>
      <c r="AB423" s="44"/>
      <c r="AC423" s="44"/>
      <c r="AD423" s="44"/>
      <c r="AE423" s="44"/>
      <c r="AF423" s="44"/>
      <c r="AG423" s="44"/>
    </row>
    <row r="424" spans="1:33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  <c r="AA424" s="44"/>
      <c r="AB424" s="44"/>
      <c r="AC424" s="44"/>
      <c r="AD424" s="44"/>
      <c r="AE424" s="44"/>
      <c r="AF424" s="44"/>
      <c r="AG424" s="44"/>
    </row>
    <row r="425" spans="1:33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  <c r="AA425" s="44"/>
      <c r="AB425" s="44"/>
      <c r="AC425" s="44"/>
      <c r="AD425" s="44"/>
      <c r="AE425" s="44"/>
      <c r="AF425" s="44"/>
      <c r="AG425" s="44"/>
    </row>
    <row r="426" spans="1:33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  <c r="AA426" s="44"/>
      <c r="AB426" s="44"/>
      <c r="AC426" s="44"/>
      <c r="AD426" s="44"/>
      <c r="AE426" s="44"/>
      <c r="AF426" s="44"/>
      <c r="AG426" s="44"/>
    </row>
    <row r="427" spans="1:33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  <c r="AA427" s="44"/>
      <c r="AB427" s="44"/>
      <c r="AC427" s="44"/>
      <c r="AD427" s="44"/>
      <c r="AE427" s="44"/>
      <c r="AF427" s="44"/>
      <c r="AG427" s="44"/>
    </row>
    <row r="428" spans="1:33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44"/>
      <c r="AB428" s="44"/>
      <c r="AC428" s="44"/>
      <c r="AD428" s="44"/>
      <c r="AE428" s="44"/>
      <c r="AF428" s="44"/>
      <c r="AG428" s="44"/>
    </row>
    <row r="429" spans="1:33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  <c r="AA429" s="44"/>
      <c r="AB429" s="44"/>
      <c r="AC429" s="44"/>
      <c r="AD429" s="44"/>
      <c r="AE429" s="44"/>
      <c r="AF429" s="44"/>
      <c r="AG429" s="44"/>
    </row>
    <row r="430" spans="1:33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  <c r="AA430" s="44"/>
      <c r="AB430" s="44"/>
      <c r="AC430" s="44"/>
      <c r="AD430" s="44"/>
      <c r="AE430" s="44"/>
      <c r="AF430" s="44"/>
      <c r="AG430" s="44"/>
    </row>
    <row r="431" spans="1:33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  <c r="AA431" s="44"/>
      <c r="AB431" s="44"/>
      <c r="AC431" s="44"/>
      <c r="AD431" s="44"/>
      <c r="AE431" s="44"/>
      <c r="AF431" s="44"/>
      <c r="AG431" s="44"/>
    </row>
    <row r="432" spans="1:33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  <c r="AA432" s="44"/>
      <c r="AB432" s="44"/>
      <c r="AC432" s="44"/>
      <c r="AD432" s="44"/>
      <c r="AE432" s="44"/>
      <c r="AF432" s="44"/>
      <c r="AG432" s="44"/>
    </row>
    <row r="433" spans="1:33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44"/>
      <c r="AB433" s="44"/>
      <c r="AC433" s="44"/>
      <c r="AD433" s="44"/>
      <c r="AE433" s="44"/>
      <c r="AF433" s="44"/>
      <c r="AG433" s="44"/>
    </row>
    <row r="434" spans="1:33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  <c r="AA434" s="44"/>
      <c r="AB434" s="44"/>
      <c r="AC434" s="44"/>
      <c r="AD434" s="44"/>
      <c r="AE434" s="44"/>
      <c r="AF434" s="44"/>
      <c r="AG434" s="44"/>
    </row>
    <row r="435" spans="1:33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  <c r="AA435" s="44"/>
      <c r="AB435" s="44"/>
      <c r="AC435" s="44"/>
      <c r="AD435" s="44"/>
      <c r="AE435" s="44"/>
      <c r="AF435" s="44"/>
      <c r="AG435" s="44"/>
    </row>
    <row r="436" spans="1:33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  <c r="AA436" s="44"/>
      <c r="AB436" s="44"/>
      <c r="AC436" s="44"/>
      <c r="AD436" s="44"/>
      <c r="AE436" s="44"/>
      <c r="AF436" s="44"/>
      <c r="AG436" s="44"/>
    </row>
    <row r="437" spans="1:33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  <c r="AA437" s="44"/>
      <c r="AB437" s="44"/>
      <c r="AC437" s="44"/>
      <c r="AD437" s="44"/>
      <c r="AE437" s="44"/>
      <c r="AF437" s="44"/>
      <c r="AG437" s="44"/>
    </row>
    <row r="438" spans="1:33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  <c r="AA438" s="44"/>
      <c r="AB438" s="44"/>
      <c r="AC438" s="44"/>
      <c r="AD438" s="44"/>
      <c r="AE438" s="44"/>
      <c r="AF438" s="44"/>
      <c r="AG438" s="44"/>
    </row>
    <row r="439" spans="1:33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  <c r="AA439" s="44"/>
      <c r="AB439" s="44"/>
      <c r="AC439" s="44"/>
      <c r="AD439" s="44"/>
      <c r="AE439" s="44"/>
      <c r="AF439" s="44"/>
      <c r="AG439" s="44"/>
    </row>
    <row r="440" spans="1:33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  <c r="AA440" s="44"/>
      <c r="AB440" s="44"/>
      <c r="AC440" s="44"/>
      <c r="AD440" s="44"/>
      <c r="AE440" s="44"/>
      <c r="AF440" s="44"/>
      <c r="AG440" s="44"/>
    </row>
    <row r="441" spans="1:33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44"/>
      <c r="AB441" s="44"/>
      <c r="AC441" s="44"/>
      <c r="AD441" s="44"/>
      <c r="AE441" s="44"/>
      <c r="AF441" s="44"/>
      <c r="AG441" s="44"/>
    </row>
    <row r="442" spans="1:33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  <c r="AA442" s="44"/>
      <c r="AB442" s="44"/>
      <c r="AC442" s="44"/>
      <c r="AD442" s="44"/>
      <c r="AE442" s="44"/>
      <c r="AF442" s="44"/>
      <c r="AG442" s="44"/>
    </row>
    <row r="443" spans="1:33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  <c r="AA443" s="44"/>
      <c r="AB443" s="44"/>
      <c r="AC443" s="44"/>
      <c r="AD443" s="44"/>
      <c r="AE443" s="44"/>
      <c r="AF443" s="44"/>
      <c r="AG443" s="44"/>
    </row>
    <row r="444" spans="1:33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  <c r="AA444" s="44"/>
      <c r="AB444" s="44"/>
      <c r="AC444" s="44"/>
      <c r="AD444" s="44"/>
      <c r="AE444" s="44"/>
      <c r="AF444" s="44"/>
      <c r="AG444" s="44"/>
    </row>
    <row r="445" spans="1:33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  <c r="AA445" s="44"/>
      <c r="AB445" s="44"/>
      <c r="AC445" s="44"/>
      <c r="AD445" s="44"/>
      <c r="AE445" s="44"/>
      <c r="AF445" s="44"/>
      <c r="AG445" s="44"/>
    </row>
    <row r="446" spans="1:33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44"/>
      <c r="AB446" s="44"/>
      <c r="AC446" s="44"/>
      <c r="AD446" s="44"/>
      <c r="AE446" s="44"/>
      <c r="AF446" s="44"/>
      <c r="AG446" s="44"/>
    </row>
    <row r="447" spans="1:33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44"/>
      <c r="AB447" s="44"/>
      <c r="AC447" s="44"/>
      <c r="AD447" s="44"/>
      <c r="AE447" s="44"/>
      <c r="AF447" s="44"/>
      <c r="AG447" s="44"/>
    </row>
    <row r="448" spans="1:33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  <c r="AA448" s="44"/>
      <c r="AB448" s="44"/>
      <c r="AC448" s="44"/>
      <c r="AD448" s="44"/>
      <c r="AE448" s="44"/>
      <c r="AF448" s="44"/>
      <c r="AG448" s="44"/>
    </row>
    <row r="449" spans="1:33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  <c r="AA449" s="44"/>
      <c r="AB449" s="44"/>
      <c r="AC449" s="44"/>
      <c r="AD449" s="44"/>
      <c r="AE449" s="44"/>
      <c r="AF449" s="44"/>
      <c r="AG449" s="44"/>
    </row>
    <row r="450" spans="1:33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  <c r="AA450" s="44"/>
      <c r="AB450" s="44"/>
      <c r="AC450" s="44"/>
      <c r="AD450" s="44"/>
      <c r="AE450" s="44"/>
      <c r="AF450" s="44"/>
      <c r="AG450" s="44"/>
    </row>
    <row r="451" spans="1:33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  <c r="AA451" s="44"/>
      <c r="AB451" s="44"/>
      <c r="AC451" s="44"/>
      <c r="AD451" s="44"/>
      <c r="AE451" s="44"/>
      <c r="AF451" s="44"/>
      <c r="AG451" s="44"/>
    </row>
    <row r="452" spans="1:33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  <c r="AA452" s="44"/>
      <c r="AB452" s="44"/>
      <c r="AC452" s="44"/>
      <c r="AD452" s="44"/>
      <c r="AE452" s="44"/>
      <c r="AF452" s="44"/>
      <c r="AG452" s="44"/>
    </row>
    <row r="453" spans="1:33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  <c r="AA453" s="44"/>
      <c r="AB453" s="44"/>
      <c r="AC453" s="44"/>
      <c r="AD453" s="44"/>
      <c r="AE453" s="44"/>
      <c r="AF453" s="44"/>
      <c r="AG453" s="44"/>
    </row>
    <row r="454" spans="1:33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  <c r="AA454" s="44"/>
      <c r="AB454" s="44"/>
      <c r="AC454" s="44"/>
      <c r="AD454" s="44"/>
      <c r="AE454" s="44"/>
      <c r="AF454" s="44"/>
      <c r="AG454" s="44"/>
    </row>
    <row r="455" spans="1:33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  <c r="AA455" s="44"/>
      <c r="AB455" s="44"/>
      <c r="AC455" s="44"/>
      <c r="AD455" s="44"/>
      <c r="AE455" s="44"/>
      <c r="AF455" s="44"/>
      <c r="AG455" s="44"/>
    </row>
    <row r="456" spans="1:33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  <c r="AA456" s="44"/>
      <c r="AB456" s="44"/>
      <c r="AC456" s="44"/>
      <c r="AD456" s="44"/>
      <c r="AE456" s="44"/>
      <c r="AF456" s="44"/>
      <c r="AG456" s="44"/>
    </row>
    <row r="457" spans="1:33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  <c r="AA457" s="44"/>
      <c r="AB457" s="44"/>
      <c r="AC457" s="44"/>
      <c r="AD457" s="44"/>
      <c r="AE457" s="44"/>
      <c r="AF457" s="44"/>
      <c r="AG457" s="44"/>
    </row>
    <row r="458" spans="1:33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  <c r="AA458" s="44"/>
      <c r="AB458" s="44"/>
      <c r="AC458" s="44"/>
      <c r="AD458" s="44"/>
      <c r="AE458" s="44"/>
      <c r="AF458" s="44"/>
      <c r="AG458" s="44"/>
    </row>
    <row r="459" spans="1:33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  <c r="AA459" s="44"/>
      <c r="AB459" s="44"/>
      <c r="AC459" s="44"/>
      <c r="AD459" s="44"/>
      <c r="AE459" s="44"/>
      <c r="AF459" s="44"/>
      <c r="AG459" s="44"/>
    </row>
    <row r="460" spans="1:33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  <c r="AA460" s="44"/>
      <c r="AB460" s="44"/>
      <c r="AC460" s="44"/>
      <c r="AD460" s="44"/>
      <c r="AE460" s="44"/>
      <c r="AF460" s="44"/>
      <c r="AG460" s="44"/>
    </row>
    <row r="461" spans="1:33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  <c r="AA461" s="44"/>
      <c r="AB461" s="44"/>
      <c r="AC461" s="44"/>
      <c r="AD461" s="44"/>
      <c r="AE461" s="44"/>
      <c r="AF461" s="44"/>
      <c r="AG461" s="44"/>
    </row>
    <row r="462" spans="1:33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  <c r="AA462" s="44"/>
      <c r="AB462" s="44"/>
      <c r="AC462" s="44"/>
      <c r="AD462" s="44"/>
      <c r="AE462" s="44"/>
      <c r="AF462" s="44"/>
      <c r="AG462" s="44"/>
    </row>
    <row r="463" spans="1:33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  <c r="AA463" s="44"/>
      <c r="AB463" s="44"/>
      <c r="AC463" s="44"/>
      <c r="AD463" s="44"/>
      <c r="AE463" s="44"/>
      <c r="AF463" s="44"/>
      <c r="AG463" s="44"/>
    </row>
    <row r="464" spans="1:33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44"/>
      <c r="AB464" s="44"/>
      <c r="AC464" s="44"/>
      <c r="AD464" s="44"/>
      <c r="AE464" s="44"/>
      <c r="AF464" s="44"/>
      <c r="AG464" s="44"/>
    </row>
    <row r="465" spans="1:33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  <c r="AA465" s="44"/>
      <c r="AB465" s="44"/>
      <c r="AC465" s="44"/>
      <c r="AD465" s="44"/>
      <c r="AE465" s="44"/>
      <c r="AF465" s="44"/>
      <c r="AG465" s="44"/>
    </row>
    <row r="466" spans="1:33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  <c r="AA466" s="44"/>
      <c r="AB466" s="44"/>
      <c r="AC466" s="44"/>
      <c r="AD466" s="44"/>
      <c r="AE466" s="44"/>
      <c r="AF466" s="44"/>
      <c r="AG466" s="44"/>
    </row>
    <row r="467" spans="1:33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  <c r="AA467" s="44"/>
      <c r="AB467" s="44"/>
      <c r="AC467" s="44"/>
      <c r="AD467" s="44"/>
      <c r="AE467" s="44"/>
      <c r="AF467" s="44"/>
      <c r="AG467" s="44"/>
    </row>
    <row r="468" spans="1:33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</row>
    <row r="469" spans="1:33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44"/>
      <c r="AB469" s="44"/>
      <c r="AC469" s="44"/>
      <c r="AD469" s="44"/>
      <c r="AE469" s="44"/>
      <c r="AF469" s="44"/>
      <c r="AG469" s="44"/>
    </row>
    <row r="470" spans="1:33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44"/>
      <c r="AB470" s="44"/>
      <c r="AC470" s="44"/>
      <c r="AD470" s="44"/>
      <c r="AE470" s="44"/>
      <c r="AF470" s="44"/>
      <c r="AG470" s="44"/>
    </row>
    <row r="471" spans="1:33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  <c r="AA471" s="44"/>
      <c r="AB471" s="44"/>
      <c r="AC471" s="44"/>
      <c r="AD471" s="44"/>
      <c r="AE471" s="44"/>
      <c r="AF471" s="44"/>
      <c r="AG471" s="44"/>
    </row>
    <row r="472" spans="1:33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  <c r="AA472" s="44"/>
      <c r="AB472" s="44"/>
      <c r="AC472" s="44"/>
      <c r="AD472" s="44"/>
      <c r="AE472" s="44"/>
      <c r="AF472" s="44"/>
      <c r="AG472" s="44"/>
    </row>
    <row r="473" spans="1:33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  <c r="AA473" s="44"/>
      <c r="AB473" s="44"/>
      <c r="AC473" s="44"/>
      <c r="AD473" s="44"/>
      <c r="AE473" s="44"/>
      <c r="AF473" s="44"/>
      <c r="AG473" s="44"/>
    </row>
    <row r="474" spans="1:33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  <c r="AA474" s="44"/>
      <c r="AB474" s="44"/>
      <c r="AC474" s="44"/>
      <c r="AD474" s="44"/>
      <c r="AE474" s="44"/>
      <c r="AF474" s="44"/>
      <c r="AG474" s="44"/>
    </row>
    <row r="475" spans="1:33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44"/>
      <c r="AB475" s="44"/>
      <c r="AC475" s="44"/>
      <c r="AD475" s="44"/>
      <c r="AE475" s="44"/>
      <c r="AF475" s="44"/>
      <c r="AG475" s="44"/>
    </row>
    <row r="476" spans="1:33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  <c r="AA476" s="44"/>
      <c r="AB476" s="44"/>
      <c r="AC476" s="44"/>
      <c r="AD476" s="44"/>
      <c r="AE476" s="44"/>
      <c r="AF476" s="44"/>
      <c r="AG476" s="44"/>
    </row>
    <row r="477" spans="1:33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  <c r="AA477" s="44"/>
      <c r="AB477" s="44"/>
      <c r="AC477" s="44"/>
      <c r="AD477" s="44"/>
      <c r="AE477" s="44"/>
      <c r="AF477" s="44"/>
      <c r="AG477" s="44"/>
    </row>
    <row r="478" spans="1:33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  <c r="AA478" s="44"/>
      <c r="AB478" s="44"/>
      <c r="AC478" s="44"/>
      <c r="AD478" s="44"/>
      <c r="AE478" s="44"/>
      <c r="AF478" s="44"/>
      <c r="AG478" s="44"/>
    </row>
    <row r="479" spans="1:33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  <c r="AA479" s="44"/>
      <c r="AB479" s="44"/>
      <c r="AC479" s="44"/>
      <c r="AD479" s="44"/>
      <c r="AE479" s="44"/>
      <c r="AF479" s="44"/>
      <c r="AG479" s="44"/>
    </row>
    <row r="480" spans="1:33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  <c r="AA480" s="44"/>
      <c r="AB480" s="44"/>
      <c r="AC480" s="44"/>
      <c r="AD480" s="44"/>
      <c r="AE480" s="44"/>
      <c r="AF480" s="44"/>
      <c r="AG480" s="44"/>
    </row>
    <row r="481" spans="1:33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  <c r="AA481" s="44"/>
      <c r="AB481" s="44"/>
      <c r="AC481" s="44"/>
      <c r="AD481" s="44"/>
      <c r="AE481" s="44"/>
      <c r="AF481" s="44"/>
      <c r="AG481" s="44"/>
    </row>
    <row r="482" spans="1:33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44"/>
      <c r="AB482" s="44"/>
      <c r="AC482" s="44"/>
      <c r="AD482" s="44"/>
      <c r="AE482" s="44"/>
      <c r="AF482" s="44"/>
      <c r="AG482" s="44"/>
    </row>
    <row r="483" spans="1:33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44"/>
      <c r="AB483" s="44"/>
      <c r="AC483" s="44"/>
      <c r="AD483" s="44"/>
      <c r="AE483" s="44"/>
      <c r="AF483" s="44"/>
      <c r="AG483" s="44"/>
    </row>
    <row r="484" spans="1:33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  <c r="AA484" s="44"/>
      <c r="AB484" s="44"/>
      <c r="AC484" s="44"/>
      <c r="AD484" s="44"/>
      <c r="AE484" s="44"/>
      <c r="AF484" s="44"/>
      <c r="AG484" s="44"/>
    </row>
    <row r="485" spans="1:33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  <c r="AA485" s="44"/>
      <c r="AB485" s="44"/>
      <c r="AC485" s="44"/>
      <c r="AD485" s="44"/>
      <c r="AE485" s="44"/>
      <c r="AF485" s="44"/>
      <c r="AG485" s="44"/>
    </row>
    <row r="486" spans="1:33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  <c r="AA486" s="44"/>
      <c r="AB486" s="44"/>
      <c r="AC486" s="44"/>
      <c r="AD486" s="44"/>
      <c r="AE486" s="44"/>
      <c r="AF486" s="44"/>
      <c r="AG486" s="44"/>
    </row>
    <row r="487" spans="1:33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  <c r="AA487" s="44"/>
      <c r="AB487" s="44"/>
      <c r="AC487" s="44"/>
      <c r="AD487" s="44"/>
      <c r="AE487" s="44"/>
      <c r="AF487" s="44"/>
      <c r="AG487" s="44"/>
    </row>
    <row r="488" spans="1:33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44"/>
      <c r="AB488" s="44"/>
      <c r="AC488" s="44"/>
      <c r="AD488" s="44"/>
      <c r="AE488" s="44"/>
      <c r="AF488" s="44"/>
      <c r="AG488" s="44"/>
    </row>
    <row r="489" spans="1:33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44"/>
      <c r="AB489" s="44"/>
      <c r="AC489" s="44"/>
      <c r="AD489" s="44"/>
      <c r="AE489" s="44"/>
      <c r="AF489" s="44"/>
      <c r="AG489" s="44"/>
    </row>
    <row r="490" spans="1:33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  <c r="AA490" s="44"/>
      <c r="AB490" s="44"/>
      <c r="AC490" s="44"/>
      <c r="AD490" s="44"/>
      <c r="AE490" s="44"/>
      <c r="AF490" s="44"/>
      <c r="AG490" s="44"/>
    </row>
    <row r="491" spans="1:33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  <c r="AA491" s="44"/>
      <c r="AB491" s="44"/>
      <c r="AC491" s="44"/>
      <c r="AD491" s="44"/>
      <c r="AE491" s="44"/>
      <c r="AF491" s="44"/>
      <c r="AG491" s="44"/>
    </row>
    <row r="492" spans="1:33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  <c r="AA492" s="44"/>
      <c r="AB492" s="44"/>
      <c r="AC492" s="44"/>
      <c r="AD492" s="44"/>
      <c r="AE492" s="44"/>
      <c r="AF492" s="44"/>
      <c r="AG492" s="44"/>
    </row>
    <row r="493" spans="1:33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44"/>
      <c r="AB493" s="44"/>
      <c r="AC493" s="44"/>
      <c r="AD493" s="44"/>
      <c r="AE493" s="44"/>
      <c r="AF493" s="44"/>
      <c r="AG493" s="44"/>
    </row>
    <row r="494" spans="1:33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  <c r="AA494" s="44"/>
      <c r="AB494" s="44"/>
      <c r="AC494" s="44"/>
      <c r="AD494" s="44"/>
      <c r="AE494" s="44"/>
      <c r="AF494" s="44"/>
      <c r="AG494" s="44"/>
    </row>
    <row r="495" spans="1:33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  <c r="AA495" s="44"/>
      <c r="AB495" s="44"/>
      <c r="AC495" s="44"/>
      <c r="AD495" s="44"/>
      <c r="AE495" s="44"/>
      <c r="AF495" s="44"/>
      <c r="AG495" s="44"/>
    </row>
    <row r="496" spans="1:33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  <c r="AA496" s="44"/>
      <c r="AB496" s="44"/>
      <c r="AC496" s="44"/>
      <c r="AD496" s="44"/>
      <c r="AE496" s="44"/>
      <c r="AF496" s="44"/>
      <c r="AG496" s="44"/>
    </row>
    <row r="497" spans="1:33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  <c r="AA497" s="44"/>
      <c r="AB497" s="44"/>
      <c r="AC497" s="44"/>
      <c r="AD497" s="44"/>
      <c r="AE497" s="44"/>
      <c r="AF497" s="44"/>
      <c r="AG497" s="44"/>
    </row>
    <row r="498" spans="1:33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44"/>
      <c r="AB498" s="44"/>
      <c r="AC498" s="44"/>
      <c r="AD498" s="44"/>
      <c r="AE498" s="44"/>
      <c r="AF498" s="44"/>
      <c r="AG498" s="44"/>
    </row>
    <row r="499" spans="1:33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44"/>
      <c r="AB499" s="44"/>
      <c r="AC499" s="44"/>
      <c r="AD499" s="44"/>
      <c r="AE499" s="44"/>
      <c r="AF499" s="44"/>
      <c r="AG499" s="44"/>
    </row>
    <row r="500" spans="1:33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  <c r="AA500" s="44"/>
      <c r="AB500" s="44"/>
      <c r="AC500" s="44"/>
      <c r="AD500" s="44"/>
      <c r="AE500" s="44"/>
      <c r="AF500" s="44"/>
      <c r="AG500" s="44"/>
    </row>
    <row r="501" spans="1:33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  <c r="AA501" s="44"/>
      <c r="AB501" s="44"/>
      <c r="AC501" s="44"/>
      <c r="AD501" s="44"/>
      <c r="AE501" s="44"/>
      <c r="AF501" s="44"/>
      <c r="AG501" s="44"/>
    </row>
    <row r="502" spans="1:33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  <c r="AA502" s="44"/>
      <c r="AB502" s="44"/>
      <c r="AC502" s="44"/>
      <c r="AD502" s="44"/>
      <c r="AE502" s="44"/>
      <c r="AF502" s="44"/>
      <c r="AG502" s="44"/>
    </row>
    <row r="503" spans="1:33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  <c r="AA503" s="44"/>
      <c r="AB503" s="44"/>
      <c r="AC503" s="44"/>
      <c r="AD503" s="44"/>
      <c r="AE503" s="44"/>
      <c r="AF503" s="44"/>
      <c r="AG503" s="44"/>
    </row>
    <row r="504" spans="1:33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  <c r="AA504" s="44"/>
      <c r="AB504" s="44"/>
      <c r="AC504" s="44"/>
      <c r="AD504" s="44"/>
      <c r="AE504" s="44"/>
      <c r="AF504" s="44"/>
      <c r="AG504" s="44"/>
    </row>
    <row r="505" spans="1:33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  <c r="AA505" s="44"/>
      <c r="AB505" s="44"/>
      <c r="AC505" s="44"/>
      <c r="AD505" s="44"/>
      <c r="AE505" s="44"/>
      <c r="AF505" s="44"/>
      <c r="AG505" s="44"/>
    </row>
    <row r="506" spans="1:33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  <c r="AA506" s="44"/>
      <c r="AB506" s="44"/>
      <c r="AC506" s="44"/>
      <c r="AD506" s="44"/>
      <c r="AE506" s="44"/>
      <c r="AF506" s="44"/>
      <c r="AG506" s="44"/>
    </row>
    <row r="507" spans="1:33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  <c r="AA507" s="44"/>
      <c r="AB507" s="44"/>
      <c r="AC507" s="44"/>
      <c r="AD507" s="44"/>
      <c r="AE507" s="44"/>
      <c r="AF507" s="44"/>
      <c r="AG507" s="44"/>
    </row>
    <row r="508" spans="1:33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  <c r="AA508" s="44"/>
      <c r="AB508" s="44"/>
      <c r="AC508" s="44"/>
      <c r="AD508" s="44"/>
      <c r="AE508" s="44"/>
      <c r="AF508" s="44"/>
      <c r="AG508" s="44"/>
    </row>
    <row r="509" spans="1:33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  <c r="AA509" s="44"/>
      <c r="AB509" s="44"/>
      <c r="AC509" s="44"/>
      <c r="AD509" s="44"/>
      <c r="AE509" s="44"/>
      <c r="AF509" s="44"/>
      <c r="AG509" s="44"/>
    </row>
    <row r="510" spans="1:33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  <c r="AA510" s="44"/>
      <c r="AB510" s="44"/>
      <c r="AC510" s="44"/>
      <c r="AD510" s="44"/>
      <c r="AE510" s="44"/>
      <c r="AF510" s="44"/>
      <c r="AG510" s="44"/>
    </row>
    <row r="511" spans="1:33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  <c r="AA511" s="44"/>
      <c r="AB511" s="44"/>
      <c r="AC511" s="44"/>
      <c r="AD511" s="44"/>
      <c r="AE511" s="44"/>
      <c r="AF511" s="44"/>
      <c r="AG511" s="44"/>
    </row>
    <row r="512" spans="1:33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  <c r="AA512" s="44"/>
      <c r="AB512" s="44"/>
      <c r="AC512" s="44"/>
      <c r="AD512" s="44"/>
      <c r="AE512" s="44"/>
      <c r="AF512" s="44"/>
      <c r="AG512" s="44"/>
    </row>
    <row r="513" spans="1:33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  <c r="AA513" s="44"/>
      <c r="AB513" s="44"/>
      <c r="AC513" s="44"/>
      <c r="AD513" s="44"/>
      <c r="AE513" s="44"/>
      <c r="AF513" s="44"/>
      <c r="AG513" s="44"/>
    </row>
    <row r="514" spans="1:33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  <c r="AA514" s="44"/>
      <c r="AB514" s="44"/>
      <c r="AC514" s="44"/>
      <c r="AD514" s="44"/>
      <c r="AE514" s="44"/>
      <c r="AF514" s="44"/>
      <c r="AG514" s="44"/>
    </row>
    <row r="515" spans="1:33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  <c r="AA515" s="44"/>
      <c r="AB515" s="44"/>
      <c r="AC515" s="44"/>
      <c r="AD515" s="44"/>
      <c r="AE515" s="44"/>
      <c r="AF515" s="44"/>
      <c r="AG515" s="44"/>
    </row>
    <row r="516" spans="1:33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  <c r="AA516" s="44"/>
      <c r="AB516" s="44"/>
      <c r="AC516" s="44"/>
      <c r="AD516" s="44"/>
      <c r="AE516" s="44"/>
      <c r="AF516" s="44"/>
      <c r="AG516" s="44"/>
    </row>
    <row r="517" spans="1:33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  <c r="AA517" s="44"/>
      <c r="AB517" s="44"/>
      <c r="AC517" s="44"/>
      <c r="AD517" s="44"/>
      <c r="AE517" s="44"/>
      <c r="AF517" s="44"/>
      <c r="AG517" s="44"/>
    </row>
    <row r="518" spans="1:33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44"/>
      <c r="AB518" s="44"/>
      <c r="AC518" s="44"/>
      <c r="AD518" s="44"/>
      <c r="AE518" s="44"/>
      <c r="AF518" s="44"/>
      <c r="AG518" s="44"/>
    </row>
    <row r="519" spans="1:33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  <c r="AA519" s="44"/>
      <c r="AB519" s="44"/>
      <c r="AC519" s="44"/>
      <c r="AD519" s="44"/>
      <c r="AE519" s="44"/>
      <c r="AF519" s="44"/>
      <c r="AG519" s="44"/>
    </row>
    <row r="520" spans="1:33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  <c r="AA520" s="44"/>
      <c r="AB520" s="44"/>
      <c r="AC520" s="44"/>
      <c r="AD520" s="44"/>
      <c r="AE520" s="44"/>
      <c r="AF520" s="44"/>
      <c r="AG520" s="44"/>
    </row>
    <row r="521" spans="1:33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  <c r="AA521" s="44"/>
      <c r="AB521" s="44"/>
      <c r="AC521" s="44"/>
      <c r="AD521" s="44"/>
      <c r="AE521" s="44"/>
      <c r="AF521" s="44"/>
      <c r="AG521" s="44"/>
    </row>
    <row r="522" spans="1:33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  <c r="AA522" s="44"/>
      <c r="AB522" s="44"/>
      <c r="AC522" s="44"/>
      <c r="AD522" s="44"/>
      <c r="AE522" s="44"/>
      <c r="AF522" s="44"/>
      <c r="AG522" s="44"/>
    </row>
    <row r="523" spans="1:33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  <c r="AA523" s="44"/>
      <c r="AB523" s="44"/>
      <c r="AC523" s="44"/>
      <c r="AD523" s="44"/>
      <c r="AE523" s="44"/>
      <c r="AF523" s="44"/>
      <c r="AG523" s="44"/>
    </row>
    <row r="524" spans="1:33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  <c r="AA524" s="44"/>
      <c r="AB524" s="44"/>
      <c r="AC524" s="44"/>
      <c r="AD524" s="44"/>
      <c r="AE524" s="44"/>
      <c r="AF524" s="44"/>
      <c r="AG524" s="44"/>
    </row>
    <row r="525" spans="1:33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44"/>
      <c r="AB525" s="44"/>
      <c r="AC525" s="44"/>
      <c r="AD525" s="44"/>
      <c r="AE525" s="44"/>
      <c r="AF525" s="44"/>
      <c r="AG525" s="44"/>
    </row>
    <row r="526" spans="1:33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  <c r="AA526" s="44"/>
      <c r="AB526" s="44"/>
      <c r="AC526" s="44"/>
      <c r="AD526" s="44"/>
      <c r="AE526" s="44"/>
      <c r="AF526" s="44"/>
      <c r="AG526" s="44"/>
    </row>
    <row r="527" spans="1:33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  <c r="AA527" s="44"/>
      <c r="AB527" s="44"/>
      <c r="AC527" s="44"/>
      <c r="AD527" s="44"/>
      <c r="AE527" s="44"/>
      <c r="AF527" s="44"/>
      <c r="AG527" s="44"/>
    </row>
    <row r="528" spans="1:33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  <c r="AA528" s="44"/>
      <c r="AB528" s="44"/>
      <c r="AC528" s="44"/>
      <c r="AD528" s="44"/>
      <c r="AE528" s="44"/>
      <c r="AF528" s="44"/>
      <c r="AG528" s="44"/>
    </row>
    <row r="529" spans="1:33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  <c r="AA529" s="44"/>
      <c r="AB529" s="44"/>
      <c r="AC529" s="44"/>
      <c r="AD529" s="44"/>
      <c r="AE529" s="44"/>
      <c r="AF529" s="44"/>
      <c r="AG529" s="44"/>
    </row>
    <row r="530" spans="1:33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  <c r="AA530" s="44"/>
      <c r="AB530" s="44"/>
      <c r="AC530" s="44"/>
      <c r="AD530" s="44"/>
      <c r="AE530" s="44"/>
      <c r="AF530" s="44"/>
      <c r="AG530" s="44"/>
    </row>
    <row r="531" spans="1:33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  <c r="AA531" s="44"/>
      <c r="AB531" s="44"/>
      <c r="AC531" s="44"/>
      <c r="AD531" s="44"/>
      <c r="AE531" s="44"/>
      <c r="AF531" s="44"/>
      <c r="AG531" s="44"/>
    </row>
    <row r="532" spans="1:33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  <c r="AA532" s="44"/>
      <c r="AB532" s="44"/>
      <c r="AC532" s="44"/>
      <c r="AD532" s="44"/>
      <c r="AE532" s="44"/>
      <c r="AF532" s="44"/>
      <c r="AG532" s="44"/>
    </row>
    <row r="533" spans="1:33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  <c r="AA533" s="44"/>
      <c r="AB533" s="44"/>
      <c r="AC533" s="44"/>
      <c r="AD533" s="44"/>
      <c r="AE533" s="44"/>
      <c r="AF533" s="44"/>
      <c r="AG533" s="44"/>
    </row>
    <row r="534" spans="1:33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  <c r="AA534" s="44"/>
      <c r="AB534" s="44"/>
      <c r="AC534" s="44"/>
      <c r="AD534" s="44"/>
      <c r="AE534" s="44"/>
      <c r="AF534" s="44"/>
      <c r="AG534" s="44"/>
    </row>
    <row r="535" spans="1:33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  <c r="AA535" s="44"/>
      <c r="AB535" s="44"/>
      <c r="AC535" s="44"/>
      <c r="AD535" s="44"/>
      <c r="AE535" s="44"/>
      <c r="AF535" s="44"/>
      <c r="AG535" s="44"/>
    </row>
    <row r="536" spans="1:33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  <c r="AA536" s="44"/>
      <c r="AB536" s="44"/>
      <c r="AC536" s="44"/>
      <c r="AD536" s="44"/>
      <c r="AE536" s="44"/>
      <c r="AF536" s="44"/>
      <c r="AG536" s="44"/>
    </row>
    <row r="537" spans="1:33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  <c r="AA537" s="44"/>
      <c r="AB537" s="44"/>
      <c r="AC537" s="44"/>
      <c r="AD537" s="44"/>
      <c r="AE537" s="44"/>
      <c r="AF537" s="44"/>
      <c r="AG537" s="44"/>
    </row>
    <row r="538" spans="1:33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  <c r="AA538" s="44"/>
      <c r="AB538" s="44"/>
      <c r="AC538" s="44"/>
      <c r="AD538" s="44"/>
      <c r="AE538" s="44"/>
      <c r="AF538" s="44"/>
      <c r="AG538" s="44"/>
    </row>
    <row r="539" spans="1:33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  <c r="AA539" s="44"/>
      <c r="AB539" s="44"/>
      <c r="AC539" s="44"/>
      <c r="AD539" s="44"/>
      <c r="AE539" s="44"/>
      <c r="AF539" s="44"/>
      <c r="AG539" s="44"/>
    </row>
    <row r="540" spans="1:33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44"/>
      <c r="AB540" s="44"/>
      <c r="AC540" s="44"/>
      <c r="AD540" s="44"/>
      <c r="AE540" s="44"/>
      <c r="AF540" s="44"/>
      <c r="AG540" s="44"/>
    </row>
    <row r="541" spans="1:33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  <c r="AA541" s="44"/>
      <c r="AB541" s="44"/>
      <c r="AC541" s="44"/>
      <c r="AD541" s="44"/>
      <c r="AE541" s="44"/>
      <c r="AF541" s="44"/>
      <c r="AG541" s="44"/>
    </row>
    <row r="542" spans="1:33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  <c r="AA542" s="44"/>
      <c r="AB542" s="44"/>
      <c r="AC542" s="44"/>
      <c r="AD542" s="44"/>
      <c r="AE542" s="44"/>
      <c r="AF542" s="44"/>
      <c r="AG542" s="44"/>
    </row>
    <row r="543" spans="1:33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  <c r="AA543" s="44"/>
      <c r="AB543" s="44"/>
      <c r="AC543" s="44"/>
      <c r="AD543" s="44"/>
      <c r="AE543" s="44"/>
      <c r="AF543" s="44"/>
      <c r="AG543" s="44"/>
    </row>
    <row r="544" spans="1:33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  <c r="AA544" s="44"/>
      <c r="AB544" s="44"/>
      <c r="AC544" s="44"/>
      <c r="AD544" s="44"/>
      <c r="AE544" s="44"/>
      <c r="AF544" s="44"/>
      <c r="AG544" s="44"/>
    </row>
    <row r="545" spans="1:33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  <c r="AA545" s="44"/>
      <c r="AB545" s="44"/>
      <c r="AC545" s="44"/>
      <c r="AD545" s="44"/>
      <c r="AE545" s="44"/>
      <c r="AF545" s="44"/>
      <c r="AG545" s="44"/>
    </row>
    <row r="546" spans="1:33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44"/>
      <c r="AB546" s="44"/>
      <c r="AC546" s="44"/>
      <c r="AD546" s="44"/>
      <c r="AE546" s="44"/>
      <c r="AF546" s="44"/>
      <c r="AG546" s="44"/>
    </row>
    <row r="547" spans="1:33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  <c r="AA547" s="44"/>
      <c r="AB547" s="44"/>
      <c r="AC547" s="44"/>
      <c r="AD547" s="44"/>
      <c r="AE547" s="44"/>
      <c r="AF547" s="44"/>
      <c r="AG547" s="44"/>
    </row>
    <row r="548" spans="1:33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  <c r="AA548" s="44"/>
      <c r="AB548" s="44"/>
      <c r="AC548" s="44"/>
      <c r="AD548" s="44"/>
      <c r="AE548" s="44"/>
      <c r="AF548" s="44"/>
      <c r="AG548" s="44"/>
    </row>
    <row r="549" spans="1:33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  <c r="AA549" s="44"/>
      <c r="AB549" s="44"/>
      <c r="AC549" s="44"/>
      <c r="AD549" s="44"/>
      <c r="AE549" s="44"/>
      <c r="AF549" s="44"/>
      <c r="AG549" s="44"/>
    </row>
    <row r="550" spans="1:33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  <c r="AA550" s="44"/>
      <c r="AB550" s="44"/>
      <c r="AC550" s="44"/>
      <c r="AD550" s="44"/>
      <c r="AE550" s="44"/>
      <c r="AF550" s="44"/>
      <c r="AG550" s="44"/>
    </row>
    <row r="551" spans="1:33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  <c r="AA551" s="44"/>
      <c r="AB551" s="44"/>
      <c r="AC551" s="44"/>
      <c r="AD551" s="44"/>
      <c r="AE551" s="44"/>
      <c r="AF551" s="44"/>
      <c r="AG551" s="44"/>
    </row>
    <row r="552" spans="1:33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44"/>
      <c r="AB552" s="44"/>
      <c r="AC552" s="44"/>
      <c r="AD552" s="44"/>
      <c r="AE552" s="44"/>
      <c r="AF552" s="44"/>
      <c r="AG552" s="44"/>
    </row>
    <row r="553" spans="1:33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44"/>
      <c r="AB553" s="44"/>
      <c r="AC553" s="44"/>
      <c r="AD553" s="44"/>
      <c r="AE553" s="44"/>
      <c r="AF553" s="44"/>
      <c r="AG553" s="44"/>
    </row>
    <row r="554" spans="1:33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  <c r="AA554" s="44"/>
      <c r="AB554" s="44"/>
      <c r="AC554" s="44"/>
      <c r="AD554" s="44"/>
      <c r="AE554" s="44"/>
      <c r="AF554" s="44"/>
      <c r="AG554" s="44"/>
    </row>
    <row r="555" spans="1:33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  <c r="AA555" s="44"/>
      <c r="AB555" s="44"/>
      <c r="AC555" s="44"/>
      <c r="AD555" s="44"/>
      <c r="AE555" s="44"/>
      <c r="AF555" s="44"/>
      <c r="AG555" s="44"/>
    </row>
    <row r="556" spans="1:33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  <c r="AA556" s="44"/>
      <c r="AB556" s="44"/>
      <c r="AC556" s="44"/>
      <c r="AD556" s="44"/>
      <c r="AE556" s="44"/>
      <c r="AF556" s="44"/>
      <c r="AG556" s="44"/>
    </row>
    <row r="557" spans="1:33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  <c r="AA557" s="44"/>
      <c r="AB557" s="44"/>
      <c r="AC557" s="44"/>
      <c r="AD557" s="44"/>
      <c r="AE557" s="44"/>
      <c r="AF557" s="44"/>
      <c r="AG557" s="44"/>
    </row>
    <row r="558" spans="1:33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  <c r="AA558" s="44"/>
      <c r="AB558" s="44"/>
      <c r="AC558" s="44"/>
      <c r="AD558" s="44"/>
      <c r="AE558" s="44"/>
      <c r="AF558" s="44"/>
      <c r="AG558" s="44"/>
    </row>
    <row r="559" spans="1:33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  <c r="AA559" s="44"/>
      <c r="AB559" s="44"/>
      <c r="AC559" s="44"/>
      <c r="AD559" s="44"/>
      <c r="AE559" s="44"/>
      <c r="AF559" s="44"/>
      <c r="AG559" s="44"/>
    </row>
    <row r="560" spans="1:33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  <c r="AA560" s="44"/>
      <c r="AB560" s="44"/>
      <c r="AC560" s="44"/>
      <c r="AD560" s="44"/>
      <c r="AE560" s="44"/>
      <c r="AF560" s="44"/>
      <c r="AG560" s="44"/>
    </row>
    <row r="561" spans="1:33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  <c r="AA561" s="44"/>
      <c r="AB561" s="44"/>
      <c r="AC561" s="44"/>
      <c r="AD561" s="44"/>
      <c r="AE561" s="44"/>
      <c r="AF561" s="44"/>
      <c r="AG561" s="44"/>
    </row>
    <row r="562" spans="1:33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  <c r="AA562" s="44"/>
      <c r="AB562" s="44"/>
      <c r="AC562" s="44"/>
      <c r="AD562" s="44"/>
      <c r="AE562" s="44"/>
      <c r="AF562" s="44"/>
      <c r="AG562" s="44"/>
    </row>
    <row r="563" spans="1:33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44"/>
      <c r="AB563" s="44"/>
      <c r="AC563" s="44"/>
      <c r="AD563" s="44"/>
      <c r="AE563" s="44"/>
      <c r="AF563" s="44"/>
      <c r="AG563" s="44"/>
    </row>
    <row r="564" spans="1:33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  <c r="AA564" s="44"/>
      <c r="AB564" s="44"/>
      <c r="AC564" s="44"/>
      <c r="AD564" s="44"/>
      <c r="AE564" s="44"/>
      <c r="AF564" s="44"/>
      <c r="AG564" s="44"/>
    </row>
    <row r="565" spans="1:33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  <c r="AA565" s="44"/>
      <c r="AB565" s="44"/>
      <c r="AC565" s="44"/>
      <c r="AD565" s="44"/>
      <c r="AE565" s="44"/>
      <c r="AF565" s="44"/>
      <c r="AG565" s="44"/>
    </row>
    <row r="566" spans="1:33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  <c r="AA566" s="44"/>
      <c r="AB566" s="44"/>
      <c r="AC566" s="44"/>
      <c r="AD566" s="44"/>
      <c r="AE566" s="44"/>
      <c r="AF566" s="44"/>
      <c r="AG566" s="44"/>
    </row>
    <row r="567" spans="1:33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  <c r="AA567" s="44"/>
      <c r="AB567" s="44"/>
      <c r="AC567" s="44"/>
      <c r="AD567" s="44"/>
      <c r="AE567" s="44"/>
      <c r="AF567" s="44"/>
      <c r="AG567" s="44"/>
    </row>
    <row r="568" spans="1:33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  <c r="AA568" s="44"/>
      <c r="AB568" s="44"/>
      <c r="AC568" s="44"/>
      <c r="AD568" s="44"/>
      <c r="AE568" s="44"/>
      <c r="AF568" s="44"/>
      <c r="AG568" s="44"/>
    </row>
    <row r="569" spans="1:33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  <c r="AA569" s="44"/>
      <c r="AB569" s="44"/>
      <c r="AC569" s="44"/>
      <c r="AD569" s="44"/>
      <c r="AE569" s="44"/>
      <c r="AF569" s="44"/>
      <c r="AG569" s="44"/>
    </row>
    <row r="570" spans="1:33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44"/>
      <c r="AB570" s="44"/>
      <c r="AC570" s="44"/>
      <c r="AD570" s="44"/>
      <c r="AE570" s="44"/>
      <c r="AF570" s="44"/>
      <c r="AG570" s="44"/>
    </row>
    <row r="571" spans="1:33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  <c r="AA571" s="44"/>
      <c r="AB571" s="44"/>
      <c r="AC571" s="44"/>
      <c r="AD571" s="44"/>
      <c r="AE571" s="44"/>
      <c r="AF571" s="44"/>
      <c r="AG571" s="44"/>
    </row>
    <row r="572" spans="1:33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  <c r="AA572" s="44"/>
      <c r="AB572" s="44"/>
      <c r="AC572" s="44"/>
      <c r="AD572" s="44"/>
      <c r="AE572" s="44"/>
      <c r="AF572" s="44"/>
      <c r="AG572" s="44"/>
    </row>
    <row r="573" spans="1:33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  <c r="AA573" s="44"/>
      <c r="AB573" s="44"/>
      <c r="AC573" s="44"/>
      <c r="AD573" s="44"/>
      <c r="AE573" s="44"/>
      <c r="AF573" s="44"/>
      <c r="AG573" s="44"/>
    </row>
    <row r="574" spans="1:33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  <c r="AA574" s="44"/>
      <c r="AB574" s="44"/>
      <c r="AC574" s="44"/>
      <c r="AD574" s="44"/>
      <c r="AE574" s="44"/>
      <c r="AF574" s="44"/>
      <c r="AG574" s="44"/>
    </row>
    <row r="575" spans="1:33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  <c r="AA575" s="44"/>
      <c r="AB575" s="44"/>
      <c r="AC575" s="44"/>
      <c r="AD575" s="44"/>
      <c r="AE575" s="44"/>
      <c r="AF575" s="44"/>
      <c r="AG575" s="44"/>
    </row>
    <row r="576" spans="1:33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  <c r="AA576" s="44"/>
      <c r="AB576" s="44"/>
      <c r="AC576" s="44"/>
      <c r="AD576" s="44"/>
      <c r="AE576" s="44"/>
      <c r="AF576" s="44"/>
      <c r="AG576" s="44"/>
    </row>
    <row r="577" spans="1:33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  <c r="AA577" s="44"/>
      <c r="AB577" s="44"/>
      <c r="AC577" s="44"/>
      <c r="AD577" s="44"/>
      <c r="AE577" s="44"/>
      <c r="AF577" s="44"/>
      <c r="AG577" s="44"/>
    </row>
    <row r="578" spans="1:33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  <c r="AA578" s="44"/>
      <c r="AB578" s="44"/>
      <c r="AC578" s="44"/>
      <c r="AD578" s="44"/>
      <c r="AE578" s="44"/>
      <c r="AF578" s="44"/>
      <c r="AG578" s="44"/>
    </row>
    <row r="579" spans="1:33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  <c r="AA579" s="44"/>
      <c r="AB579" s="44"/>
      <c r="AC579" s="44"/>
      <c r="AD579" s="44"/>
      <c r="AE579" s="44"/>
      <c r="AF579" s="44"/>
      <c r="AG579" s="44"/>
    </row>
    <row r="580" spans="1:33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44"/>
      <c r="AB580" s="44"/>
      <c r="AC580" s="44"/>
      <c r="AD580" s="44"/>
      <c r="AE580" s="44"/>
      <c r="AF580" s="44"/>
      <c r="AG580" s="44"/>
    </row>
    <row r="581" spans="1:33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  <c r="AA581" s="44"/>
      <c r="AB581" s="44"/>
      <c r="AC581" s="44"/>
      <c r="AD581" s="44"/>
      <c r="AE581" s="44"/>
      <c r="AF581" s="44"/>
      <c r="AG581" s="44"/>
    </row>
    <row r="582" spans="1:33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  <c r="AA582" s="44"/>
      <c r="AB582" s="44"/>
      <c r="AC582" s="44"/>
      <c r="AD582" s="44"/>
      <c r="AE582" s="44"/>
      <c r="AF582" s="44"/>
      <c r="AG582" s="44"/>
    </row>
    <row r="583" spans="1:33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  <c r="AA583" s="44"/>
      <c r="AB583" s="44"/>
      <c r="AC583" s="44"/>
      <c r="AD583" s="44"/>
      <c r="AE583" s="44"/>
      <c r="AF583" s="44"/>
      <c r="AG583" s="44"/>
    </row>
    <row r="584" spans="1:33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  <c r="AA584" s="44"/>
      <c r="AB584" s="44"/>
      <c r="AC584" s="44"/>
      <c r="AD584" s="44"/>
      <c r="AE584" s="44"/>
      <c r="AF584" s="44"/>
      <c r="AG584" s="44"/>
    </row>
    <row r="585" spans="1:33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  <c r="AA585" s="44"/>
      <c r="AB585" s="44"/>
      <c r="AC585" s="44"/>
      <c r="AD585" s="44"/>
      <c r="AE585" s="44"/>
      <c r="AF585" s="44"/>
      <c r="AG585" s="44"/>
    </row>
    <row r="586" spans="1:33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  <c r="AA586" s="44"/>
      <c r="AB586" s="44"/>
      <c r="AC586" s="44"/>
      <c r="AD586" s="44"/>
      <c r="AE586" s="44"/>
      <c r="AF586" s="44"/>
      <c r="AG586" s="44"/>
    </row>
    <row r="587" spans="1:33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  <c r="AA587" s="44"/>
      <c r="AB587" s="44"/>
      <c r="AC587" s="44"/>
      <c r="AD587" s="44"/>
      <c r="AE587" s="44"/>
      <c r="AF587" s="44"/>
      <c r="AG587" s="44"/>
    </row>
    <row r="588" spans="1:33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44"/>
      <c r="AB588" s="44"/>
      <c r="AC588" s="44"/>
      <c r="AD588" s="44"/>
      <c r="AE588" s="44"/>
      <c r="AF588" s="44"/>
      <c r="AG588" s="44"/>
    </row>
    <row r="589" spans="1:33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  <c r="AA589" s="44"/>
      <c r="AB589" s="44"/>
      <c r="AC589" s="44"/>
      <c r="AD589" s="44"/>
      <c r="AE589" s="44"/>
      <c r="AF589" s="44"/>
      <c r="AG589" s="44"/>
    </row>
    <row r="590" spans="1:33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  <c r="AA590" s="44"/>
      <c r="AB590" s="44"/>
      <c r="AC590" s="44"/>
      <c r="AD590" s="44"/>
      <c r="AE590" s="44"/>
      <c r="AF590" s="44"/>
      <c r="AG590" s="44"/>
    </row>
    <row r="591" spans="1:33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  <c r="AA591" s="44"/>
      <c r="AB591" s="44"/>
      <c r="AC591" s="44"/>
      <c r="AD591" s="44"/>
      <c r="AE591" s="44"/>
      <c r="AF591" s="44"/>
      <c r="AG591" s="44"/>
    </row>
    <row r="592" spans="1:33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  <c r="AA592" s="44"/>
      <c r="AB592" s="44"/>
      <c r="AC592" s="44"/>
      <c r="AD592" s="44"/>
      <c r="AE592" s="44"/>
      <c r="AF592" s="44"/>
      <c r="AG592" s="44"/>
    </row>
    <row r="593" spans="1:33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  <c r="AA593" s="44"/>
      <c r="AB593" s="44"/>
      <c r="AC593" s="44"/>
      <c r="AD593" s="44"/>
      <c r="AE593" s="44"/>
      <c r="AF593" s="44"/>
      <c r="AG593" s="44"/>
    </row>
    <row r="594" spans="1:33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  <c r="AA594" s="44"/>
      <c r="AB594" s="44"/>
      <c r="AC594" s="44"/>
      <c r="AD594" s="44"/>
      <c r="AE594" s="44"/>
      <c r="AF594" s="44"/>
      <c r="AG594" s="44"/>
    </row>
    <row r="595" spans="1:33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44"/>
      <c r="AB595" s="44"/>
      <c r="AC595" s="44"/>
      <c r="AD595" s="44"/>
      <c r="AE595" s="44"/>
      <c r="AF595" s="44"/>
      <c r="AG595" s="44"/>
    </row>
    <row r="596" spans="1:33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44"/>
      <c r="AB596" s="44"/>
      <c r="AC596" s="44"/>
      <c r="AD596" s="44"/>
      <c r="AE596" s="44"/>
      <c r="AF596" s="44"/>
      <c r="AG596" s="44"/>
    </row>
    <row r="597" spans="1:33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  <c r="AA597" s="44"/>
      <c r="AB597" s="44"/>
      <c r="AC597" s="44"/>
      <c r="AD597" s="44"/>
      <c r="AE597" s="44"/>
      <c r="AF597" s="44"/>
      <c r="AG597" s="44"/>
    </row>
    <row r="598" spans="1:33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  <c r="AA598" s="44"/>
      <c r="AB598" s="44"/>
      <c r="AC598" s="44"/>
      <c r="AD598" s="44"/>
      <c r="AE598" s="44"/>
      <c r="AF598" s="44"/>
      <c r="AG598" s="44"/>
    </row>
    <row r="599" spans="1:33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  <c r="AA599" s="44"/>
      <c r="AB599" s="44"/>
      <c r="AC599" s="44"/>
      <c r="AD599" s="44"/>
      <c r="AE599" s="44"/>
      <c r="AF599" s="44"/>
      <c r="AG599" s="44"/>
    </row>
    <row r="600" spans="1:33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  <c r="AA600" s="44"/>
      <c r="AB600" s="44"/>
      <c r="AC600" s="44"/>
      <c r="AD600" s="44"/>
      <c r="AE600" s="44"/>
      <c r="AF600" s="44"/>
      <c r="AG600" s="44"/>
    </row>
    <row r="601" spans="1:33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44"/>
      <c r="AB601" s="44"/>
      <c r="AC601" s="44"/>
      <c r="AD601" s="44"/>
      <c r="AE601" s="44"/>
      <c r="AF601" s="44"/>
      <c r="AG601" s="44"/>
    </row>
    <row r="602" spans="1:33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  <c r="AA602" s="44"/>
      <c r="AB602" s="44"/>
      <c r="AC602" s="44"/>
      <c r="AD602" s="44"/>
      <c r="AE602" s="44"/>
      <c r="AF602" s="44"/>
      <c r="AG602" s="44"/>
    </row>
    <row r="603" spans="1:33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  <c r="AA603" s="44"/>
      <c r="AB603" s="44"/>
      <c r="AC603" s="44"/>
      <c r="AD603" s="44"/>
      <c r="AE603" s="44"/>
      <c r="AF603" s="44"/>
      <c r="AG603" s="44"/>
    </row>
    <row r="604" spans="1:33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  <c r="AA604" s="44"/>
      <c r="AB604" s="44"/>
      <c r="AC604" s="44"/>
      <c r="AD604" s="44"/>
      <c r="AE604" s="44"/>
      <c r="AF604" s="44"/>
      <c r="AG604" s="44"/>
    </row>
    <row r="605" spans="1:33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44"/>
      <c r="AB605" s="44"/>
      <c r="AC605" s="44"/>
      <c r="AD605" s="44"/>
      <c r="AE605" s="44"/>
      <c r="AF605" s="44"/>
      <c r="AG605" s="44"/>
    </row>
    <row r="606" spans="1:33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  <c r="AA606" s="44"/>
      <c r="AB606" s="44"/>
      <c r="AC606" s="44"/>
      <c r="AD606" s="44"/>
      <c r="AE606" s="44"/>
      <c r="AF606" s="44"/>
      <c r="AG606" s="44"/>
    </row>
    <row r="607" spans="1:33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  <c r="AA607" s="44"/>
      <c r="AB607" s="44"/>
      <c r="AC607" s="44"/>
      <c r="AD607" s="44"/>
      <c r="AE607" s="44"/>
      <c r="AF607" s="44"/>
      <c r="AG607" s="44"/>
    </row>
    <row r="608" spans="1:33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  <c r="AA608" s="44"/>
      <c r="AB608" s="44"/>
      <c r="AC608" s="44"/>
      <c r="AD608" s="44"/>
      <c r="AE608" s="44"/>
      <c r="AF608" s="44"/>
      <c r="AG608" s="44"/>
    </row>
    <row r="609" spans="1:33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44"/>
      <c r="AB609" s="44"/>
      <c r="AC609" s="44"/>
      <c r="AD609" s="44"/>
      <c r="AE609" s="44"/>
      <c r="AF609" s="44"/>
      <c r="AG609" s="44"/>
    </row>
    <row r="610" spans="1:33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  <c r="AA610" s="44"/>
      <c r="AB610" s="44"/>
      <c r="AC610" s="44"/>
      <c r="AD610" s="44"/>
      <c r="AE610" s="44"/>
      <c r="AF610" s="44"/>
      <c r="AG610" s="44"/>
    </row>
    <row r="611" spans="1:33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  <c r="AA611" s="44"/>
      <c r="AB611" s="44"/>
      <c r="AC611" s="44"/>
      <c r="AD611" s="44"/>
      <c r="AE611" s="44"/>
      <c r="AF611" s="44"/>
      <c r="AG611" s="44"/>
    </row>
    <row r="612" spans="1:33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  <c r="AA612" s="44"/>
      <c r="AB612" s="44"/>
      <c r="AC612" s="44"/>
      <c r="AD612" s="44"/>
      <c r="AE612" s="44"/>
      <c r="AF612" s="44"/>
      <c r="AG612" s="44"/>
    </row>
    <row r="613" spans="1:33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  <c r="AA613" s="44"/>
      <c r="AB613" s="44"/>
      <c r="AC613" s="44"/>
      <c r="AD613" s="44"/>
      <c r="AE613" s="44"/>
      <c r="AF613" s="44"/>
      <c r="AG613" s="44"/>
    </row>
    <row r="614" spans="1:33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  <c r="AA614" s="44"/>
      <c r="AB614" s="44"/>
      <c r="AC614" s="44"/>
      <c r="AD614" s="44"/>
      <c r="AE614" s="44"/>
      <c r="AF614" s="44"/>
      <c r="AG614" s="44"/>
    </row>
    <row r="615" spans="1:33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  <c r="AA615" s="44"/>
      <c r="AB615" s="44"/>
      <c r="AC615" s="44"/>
      <c r="AD615" s="44"/>
      <c r="AE615" s="44"/>
      <c r="AF615" s="44"/>
      <c r="AG615" s="44"/>
    </row>
    <row r="616" spans="1:33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  <c r="AA616" s="44"/>
      <c r="AB616" s="44"/>
      <c r="AC616" s="44"/>
      <c r="AD616" s="44"/>
      <c r="AE616" s="44"/>
      <c r="AF616" s="44"/>
      <c r="AG616" s="44"/>
    </row>
    <row r="617" spans="1:33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  <c r="AA617" s="44"/>
      <c r="AB617" s="44"/>
      <c r="AC617" s="44"/>
      <c r="AD617" s="44"/>
      <c r="AE617" s="44"/>
      <c r="AF617" s="44"/>
      <c r="AG617" s="44"/>
    </row>
    <row r="618" spans="1:33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  <c r="AA618" s="44"/>
      <c r="AB618" s="44"/>
      <c r="AC618" s="44"/>
      <c r="AD618" s="44"/>
      <c r="AE618" s="44"/>
      <c r="AF618" s="44"/>
      <c r="AG618" s="44"/>
    </row>
    <row r="619" spans="1:33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  <c r="AA619" s="44"/>
      <c r="AB619" s="44"/>
      <c r="AC619" s="44"/>
      <c r="AD619" s="44"/>
      <c r="AE619" s="44"/>
      <c r="AF619" s="44"/>
      <c r="AG619" s="44"/>
    </row>
    <row r="620" spans="1:33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  <c r="AA620" s="44"/>
      <c r="AB620" s="44"/>
      <c r="AC620" s="44"/>
      <c r="AD620" s="44"/>
      <c r="AE620" s="44"/>
      <c r="AF620" s="44"/>
      <c r="AG620" s="44"/>
    </row>
    <row r="621" spans="1:33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  <c r="AA621" s="44"/>
      <c r="AB621" s="44"/>
      <c r="AC621" s="44"/>
      <c r="AD621" s="44"/>
      <c r="AE621" s="44"/>
      <c r="AF621" s="44"/>
      <c r="AG621" s="44"/>
    </row>
    <row r="622" spans="1:33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</row>
    <row r="623" spans="1:33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  <c r="AA623" s="44"/>
      <c r="AB623" s="44"/>
      <c r="AC623" s="44"/>
      <c r="AD623" s="44"/>
      <c r="AE623" s="44"/>
      <c r="AF623" s="44"/>
      <c r="AG623" s="44"/>
    </row>
    <row r="624" spans="1:33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  <c r="AA624" s="44"/>
      <c r="AB624" s="44"/>
      <c r="AC624" s="44"/>
      <c r="AD624" s="44"/>
      <c r="AE624" s="44"/>
      <c r="AF624" s="44"/>
      <c r="AG624" s="44"/>
    </row>
    <row r="625" spans="1:33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  <c r="AA625" s="44"/>
      <c r="AB625" s="44"/>
      <c r="AC625" s="44"/>
      <c r="AD625" s="44"/>
      <c r="AE625" s="44"/>
      <c r="AF625" s="44"/>
      <c r="AG625" s="44"/>
    </row>
    <row r="626" spans="1:33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  <c r="AA626" s="44"/>
      <c r="AB626" s="44"/>
      <c r="AC626" s="44"/>
      <c r="AD626" s="44"/>
      <c r="AE626" s="44"/>
      <c r="AF626" s="44"/>
      <c r="AG626" s="44"/>
    </row>
    <row r="627" spans="1:33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  <c r="AA627" s="44"/>
      <c r="AB627" s="44"/>
      <c r="AC627" s="44"/>
      <c r="AD627" s="44"/>
      <c r="AE627" s="44"/>
      <c r="AF627" s="44"/>
      <c r="AG627" s="44"/>
    </row>
    <row r="628" spans="1:33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  <c r="AA628" s="44"/>
      <c r="AB628" s="44"/>
      <c r="AC628" s="44"/>
      <c r="AD628" s="44"/>
      <c r="AE628" s="44"/>
      <c r="AF628" s="44"/>
      <c r="AG628" s="44"/>
    </row>
    <row r="629" spans="1:33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  <c r="AA629" s="44"/>
      <c r="AB629" s="44"/>
      <c r="AC629" s="44"/>
      <c r="AD629" s="44"/>
      <c r="AE629" s="44"/>
      <c r="AF629" s="44"/>
      <c r="AG629" s="44"/>
    </row>
    <row r="630" spans="1:33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  <c r="AA630" s="44"/>
      <c r="AB630" s="44"/>
      <c r="AC630" s="44"/>
      <c r="AD630" s="44"/>
      <c r="AE630" s="44"/>
      <c r="AF630" s="44"/>
      <c r="AG630" s="44"/>
    </row>
    <row r="631" spans="1:33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  <c r="AA631" s="44"/>
      <c r="AB631" s="44"/>
      <c r="AC631" s="44"/>
      <c r="AD631" s="44"/>
      <c r="AE631" s="44"/>
      <c r="AF631" s="44"/>
      <c r="AG631" s="44"/>
    </row>
    <row r="632" spans="1:33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  <c r="AA632" s="44"/>
      <c r="AB632" s="44"/>
      <c r="AC632" s="44"/>
      <c r="AD632" s="44"/>
      <c r="AE632" s="44"/>
      <c r="AF632" s="44"/>
      <c r="AG632" s="44"/>
    </row>
    <row r="633" spans="1:33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  <c r="AA633" s="44"/>
      <c r="AB633" s="44"/>
      <c r="AC633" s="44"/>
      <c r="AD633" s="44"/>
      <c r="AE633" s="44"/>
      <c r="AF633" s="44"/>
      <c r="AG633" s="44"/>
    </row>
    <row r="634" spans="1:33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  <c r="AA634" s="44"/>
      <c r="AB634" s="44"/>
      <c r="AC634" s="44"/>
      <c r="AD634" s="44"/>
      <c r="AE634" s="44"/>
      <c r="AF634" s="44"/>
      <c r="AG634" s="44"/>
    </row>
    <row r="635" spans="1:33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  <c r="AA635" s="44"/>
      <c r="AB635" s="44"/>
      <c r="AC635" s="44"/>
      <c r="AD635" s="44"/>
      <c r="AE635" s="44"/>
      <c r="AF635" s="44"/>
      <c r="AG635" s="44"/>
    </row>
    <row r="636" spans="1:33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  <c r="AA636" s="44"/>
      <c r="AB636" s="44"/>
      <c r="AC636" s="44"/>
      <c r="AD636" s="44"/>
      <c r="AE636" s="44"/>
      <c r="AF636" s="44"/>
      <c r="AG636" s="44"/>
    </row>
    <row r="637" spans="1:33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  <c r="AA637" s="44"/>
      <c r="AB637" s="44"/>
      <c r="AC637" s="44"/>
      <c r="AD637" s="44"/>
      <c r="AE637" s="44"/>
      <c r="AF637" s="44"/>
      <c r="AG637" s="44"/>
    </row>
    <row r="638" spans="1:33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  <c r="AA638" s="44"/>
      <c r="AB638" s="44"/>
      <c r="AC638" s="44"/>
      <c r="AD638" s="44"/>
      <c r="AE638" s="44"/>
      <c r="AF638" s="44"/>
      <c r="AG638" s="44"/>
    </row>
    <row r="639" spans="1:33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  <c r="AA639" s="44"/>
      <c r="AB639" s="44"/>
      <c r="AC639" s="44"/>
      <c r="AD639" s="44"/>
      <c r="AE639" s="44"/>
      <c r="AF639" s="44"/>
      <c r="AG639" s="44"/>
    </row>
    <row r="640" spans="1:33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  <c r="AA640" s="44"/>
      <c r="AB640" s="44"/>
      <c r="AC640" s="44"/>
      <c r="AD640" s="44"/>
      <c r="AE640" s="44"/>
      <c r="AF640" s="44"/>
      <c r="AG640" s="44"/>
    </row>
    <row r="641" spans="1:33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  <c r="AA641" s="44"/>
      <c r="AB641" s="44"/>
      <c r="AC641" s="44"/>
      <c r="AD641" s="44"/>
      <c r="AE641" s="44"/>
      <c r="AF641" s="44"/>
      <c r="AG641" s="44"/>
    </row>
    <row r="642" spans="1:33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  <c r="AA642" s="44"/>
      <c r="AB642" s="44"/>
      <c r="AC642" s="44"/>
      <c r="AD642" s="44"/>
      <c r="AE642" s="44"/>
      <c r="AF642" s="44"/>
      <c r="AG642" s="44"/>
    </row>
    <row r="643" spans="1:33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  <c r="AA643" s="44"/>
      <c r="AB643" s="44"/>
      <c r="AC643" s="44"/>
      <c r="AD643" s="44"/>
      <c r="AE643" s="44"/>
      <c r="AF643" s="44"/>
      <c r="AG643" s="44"/>
    </row>
    <row r="644" spans="1:33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  <c r="AA644" s="44"/>
      <c r="AB644" s="44"/>
      <c r="AC644" s="44"/>
      <c r="AD644" s="44"/>
      <c r="AE644" s="44"/>
      <c r="AF644" s="44"/>
      <c r="AG644" s="44"/>
    </row>
    <row r="645" spans="1:33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  <c r="AA645" s="44"/>
      <c r="AB645" s="44"/>
      <c r="AC645" s="44"/>
      <c r="AD645" s="44"/>
      <c r="AE645" s="44"/>
      <c r="AF645" s="44"/>
      <c r="AG645" s="44"/>
    </row>
    <row r="646" spans="1:33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  <c r="AA646" s="44"/>
      <c r="AB646" s="44"/>
      <c r="AC646" s="44"/>
      <c r="AD646" s="44"/>
      <c r="AE646" s="44"/>
      <c r="AF646" s="44"/>
      <c r="AG646" s="44"/>
    </row>
    <row r="647" spans="1:33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  <c r="AA647" s="44"/>
      <c r="AB647" s="44"/>
      <c r="AC647" s="44"/>
      <c r="AD647" s="44"/>
      <c r="AE647" s="44"/>
      <c r="AF647" s="44"/>
      <c r="AG647" s="44"/>
    </row>
    <row r="648" spans="1:33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  <c r="AA648" s="44"/>
      <c r="AB648" s="44"/>
      <c r="AC648" s="44"/>
      <c r="AD648" s="44"/>
      <c r="AE648" s="44"/>
      <c r="AF648" s="44"/>
      <c r="AG648" s="44"/>
    </row>
    <row r="649" spans="1:33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  <c r="AA649" s="44"/>
      <c r="AB649" s="44"/>
      <c r="AC649" s="44"/>
      <c r="AD649" s="44"/>
      <c r="AE649" s="44"/>
      <c r="AF649" s="44"/>
      <c r="AG649" s="44"/>
    </row>
    <row r="650" spans="1:33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  <c r="AA650" s="44"/>
      <c r="AB650" s="44"/>
      <c r="AC650" s="44"/>
      <c r="AD650" s="44"/>
      <c r="AE650" s="44"/>
      <c r="AF650" s="44"/>
      <c r="AG650" s="44"/>
    </row>
    <row r="651" spans="1:33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  <c r="AA651" s="44"/>
      <c r="AB651" s="44"/>
      <c r="AC651" s="44"/>
      <c r="AD651" s="44"/>
      <c r="AE651" s="44"/>
      <c r="AF651" s="44"/>
      <c r="AG651" s="44"/>
    </row>
    <row r="652" spans="1:33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  <c r="AA652" s="44"/>
      <c r="AB652" s="44"/>
      <c r="AC652" s="44"/>
      <c r="AD652" s="44"/>
      <c r="AE652" s="44"/>
      <c r="AF652" s="44"/>
      <c r="AG652" s="44"/>
    </row>
    <row r="653" spans="1:33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  <c r="AA653" s="44"/>
      <c r="AB653" s="44"/>
      <c r="AC653" s="44"/>
      <c r="AD653" s="44"/>
      <c r="AE653" s="44"/>
      <c r="AF653" s="44"/>
      <c r="AG653" s="44"/>
    </row>
    <row r="654" spans="1:33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  <c r="AA654" s="44"/>
      <c r="AB654" s="44"/>
      <c r="AC654" s="44"/>
      <c r="AD654" s="44"/>
      <c r="AE654" s="44"/>
      <c r="AF654" s="44"/>
      <c r="AG654" s="44"/>
    </row>
    <row r="655" spans="1:33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  <c r="AA655" s="44"/>
      <c r="AB655" s="44"/>
      <c r="AC655" s="44"/>
      <c r="AD655" s="44"/>
      <c r="AE655" s="44"/>
      <c r="AF655" s="44"/>
      <c r="AG655" s="44"/>
    </row>
    <row r="656" spans="1:33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  <c r="AA656" s="44"/>
      <c r="AB656" s="44"/>
      <c r="AC656" s="44"/>
      <c r="AD656" s="44"/>
      <c r="AE656" s="44"/>
      <c r="AF656" s="44"/>
      <c r="AG656" s="44"/>
    </row>
    <row r="657" spans="1:33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  <c r="AA657" s="44"/>
      <c r="AB657" s="44"/>
      <c r="AC657" s="44"/>
      <c r="AD657" s="44"/>
      <c r="AE657" s="44"/>
      <c r="AF657" s="44"/>
      <c r="AG657" s="44"/>
    </row>
    <row r="658" spans="1:33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  <c r="AA658" s="44"/>
      <c r="AB658" s="44"/>
      <c r="AC658" s="44"/>
      <c r="AD658" s="44"/>
      <c r="AE658" s="44"/>
      <c r="AF658" s="44"/>
      <c r="AG658" s="44"/>
    </row>
    <row r="659" spans="1:33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  <c r="AA659" s="44"/>
      <c r="AB659" s="44"/>
      <c r="AC659" s="44"/>
      <c r="AD659" s="44"/>
      <c r="AE659" s="44"/>
      <c r="AF659" s="44"/>
      <c r="AG659" s="44"/>
    </row>
    <row r="660" spans="1:33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  <c r="AA660" s="44"/>
      <c r="AB660" s="44"/>
      <c r="AC660" s="44"/>
      <c r="AD660" s="44"/>
      <c r="AE660" s="44"/>
      <c r="AF660" s="44"/>
      <c r="AG660" s="44"/>
    </row>
    <row r="661" spans="1:33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  <c r="AA661" s="44"/>
      <c r="AB661" s="44"/>
      <c r="AC661" s="44"/>
      <c r="AD661" s="44"/>
      <c r="AE661" s="44"/>
      <c r="AF661" s="44"/>
      <c r="AG661" s="44"/>
    </row>
    <row r="662" spans="1:33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  <c r="AA662" s="44"/>
      <c r="AB662" s="44"/>
      <c r="AC662" s="44"/>
      <c r="AD662" s="44"/>
      <c r="AE662" s="44"/>
      <c r="AF662" s="44"/>
      <c r="AG662" s="44"/>
    </row>
    <row r="663" spans="1:33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  <c r="AA663" s="44"/>
      <c r="AB663" s="44"/>
      <c r="AC663" s="44"/>
      <c r="AD663" s="44"/>
      <c r="AE663" s="44"/>
      <c r="AF663" s="44"/>
      <c r="AG663" s="44"/>
    </row>
    <row r="664" spans="1:33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  <c r="AA664" s="44"/>
      <c r="AB664" s="44"/>
      <c r="AC664" s="44"/>
      <c r="AD664" s="44"/>
      <c r="AE664" s="44"/>
      <c r="AF664" s="44"/>
      <c r="AG664" s="44"/>
    </row>
    <row r="665" spans="1:33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  <c r="AA665" s="44"/>
      <c r="AB665" s="44"/>
      <c r="AC665" s="44"/>
      <c r="AD665" s="44"/>
      <c r="AE665" s="44"/>
      <c r="AF665" s="44"/>
      <c r="AG665" s="44"/>
    </row>
    <row r="666" spans="1:33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  <c r="AA666" s="44"/>
      <c r="AB666" s="44"/>
      <c r="AC666" s="44"/>
      <c r="AD666" s="44"/>
      <c r="AE666" s="44"/>
      <c r="AF666" s="44"/>
      <c r="AG666" s="44"/>
    </row>
    <row r="667" spans="1:33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  <c r="AA667" s="44"/>
      <c r="AB667" s="44"/>
      <c r="AC667" s="44"/>
      <c r="AD667" s="44"/>
      <c r="AE667" s="44"/>
      <c r="AF667" s="44"/>
      <c r="AG667" s="44"/>
    </row>
    <row r="668" spans="1:33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  <c r="AA668" s="44"/>
      <c r="AB668" s="44"/>
      <c r="AC668" s="44"/>
      <c r="AD668" s="44"/>
      <c r="AE668" s="44"/>
      <c r="AF668" s="44"/>
      <c r="AG668" s="44"/>
    </row>
    <row r="669" spans="1:33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  <c r="AA669" s="44"/>
      <c r="AB669" s="44"/>
      <c r="AC669" s="44"/>
      <c r="AD669" s="44"/>
      <c r="AE669" s="44"/>
      <c r="AF669" s="44"/>
      <c r="AG669" s="44"/>
    </row>
    <row r="670" spans="1:33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  <c r="AA670" s="44"/>
      <c r="AB670" s="44"/>
      <c r="AC670" s="44"/>
      <c r="AD670" s="44"/>
      <c r="AE670" s="44"/>
      <c r="AF670" s="44"/>
      <c r="AG670" s="44"/>
    </row>
    <row r="671" spans="1:33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  <c r="AA671" s="44"/>
      <c r="AB671" s="44"/>
      <c r="AC671" s="44"/>
      <c r="AD671" s="44"/>
      <c r="AE671" s="44"/>
      <c r="AF671" s="44"/>
      <c r="AG671" s="44"/>
    </row>
    <row r="672" spans="1:33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  <c r="AA672" s="44"/>
      <c r="AB672" s="44"/>
      <c r="AC672" s="44"/>
      <c r="AD672" s="44"/>
      <c r="AE672" s="44"/>
      <c r="AF672" s="44"/>
      <c r="AG672" s="44"/>
    </row>
    <row r="673" spans="1:33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  <c r="AA673" s="44"/>
      <c r="AB673" s="44"/>
      <c r="AC673" s="44"/>
      <c r="AD673" s="44"/>
      <c r="AE673" s="44"/>
      <c r="AF673" s="44"/>
      <c r="AG673" s="44"/>
    </row>
    <row r="674" spans="1:33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  <c r="AA674" s="44"/>
      <c r="AB674" s="44"/>
      <c r="AC674" s="44"/>
      <c r="AD674" s="44"/>
      <c r="AE674" s="44"/>
      <c r="AF674" s="44"/>
      <c r="AG674" s="44"/>
    </row>
    <row r="675" spans="1:33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  <c r="AA675" s="44"/>
      <c r="AB675" s="44"/>
      <c r="AC675" s="44"/>
      <c r="AD675" s="44"/>
      <c r="AE675" s="44"/>
      <c r="AF675" s="44"/>
      <c r="AG675" s="44"/>
    </row>
    <row r="676" spans="1:33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  <c r="AA676" s="44"/>
      <c r="AB676" s="44"/>
      <c r="AC676" s="44"/>
      <c r="AD676" s="44"/>
      <c r="AE676" s="44"/>
      <c r="AF676" s="44"/>
      <c r="AG676" s="44"/>
    </row>
    <row r="677" spans="1:33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  <c r="AA677" s="44"/>
      <c r="AB677" s="44"/>
      <c r="AC677" s="44"/>
      <c r="AD677" s="44"/>
      <c r="AE677" s="44"/>
      <c r="AF677" s="44"/>
      <c r="AG677" s="44"/>
    </row>
    <row r="678" spans="1:33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  <c r="AA678" s="44"/>
      <c r="AB678" s="44"/>
      <c r="AC678" s="44"/>
      <c r="AD678" s="44"/>
      <c r="AE678" s="44"/>
      <c r="AF678" s="44"/>
      <c r="AG678" s="44"/>
    </row>
    <row r="679" spans="1:33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  <c r="AA679" s="44"/>
      <c r="AB679" s="44"/>
      <c r="AC679" s="44"/>
      <c r="AD679" s="44"/>
      <c r="AE679" s="44"/>
      <c r="AF679" s="44"/>
      <c r="AG679" s="44"/>
    </row>
    <row r="680" spans="1:33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  <c r="AA680" s="44"/>
      <c r="AB680" s="44"/>
      <c r="AC680" s="44"/>
      <c r="AD680" s="44"/>
      <c r="AE680" s="44"/>
      <c r="AF680" s="44"/>
      <c r="AG680" s="44"/>
    </row>
    <row r="681" spans="1:33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  <c r="AA681" s="44"/>
      <c r="AB681" s="44"/>
      <c r="AC681" s="44"/>
      <c r="AD681" s="44"/>
      <c r="AE681" s="44"/>
      <c r="AF681" s="44"/>
      <c r="AG681" s="44"/>
    </row>
    <row r="682" spans="1:33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  <c r="AA682" s="44"/>
      <c r="AB682" s="44"/>
      <c r="AC682" s="44"/>
      <c r="AD682" s="44"/>
      <c r="AE682" s="44"/>
      <c r="AF682" s="44"/>
      <c r="AG682" s="44"/>
    </row>
    <row r="683" spans="1:33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  <c r="AA683" s="44"/>
      <c r="AB683" s="44"/>
      <c r="AC683" s="44"/>
      <c r="AD683" s="44"/>
      <c r="AE683" s="44"/>
      <c r="AF683" s="44"/>
      <c r="AG683" s="44"/>
    </row>
    <row r="684" spans="1:33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  <c r="AA684" s="44"/>
      <c r="AB684" s="44"/>
      <c r="AC684" s="44"/>
      <c r="AD684" s="44"/>
      <c r="AE684" s="44"/>
      <c r="AF684" s="44"/>
      <c r="AG684" s="44"/>
    </row>
    <row r="685" spans="1:33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  <c r="AA685" s="44"/>
      <c r="AB685" s="44"/>
      <c r="AC685" s="44"/>
      <c r="AD685" s="44"/>
      <c r="AE685" s="44"/>
      <c r="AF685" s="44"/>
      <c r="AG685" s="44"/>
    </row>
    <row r="686" spans="1:33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  <c r="AA686" s="44"/>
      <c r="AB686" s="44"/>
      <c r="AC686" s="44"/>
      <c r="AD686" s="44"/>
      <c r="AE686" s="44"/>
      <c r="AF686" s="44"/>
      <c r="AG686" s="44"/>
    </row>
    <row r="687" spans="1:33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  <c r="AA687" s="44"/>
      <c r="AB687" s="44"/>
      <c r="AC687" s="44"/>
      <c r="AD687" s="44"/>
      <c r="AE687" s="44"/>
      <c r="AF687" s="44"/>
      <c r="AG687" s="44"/>
    </row>
    <row r="688" spans="1:33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  <c r="AA688" s="44"/>
      <c r="AB688" s="44"/>
      <c r="AC688" s="44"/>
      <c r="AD688" s="44"/>
      <c r="AE688" s="44"/>
      <c r="AF688" s="44"/>
      <c r="AG688" s="44"/>
    </row>
    <row r="689" spans="1:33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  <c r="AA689" s="44"/>
      <c r="AB689" s="44"/>
      <c r="AC689" s="44"/>
      <c r="AD689" s="44"/>
      <c r="AE689" s="44"/>
      <c r="AF689" s="44"/>
      <c r="AG689" s="44"/>
    </row>
    <row r="690" spans="1:33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  <c r="AA690" s="44"/>
      <c r="AB690" s="44"/>
      <c r="AC690" s="44"/>
      <c r="AD690" s="44"/>
      <c r="AE690" s="44"/>
      <c r="AF690" s="44"/>
      <c r="AG690" s="44"/>
    </row>
    <row r="691" spans="1:33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  <c r="AA691" s="44"/>
      <c r="AB691" s="44"/>
      <c r="AC691" s="44"/>
      <c r="AD691" s="44"/>
      <c r="AE691" s="44"/>
      <c r="AF691" s="44"/>
      <c r="AG691" s="44"/>
    </row>
    <row r="692" spans="1:33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  <c r="AA692" s="44"/>
      <c r="AB692" s="44"/>
      <c r="AC692" s="44"/>
      <c r="AD692" s="44"/>
      <c r="AE692" s="44"/>
      <c r="AF692" s="44"/>
      <c r="AG692" s="44"/>
    </row>
    <row r="693" spans="1:33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  <c r="AA693" s="44"/>
      <c r="AB693" s="44"/>
      <c r="AC693" s="44"/>
      <c r="AD693" s="44"/>
      <c r="AE693" s="44"/>
      <c r="AF693" s="44"/>
      <c r="AG693" s="44"/>
    </row>
    <row r="694" spans="1:33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  <c r="AA694" s="44"/>
      <c r="AB694" s="44"/>
      <c r="AC694" s="44"/>
      <c r="AD694" s="44"/>
      <c r="AE694" s="44"/>
      <c r="AF694" s="44"/>
      <c r="AG694" s="44"/>
    </row>
    <row r="695" spans="1:33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  <c r="AA695" s="44"/>
      <c r="AB695" s="44"/>
      <c r="AC695" s="44"/>
      <c r="AD695" s="44"/>
      <c r="AE695" s="44"/>
      <c r="AF695" s="44"/>
      <c r="AG695" s="44"/>
    </row>
    <row r="696" spans="1:33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  <c r="AA696" s="44"/>
      <c r="AB696" s="44"/>
      <c r="AC696" s="44"/>
      <c r="AD696" s="44"/>
      <c r="AE696" s="44"/>
      <c r="AF696" s="44"/>
      <c r="AG696" s="44"/>
    </row>
    <row r="697" spans="1:33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  <c r="AA697" s="44"/>
      <c r="AB697" s="44"/>
      <c r="AC697" s="44"/>
      <c r="AD697" s="44"/>
      <c r="AE697" s="44"/>
      <c r="AF697" s="44"/>
      <c r="AG697" s="44"/>
    </row>
    <row r="698" spans="1:33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  <c r="AA698" s="44"/>
      <c r="AB698" s="44"/>
      <c r="AC698" s="44"/>
      <c r="AD698" s="44"/>
      <c r="AE698" s="44"/>
      <c r="AF698" s="44"/>
      <c r="AG698" s="44"/>
    </row>
    <row r="699" spans="1:33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  <c r="AA699" s="44"/>
      <c r="AB699" s="44"/>
      <c r="AC699" s="44"/>
      <c r="AD699" s="44"/>
      <c r="AE699" s="44"/>
      <c r="AF699" s="44"/>
      <c r="AG699" s="44"/>
    </row>
    <row r="700" spans="1:33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  <c r="AA700" s="44"/>
      <c r="AB700" s="44"/>
      <c r="AC700" s="44"/>
      <c r="AD700" s="44"/>
      <c r="AE700" s="44"/>
      <c r="AF700" s="44"/>
      <c r="AG700" s="44"/>
    </row>
    <row r="701" spans="1:33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  <c r="AA701" s="44"/>
      <c r="AB701" s="44"/>
      <c r="AC701" s="44"/>
      <c r="AD701" s="44"/>
      <c r="AE701" s="44"/>
      <c r="AF701" s="44"/>
      <c r="AG701" s="44"/>
    </row>
    <row r="702" spans="1:33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  <c r="AA702" s="44"/>
      <c r="AB702" s="44"/>
      <c r="AC702" s="44"/>
      <c r="AD702" s="44"/>
      <c r="AE702" s="44"/>
      <c r="AF702" s="44"/>
      <c r="AG702" s="44"/>
    </row>
    <row r="703" spans="1:33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  <c r="AA703" s="44"/>
      <c r="AB703" s="44"/>
      <c r="AC703" s="44"/>
      <c r="AD703" s="44"/>
      <c r="AE703" s="44"/>
      <c r="AF703" s="44"/>
      <c r="AG703" s="44"/>
    </row>
    <row r="704" spans="1:33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  <c r="AA704" s="44"/>
      <c r="AB704" s="44"/>
      <c r="AC704" s="44"/>
      <c r="AD704" s="44"/>
      <c r="AE704" s="44"/>
      <c r="AF704" s="44"/>
      <c r="AG704" s="44"/>
    </row>
    <row r="705" spans="1:33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  <c r="AA705" s="44"/>
      <c r="AB705" s="44"/>
      <c r="AC705" s="44"/>
      <c r="AD705" s="44"/>
      <c r="AE705" s="44"/>
      <c r="AF705" s="44"/>
      <c r="AG705" s="44"/>
    </row>
    <row r="706" spans="1:33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  <c r="AA706" s="44"/>
      <c r="AB706" s="44"/>
      <c r="AC706" s="44"/>
      <c r="AD706" s="44"/>
      <c r="AE706" s="44"/>
      <c r="AF706" s="44"/>
      <c r="AG706" s="44"/>
    </row>
    <row r="707" spans="1:33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  <c r="AA707" s="44"/>
      <c r="AB707" s="44"/>
      <c r="AC707" s="44"/>
      <c r="AD707" s="44"/>
      <c r="AE707" s="44"/>
      <c r="AF707" s="44"/>
      <c r="AG707" s="44"/>
    </row>
    <row r="708" spans="1:33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  <c r="AA708" s="44"/>
      <c r="AB708" s="44"/>
      <c r="AC708" s="44"/>
      <c r="AD708" s="44"/>
      <c r="AE708" s="44"/>
      <c r="AF708" s="44"/>
      <c r="AG708" s="44"/>
    </row>
    <row r="709" spans="1:33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  <c r="AA709" s="44"/>
      <c r="AB709" s="44"/>
      <c r="AC709" s="44"/>
      <c r="AD709" s="44"/>
      <c r="AE709" s="44"/>
      <c r="AF709" s="44"/>
      <c r="AG709" s="44"/>
    </row>
    <row r="710" spans="1:33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  <c r="AA710" s="44"/>
      <c r="AB710" s="44"/>
      <c r="AC710" s="44"/>
      <c r="AD710" s="44"/>
      <c r="AE710" s="44"/>
      <c r="AF710" s="44"/>
      <c r="AG710" s="44"/>
    </row>
    <row r="711" spans="1:33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  <c r="AA711" s="44"/>
      <c r="AB711" s="44"/>
      <c r="AC711" s="44"/>
      <c r="AD711" s="44"/>
      <c r="AE711" s="44"/>
      <c r="AF711" s="44"/>
      <c r="AG711" s="44"/>
    </row>
    <row r="712" spans="1:33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  <c r="AA712" s="44"/>
      <c r="AB712" s="44"/>
      <c r="AC712" s="44"/>
      <c r="AD712" s="44"/>
      <c r="AE712" s="44"/>
      <c r="AF712" s="44"/>
      <c r="AG712" s="44"/>
    </row>
    <row r="713" spans="1:33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  <c r="AA713" s="44"/>
      <c r="AB713" s="44"/>
      <c r="AC713" s="44"/>
      <c r="AD713" s="44"/>
      <c r="AE713" s="44"/>
      <c r="AF713" s="44"/>
      <c r="AG713" s="44"/>
    </row>
    <row r="714" spans="1:33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  <c r="AA714" s="44"/>
      <c r="AB714" s="44"/>
      <c r="AC714" s="44"/>
      <c r="AD714" s="44"/>
      <c r="AE714" s="44"/>
      <c r="AF714" s="44"/>
      <c r="AG714" s="44"/>
    </row>
    <row r="715" spans="1:33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  <c r="AA715" s="44"/>
      <c r="AB715" s="44"/>
      <c r="AC715" s="44"/>
      <c r="AD715" s="44"/>
      <c r="AE715" s="44"/>
      <c r="AF715" s="44"/>
      <c r="AG715" s="44"/>
    </row>
    <row r="716" spans="1:33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  <c r="AA716" s="44"/>
      <c r="AB716" s="44"/>
      <c r="AC716" s="44"/>
      <c r="AD716" s="44"/>
      <c r="AE716" s="44"/>
      <c r="AF716" s="44"/>
      <c r="AG716" s="44"/>
    </row>
    <row r="717" spans="1:33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  <c r="AA717" s="44"/>
      <c r="AB717" s="44"/>
      <c r="AC717" s="44"/>
      <c r="AD717" s="44"/>
      <c r="AE717" s="44"/>
      <c r="AF717" s="44"/>
      <c r="AG717" s="44"/>
    </row>
    <row r="718" spans="1:33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  <c r="AA718" s="44"/>
      <c r="AB718" s="44"/>
      <c r="AC718" s="44"/>
      <c r="AD718" s="44"/>
      <c r="AE718" s="44"/>
      <c r="AF718" s="44"/>
      <c r="AG718" s="44"/>
    </row>
    <row r="719" spans="1:33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  <c r="AA719" s="44"/>
      <c r="AB719" s="44"/>
      <c r="AC719" s="44"/>
      <c r="AD719" s="44"/>
      <c r="AE719" s="44"/>
      <c r="AF719" s="44"/>
      <c r="AG719" s="44"/>
    </row>
    <row r="720" spans="1:33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  <c r="AA720" s="44"/>
      <c r="AB720" s="44"/>
      <c r="AC720" s="44"/>
      <c r="AD720" s="44"/>
      <c r="AE720" s="44"/>
      <c r="AF720" s="44"/>
      <c r="AG720" s="44"/>
    </row>
    <row r="721" spans="1:33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  <c r="AA721" s="44"/>
      <c r="AB721" s="44"/>
      <c r="AC721" s="44"/>
      <c r="AD721" s="44"/>
      <c r="AE721" s="44"/>
      <c r="AF721" s="44"/>
      <c r="AG721" s="44"/>
    </row>
    <row r="722" spans="1:33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  <c r="AA722" s="44"/>
      <c r="AB722" s="44"/>
      <c r="AC722" s="44"/>
      <c r="AD722" s="44"/>
      <c r="AE722" s="44"/>
      <c r="AF722" s="44"/>
      <c r="AG722" s="44"/>
    </row>
    <row r="723" spans="1:33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  <c r="AA723" s="44"/>
      <c r="AB723" s="44"/>
      <c r="AC723" s="44"/>
      <c r="AD723" s="44"/>
      <c r="AE723" s="44"/>
      <c r="AF723" s="44"/>
      <c r="AG723" s="44"/>
    </row>
    <row r="724" spans="1:33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  <c r="AA724" s="44"/>
      <c r="AB724" s="44"/>
      <c r="AC724" s="44"/>
      <c r="AD724" s="44"/>
      <c r="AE724" s="44"/>
      <c r="AF724" s="44"/>
      <c r="AG724" s="44"/>
    </row>
    <row r="725" spans="1:33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  <c r="AA725" s="44"/>
      <c r="AB725" s="44"/>
      <c r="AC725" s="44"/>
      <c r="AD725" s="44"/>
      <c r="AE725" s="44"/>
      <c r="AF725" s="44"/>
      <c r="AG725" s="44"/>
    </row>
    <row r="726" spans="1:33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  <c r="AA726" s="44"/>
      <c r="AB726" s="44"/>
      <c r="AC726" s="44"/>
      <c r="AD726" s="44"/>
      <c r="AE726" s="44"/>
      <c r="AF726" s="44"/>
      <c r="AG726" s="44"/>
    </row>
    <row r="727" spans="1:33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  <c r="AA727" s="44"/>
      <c r="AB727" s="44"/>
      <c r="AC727" s="44"/>
      <c r="AD727" s="44"/>
      <c r="AE727" s="44"/>
      <c r="AF727" s="44"/>
      <c r="AG727" s="44"/>
    </row>
    <row r="728" spans="1:33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  <c r="AA728" s="44"/>
      <c r="AB728" s="44"/>
      <c r="AC728" s="44"/>
      <c r="AD728" s="44"/>
      <c r="AE728" s="44"/>
      <c r="AF728" s="44"/>
      <c r="AG728" s="44"/>
    </row>
    <row r="729" spans="1:33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  <c r="AA729" s="44"/>
      <c r="AB729" s="44"/>
      <c r="AC729" s="44"/>
      <c r="AD729" s="44"/>
      <c r="AE729" s="44"/>
      <c r="AF729" s="44"/>
      <c r="AG729" s="44"/>
    </row>
    <row r="730" spans="1:33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  <c r="AA730" s="44"/>
      <c r="AB730" s="44"/>
      <c r="AC730" s="44"/>
      <c r="AD730" s="44"/>
      <c r="AE730" s="44"/>
      <c r="AF730" s="44"/>
      <c r="AG730" s="44"/>
    </row>
    <row r="731" spans="1:33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  <c r="AA731" s="44"/>
      <c r="AB731" s="44"/>
      <c r="AC731" s="44"/>
      <c r="AD731" s="44"/>
      <c r="AE731" s="44"/>
      <c r="AF731" s="44"/>
      <c r="AG731" s="44"/>
    </row>
    <row r="732" spans="1:33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  <c r="AA732" s="44"/>
      <c r="AB732" s="44"/>
      <c r="AC732" s="44"/>
      <c r="AD732" s="44"/>
      <c r="AE732" s="44"/>
      <c r="AF732" s="44"/>
      <c r="AG732" s="44"/>
    </row>
    <row r="733" spans="1:33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  <c r="AA733" s="44"/>
      <c r="AB733" s="44"/>
      <c r="AC733" s="44"/>
      <c r="AD733" s="44"/>
      <c r="AE733" s="44"/>
      <c r="AF733" s="44"/>
      <c r="AG733" s="44"/>
    </row>
    <row r="734" spans="1:33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  <c r="AA734" s="44"/>
      <c r="AB734" s="44"/>
      <c r="AC734" s="44"/>
      <c r="AD734" s="44"/>
      <c r="AE734" s="44"/>
      <c r="AF734" s="44"/>
      <c r="AG734" s="44"/>
    </row>
    <row r="735" spans="1:33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  <c r="AA735" s="44"/>
      <c r="AB735" s="44"/>
      <c r="AC735" s="44"/>
      <c r="AD735" s="44"/>
      <c r="AE735" s="44"/>
      <c r="AF735" s="44"/>
      <c r="AG735" s="44"/>
    </row>
    <row r="736" spans="1:33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  <c r="AA736" s="44"/>
      <c r="AB736" s="44"/>
      <c r="AC736" s="44"/>
      <c r="AD736" s="44"/>
      <c r="AE736" s="44"/>
      <c r="AF736" s="44"/>
      <c r="AG736" s="44"/>
    </row>
    <row r="737" spans="1:33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  <c r="AA737" s="44"/>
      <c r="AB737" s="44"/>
      <c r="AC737" s="44"/>
      <c r="AD737" s="44"/>
      <c r="AE737" s="44"/>
      <c r="AF737" s="44"/>
      <c r="AG737" s="44"/>
    </row>
    <row r="738" spans="1:33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  <c r="AA738" s="44"/>
      <c r="AB738" s="44"/>
      <c r="AC738" s="44"/>
      <c r="AD738" s="44"/>
      <c r="AE738" s="44"/>
      <c r="AF738" s="44"/>
      <c r="AG738" s="44"/>
    </row>
    <row r="739" spans="1:33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  <c r="AA739" s="44"/>
      <c r="AB739" s="44"/>
      <c r="AC739" s="44"/>
      <c r="AD739" s="44"/>
      <c r="AE739" s="44"/>
      <c r="AF739" s="44"/>
      <c r="AG739" s="44"/>
    </row>
    <row r="740" spans="1:33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  <c r="AA740" s="44"/>
      <c r="AB740" s="44"/>
      <c r="AC740" s="44"/>
      <c r="AD740" s="44"/>
      <c r="AE740" s="44"/>
      <c r="AF740" s="44"/>
      <c r="AG740" s="44"/>
    </row>
    <row r="741" spans="1:33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  <c r="AA741" s="44"/>
      <c r="AB741" s="44"/>
      <c r="AC741" s="44"/>
      <c r="AD741" s="44"/>
      <c r="AE741" s="44"/>
      <c r="AF741" s="44"/>
      <c r="AG741" s="44"/>
    </row>
    <row r="742" spans="1:33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  <c r="AA742" s="44"/>
      <c r="AB742" s="44"/>
      <c r="AC742" s="44"/>
      <c r="AD742" s="44"/>
      <c r="AE742" s="44"/>
      <c r="AF742" s="44"/>
      <c r="AG742" s="44"/>
    </row>
    <row r="743" spans="1:33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  <c r="AA743" s="44"/>
      <c r="AB743" s="44"/>
      <c r="AC743" s="44"/>
      <c r="AD743" s="44"/>
      <c r="AE743" s="44"/>
      <c r="AF743" s="44"/>
      <c r="AG743" s="44"/>
    </row>
    <row r="744" spans="1:33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  <c r="AA744" s="44"/>
      <c r="AB744" s="44"/>
      <c r="AC744" s="44"/>
      <c r="AD744" s="44"/>
      <c r="AE744" s="44"/>
      <c r="AF744" s="44"/>
      <c r="AG744" s="44"/>
    </row>
    <row r="745" spans="1:33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  <c r="AA745" s="44"/>
      <c r="AB745" s="44"/>
      <c r="AC745" s="44"/>
      <c r="AD745" s="44"/>
      <c r="AE745" s="44"/>
      <c r="AF745" s="44"/>
      <c r="AG745" s="44"/>
    </row>
    <row r="746" spans="1:33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  <c r="AA746" s="44"/>
      <c r="AB746" s="44"/>
      <c r="AC746" s="44"/>
      <c r="AD746" s="44"/>
      <c r="AE746" s="44"/>
      <c r="AF746" s="44"/>
      <c r="AG746" s="44"/>
    </row>
    <row r="747" spans="1:33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  <c r="AA747" s="44"/>
      <c r="AB747" s="44"/>
      <c r="AC747" s="44"/>
      <c r="AD747" s="44"/>
      <c r="AE747" s="44"/>
      <c r="AF747" s="44"/>
      <c r="AG747" s="44"/>
    </row>
    <row r="748" spans="1:33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  <c r="AA748" s="44"/>
      <c r="AB748" s="44"/>
      <c r="AC748" s="44"/>
      <c r="AD748" s="44"/>
      <c r="AE748" s="44"/>
      <c r="AF748" s="44"/>
      <c r="AG748" s="44"/>
    </row>
    <row r="749" spans="1:33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  <c r="AA749" s="44"/>
      <c r="AB749" s="44"/>
      <c r="AC749" s="44"/>
      <c r="AD749" s="44"/>
      <c r="AE749" s="44"/>
      <c r="AF749" s="44"/>
      <c r="AG749" s="44"/>
    </row>
    <row r="750" spans="1:33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  <c r="AA750" s="44"/>
      <c r="AB750" s="44"/>
      <c r="AC750" s="44"/>
      <c r="AD750" s="44"/>
      <c r="AE750" s="44"/>
      <c r="AF750" s="44"/>
      <c r="AG750" s="44"/>
    </row>
    <row r="751" spans="1:33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  <c r="AA751" s="44"/>
      <c r="AB751" s="44"/>
      <c r="AC751" s="44"/>
      <c r="AD751" s="44"/>
      <c r="AE751" s="44"/>
      <c r="AF751" s="44"/>
      <c r="AG751" s="44"/>
    </row>
    <row r="752" spans="1:33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  <c r="AA752" s="44"/>
      <c r="AB752" s="44"/>
      <c r="AC752" s="44"/>
      <c r="AD752" s="44"/>
      <c r="AE752" s="44"/>
      <c r="AF752" s="44"/>
      <c r="AG752" s="44"/>
    </row>
    <row r="753" spans="1:33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  <c r="AA753" s="44"/>
      <c r="AB753" s="44"/>
      <c r="AC753" s="44"/>
      <c r="AD753" s="44"/>
      <c r="AE753" s="44"/>
      <c r="AF753" s="44"/>
      <c r="AG753" s="44"/>
    </row>
    <row r="754" spans="1:33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  <c r="AA754" s="44"/>
      <c r="AB754" s="44"/>
      <c r="AC754" s="44"/>
      <c r="AD754" s="44"/>
      <c r="AE754" s="44"/>
      <c r="AF754" s="44"/>
      <c r="AG754" s="44"/>
    </row>
    <row r="755" spans="1:33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  <c r="AA755" s="44"/>
      <c r="AB755" s="44"/>
      <c r="AC755" s="44"/>
      <c r="AD755" s="44"/>
      <c r="AE755" s="44"/>
      <c r="AF755" s="44"/>
      <c r="AG755" s="44"/>
    </row>
    <row r="756" spans="1:33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  <c r="AA756" s="44"/>
      <c r="AB756" s="44"/>
      <c r="AC756" s="44"/>
      <c r="AD756" s="44"/>
      <c r="AE756" s="44"/>
      <c r="AF756" s="44"/>
      <c r="AG756" s="44"/>
    </row>
    <row r="757" spans="1:33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  <c r="AA757" s="44"/>
      <c r="AB757" s="44"/>
      <c r="AC757" s="44"/>
      <c r="AD757" s="44"/>
      <c r="AE757" s="44"/>
      <c r="AF757" s="44"/>
      <c r="AG757" s="44"/>
    </row>
    <row r="758" spans="1:33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  <c r="AA758" s="44"/>
      <c r="AB758" s="44"/>
      <c r="AC758" s="44"/>
      <c r="AD758" s="44"/>
      <c r="AE758" s="44"/>
      <c r="AF758" s="44"/>
      <c r="AG758" s="44"/>
    </row>
    <row r="759" spans="1:33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  <c r="AA759" s="44"/>
      <c r="AB759" s="44"/>
      <c r="AC759" s="44"/>
      <c r="AD759" s="44"/>
      <c r="AE759" s="44"/>
      <c r="AF759" s="44"/>
      <c r="AG759" s="44"/>
    </row>
    <row r="760" spans="1:33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  <c r="AA760" s="44"/>
      <c r="AB760" s="44"/>
      <c r="AC760" s="44"/>
      <c r="AD760" s="44"/>
      <c r="AE760" s="44"/>
      <c r="AF760" s="44"/>
      <c r="AG760" s="44"/>
    </row>
    <row r="761" spans="1:33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  <c r="AA761" s="44"/>
      <c r="AB761" s="44"/>
      <c r="AC761" s="44"/>
      <c r="AD761" s="44"/>
      <c r="AE761" s="44"/>
      <c r="AF761" s="44"/>
      <c r="AG761" s="44"/>
    </row>
    <row r="762" spans="1:33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  <c r="AA762" s="44"/>
      <c r="AB762" s="44"/>
      <c r="AC762" s="44"/>
      <c r="AD762" s="44"/>
      <c r="AE762" s="44"/>
      <c r="AF762" s="44"/>
      <c r="AG762" s="44"/>
    </row>
    <row r="763" spans="1:33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  <c r="AA763" s="44"/>
      <c r="AB763" s="44"/>
      <c r="AC763" s="44"/>
      <c r="AD763" s="44"/>
      <c r="AE763" s="44"/>
      <c r="AF763" s="44"/>
      <c r="AG763" s="44"/>
    </row>
    <row r="764" spans="1:33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  <c r="AA764" s="44"/>
      <c r="AB764" s="44"/>
      <c r="AC764" s="44"/>
      <c r="AD764" s="44"/>
      <c r="AE764" s="44"/>
      <c r="AF764" s="44"/>
      <c r="AG764" s="44"/>
    </row>
    <row r="765" spans="1:33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  <c r="AA765" s="44"/>
      <c r="AB765" s="44"/>
      <c r="AC765" s="44"/>
      <c r="AD765" s="44"/>
      <c r="AE765" s="44"/>
      <c r="AF765" s="44"/>
      <c r="AG765" s="44"/>
    </row>
    <row r="766" spans="1:33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  <c r="AA766" s="44"/>
      <c r="AB766" s="44"/>
      <c r="AC766" s="44"/>
      <c r="AD766" s="44"/>
      <c r="AE766" s="44"/>
      <c r="AF766" s="44"/>
      <c r="AG766" s="44"/>
    </row>
    <row r="767" spans="1:33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  <c r="AA767" s="44"/>
      <c r="AB767" s="44"/>
      <c r="AC767" s="44"/>
      <c r="AD767" s="44"/>
      <c r="AE767" s="44"/>
      <c r="AF767" s="44"/>
      <c r="AG767" s="44"/>
    </row>
    <row r="768" spans="1:33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  <c r="AA768" s="44"/>
      <c r="AB768" s="44"/>
      <c r="AC768" s="44"/>
      <c r="AD768" s="44"/>
      <c r="AE768" s="44"/>
      <c r="AF768" s="44"/>
      <c r="AG768" s="44"/>
    </row>
    <row r="769" spans="1:33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  <c r="AA769" s="44"/>
      <c r="AB769" s="44"/>
      <c r="AC769" s="44"/>
      <c r="AD769" s="44"/>
      <c r="AE769" s="44"/>
      <c r="AF769" s="44"/>
      <c r="AG769" s="44"/>
    </row>
    <row r="770" spans="1:33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  <c r="AA770" s="44"/>
      <c r="AB770" s="44"/>
      <c r="AC770" s="44"/>
      <c r="AD770" s="44"/>
      <c r="AE770" s="44"/>
      <c r="AF770" s="44"/>
      <c r="AG770" s="44"/>
    </row>
    <row r="771" spans="1:33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  <c r="AA771" s="44"/>
      <c r="AB771" s="44"/>
      <c r="AC771" s="44"/>
      <c r="AD771" s="44"/>
      <c r="AE771" s="44"/>
      <c r="AF771" s="44"/>
      <c r="AG771" s="44"/>
    </row>
    <row r="772" spans="1:33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  <c r="AA772" s="44"/>
      <c r="AB772" s="44"/>
      <c r="AC772" s="44"/>
      <c r="AD772" s="44"/>
      <c r="AE772" s="44"/>
      <c r="AF772" s="44"/>
      <c r="AG772" s="44"/>
    </row>
    <row r="773" spans="1:33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  <c r="AA773" s="44"/>
      <c r="AB773" s="44"/>
      <c r="AC773" s="44"/>
      <c r="AD773" s="44"/>
      <c r="AE773" s="44"/>
      <c r="AF773" s="44"/>
      <c r="AG773" s="44"/>
    </row>
    <row r="774" spans="1:33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  <c r="AA774" s="44"/>
      <c r="AB774" s="44"/>
      <c r="AC774" s="44"/>
      <c r="AD774" s="44"/>
      <c r="AE774" s="44"/>
      <c r="AF774" s="44"/>
      <c r="AG774" s="44"/>
    </row>
    <row r="775" spans="1:33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  <c r="AA775" s="44"/>
      <c r="AB775" s="44"/>
      <c r="AC775" s="44"/>
      <c r="AD775" s="44"/>
      <c r="AE775" s="44"/>
      <c r="AF775" s="44"/>
      <c r="AG775" s="44"/>
    </row>
    <row r="776" spans="1:33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  <c r="AA776" s="44"/>
      <c r="AB776" s="44"/>
      <c r="AC776" s="44"/>
      <c r="AD776" s="44"/>
      <c r="AE776" s="44"/>
      <c r="AF776" s="44"/>
      <c r="AG776" s="44"/>
    </row>
    <row r="777" spans="1:33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  <c r="AA777" s="44"/>
      <c r="AB777" s="44"/>
      <c r="AC777" s="44"/>
      <c r="AD777" s="44"/>
      <c r="AE777" s="44"/>
      <c r="AF777" s="44"/>
      <c r="AG777" s="44"/>
    </row>
    <row r="778" spans="1:33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  <c r="AA778" s="44"/>
      <c r="AB778" s="44"/>
      <c r="AC778" s="44"/>
      <c r="AD778" s="44"/>
      <c r="AE778" s="44"/>
      <c r="AF778" s="44"/>
      <c r="AG778" s="44"/>
    </row>
    <row r="779" spans="1:33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  <c r="AA779" s="44"/>
      <c r="AB779" s="44"/>
      <c r="AC779" s="44"/>
      <c r="AD779" s="44"/>
      <c r="AE779" s="44"/>
      <c r="AF779" s="44"/>
      <c r="AG779" s="44"/>
    </row>
    <row r="780" spans="1:33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  <c r="AA780" s="44"/>
      <c r="AB780" s="44"/>
      <c r="AC780" s="44"/>
      <c r="AD780" s="44"/>
      <c r="AE780" s="44"/>
      <c r="AF780" s="44"/>
      <c r="AG780" s="44"/>
    </row>
    <row r="781" spans="1:33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  <c r="AA781" s="44"/>
      <c r="AB781" s="44"/>
      <c r="AC781" s="44"/>
      <c r="AD781" s="44"/>
      <c r="AE781" s="44"/>
      <c r="AF781" s="44"/>
      <c r="AG781" s="44"/>
    </row>
    <row r="782" spans="1:33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  <c r="AA782" s="44"/>
      <c r="AB782" s="44"/>
      <c r="AC782" s="44"/>
      <c r="AD782" s="44"/>
      <c r="AE782" s="44"/>
      <c r="AF782" s="44"/>
      <c r="AG782" s="44"/>
    </row>
    <row r="783" spans="1:33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  <c r="AA783" s="44"/>
      <c r="AB783" s="44"/>
      <c r="AC783" s="44"/>
      <c r="AD783" s="44"/>
      <c r="AE783" s="44"/>
      <c r="AF783" s="44"/>
      <c r="AG783" s="44"/>
    </row>
    <row r="784" spans="1:33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  <c r="AA784" s="44"/>
      <c r="AB784" s="44"/>
      <c r="AC784" s="44"/>
      <c r="AD784" s="44"/>
      <c r="AE784" s="44"/>
      <c r="AF784" s="44"/>
      <c r="AG784" s="44"/>
    </row>
    <row r="785" spans="1:33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  <c r="AA785" s="44"/>
      <c r="AB785" s="44"/>
      <c r="AC785" s="44"/>
      <c r="AD785" s="44"/>
      <c r="AE785" s="44"/>
      <c r="AF785" s="44"/>
      <c r="AG785" s="44"/>
    </row>
    <row r="786" spans="1:33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  <c r="AA786" s="44"/>
      <c r="AB786" s="44"/>
      <c r="AC786" s="44"/>
      <c r="AD786" s="44"/>
      <c r="AE786" s="44"/>
      <c r="AF786" s="44"/>
      <c r="AG786" s="44"/>
    </row>
    <row r="787" spans="1:33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  <c r="AA787" s="44"/>
      <c r="AB787" s="44"/>
      <c r="AC787" s="44"/>
      <c r="AD787" s="44"/>
      <c r="AE787" s="44"/>
      <c r="AF787" s="44"/>
      <c r="AG787" s="44"/>
    </row>
    <row r="788" spans="1:33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  <c r="AA788" s="44"/>
      <c r="AB788" s="44"/>
      <c r="AC788" s="44"/>
      <c r="AD788" s="44"/>
      <c r="AE788" s="44"/>
      <c r="AF788" s="44"/>
      <c r="AG788" s="44"/>
    </row>
    <row r="789" spans="1:33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  <c r="AA789" s="44"/>
      <c r="AB789" s="44"/>
      <c r="AC789" s="44"/>
      <c r="AD789" s="44"/>
      <c r="AE789" s="44"/>
      <c r="AF789" s="44"/>
      <c r="AG789" s="44"/>
    </row>
    <row r="790" spans="1:33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  <c r="AA790" s="44"/>
      <c r="AB790" s="44"/>
      <c r="AC790" s="44"/>
      <c r="AD790" s="44"/>
      <c r="AE790" s="44"/>
      <c r="AF790" s="44"/>
      <c r="AG790" s="44"/>
    </row>
    <row r="791" spans="1:33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  <c r="AA791" s="44"/>
      <c r="AB791" s="44"/>
      <c r="AC791" s="44"/>
      <c r="AD791" s="44"/>
      <c r="AE791" s="44"/>
      <c r="AF791" s="44"/>
      <c r="AG791" s="44"/>
    </row>
    <row r="792" spans="1:33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  <c r="AA792" s="44"/>
      <c r="AB792" s="44"/>
      <c r="AC792" s="44"/>
      <c r="AD792" s="44"/>
      <c r="AE792" s="44"/>
      <c r="AF792" s="44"/>
      <c r="AG792" s="44"/>
    </row>
    <row r="793" spans="1:33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  <c r="AA793" s="44"/>
      <c r="AB793" s="44"/>
      <c r="AC793" s="44"/>
      <c r="AD793" s="44"/>
      <c r="AE793" s="44"/>
      <c r="AF793" s="44"/>
      <c r="AG793" s="44"/>
    </row>
    <row r="794" spans="1:33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  <c r="AA794" s="44"/>
      <c r="AB794" s="44"/>
      <c r="AC794" s="44"/>
      <c r="AD794" s="44"/>
      <c r="AE794" s="44"/>
      <c r="AF794" s="44"/>
      <c r="AG794" s="44"/>
    </row>
    <row r="795" spans="1:33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  <c r="AA795" s="44"/>
      <c r="AB795" s="44"/>
      <c r="AC795" s="44"/>
      <c r="AD795" s="44"/>
      <c r="AE795" s="44"/>
      <c r="AF795" s="44"/>
      <c r="AG795" s="44"/>
    </row>
    <row r="796" spans="1:33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  <c r="AA796" s="44"/>
      <c r="AB796" s="44"/>
      <c r="AC796" s="44"/>
      <c r="AD796" s="44"/>
      <c r="AE796" s="44"/>
      <c r="AF796" s="44"/>
      <c r="AG796" s="44"/>
    </row>
    <row r="797" spans="1:33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  <c r="AA797" s="44"/>
      <c r="AB797" s="44"/>
      <c r="AC797" s="44"/>
      <c r="AD797" s="44"/>
      <c r="AE797" s="44"/>
      <c r="AF797" s="44"/>
      <c r="AG797" s="44"/>
    </row>
    <row r="798" spans="1:33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  <c r="AA798" s="44"/>
      <c r="AB798" s="44"/>
      <c r="AC798" s="44"/>
      <c r="AD798" s="44"/>
      <c r="AE798" s="44"/>
      <c r="AF798" s="44"/>
      <c r="AG798" s="44"/>
    </row>
    <row r="799" spans="1:33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  <c r="AA799" s="44"/>
      <c r="AB799" s="44"/>
      <c r="AC799" s="44"/>
      <c r="AD799" s="44"/>
      <c r="AE799" s="44"/>
      <c r="AF799" s="44"/>
      <c r="AG799" s="44"/>
    </row>
    <row r="800" spans="1:33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  <c r="AA800" s="44"/>
      <c r="AB800" s="44"/>
      <c r="AC800" s="44"/>
      <c r="AD800" s="44"/>
      <c r="AE800" s="44"/>
      <c r="AF800" s="44"/>
      <c r="AG800" s="44"/>
    </row>
    <row r="801" spans="1:33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  <c r="AA801" s="44"/>
      <c r="AB801" s="44"/>
      <c r="AC801" s="44"/>
      <c r="AD801" s="44"/>
      <c r="AE801" s="44"/>
      <c r="AF801" s="44"/>
      <c r="AG801" s="44"/>
    </row>
    <row r="802" spans="1:33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  <c r="AA802" s="44"/>
      <c r="AB802" s="44"/>
      <c r="AC802" s="44"/>
      <c r="AD802" s="44"/>
      <c r="AE802" s="44"/>
      <c r="AF802" s="44"/>
      <c r="AG802" s="44"/>
    </row>
    <row r="803" spans="1:33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  <c r="AA803" s="44"/>
      <c r="AB803" s="44"/>
      <c r="AC803" s="44"/>
      <c r="AD803" s="44"/>
      <c r="AE803" s="44"/>
      <c r="AF803" s="44"/>
      <c r="AG803" s="44"/>
    </row>
    <row r="804" spans="1:33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  <c r="AA804" s="44"/>
      <c r="AB804" s="44"/>
      <c r="AC804" s="44"/>
      <c r="AD804" s="44"/>
      <c r="AE804" s="44"/>
      <c r="AF804" s="44"/>
      <c r="AG804" s="44"/>
    </row>
    <row r="805" spans="1:33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  <c r="AA805" s="44"/>
      <c r="AB805" s="44"/>
      <c r="AC805" s="44"/>
      <c r="AD805" s="44"/>
      <c r="AE805" s="44"/>
      <c r="AF805" s="44"/>
      <c r="AG805" s="44"/>
    </row>
    <row r="806" spans="1:33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  <c r="AA806" s="44"/>
      <c r="AB806" s="44"/>
      <c r="AC806" s="44"/>
      <c r="AD806" s="44"/>
      <c r="AE806" s="44"/>
      <c r="AF806" s="44"/>
      <c r="AG806" s="44"/>
    </row>
    <row r="807" spans="1:33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  <c r="AA807" s="44"/>
      <c r="AB807" s="44"/>
      <c r="AC807" s="44"/>
      <c r="AD807" s="44"/>
      <c r="AE807" s="44"/>
      <c r="AF807" s="44"/>
      <c r="AG807" s="44"/>
    </row>
    <row r="808" spans="1:33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  <c r="AA808" s="44"/>
      <c r="AB808" s="44"/>
      <c r="AC808" s="44"/>
      <c r="AD808" s="44"/>
      <c r="AE808" s="44"/>
      <c r="AF808" s="44"/>
      <c r="AG808" s="44"/>
    </row>
    <row r="809" spans="1:33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  <c r="AA809" s="44"/>
      <c r="AB809" s="44"/>
      <c r="AC809" s="44"/>
      <c r="AD809" s="44"/>
      <c r="AE809" s="44"/>
      <c r="AF809" s="44"/>
      <c r="AG809" s="44"/>
    </row>
    <row r="810" spans="1:33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  <c r="AA810" s="44"/>
      <c r="AB810" s="44"/>
      <c r="AC810" s="44"/>
      <c r="AD810" s="44"/>
      <c r="AE810" s="44"/>
      <c r="AF810" s="44"/>
      <c r="AG810" s="44"/>
    </row>
    <row r="811" spans="1:33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  <c r="AA811" s="44"/>
      <c r="AB811" s="44"/>
      <c r="AC811" s="44"/>
      <c r="AD811" s="44"/>
      <c r="AE811" s="44"/>
      <c r="AF811" s="44"/>
      <c r="AG811" s="44"/>
    </row>
    <row r="812" spans="1:33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  <c r="AA812" s="44"/>
      <c r="AB812" s="44"/>
      <c r="AC812" s="44"/>
      <c r="AD812" s="44"/>
      <c r="AE812" s="44"/>
      <c r="AF812" s="44"/>
      <c r="AG812" s="44"/>
    </row>
    <row r="813" spans="1:33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  <c r="AA813" s="44"/>
      <c r="AB813" s="44"/>
      <c r="AC813" s="44"/>
      <c r="AD813" s="44"/>
      <c r="AE813" s="44"/>
      <c r="AF813" s="44"/>
      <c r="AG813" s="44"/>
    </row>
    <row r="814" spans="1:33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  <c r="AA814" s="44"/>
      <c r="AB814" s="44"/>
      <c r="AC814" s="44"/>
      <c r="AD814" s="44"/>
      <c r="AE814" s="44"/>
      <c r="AF814" s="44"/>
      <c r="AG814" s="44"/>
    </row>
    <row r="815" spans="1:33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  <c r="AA815" s="44"/>
      <c r="AB815" s="44"/>
      <c r="AC815" s="44"/>
      <c r="AD815" s="44"/>
      <c r="AE815" s="44"/>
      <c r="AF815" s="44"/>
      <c r="AG815" s="44"/>
    </row>
    <row r="816" spans="1:33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  <c r="AA816" s="44"/>
      <c r="AB816" s="44"/>
      <c r="AC816" s="44"/>
      <c r="AD816" s="44"/>
      <c r="AE816" s="44"/>
      <c r="AF816" s="44"/>
      <c r="AG816" s="44"/>
    </row>
    <row r="817" spans="1:33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  <c r="AA817" s="44"/>
      <c r="AB817" s="44"/>
      <c r="AC817" s="44"/>
      <c r="AD817" s="44"/>
      <c r="AE817" s="44"/>
      <c r="AF817" s="44"/>
      <c r="AG817" s="44"/>
    </row>
    <row r="818" spans="1:33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  <c r="AA818" s="44"/>
      <c r="AB818" s="44"/>
      <c r="AC818" s="44"/>
      <c r="AD818" s="44"/>
      <c r="AE818" s="44"/>
      <c r="AF818" s="44"/>
      <c r="AG818" s="44"/>
    </row>
    <row r="819" spans="1:33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  <c r="AA819" s="44"/>
      <c r="AB819" s="44"/>
      <c r="AC819" s="44"/>
      <c r="AD819" s="44"/>
      <c r="AE819" s="44"/>
      <c r="AF819" s="44"/>
      <c r="AG819" s="44"/>
    </row>
    <row r="820" spans="1:33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  <c r="AA820" s="44"/>
      <c r="AB820" s="44"/>
      <c r="AC820" s="44"/>
      <c r="AD820" s="44"/>
      <c r="AE820" s="44"/>
      <c r="AF820" s="44"/>
      <c r="AG820" s="44"/>
    </row>
    <row r="821" spans="1:33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  <c r="AA821" s="44"/>
      <c r="AB821" s="44"/>
      <c r="AC821" s="44"/>
      <c r="AD821" s="44"/>
      <c r="AE821" s="44"/>
      <c r="AF821" s="44"/>
      <c r="AG821" s="44"/>
    </row>
    <row r="822" spans="1:33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  <c r="AA822" s="44"/>
      <c r="AB822" s="44"/>
      <c r="AC822" s="44"/>
      <c r="AD822" s="44"/>
      <c r="AE822" s="44"/>
      <c r="AF822" s="44"/>
      <c r="AG822" s="44"/>
    </row>
    <row r="823" spans="1:33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  <c r="AA823" s="44"/>
      <c r="AB823" s="44"/>
      <c r="AC823" s="44"/>
      <c r="AD823" s="44"/>
      <c r="AE823" s="44"/>
      <c r="AF823" s="44"/>
      <c r="AG823" s="44"/>
    </row>
    <row r="824" spans="1:33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  <c r="AA824" s="44"/>
      <c r="AB824" s="44"/>
      <c r="AC824" s="44"/>
      <c r="AD824" s="44"/>
      <c r="AE824" s="44"/>
      <c r="AF824" s="44"/>
      <c r="AG824" s="44"/>
    </row>
    <row r="825" spans="1:33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  <c r="AA825" s="44"/>
      <c r="AB825" s="44"/>
      <c r="AC825" s="44"/>
      <c r="AD825" s="44"/>
      <c r="AE825" s="44"/>
      <c r="AF825" s="44"/>
      <c r="AG825" s="44"/>
    </row>
    <row r="826" spans="1:33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  <c r="AA826" s="44"/>
      <c r="AB826" s="44"/>
      <c r="AC826" s="44"/>
      <c r="AD826" s="44"/>
      <c r="AE826" s="44"/>
      <c r="AF826" s="44"/>
      <c r="AG826" s="44"/>
    </row>
    <row r="827" spans="1:33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  <c r="AA827" s="44"/>
      <c r="AB827" s="44"/>
      <c r="AC827" s="44"/>
      <c r="AD827" s="44"/>
      <c r="AE827" s="44"/>
      <c r="AF827" s="44"/>
      <c r="AG827" s="44"/>
    </row>
    <row r="828" spans="1:33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  <c r="AA828" s="44"/>
      <c r="AB828" s="44"/>
      <c r="AC828" s="44"/>
      <c r="AD828" s="44"/>
      <c r="AE828" s="44"/>
      <c r="AF828" s="44"/>
      <c r="AG828" s="44"/>
    </row>
    <row r="829" spans="1:33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  <c r="AA829" s="44"/>
      <c r="AB829" s="44"/>
      <c r="AC829" s="44"/>
      <c r="AD829" s="44"/>
      <c r="AE829" s="44"/>
      <c r="AF829" s="44"/>
      <c r="AG829" s="44"/>
    </row>
    <row r="830" spans="1:33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  <c r="AA830" s="44"/>
      <c r="AB830" s="44"/>
      <c r="AC830" s="44"/>
      <c r="AD830" s="44"/>
      <c r="AE830" s="44"/>
      <c r="AF830" s="44"/>
      <c r="AG830" s="44"/>
    </row>
    <row r="831" spans="1:33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  <c r="AA831" s="44"/>
      <c r="AB831" s="44"/>
      <c r="AC831" s="44"/>
      <c r="AD831" s="44"/>
      <c r="AE831" s="44"/>
      <c r="AF831" s="44"/>
      <c r="AG831" s="44"/>
    </row>
    <row r="832" spans="1:33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  <c r="AA832" s="44"/>
      <c r="AB832" s="44"/>
      <c r="AC832" s="44"/>
      <c r="AD832" s="44"/>
      <c r="AE832" s="44"/>
      <c r="AF832" s="44"/>
      <c r="AG832" s="44"/>
    </row>
    <row r="833" spans="1:33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  <c r="AA833" s="44"/>
      <c r="AB833" s="44"/>
      <c r="AC833" s="44"/>
      <c r="AD833" s="44"/>
      <c r="AE833" s="44"/>
      <c r="AF833" s="44"/>
      <c r="AG833" s="44"/>
    </row>
    <row r="834" spans="1:33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  <c r="AA834" s="44"/>
      <c r="AB834" s="44"/>
      <c r="AC834" s="44"/>
      <c r="AD834" s="44"/>
      <c r="AE834" s="44"/>
      <c r="AF834" s="44"/>
      <c r="AG834" s="44"/>
    </row>
    <row r="835" spans="1:33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  <c r="AA835" s="44"/>
      <c r="AB835" s="44"/>
      <c r="AC835" s="44"/>
      <c r="AD835" s="44"/>
      <c r="AE835" s="44"/>
      <c r="AF835" s="44"/>
      <c r="AG835" s="44"/>
    </row>
    <row r="836" spans="1:33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  <c r="AA836" s="44"/>
      <c r="AB836" s="44"/>
      <c r="AC836" s="44"/>
      <c r="AD836" s="44"/>
      <c r="AE836" s="44"/>
      <c r="AF836" s="44"/>
      <c r="AG836" s="44"/>
    </row>
    <row r="837" spans="1:33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  <c r="AA837" s="44"/>
      <c r="AB837" s="44"/>
      <c r="AC837" s="44"/>
      <c r="AD837" s="44"/>
      <c r="AE837" s="44"/>
      <c r="AF837" s="44"/>
      <c r="AG837" s="44"/>
    </row>
    <row r="838" spans="1:33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  <c r="AA838" s="44"/>
      <c r="AB838" s="44"/>
      <c r="AC838" s="44"/>
      <c r="AD838" s="44"/>
      <c r="AE838" s="44"/>
      <c r="AF838" s="44"/>
      <c r="AG838" s="44"/>
    </row>
    <row r="839" spans="1:33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  <c r="AA839" s="44"/>
      <c r="AB839" s="44"/>
      <c r="AC839" s="44"/>
      <c r="AD839" s="44"/>
      <c r="AE839" s="44"/>
      <c r="AF839" s="44"/>
      <c r="AG839" s="44"/>
    </row>
    <row r="840" spans="1:33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  <c r="AA840" s="44"/>
      <c r="AB840" s="44"/>
      <c r="AC840" s="44"/>
      <c r="AD840" s="44"/>
      <c r="AE840" s="44"/>
      <c r="AF840" s="44"/>
      <c r="AG840" s="44"/>
    </row>
    <row r="841" spans="1:33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  <c r="AA841" s="44"/>
      <c r="AB841" s="44"/>
      <c r="AC841" s="44"/>
      <c r="AD841" s="44"/>
      <c r="AE841" s="44"/>
      <c r="AF841" s="44"/>
      <c r="AG841" s="44"/>
    </row>
    <row r="842" spans="1:33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  <c r="AA842" s="44"/>
      <c r="AB842" s="44"/>
      <c r="AC842" s="44"/>
      <c r="AD842" s="44"/>
      <c r="AE842" s="44"/>
      <c r="AF842" s="44"/>
      <c r="AG842" s="44"/>
    </row>
    <row r="843" spans="1:33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  <c r="AA843" s="44"/>
      <c r="AB843" s="44"/>
      <c r="AC843" s="44"/>
      <c r="AD843" s="44"/>
      <c r="AE843" s="44"/>
      <c r="AF843" s="44"/>
      <c r="AG843" s="44"/>
    </row>
    <row r="844" spans="1:33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  <c r="AA844" s="44"/>
      <c r="AB844" s="44"/>
      <c r="AC844" s="44"/>
      <c r="AD844" s="44"/>
      <c r="AE844" s="44"/>
      <c r="AF844" s="44"/>
      <c r="AG844" s="44"/>
    </row>
    <row r="845" spans="1:33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  <c r="AA845" s="44"/>
      <c r="AB845" s="44"/>
      <c r="AC845" s="44"/>
      <c r="AD845" s="44"/>
      <c r="AE845" s="44"/>
      <c r="AF845" s="44"/>
      <c r="AG845" s="44"/>
    </row>
    <row r="846" spans="1:33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  <c r="AA846" s="44"/>
      <c r="AB846" s="44"/>
      <c r="AC846" s="44"/>
      <c r="AD846" s="44"/>
      <c r="AE846" s="44"/>
      <c r="AF846" s="44"/>
      <c r="AG846" s="44"/>
    </row>
    <row r="847" spans="1:33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  <c r="AA847" s="44"/>
      <c r="AB847" s="44"/>
      <c r="AC847" s="44"/>
      <c r="AD847" s="44"/>
      <c r="AE847" s="44"/>
      <c r="AF847" s="44"/>
      <c r="AG847" s="44"/>
    </row>
    <row r="848" spans="1:33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  <c r="AA848" s="44"/>
      <c r="AB848" s="44"/>
      <c r="AC848" s="44"/>
      <c r="AD848" s="44"/>
      <c r="AE848" s="44"/>
      <c r="AF848" s="44"/>
      <c r="AG848" s="44"/>
    </row>
    <row r="849" spans="1:33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  <c r="AA849" s="44"/>
      <c r="AB849" s="44"/>
      <c r="AC849" s="44"/>
      <c r="AD849" s="44"/>
      <c r="AE849" s="44"/>
      <c r="AF849" s="44"/>
      <c r="AG849" s="44"/>
    </row>
    <row r="850" spans="1:33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  <c r="AA850" s="44"/>
      <c r="AB850" s="44"/>
      <c r="AC850" s="44"/>
      <c r="AD850" s="44"/>
      <c r="AE850" s="44"/>
      <c r="AF850" s="44"/>
      <c r="AG850" s="44"/>
    </row>
    <row r="851" spans="1:33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  <c r="AA851" s="44"/>
      <c r="AB851" s="44"/>
      <c r="AC851" s="44"/>
      <c r="AD851" s="44"/>
      <c r="AE851" s="44"/>
      <c r="AF851" s="44"/>
      <c r="AG851" s="44"/>
    </row>
    <row r="852" spans="1:33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  <c r="AA852" s="44"/>
      <c r="AB852" s="44"/>
      <c r="AC852" s="44"/>
      <c r="AD852" s="44"/>
      <c r="AE852" s="44"/>
      <c r="AF852" s="44"/>
      <c r="AG852" s="44"/>
    </row>
    <row r="853" spans="1:33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  <c r="AA853" s="44"/>
      <c r="AB853" s="44"/>
      <c r="AC853" s="44"/>
      <c r="AD853" s="44"/>
      <c r="AE853" s="44"/>
      <c r="AF853" s="44"/>
      <c r="AG853" s="44"/>
    </row>
    <row r="854" spans="1:33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  <c r="AA854" s="44"/>
      <c r="AB854" s="44"/>
      <c r="AC854" s="44"/>
      <c r="AD854" s="44"/>
      <c r="AE854" s="44"/>
      <c r="AF854" s="44"/>
      <c r="AG854" s="44"/>
    </row>
    <row r="855" spans="1:33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  <c r="AA855" s="44"/>
      <c r="AB855" s="44"/>
      <c r="AC855" s="44"/>
      <c r="AD855" s="44"/>
      <c r="AE855" s="44"/>
      <c r="AF855" s="44"/>
      <c r="AG855" s="44"/>
    </row>
    <row r="856" spans="1:33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  <c r="AA856" s="44"/>
      <c r="AB856" s="44"/>
      <c r="AC856" s="44"/>
      <c r="AD856" s="44"/>
      <c r="AE856" s="44"/>
      <c r="AF856" s="44"/>
      <c r="AG856" s="44"/>
    </row>
    <row r="857" spans="1:33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  <c r="AA857" s="44"/>
      <c r="AB857" s="44"/>
      <c r="AC857" s="44"/>
      <c r="AD857" s="44"/>
      <c r="AE857" s="44"/>
      <c r="AF857" s="44"/>
      <c r="AG857" s="44"/>
    </row>
    <row r="858" spans="1:33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  <c r="AA858" s="44"/>
      <c r="AB858" s="44"/>
      <c r="AC858" s="44"/>
      <c r="AD858" s="44"/>
      <c r="AE858" s="44"/>
      <c r="AF858" s="44"/>
      <c r="AG858" s="44"/>
    </row>
    <row r="859" spans="1:33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  <c r="AA859" s="44"/>
      <c r="AB859" s="44"/>
      <c r="AC859" s="44"/>
      <c r="AD859" s="44"/>
      <c r="AE859" s="44"/>
      <c r="AF859" s="44"/>
      <c r="AG859" s="44"/>
    </row>
    <row r="860" spans="1:33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  <c r="AA860" s="44"/>
      <c r="AB860" s="44"/>
      <c r="AC860" s="44"/>
      <c r="AD860" s="44"/>
      <c r="AE860" s="44"/>
      <c r="AF860" s="44"/>
      <c r="AG860" s="44"/>
    </row>
    <row r="861" spans="1:33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  <c r="AA861" s="44"/>
      <c r="AB861" s="44"/>
      <c r="AC861" s="44"/>
      <c r="AD861" s="44"/>
      <c r="AE861" s="44"/>
      <c r="AF861" s="44"/>
      <c r="AG861" s="44"/>
    </row>
    <row r="862" spans="1:33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  <c r="AA862" s="44"/>
      <c r="AB862" s="44"/>
      <c r="AC862" s="44"/>
      <c r="AD862" s="44"/>
      <c r="AE862" s="44"/>
      <c r="AF862" s="44"/>
      <c r="AG862" s="44"/>
    </row>
    <row r="863" spans="1:33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  <c r="AA863" s="44"/>
      <c r="AB863" s="44"/>
      <c r="AC863" s="44"/>
      <c r="AD863" s="44"/>
      <c r="AE863" s="44"/>
      <c r="AF863" s="44"/>
      <c r="AG863" s="44"/>
    </row>
    <row r="864" spans="1:33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  <c r="AA864" s="44"/>
      <c r="AB864" s="44"/>
      <c r="AC864" s="44"/>
      <c r="AD864" s="44"/>
      <c r="AE864" s="44"/>
      <c r="AF864" s="44"/>
      <c r="AG864" s="44"/>
    </row>
    <row r="865" spans="1:33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  <c r="AA865" s="44"/>
      <c r="AB865" s="44"/>
      <c r="AC865" s="44"/>
      <c r="AD865" s="44"/>
      <c r="AE865" s="44"/>
      <c r="AF865" s="44"/>
      <c r="AG865" s="44"/>
    </row>
    <row r="866" spans="1:33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  <c r="AA866" s="44"/>
      <c r="AB866" s="44"/>
      <c r="AC866" s="44"/>
      <c r="AD866" s="44"/>
      <c r="AE866" s="44"/>
      <c r="AF866" s="44"/>
      <c r="AG866" s="44"/>
    </row>
    <row r="867" spans="1:33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  <c r="AA867" s="44"/>
      <c r="AB867" s="44"/>
      <c r="AC867" s="44"/>
      <c r="AD867" s="44"/>
      <c r="AE867" s="44"/>
      <c r="AF867" s="44"/>
      <c r="AG867" s="44"/>
    </row>
    <row r="868" spans="1:33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  <c r="AA868" s="44"/>
      <c r="AB868" s="44"/>
      <c r="AC868" s="44"/>
      <c r="AD868" s="44"/>
      <c r="AE868" s="44"/>
      <c r="AF868" s="44"/>
      <c r="AG868" s="44"/>
    </row>
    <row r="869" spans="1:33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  <c r="AA869" s="44"/>
      <c r="AB869" s="44"/>
      <c r="AC869" s="44"/>
      <c r="AD869" s="44"/>
      <c r="AE869" s="44"/>
      <c r="AF869" s="44"/>
      <c r="AG869" s="44"/>
    </row>
    <row r="870" spans="1:33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  <c r="AA870" s="44"/>
      <c r="AB870" s="44"/>
      <c r="AC870" s="44"/>
      <c r="AD870" s="44"/>
      <c r="AE870" s="44"/>
      <c r="AF870" s="44"/>
      <c r="AG870" s="44"/>
    </row>
    <row r="871" spans="1:33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  <c r="AA871" s="44"/>
      <c r="AB871" s="44"/>
      <c r="AC871" s="44"/>
      <c r="AD871" s="44"/>
      <c r="AE871" s="44"/>
      <c r="AF871" s="44"/>
      <c r="AG871" s="44"/>
    </row>
    <row r="872" spans="1:33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  <c r="AA872" s="44"/>
      <c r="AB872" s="44"/>
      <c r="AC872" s="44"/>
      <c r="AD872" s="44"/>
      <c r="AE872" s="44"/>
      <c r="AF872" s="44"/>
      <c r="AG872" s="44"/>
    </row>
    <row r="873" spans="1:33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  <c r="AA873" s="44"/>
      <c r="AB873" s="44"/>
      <c r="AC873" s="44"/>
      <c r="AD873" s="44"/>
      <c r="AE873" s="44"/>
      <c r="AF873" s="44"/>
      <c r="AG873" s="44"/>
    </row>
    <row r="874" spans="1:33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  <c r="AA874" s="44"/>
      <c r="AB874" s="44"/>
      <c r="AC874" s="44"/>
      <c r="AD874" s="44"/>
      <c r="AE874" s="44"/>
      <c r="AF874" s="44"/>
      <c r="AG874" s="44"/>
    </row>
    <row r="875" spans="1:33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  <c r="AA875" s="44"/>
      <c r="AB875" s="44"/>
      <c r="AC875" s="44"/>
      <c r="AD875" s="44"/>
      <c r="AE875" s="44"/>
      <c r="AF875" s="44"/>
      <c r="AG875" s="44"/>
    </row>
    <row r="876" spans="1:33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  <c r="AA876" s="44"/>
      <c r="AB876" s="44"/>
      <c r="AC876" s="44"/>
      <c r="AD876" s="44"/>
      <c r="AE876" s="44"/>
      <c r="AF876" s="44"/>
      <c r="AG876" s="44"/>
    </row>
    <row r="877" spans="1:33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  <c r="AA877" s="44"/>
      <c r="AB877" s="44"/>
      <c r="AC877" s="44"/>
      <c r="AD877" s="44"/>
      <c r="AE877" s="44"/>
      <c r="AF877" s="44"/>
      <c r="AG877" s="44"/>
    </row>
    <row r="878" spans="1:33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  <c r="AA878" s="44"/>
      <c r="AB878" s="44"/>
      <c r="AC878" s="44"/>
      <c r="AD878" s="44"/>
      <c r="AE878" s="44"/>
      <c r="AF878" s="44"/>
      <c r="AG878" s="44"/>
    </row>
    <row r="879" spans="1:33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  <c r="AA879" s="44"/>
      <c r="AB879" s="44"/>
      <c r="AC879" s="44"/>
      <c r="AD879" s="44"/>
      <c r="AE879" s="44"/>
      <c r="AF879" s="44"/>
      <c r="AG879" s="44"/>
    </row>
    <row r="880" spans="1:33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  <c r="AA880" s="44"/>
      <c r="AB880" s="44"/>
      <c r="AC880" s="44"/>
      <c r="AD880" s="44"/>
      <c r="AE880" s="44"/>
      <c r="AF880" s="44"/>
      <c r="AG880" s="44"/>
    </row>
    <row r="881" spans="1:33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  <c r="AA881" s="44"/>
      <c r="AB881" s="44"/>
      <c r="AC881" s="44"/>
      <c r="AD881" s="44"/>
      <c r="AE881" s="44"/>
      <c r="AF881" s="44"/>
      <c r="AG881" s="44"/>
    </row>
    <row r="882" spans="1:33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  <c r="AA882" s="44"/>
      <c r="AB882" s="44"/>
      <c r="AC882" s="44"/>
      <c r="AD882" s="44"/>
      <c r="AE882" s="44"/>
      <c r="AF882" s="44"/>
      <c r="AG882" s="44"/>
    </row>
    <row r="883" spans="1:33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  <c r="AA883" s="44"/>
      <c r="AB883" s="44"/>
      <c r="AC883" s="44"/>
      <c r="AD883" s="44"/>
      <c r="AE883" s="44"/>
      <c r="AF883" s="44"/>
      <c r="AG883" s="44"/>
    </row>
    <row r="884" spans="1:33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  <c r="AA884" s="44"/>
      <c r="AB884" s="44"/>
      <c r="AC884" s="44"/>
      <c r="AD884" s="44"/>
      <c r="AE884" s="44"/>
      <c r="AF884" s="44"/>
      <c r="AG884" s="44"/>
    </row>
    <row r="885" spans="1:33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  <c r="AA885" s="44"/>
      <c r="AB885" s="44"/>
      <c r="AC885" s="44"/>
      <c r="AD885" s="44"/>
      <c r="AE885" s="44"/>
      <c r="AF885" s="44"/>
      <c r="AG885" s="44"/>
    </row>
    <row r="886" spans="1:33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  <c r="AA886" s="44"/>
      <c r="AB886" s="44"/>
      <c r="AC886" s="44"/>
      <c r="AD886" s="44"/>
      <c r="AE886" s="44"/>
      <c r="AF886" s="44"/>
      <c r="AG886" s="44"/>
    </row>
    <row r="887" spans="1:33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  <c r="AA887" s="44"/>
      <c r="AB887" s="44"/>
      <c r="AC887" s="44"/>
      <c r="AD887" s="44"/>
      <c r="AE887" s="44"/>
      <c r="AF887" s="44"/>
      <c r="AG887" s="44"/>
    </row>
    <row r="888" spans="1:33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  <c r="AA888" s="44"/>
      <c r="AB888" s="44"/>
      <c r="AC888" s="44"/>
      <c r="AD888" s="44"/>
      <c r="AE888" s="44"/>
      <c r="AF888" s="44"/>
      <c r="AG888" s="44"/>
    </row>
    <row r="889" spans="1:33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  <c r="AA889" s="44"/>
      <c r="AB889" s="44"/>
      <c r="AC889" s="44"/>
      <c r="AD889" s="44"/>
      <c r="AE889" s="44"/>
      <c r="AF889" s="44"/>
      <c r="AG889" s="44"/>
    </row>
    <row r="890" spans="1:33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  <c r="AA890" s="44"/>
      <c r="AB890" s="44"/>
      <c r="AC890" s="44"/>
      <c r="AD890" s="44"/>
      <c r="AE890" s="44"/>
      <c r="AF890" s="44"/>
      <c r="AG890" s="44"/>
    </row>
    <row r="891" spans="1:33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  <c r="AA891" s="44"/>
      <c r="AB891" s="44"/>
      <c r="AC891" s="44"/>
      <c r="AD891" s="44"/>
      <c r="AE891" s="44"/>
      <c r="AF891" s="44"/>
      <c r="AG891" s="44"/>
    </row>
    <row r="892" spans="1:33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  <c r="AA892" s="44"/>
      <c r="AB892" s="44"/>
      <c r="AC892" s="44"/>
      <c r="AD892" s="44"/>
      <c r="AE892" s="44"/>
      <c r="AF892" s="44"/>
      <c r="AG892" s="44"/>
    </row>
    <row r="893" spans="1:33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  <c r="AA893" s="44"/>
      <c r="AB893" s="44"/>
      <c r="AC893" s="44"/>
      <c r="AD893" s="44"/>
      <c r="AE893" s="44"/>
      <c r="AF893" s="44"/>
      <c r="AG893" s="44"/>
    </row>
    <row r="894" spans="1:33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  <c r="AA894" s="44"/>
      <c r="AB894" s="44"/>
      <c r="AC894" s="44"/>
      <c r="AD894" s="44"/>
      <c r="AE894" s="44"/>
      <c r="AF894" s="44"/>
      <c r="AG894" s="44"/>
    </row>
    <row r="895" spans="1:33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  <c r="AA895" s="44"/>
      <c r="AB895" s="44"/>
      <c r="AC895" s="44"/>
      <c r="AD895" s="44"/>
      <c r="AE895" s="44"/>
      <c r="AF895" s="44"/>
      <c r="AG895" s="44"/>
    </row>
    <row r="896" spans="1:33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  <c r="AA896" s="44"/>
      <c r="AB896" s="44"/>
      <c r="AC896" s="44"/>
      <c r="AD896" s="44"/>
      <c r="AE896" s="44"/>
      <c r="AF896" s="44"/>
      <c r="AG896" s="44"/>
    </row>
    <row r="897" spans="1:33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  <c r="AA897" s="44"/>
      <c r="AB897" s="44"/>
      <c r="AC897" s="44"/>
      <c r="AD897" s="44"/>
      <c r="AE897" s="44"/>
      <c r="AF897" s="44"/>
      <c r="AG897" s="44"/>
    </row>
    <row r="898" spans="1:33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  <c r="AA898" s="44"/>
      <c r="AB898" s="44"/>
      <c r="AC898" s="44"/>
      <c r="AD898" s="44"/>
      <c r="AE898" s="44"/>
      <c r="AF898" s="44"/>
      <c r="AG898" s="44"/>
    </row>
    <row r="899" spans="1:33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  <c r="AA899" s="44"/>
      <c r="AB899" s="44"/>
      <c r="AC899" s="44"/>
      <c r="AD899" s="44"/>
      <c r="AE899" s="44"/>
      <c r="AF899" s="44"/>
      <c r="AG899" s="44"/>
    </row>
    <row r="900" spans="1:33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  <c r="AA900" s="44"/>
      <c r="AB900" s="44"/>
      <c r="AC900" s="44"/>
      <c r="AD900" s="44"/>
      <c r="AE900" s="44"/>
      <c r="AF900" s="44"/>
      <c r="AG900" s="44"/>
    </row>
    <row r="901" spans="1:33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  <c r="AA901" s="44"/>
      <c r="AB901" s="44"/>
      <c r="AC901" s="44"/>
      <c r="AD901" s="44"/>
      <c r="AE901" s="44"/>
      <c r="AF901" s="44"/>
      <c r="AG901" s="44"/>
    </row>
    <row r="902" spans="1:33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  <c r="AA902" s="44"/>
      <c r="AB902" s="44"/>
      <c r="AC902" s="44"/>
      <c r="AD902" s="44"/>
      <c r="AE902" s="44"/>
      <c r="AF902" s="44"/>
      <c r="AG902" s="44"/>
    </row>
    <row r="903" spans="1:33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  <c r="AA903" s="44"/>
      <c r="AB903" s="44"/>
      <c r="AC903" s="44"/>
      <c r="AD903" s="44"/>
      <c r="AE903" s="44"/>
      <c r="AF903" s="44"/>
      <c r="AG903" s="44"/>
    </row>
    <row r="904" spans="1:33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  <c r="AA904" s="44"/>
      <c r="AB904" s="44"/>
      <c r="AC904" s="44"/>
      <c r="AD904" s="44"/>
      <c r="AE904" s="44"/>
      <c r="AF904" s="44"/>
      <c r="AG904" s="44"/>
    </row>
    <row r="905" spans="1:33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  <c r="AA905" s="44"/>
      <c r="AB905" s="44"/>
      <c r="AC905" s="44"/>
      <c r="AD905" s="44"/>
      <c r="AE905" s="44"/>
      <c r="AF905" s="44"/>
      <c r="AG905" s="44"/>
    </row>
    <row r="906" spans="1:33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  <c r="AA906" s="44"/>
      <c r="AB906" s="44"/>
      <c r="AC906" s="44"/>
      <c r="AD906" s="44"/>
      <c r="AE906" s="44"/>
      <c r="AF906" s="44"/>
      <c r="AG906" s="44"/>
    </row>
    <row r="907" spans="1:33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  <c r="AA907" s="44"/>
      <c r="AB907" s="44"/>
      <c r="AC907" s="44"/>
      <c r="AD907" s="44"/>
      <c r="AE907" s="44"/>
      <c r="AF907" s="44"/>
      <c r="AG907" s="44"/>
    </row>
    <row r="908" spans="1:33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  <c r="AA908" s="44"/>
      <c r="AB908" s="44"/>
      <c r="AC908" s="44"/>
      <c r="AD908" s="44"/>
      <c r="AE908" s="44"/>
      <c r="AF908" s="44"/>
      <c r="AG908" s="44"/>
    </row>
    <row r="909" spans="1:33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  <c r="AA909" s="44"/>
      <c r="AB909" s="44"/>
      <c r="AC909" s="44"/>
      <c r="AD909" s="44"/>
      <c r="AE909" s="44"/>
      <c r="AF909" s="44"/>
      <c r="AG909" s="44"/>
    </row>
    <row r="910" spans="1:33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  <c r="AA910" s="44"/>
      <c r="AB910" s="44"/>
      <c r="AC910" s="44"/>
      <c r="AD910" s="44"/>
      <c r="AE910" s="44"/>
      <c r="AF910" s="44"/>
      <c r="AG910" s="44"/>
    </row>
    <row r="911" spans="1:33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  <c r="AA911" s="44"/>
      <c r="AB911" s="44"/>
      <c r="AC911" s="44"/>
      <c r="AD911" s="44"/>
      <c r="AE911" s="44"/>
      <c r="AF911" s="44"/>
      <c r="AG911" s="44"/>
    </row>
    <row r="912" spans="1:33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  <c r="AA912" s="44"/>
      <c r="AB912" s="44"/>
      <c r="AC912" s="44"/>
      <c r="AD912" s="44"/>
      <c r="AE912" s="44"/>
      <c r="AF912" s="44"/>
      <c r="AG912" s="44"/>
    </row>
    <row r="913" spans="1:33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  <c r="AA913" s="44"/>
      <c r="AB913" s="44"/>
      <c r="AC913" s="44"/>
      <c r="AD913" s="44"/>
      <c r="AE913" s="44"/>
      <c r="AF913" s="44"/>
      <c r="AG913" s="44"/>
    </row>
    <row r="914" spans="1:33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  <c r="AA914" s="44"/>
      <c r="AB914" s="44"/>
      <c r="AC914" s="44"/>
      <c r="AD914" s="44"/>
      <c r="AE914" s="44"/>
      <c r="AF914" s="44"/>
      <c r="AG914" s="44"/>
    </row>
    <row r="915" spans="1:33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  <c r="AA915" s="44"/>
      <c r="AB915" s="44"/>
      <c r="AC915" s="44"/>
      <c r="AD915" s="44"/>
      <c r="AE915" s="44"/>
      <c r="AF915" s="44"/>
      <c r="AG915" s="44"/>
    </row>
    <row r="916" spans="1:33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  <c r="AA916" s="44"/>
      <c r="AB916" s="44"/>
      <c r="AC916" s="44"/>
      <c r="AD916" s="44"/>
      <c r="AE916" s="44"/>
      <c r="AF916" s="44"/>
      <c r="AG916" s="44"/>
    </row>
    <row r="917" spans="1:33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  <c r="AA917" s="44"/>
      <c r="AB917" s="44"/>
      <c r="AC917" s="44"/>
      <c r="AD917" s="44"/>
      <c r="AE917" s="44"/>
      <c r="AF917" s="44"/>
      <c r="AG917" s="44"/>
    </row>
    <row r="918" spans="1:33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  <c r="AA918" s="44"/>
      <c r="AB918" s="44"/>
      <c r="AC918" s="44"/>
      <c r="AD918" s="44"/>
      <c r="AE918" s="44"/>
      <c r="AF918" s="44"/>
      <c r="AG918" s="44"/>
    </row>
    <row r="919" spans="1:33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  <c r="AA919" s="44"/>
      <c r="AB919" s="44"/>
      <c r="AC919" s="44"/>
      <c r="AD919" s="44"/>
      <c r="AE919" s="44"/>
      <c r="AF919" s="44"/>
      <c r="AG919" s="44"/>
    </row>
    <row r="920" spans="1:33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  <c r="AA920" s="44"/>
      <c r="AB920" s="44"/>
      <c r="AC920" s="44"/>
      <c r="AD920" s="44"/>
      <c r="AE920" s="44"/>
      <c r="AF920" s="44"/>
      <c r="AG920" s="44"/>
    </row>
    <row r="921" spans="1:33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  <c r="AA921" s="44"/>
      <c r="AB921" s="44"/>
      <c r="AC921" s="44"/>
      <c r="AD921" s="44"/>
      <c r="AE921" s="44"/>
      <c r="AF921" s="44"/>
      <c r="AG921" s="44"/>
    </row>
    <row r="922" spans="1:33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  <c r="AA922" s="44"/>
      <c r="AB922" s="44"/>
      <c r="AC922" s="44"/>
      <c r="AD922" s="44"/>
      <c r="AE922" s="44"/>
      <c r="AF922" s="44"/>
      <c r="AG922" s="44"/>
    </row>
    <row r="923" spans="1:33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  <c r="AA923" s="44"/>
      <c r="AB923" s="44"/>
      <c r="AC923" s="44"/>
      <c r="AD923" s="44"/>
      <c r="AE923" s="44"/>
      <c r="AF923" s="44"/>
      <c r="AG923" s="44"/>
    </row>
    <row r="924" spans="1:33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  <c r="AA924" s="44"/>
      <c r="AB924" s="44"/>
      <c r="AC924" s="44"/>
      <c r="AD924" s="44"/>
      <c r="AE924" s="44"/>
      <c r="AF924" s="44"/>
      <c r="AG924" s="44"/>
    </row>
    <row r="925" spans="1:33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  <c r="AA925" s="44"/>
      <c r="AB925" s="44"/>
      <c r="AC925" s="44"/>
      <c r="AD925" s="44"/>
      <c r="AE925" s="44"/>
      <c r="AF925" s="44"/>
      <c r="AG925" s="44"/>
    </row>
    <row r="926" spans="1:33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  <c r="AA926" s="44"/>
      <c r="AB926" s="44"/>
      <c r="AC926" s="44"/>
      <c r="AD926" s="44"/>
      <c r="AE926" s="44"/>
      <c r="AF926" s="44"/>
      <c r="AG926" s="44"/>
    </row>
    <row r="927" spans="1:33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  <c r="AA927" s="44"/>
      <c r="AB927" s="44"/>
      <c r="AC927" s="44"/>
      <c r="AD927" s="44"/>
      <c r="AE927" s="44"/>
      <c r="AF927" s="44"/>
      <c r="AG927" s="44"/>
    </row>
    <row r="928" spans="1:33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  <c r="AA928" s="44"/>
      <c r="AB928" s="44"/>
      <c r="AC928" s="44"/>
      <c r="AD928" s="44"/>
      <c r="AE928" s="44"/>
      <c r="AF928" s="44"/>
      <c r="AG928" s="44"/>
    </row>
    <row r="929" spans="1:33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  <c r="AA929" s="44"/>
      <c r="AB929" s="44"/>
      <c r="AC929" s="44"/>
      <c r="AD929" s="44"/>
      <c r="AE929" s="44"/>
      <c r="AF929" s="44"/>
      <c r="AG929" s="44"/>
    </row>
    <row r="930" spans="1:33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  <c r="AA930" s="44"/>
      <c r="AB930" s="44"/>
      <c r="AC930" s="44"/>
      <c r="AD930" s="44"/>
      <c r="AE930" s="44"/>
      <c r="AF930" s="44"/>
      <c r="AG930" s="44"/>
    </row>
    <row r="931" spans="1:33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  <c r="AA931" s="44"/>
      <c r="AB931" s="44"/>
      <c r="AC931" s="44"/>
      <c r="AD931" s="44"/>
      <c r="AE931" s="44"/>
      <c r="AF931" s="44"/>
      <c r="AG931" s="44"/>
    </row>
    <row r="932" spans="1:33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  <c r="AA932" s="44"/>
      <c r="AB932" s="44"/>
      <c r="AC932" s="44"/>
      <c r="AD932" s="44"/>
      <c r="AE932" s="44"/>
      <c r="AF932" s="44"/>
      <c r="AG932" s="44"/>
    </row>
    <row r="933" spans="1:33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  <c r="AA933" s="44"/>
      <c r="AB933" s="44"/>
      <c r="AC933" s="44"/>
      <c r="AD933" s="44"/>
      <c r="AE933" s="44"/>
      <c r="AF933" s="44"/>
      <c r="AG933" s="44"/>
    </row>
    <row r="934" spans="1:33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  <c r="AA934" s="44"/>
      <c r="AB934" s="44"/>
      <c r="AC934" s="44"/>
      <c r="AD934" s="44"/>
      <c r="AE934" s="44"/>
      <c r="AF934" s="44"/>
      <c r="AG934" s="44"/>
    </row>
    <row r="935" spans="1:33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  <c r="AA935" s="44"/>
      <c r="AB935" s="44"/>
      <c r="AC935" s="44"/>
      <c r="AD935" s="44"/>
      <c r="AE935" s="44"/>
      <c r="AF935" s="44"/>
      <c r="AG935" s="44"/>
    </row>
    <row r="936" spans="1:33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  <c r="AA936" s="44"/>
      <c r="AB936" s="44"/>
      <c r="AC936" s="44"/>
      <c r="AD936" s="44"/>
      <c r="AE936" s="44"/>
      <c r="AF936" s="44"/>
      <c r="AG936" s="44"/>
    </row>
    <row r="937" spans="1:33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  <c r="AA937" s="44"/>
      <c r="AB937" s="44"/>
      <c r="AC937" s="44"/>
      <c r="AD937" s="44"/>
      <c r="AE937" s="44"/>
      <c r="AF937" s="44"/>
      <c r="AG937" s="44"/>
    </row>
    <row r="938" spans="1:33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  <c r="AA938" s="44"/>
      <c r="AB938" s="44"/>
      <c r="AC938" s="44"/>
      <c r="AD938" s="44"/>
      <c r="AE938" s="44"/>
      <c r="AF938" s="44"/>
      <c r="AG938" s="44"/>
    </row>
    <row r="939" spans="1:33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  <c r="AA939" s="44"/>
      <c r="AB939" s="44"/>
      <c r="AC939" s="44"/>
      <c r="AD939" s="44"/>
      <c r="AE939" s="44"/>
      <c r="AF939" s="44"/>
      <c r="AG939" s="44"/>
    </row>
    <row r="940" spans="1:33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  <c r="AA940" s="44"/>
      <c r="AB940" s="44"/>
      <c r="AC940" s="44"/>
      <c r="AD940" s="44"/>
      <c r="AE940" s="44"/>
      <c r="AF940" s="44"/>
      <c r="AG940" s="44"/>
    </row>
    <row r="941" spans="1:33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  <c r="AA941" s="44"/>
      <c r="AB941" s="44"/>
      <c r="AC941" s="44"/>
      <c r="AD941" s="44"/>
      <c r="AE941" s="44"/>
      <c r="AF941" s="44"/>
      <c r="AG941" s="44"/>
    </row>
    <row r="942" spans="1:33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  <c r="AA942" s="44"/>
      <c r="AB942" s="44"/>
      <c r="AC942" s="44"/>
      <c r="AD942" s="44"/>
      <c r="AE942" s="44"/>
      <c r="AF942" s="44"/>
      <c r="AG942" s="44"/>
    </row>
    <row r="943" spans="1:33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  <c r="AA943" s="44"/>
      <c r="AB943" s="44"/>
      <c r="AC943" s="44"/>
      <c r="AD943" s="44"/>
      <c r="AE943" s="44"/>
      <c r="AF943" s="44"/>
      <c r="AG943" s="44"/>
    </row>
    <row r="944" spans="1:33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  <c r="AA944" s="44"/>
      <c r="AB944" s="44"/>
      <c r="AC944" s="44"/>
      <c r="AD944" s="44"/>
      <c r="AE944" s="44"/>
      <c r="AF944" s="44"/>
      <c r="AG944" s="44"/>
    </row>
    <row r="945" spans="1:33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  <c r="AA945" s="44"/>
      <c r="AB945" s="44"/>
      <c r="AC945" s="44"/>
      <c r="AD945" s="44"/>
      <c r="AE945" s="44"/>
      <c r="AF945" s="44"/>
      <c r="AG945" s="44"/>
    </row>
    <row r="946" spans="1:33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  <c r="AA946" s="44"/>
      <c r="AB946" s="44"/>
      <c r="AC946" s="44"/>
      <c r="AD946" s="44"/>
      <c r="AE946" s="44"/>
      <c r="AF946" s="44"/>
      <c r="AG946" s="44"/>
    </row>
    <row r="947" spans="1:33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  <c r="AA947" s="44"/>
      <c r="AB947" s="44"/>
      <c r="AC947" s="44"/>
      <c r="AD947" s="44"/>
      <c r="AE947" s="44"/>
      <c r="AF947" s="44"/>
      <c r="AG947" s="44"/>
    </row>
    <row r="948" spans="1:33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  <c r="AA948" s="44"/>
      <c r="AB948" s="44"/>
      <c r="AC948" s="44"/>
      <c r="AD948" s="44"/>
      <c r="AE948" s="44"/>
      <c r="AF948" s="44"/>
      <c r="AG948" s="44"/>
    </row>
    <row r="949" spans="1:33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  <c r="AA949" s="44"/>
      <c r="AB949" s="44"/>
      <c r="AC949" s="44"/>
      <c r="AD949" s="44"/>
      <c r="AE949" s="44"/>
      <c r="AF949" s="44"/>
      <c r="AG949" s="44"/>
    </row>
    <row r="950" spans="1:33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  <c r="AA950" s="44"/>
      <c r="AB950" s="44"/>
      <c r="AC950" s="44"/>
      <c r="AD950" s="44"/>
      <c r="AE950" s="44"/>
      <c r="AF950" s="44"/>
      <c r="AG950" s="44"/>
    </row>
    <row r="951" spans="1:33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  <c r="AA951" s="44"/>
      <c r="AB951" s="44"/>
      <c r="AC951" s="44"/>
      <c r="AD951" s="44"/>
      <c r="AE951" s="44"/>
      <c r="AF951" s="44"/>
      <c r="AG951" s="44"/>
    </row>
    <row r="952" spans="1:33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  <c r="AA952" s="44"/>
      <c r="AB952" s="44"/>
      <c r="AC952" s="44"/>
      <c r="AD952" s="44"/>
      <c r="AE952" s="44"/>
      <c r="AF952" s="44"/>
      <c r="AG952" s="44"/>
    </row>
    <row r="953" spans="1:33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  <c r="AA953" s="44"/>
      <c r="AB953" s="44"/>
      <c r="AC953" s="44"/>
      <c r="AD953" s="44"/>
      <c r="AE953" s="44"/>
      <c r="AF953" s="44"/>
      <c r="AG953" s="44"/>
    </row>
    <row r="954" spans="1:33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  <c r="AA954" s="44"/>
      <c r="AB954" s="44"/>
      <c r="AC954" s="44"/>
      <c r="AD954" s="44"/>
      <c r="AE954" s="44"/>
      <c r="AF954" s="44"/>
      <c r="AG954" s="44"/>
    </row>
    <row r="955" spans="1:33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  <c r="AA955" s="44"/>
      <c r="AB955" s="44"/>
      <c r="AC955" s="44"/>
      <c r="AD955" s="44"/>
      <c r="AE955" s="44"/>
      <c r="AF955" s="44"/>
      <c r="AG955" s="44"/>
    </row>
    <row r="956" spans="1:33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  <c r="AA956" s="44"/>
      <c r="AB956" s="44"/>
      <c r="AC956" s="44"/>
      <c r="AD956" s="44"/>
      <c r="AE956" s="44"/>
      <c r="AF956" s="44"/>
      <c r="AG956" s="44"/>
    </row>
    <row r="957" spans="1:33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  <c r="AA957" s="44"/>
      <c r="AB957" s="44"/>
      <c r="AC957" s="44"/>
      <c r="AD957" s="44"/>
      <c r="AE957" s="44"/>
      <c r="AF957" s="44"/>
      <c r="AG957" s="44"/>
    </row>
    <row r="958" spans="1:33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  <c r="AA958" s="44"/>
      <c r="AB958" s="44"/>
      <c r="AC958" s="44"/>
      <c r="AD958" s="44"/>
      <c r="AE958" s="44"/>
      <c r="AF958" s="44"/>
      <c r="AG958" s="44"/>
    </row>
    <row r="959" spans="1:33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  <c r="AA959" s="44"/>
      <c r="AB959" s="44"/>
      <c r="AC959" s="44"/>
      <c r="AD959" s="44"/>
      <c r="AE959" s="44"/>
      <c r="AF959" s="44"/>
      <c r="AG959" s="44"/>
    </row>
    <row r="960" spans="1:33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  <c r="AA960" s="44"/>
      <c r="AB960" s="44"/>
      <c r="AC960" s="44"/>
      <c r="AD960" s="44"/>
      <c r="AE960" s="44"/>
      <c r="AF960" s="44"/>
      <c r="AG960" s="44"/>
    </row>
    <row r="961" spans="1:33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  <c r="AA961" s="44"/>
      <c r="AB961" s="44"/>
      <c r="AC961" s="44"/>
      <c r="AD961" s="44"/>
      <c r="AE961" s="44"/>
      <c r="AF961" s="44"/>
      <c r="AG961" s="44"/>
    </row>
    <row r="962" spans="1:33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  <c r="AA962" s="44"/>
      <c r="AB962" s="44"/>
      <c r="AC962" s="44"/>
      <c r="AD962" s="44"/>
      <c r="AE962" s="44"/>
      <c r="AF962" s="44"/>
      <c r="AG962" s="44"/>
    </row>
    <row r="963" spans="1:33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  <c r="AA963" s="44"/>
      <c r="AB963" s="44"/>
      <c r="AC963" s="44"/>
      <c r="AD963" s="44"/>
      <c r="AE963" s="44"/>
      <c r="AF963" s="44"/>
      <c r="AG963" s="44"/>
    </row>
    <row r="964" spans="1:33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  <c r="AA964" s="44"/>
      <c r="AB964" s="44"/>
      <c r="AC964" s="44"/>
      <c r="AD964" s="44"/>
      <c r="AE964" s="44"/>
      <c r="AF964" s="44"/>
      <c r="AG964" s="44"/>
    </row>
    <row r="965" spans="1:33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  <c r="AA965" s="44"/>
      <c r="AB965" s="44"/>
      <c r="AC965" s="44"/>
      <c r="AD965" s="44"/>
      <c r="AE965" s="44"/>
      <c r="AF965" s="44"/>
      <c r="AG965" s="44"/>
    </row>
    <row r="966" spans="1:33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  <c r="AA966" s="44"/>
      <c r="AB966" s="44"/>
      <c r="AC966" s="44"/>
      <c r="AD966" s="44"/>
      <c r="AE966" s="44"/>
      <c r="AF966" s="44"/>
      <c r="AG966" s="44"/>
    </row>
    <row r="967" spans="1:33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  <c r="AA967" s="44"/>
      <c r="AB967" s="44"/>
      <c r="AC967" s="44"/>
      <c r="AD967" s="44"/>
      <c r="AE967" s="44"/>
      <c r="AF967" s="44"/>
      <c r="AG967" s="44"/>
    </row>
    <row r="968" spans="1:33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  <c r="AA968" s="44"/>
      <c r="AB968" s="44"/>
      <c r="AC968" s="44"/>
      <c r="AD968" s="44"/>
      <c r="AE968" s="44"/>
      <c r="AF968" s="44"/>
      <c r="AG968" s="44"/>
    </row>
    <row r="969" spans="1:33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  <c r="AA969" s="44"/>
      <c r="AB969" s="44"/>
      <c r="AC969" s="44"/>
      <c r="AD969" s="44"/>
      <c r="AE969" s="44"/>
      <c r="AF969" s="44"/>
      <c r="AG969" s="44"/>
    </row>
    <row r="970" spans="1:33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  <c r="AA970" s="44"/>
      <c r="AB970" s="44"/>
      <c r="AC970" s="44"/>
      <c r="AD970" s="44"/>
      <c r="AE970" s="44"/>
      <c r="AF970" s="44"/>
      <c r="AG970" s="44"/>
    </row>
    <row r="971" spans="1:33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  <c r="AA971" s="44"/>
      <c r="AB971" s="44"/>
      <c r="AC971" s="44"/>
      <c r="AD971" s="44"/>
      <c r="AE971" s="44"/>
      <c r="AF971" s="44"/>
      <c r="AG971" s="44"/>
    </row>
    <row r="972" spans="1:33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  <c r="AA972" s="44"/>
      <c r="AB972" s="44"/>
      <c r="AC972" s="44"/>
      <c r="AD972" s="44"/>
      <c r="AE972" s="44"/>
      <c r="AF972" s="44"/>
      <c r="AG972" s="44"/>
    </row>
    <row r="973" spans="1:33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  <c r="AA973" s="44"/>
      <c r="AB973" s="44"/>
      <c r="AC973" s="44"/>
      <c r="AD973" s="44"/>
      <c r="AE973" s="44"/>
      <c r="AF973" s="44"/>
      <c r="AG973" s="44"/>
    </row>
    <row r="974" spans="1:33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  <c r="AA974" s="44"/>
      <c r="AB974" s="44"/>
      <c r="AC974" s="44"/>
      <c r="AD974" s="44"/>
      <c r="AE974" s="44"/>
      <c r="AF974" s="44"/>
      <c r="AG974" s="44"/>
    </row>
    <row r="975" spans="1:33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  <c r="AA975" s="44"/>
      <c r="AB975" s="44"/>
      <c r="AC975" s="44"/>
      <c r="AD975" s="44"/>
      <c r="AE975" s="44"/>
      <c r="AF975" s="44"/>
      <c r="AG975" s="44"/>
    </row>
    <row r="976" spans="1:33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  <c r="AA976" s="44"/>
      <c r="AB976" s="44"/>
      <c r="AC976" s="44"/>
      <c r="AD976" s="44"/>
      <c r="AE976" s="44"/>
      <c r="AF976" s="44"/>
      <c r="AG976" s="44"/>
    </row>
    <row r="977" spans="1:33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  <c r="AA977" s="44"/>
      <c r="AB977" s="44"/>
      <c r="AC977" s="44"/>
      <c r="AD977" s="44"/>
      <c r="AE977" s="44"/>
      <c r="AF977" s="44"/>
      <c r="AG977" s="44"/>
    </row>
    <row r="978" spans="1:33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  <c r="AA978" s="44"/>
      <c r="AB978" s="44"/>
      <c r="AC978" s="44"/>
      <c r="AD978" s="44"/>
      <c r="AE978" s="44"/>
      <c r="AF978" s="44"/>
      <c r="AG978" s="44"/>
    </row>
    <row r="979" spans="1:33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  <c r="AA979" s="44"/>
      <c r="AB979" s="44"/>
      <c r="AC979" s="44"/>
      <c r="AD979" s="44"/>
      <c r="AE979" s="44"/>
      <c r="AF979" s="44"/>
      <c r="AG979" s="44"/>
    </row>
    <row r="980" spans="1:33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  <c r="AA980" s="44"/>
      <c r="AB980" s="44"/>
      <c r="AC980" s="44"/>
      <c r="AD980" s="44"/>
      <c r="AE980" s="44"/>
      <c r="AF980" s="44"/>
      <c r="AG980" s="44"/>
    </row>
    <row r="981" spans="1:33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  <c r="AA981" s="44"/>
      <c r="AB981" s="44"/>
      <c r="AC981" s="44"/>
      <c r="AD981" s="44"/>
      <c r="AE981" s="44"/>
      <c r="AF981" s="44"/>
      <c r="AG981" s="44"/>
    </row>
    <row r="982" spans="1:33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  <c r="AA982" s="44"/>
      <c r="AB982" s="44"/>
      <c r="AC982" s="44"/>
      <c r="AD982" s="44"/>
      <c r="AE982" s="44"/>
      <c r="AF982" s="44"/>
      <c r="AG982" s="44"/>
    </row>
    <row r="983" spans="1:33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  <c r="AA983" s="44"/>
      <c r="AB983" s="44"/>
      <c r="AC983" s="44"/>
      <c r="AD983" s="44"/>
      <c r="AE983" s="44"/>
      <c r="AF983" s="44"/>
      <c r="AG983" s="44"/>
    </row>
    <row r="984" spans="1:33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  <c r="AA984" s="44"/>
      <c r="AB984" s="44"/>
      <c r="AC984" s="44"/>
      <c r="AD984" s="44"/>
      <c r="AE984" s="44"/>
      <c r="AF984" s="44"/>
      <c r="AG984" s="44"/>
    </row>
    <row r="985" spans="1:33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  <c r="AA985" s="44"/>
      <c r="AB985" s="44"/>
      <c r="AC985" s="44"/>
      <c r="AD985" s="44"/>
      <c r="AE985" s="44"/>
      <c r="AF985" s="44"/>
      <c r="AG985" s="44"/>
    </row>
    <row r="986" spans="1:33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  <c r="AA986" s="44"/>
      <c r="AB986" s="44"/>
      <c r="AC986" s="44"/>
      <c r="AD986" s="44"/>
      <c r="AE986" s="44"/>
      <c r="AF986" s="44"/>
      <c r="AG986" s="44"/>
    </row>
    <row r="987" spans="1:33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  <c r="AA987" s="44"/>
      <c r="AB987" s="44"/>
      <c r="AC987" s="44"/>
      <c r="AD987" s="44"/>
      <c r="AE987" s="44"/>
      <c r="AF987" s="44"/>
      <c r="AG987" s="44"/>
    </row>
    <row r="988" spans="1:33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  <c r="AA988" s="44"/>
      <c r="AB988" s="44"/>
      <c r="AC988" s="44"/>
      <c r="AD988" s="44"/>
      <c r="AE988" s="44"/>
      <c r="AF988" s="44"/>
      <c r="AG988" s="44"/>
    </row>
    <row r="989" spans="1:33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  <c r="AA989" s="44"/>
      <c r="AB989" s="44"/>
      <c r="AC989" s="44"/>
      <c r="AD989" s="44"/>
      <c r="AE989" s="44"/>
      <c r="AF989" s="44"/>
      <c r="AG989" s="44"/>
    </row>
    <row r="990" spans="1:33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  <c r="AA990" s="44"/>
      <c r="AB990" s="44"/>
      <c r="AC990" s="44"/>
      <c r="AD990" s="44"/>
      <c r="AE990" s="44"/>
      <c r="AF990" s="44"/>
      <c r="AG990" s="44"/>
    </row>
    <row r="991" spans="1:33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  <c r="AA991" s="44"/>
      <c r="AB991" s="44"/>
      <c r="AC991" s="44"/>
      <c r="AD991" s="44"/>
      <c r="AE991" s="44"/>
      <c r="AF991" s="44"/>
      <c r="AG991" s="44"/>
    </row>
    <row r="992" spans="1:33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  <c r="AA992" s="44"/>
      <c r="AB992" s="44"/>
      <c r="AC992" s="44"/>
      <c r="AD992" s="44"/>
      <c r="AE992" s="44"/>
      <c r="AF992" s="44"/>
      <c r="AG992" s="44"/>
    </row>
    <row r="993" spans="1:33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  <c r="AA993" s="44"/>
      <c r="AB993" s="44"/>
      <c r="AC993" s="44"/>
      <c r="AD993" s="44"/>
      <c r="AE993" s="44"/>
      <c r="AF993" s="44"/>
      <c r="AG993" s="44"/>
    </row>
    <row r="994" spans="1:33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  <c r="AA994" s="44"/>
      <c r="AB994" s="44"/>
      <c r="AC994" s="44"/>
      <c r="AD994" s="44"/>
      <c r="AE994" s="44"/>
      <c r="AF994" s="44"/>
      <c r="AG994" s="44"/>
    </row>
    <row r="995" spans="1:33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  <c r="AA995" s="44"/>
      <c r="AB995" s="44"/>
      <c r="AC995" s="44"/>
      <c r="AD995" s="44"/>
      <c r="AE995" s="44"/>
      <c r="AF995" s="44"/>
      <c r="AG995" s="44"/>
    </row>
    <row r="996" spans="1:33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  <c r="AA996" s="44"/>
      <c r="AB996" s="44"/>
      <c r="AC996" s="44"/>
      <c r="AD996" s="44"/>
      <c r="AE996" s="44"/>
      <c r="AF996" s="44"/>
      <c r="AG996" s="44"/>
    </row>
    <row r="997" spans="1:33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  <c r="AA997" s="44"/>
      <c r="AB997" s="44"/>
      <c r="AC997" s="44"/>
      <c r="AD997" s="44"/>
      <c r="AE997" s="44"/>
      <c r="AF997" s="44"/>
      <c r="AG997" s="44"/>
    </row>
    <row r="998" spans="1:33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  <c r="AA998" s="44"/>
      <c r="AB998" s="44"/>
      <c r="AC998" s="44"/>
      <c r="AD998" s="44"/>
      <c r="AE998" s="44"/>
      <c r="AF998" s="44"/>
      <c r="AG998" s="44"/>
    </row>
    <row r="999" spans="1:33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  <c r="AA999" s="44"/>
      <c r="AB999" s="44"/>
      <c r="AC999" s="44"/>
      <c r="AD999" s="44"/>
      <c r="AE999" s="44"/>
      <c r="AF999" s="44"/>
      <c r="AG999" s="44"/>
    </row>
    <row r="1000" spans="1:33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  <c r="AA1000" s="44"/>
      <c r="AB1000" s="44"/>
      <c r="AC1000" s="44"/>
      <c r="AD1000" s="44"/>
      <c r="AE1000" s="44"/>
      <c r="AF1000" s="44"/>
      <c r="AG1000" s="44"/>
    </row>
  </sheetData>
  <mergeCells count="13">
    <mergeCell ref="E81:F81"/>
    <mergeCell ref="M82:N82"/>
    <mergeCell ref="D83:D86"/>
    <mergeCell ref="H46:I46"/>
    <mergeCell ref="E68:F68"/>
    <mergeCell ref="I68:J68"/>
    <mergeCell ref="M68:O68"/>
    <mergeCell ref="D70:D81"/>
    <mergeCell ref="I70:I76"/>
    <mergeCell ref="J70:J81"/>
    <mergeCell ref="M70:M77"/>
    <mergeCell ref="E75:E76"/>
    <mergeCell ref="N80:O80"/>
  </mergeCells>
  <phoneticPr fontId="1" type="noConversion"/>
  <hyperlinks>
    <hyperlink ref="N9" r:id="rId1" location="/entry/koen/2181ddfd6ef74a92bf25148ae2ddd099" display="https://en.dict.naver.com/ - /entry/koen/2181ddfd6ef74a92bf25148ae2ddd099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66"/>
  <sheetViews>
    <sheetView topLeftCell="A40" zoomScaleNormal="100" workbookViewId="0">
      <selection activeCell="C65" sqref="C65"/>
    </sheetView>
  </sheetViews>
  <sheetFormatPr defaultRowHeight="16.5"/>
  <cols>
    <col min="1" max="13" width="3.625" customWidth="1"/>
    <col min="15" max="18" width="5.625" style="51" customWidth="1"/>
  </cols>
  <sheetData>
    <row r="2" spans="2:18">
      <c r="B2" s="76"/>
      <c r="C2" s="76"/>
      <c r="D2" s="76"/>
      <c r="E2" s="76"/>
      <c r="F2" s="80" t="s">
        <v>493</v>
      </c>
      <c r="G2" s="77"/>
      <c r="H2" s="76" t="s">
        <v>509</v>
      </c>
      <c r="I2" s="76"/>
      <c r="J2" s="76"/>
      <c r="K2" s="76" t="s">
        <v>508</v>
      </c>
      <c r="L2" s="76"/>
      <c r="M2" s="76"/>
      <c r="O2" s="51" t="s">
        <v>495</v>
      </c>
      <c r="P2" s="51">
        <v>1</v>
      </c>
      <c r="Q2" s="51">
        <v>2</v>
      </c>
      <c r="R2" s="51">
        <v>3</v>
      </c>
    </row>
    <row r="3" spans="2:18">
      <c r="B3" s="76"/>
      <c r="C3" s="76"/>
      <c r="D3" s="76"/>
      <c r="E3" s="76"/>
      <c r="F3" s="76"/>
      <c r="G3" s="77"/>
      <c r="H3" s="76"/>
      <c r="I3" s="76"/>
      <c r="J3" s="76"/>
      <c r="K3" s="76"/>
      <c r="L3" s="76"/>
      <c r="M3" s="76"/>
      <c r="N3" t="s">
        <v>494</v>
      </c>
      <c r="O3" s="51" t="s">
        <v>496</v>
      </c>
      <c r="P3" s="51" t="s">
        <v>497</v>
      </c>
      <c r="Q3" s="51" t="s">
        <v>498</v>
      </c>
      <c r="R3" s="51" t="s">
        <v>499</v>
      </c>
    </row>
    <row r="4" spans="2:18">
      <c r="B4" s="76"/>
      <c r="C4" s="76"/>
      <c r="D4" s="76"/>
      <c r="E4" s="76"/>
      <c r="F4" s="76"/>
      <c r="G4" s="77"/>
      <c r="H4" s="76"/>
      <c r="I4" s="76"/>
      <c r="J4" s="76"/>
      <c r="K4" s="76"/>
      <c r="L4" s="76" t="s">
        <v>507</v>
      </c>
      <c r="M4" s="76"/>
    </row>
    <row r="5" spans="2:18">
      <c r="B5" s="76"/>
      <c r="C5" s="76"/>
      <c r="D5" s="76"/>
      <c r="E5" s="76"/>
      <c r="F5" s="76"/>
      <c r="G5" s="77"/>
      <c r="H5" s="76"/>
      <c r="I5" s="76"/>
      <c r="J5" s="76"/>
      <c r="K5" s="76"/>
      <c r="L5" s="76"/>
      <c r="M5" s="76"/>
    </row>
    <row r="6" spans="2:18">
      <c r="B6" s="76"/>
      <c r="C6" s="76"/>
      <c r="D6" s="76"/>
      <c r="E6" s="76"/>
      <c r="F6" s="76"/>
      <c r="G6" s="77"/>
      <c r="H6" s="76"/>
      <c r="I6" s="76"/>
      <c r="J6" s="76"/>
      <c r="K6" s="76"/>
      <c r="L6" s="76"/>
      <c r="M6" s="76"/>
    </row>
    <row r="7" spans="2:18">
      <c r="B7" s="78"/>
      <c r="C7" s="78"/>
      <c r="D7" s="78"/>
      <c r="E7" s="78"/>
      <c r="F7" s="78"/>
      <c r="G7" s="79"/>
      <c r="H7" s="78"/>
      <c r="I7" s="78"/>
      <c r="J7" s="78"/>
      <c r="K7" s="78"/>
      <c r="L7" s="78"/>
      <c r="M7" s="78"/>
    </row>
    <row r="8" spans="2:18">
      <c r="B8" s="76"/>
      <c r="C8" s="76"/>
      <c r="D8" s="76"/>
      <c r="E8" s="76"/>
      <c r="F8" s="76"/>
      <c r="G8" s="77"/>
      <c r="H8" s="76"/>
      <c r="I8" s="76"/>
      <c r="J8" s="76"/>
      <c r="K8" s="76"/>
      <c r="L8" s="76"/>
      <c r="M8" s="80" t="s">
        <v>492</v>
      </c>
    </row>
    <row r="9" spans="2:18">
      <c r="B9" s="76"/>
      <c r="C9" s="76"/>
      <c r="D9" s="76"/>
      <c r="E9" s="76"/>
      <c r="F9" s="76"/>
      <c r="G9" s="77"/>
      <c r="H9" s="76"/>
      <c r="I9" s="76"/>
      <c r="J9" s="76"/>
      <c r="K9" s="76"/>
      <c r="L9" s="76"/>
      <c r="M9" s="76"/>
    </row>
    <row r="10" spans="2:18">
      <c r="B10" s="76"/>
      <c r="C10" s="76"/>
      <c r="D10" s="76"/>
      <c r="E10" s="76"/>
      <c r="F10" s="76"/>
      <c r="G10" s="77"/>
      <c r="H10" s="76"/>
      <c r="I10" s="76"/>
      <c r="J10" s="76"/>
      <c r="K10" s="76"/>
      <c r="L10" s="76"/>
      <c r="M10" s="76"/>
    </row>
    <row r="11" spans="2:18">
      <c r="B11" s="76"/>
      <c r="C11" s="76"/>
      <c r="D11" s="76"/>
      <c r="E11" s="76"/>
      <c r="F11" s="76"/>
      <c r="G11" s="77"/>
      <c r="H11" s="76"/>
      <c r="I11" s="76"/>
      <c r="J11" s="76"/>
      <c r="K11" s="76"/>
      <c r="L11" s="76"/>
      <c r="M11" s="76"/>
    </row>
    <row r="12" spans="2:18">
      <c r="B12" s="76"/>
      <c r="C12" s="76"/>
      <c r="D12" s="76"/>
      <c r="E12" s="76"/>
      <c r="F12" s="76"/>
      <c r="G12" s="77"/>
      <c r="H12" s="76"/>
      <c r="I12" s="76"/>
      <c r="J12" s="76"/>
      <c r="K12" s="76"/>
      <c r="L12" s="76"/>
      <c r="M12" s="76"/>
    </row>
    <row r="13" spans="2:18">
      <c r="B13" s="76"/>
      <c r="C13" s="76"/>
      <c r="D13" s="76"/>
      <c r="E13" s="76"/>
      <c r="F13" s="76"/>
      <c r="G13" s="77"/>
      <c r="H13" s="76"/>
      <c r="I13" s="76"/>
      <c r="J13" s="76"/>
      <c r="K13" s="76"/>
      <c r="L13" s="76"/>
      <c r="M13" s="76"/>
    </row>
    <row r="14" spans="2:18">
      <c r="B14" s="76"/>
      <c r="C14" s="76"/>
      <c r="D14" s="76"/>
      <c r="E14" s="76"/>
      <c r="F14" s="76"/>
      <c r="G14" s="77"/>
      <c r="H14" s="76"/>
      <c r="I14" s="76"/>
      <c r="J14" s="76"/>
      <c r="K14" s="76"/>
      <c r="L14" s="76"/>
      <c r="M14" s="76"/>
    </row>
    <row r="18" spans="2:18">
      <c r="B18" s="76"/>
      <c r="C18" s="76"/>
      <c r="D18" s="76"/>
      <c r="E18" s="76"/>
      <c r="F18" s="80" t="s">
        <v>493</v>
      </c>
      <c r="G18" s="77"/>
      <c r="H18" s="76"/>
      <c r="I18" s="76"/>
      <c r="J18" s="76"/>
      <c r="K18" s="76"/>
      <c r="L18" s="76"/>
      <c r="M18" s="76"/>
      <c r="O18" s="51" t="s">
        <v>495</v>
      </c>
      <c r="P18" s="51">
        <v>1</v>
      </c>
      <c r="Q18" s="51">
        <v>2</v>
      </c>
      <c r="R18" s="51">
        <v>3</v>
      </c>
    </row>
    <row r="19" spans="2:18">
      <c r="B19" s="76"/>
      <c r="C19" s="76"/>
      <c r="D19" s="76"/>
      <c r="E19" s="76"/>
      <c r="F19" s="76"/>
      <c r="G19" s="77"/>
      <c r="H19" s="76"/>
      <c r="I19" s="76"/>
      <c r="J19" s="76"/>
      <c r="K19" s="76"/>
      <c r="L19" s="76"/>
      <c r="M19" s="76"/>
      <c r="N19" t="s">
        <v>503</v>
      </c>
      <c r="O19" s="51" t="s">
        <v>496</v>
      </c>
      <c r="P19" s="81" t="s">
        <v>500</v>
      </c>
      <c r="Q19" s="81" t="s">
        <v>501</v>
      </c>
      <c r="R19" s="81" t="s">
        <v>502</v>
      </c>
    </row>
    <row r="20" spans="2:18">
      <c r="B20" s="76"/>
      <c r="C20" s="76"/>
      <c r="D20" s="76"/>
      <c r="E20" s="76"/>
      <c r="F20" s="76"/>
      <c r="G20" s="77"/>
      <c r="H20" s="76"/>
      <c r="I20" s="76"/>
      <c r="J20" s="76"/>
      <c r="K20" s="76"/>
      <c r="L20" s="76"/>
      <c r="M20" s="76"/>
    </row>
    <row r="21" spans="2:18">
      <c r="B21" s="76"/>
      <c r="C21" s="76"/>
      <c r="D21" s="76"/>
      <c r="E21" s="76"/>
      <c r="F21" s="76"/>
      <c r="G21" s="77"/>
      <c r="H21" s="76"/>
      <c r="I21" s="76"/>
      <c r="J21" s="76"/>
      <c r="K21" s="76"/>
      <c r="L21" s="76"/>
      <c r="M21" s="76"/>
    </row>
    <row r="22" spans="2:18">
      <c r="B22" s="76"/>
      <c r="C22" s="76"/>
      <c r="D22" s="76"/>
      <c r="E22" s="76"/>
      <c r="F22" s="76"/>
      <c r="G22" s="77"/>
      <c r="H22" s="76"/>
      <c r="I22" s="76"/>
      <c r="J22" s="76"/>
      <c r="K22" s="76"/>
      <c r="L22" s="76"/>
      <c r="M22" s="76"/>
    </row>
    <row r="23" spans="2:18">
      <c r="B23" s="78"/>
      <c r="C23" s="78"/>
      <c r="D23" s="78"/>
      <c r="E23" s="78"/>
      <c r="F23" s="78"/>
      <c r="G23" s="79"/>
      <c r="H23" s="78"/>
      <c r="I23" s="78"/>
      <c r="J23" s="78"/>
      <c r="K23" s="78"/>
      <c r="L23" s="78"/>
      <c r="M23" s="78"/>
    </row>
    <row r="24" spans="2:18">
      <c r="B24" s="76"/>
      <c r="C24" s="76"/>
      <c r="D24" s="76"/>
      <c r="E24" s="76"/>
      <c r="F24" s="76"/>
      <c r="G24" s="77"/>
      <c r="H24" s="76"/>
      <c r="I24" s="76"/>
      <c r="J24" s="76"/>
      <c r="K24" s="76"/>
      <c r="L24" s="76"/>
      <c r="M24" s="80" t="s">
        <v>492</v>
      </c>
    </row>
    <row r="25" spans="2:18">
      <c r="B25" s="76"/>
      <c r="C25" s="76"/>
      <c r="D25" s="76"/>
      <c r="E25" s="76"/>
      <c r="F25" s="76"/>
      <c r="G25" s="77"/>
      <c r="H25" s="76"/>
      <c r="I25" s="76"/>
      <c r="J25" s="76"/>
      <c r="K25" s="76"/>
      <c r="L25" s="76"/>
      <c r="M25" s="76"/>
    </row>
    <row r="26" spans="2:18">
      <c r="B26" s="76"/>
      <c r="C26" s="76"/>
      <c r="D26" s="76"/>
      <c r="E26" s="76"/>
      <c r="F26" s="76"/>
      <c r="G26" s="77"/>
      <c r="H26" s="76"/>
      <c r="I26" s="76"/>
      <c r="J26" s="76"/>
      <c r="K26" s="76"/>
      <c r="L26" s="76"/>
      <c r="M26" s="76" t="s">
        <v>504</v>
      </c>
    </row>
    <row r="27" spans="2:18">
      <c r="B27" s="76"/>
      <c r="C27" s="76"/>
      <c r="D27" s="76"/>
      <c r="E27" s="76"/>
      <c r="F27" s="76"/>
      <c r="G27" s="77"/>
      <c r="H27" s="76"/>
      <c r="I27" s="76"/>
      <c r="J27" s="76"/>
      <c r="K27" s="76"/>
      <c r="L27" s="76"/>
      <c r="M27" s="76"/>
    </row>
    <row r="28" spans="2:18">
      <c r="B28" s="76"/>
      <c r="C28" s="76"/>
      <c r="D28" s="76"/>
      <c r="E28" s="76"/>
      <c r="F28" s="76"/>
      <c r="G28" s="77"/>
      <c r="H28" s="76"/>
      <c r="I28" s="76"/>
      <c r="J28" s="76"/>
      <c r="K28" s="76"/>
      <c r="L28" s="76"/>
      <c r="M28" s="76"/>
    </row>
    <row r="29" spans="2:18">
      <c r="B29" s="76"/>
      <c r="C29" s="76"/>
      <c r="D29" s="76"/>
      <c r="E29" s="76"/>
      <c r="F29" s="76"/>
      <c r="G29" s="77"/>
      <c r="H29" s="76"/>
      <c r="I29" s="76"/>
      <c r="J29" s="76"/>
      <c r="K29" s="76" t="s">
        <v>505</v>
      </c>
      <c r="L29" s="76"/>
      <c r="M29" s="76"/>
    </row>
    <row r="30" spans="2:18">
      <c r="B30" s="76"/>
      <c r="C30" s="76"/>
      <c r="D30" s="76"/>
      <c r="E30" s="76"/>
      <c r="F30" s="76"/>
      <c r="G30" s="77"/>
      <c r="H30" s="76"/>
      <c r="I30" s="76"/>
      <c r="J30" s="76"/>
      <c r="K30" s="76"/>
      <c r="L30" s="76"/>
      <c r="M30" s="76"/>
    </row>
    <row r="31" spans="2:18">
      <c r="J31" t="s">
        <v>506</v>
      </c>
    </row>
    <row r="35" spans="2:13">
      <c r="B35" s="76"/>
      <c r="C35" s="76"/>
      <c r="D35" s="76"/>
      <c r="E35" s="76"/>
      <c r="F35" s="80" t="s">
        <v>493</v>
      </c>
      <c r="G35" s="77"/>
      <c r="H35" s="76" t="s">
        <v>510</v>
      </c>
      <c r="I35" s="76"/>
      <c r="J35" s="76"/>
      <c r="L35" s="76"/>
      <c r="M35" s="76"/>
    </row>
    <row r="36" spans="2:13">
      <c r="B36" s="76"/>
      <c r="C36" s="76"/>
      <c r="D36" s="76"/>
      <c r="E36" s="76"/>
      <c r="F36" s="76"/>
      <c r="G36" s="77"/>
      <c r="H36" s="76"/>
      <c r="I36" s="76"/>
      <c r="J36" s="76"/>
      <c r="K36" s="76"/>
      <c r="L36" s="76" t="s">
        <v>511</v>
      </c>
      <c r="M36" s="76"/>
    </row>
    <row r="37" spans="2:13">
      <c r="B37" s="76"/>
      <c r="C37" s="76"/>
      <c r="D37" s="76"/>
      <c r="E37" s="76"/>
      <c r="F37" s="76"/>
      <c r="G37" s="77"/>
      <c r="H37" s="76"/>
      <c r="I37" s="76"/>
      <c r="J37" s="76"/>
      <c r="K37" s="76"/>
      <c r="M37" s="76"/>
    </row>
    <row r="38" spans="2:13">
      <c r="B38" s="76"/>
      <c r="C38" s="76"/>
      <c r="D38" s="76"/>
      <c r="E38" s="76"/>
      <c r="F38" s="76"/>
      <c r="G38" s="77"/>
      <c r="H38" s="76"/>
      <c r="I38" s="76"/>
      <c r="J38" s="76"/>
      <c r="K38" s="76"/>
      <c r="L38" s="76"/>
      <c r="M38" s="76"/>
    </row>
    <row r="39" spans="2:13">
      <c r="B39" s="76"/>
      <c r="C39" s="76"/>
      <c r="D39" s="76"/>
      <c r="E39" s="76"/>
      <c r="F39" s="76"/>
      <c r="G39" s="77"/>
      <c r="H39" s="76"/>
      <c r="I39" s="76"/>
      <c r="J39" s="76"/>
      <c r="K39" s="76"/>
      <c r="L39" s="76" t="s">
        <v>512</v>
      </c>
      <c r="M39" s="76"/>
    </row>
    <row r="40" spans="2:13">
      <c r="B40" s="78"/>
      <c r="C40" s="78"/>
      <c r="D40" s="78"/>
      <c r="E40" s="78"/>
      <c r="F40" s="78"/>
      <c r="G40" s="79"/>
      <c r="H40" s="78"/>
      <c r="I40" s="78"/>
      <c r="J40" s="78"/>
      <c r="K40" s="78"/>
      <c r="L40" s="78"/>
      <c r="M40" s="78"/>
    </row>
    <row r="41" spans="2:13">
      <c r="B41" s="76"/>
      <c r="C41" s="76"/>
      <c r="D41" s="76"/>
      <c r="E41" s="76"/>
      <c r="F41" s="76"/>
      <c r="G41" s="77"/>
      <c r="H41" s="76"/>
      <c r="I41" s="76"/>
      <c r="J41" s="76"/>
      <c r="K41" s="76"/>
      <c r="L41" s="76"/>
      <c r="M41" s="80" t="s">
        <v>492</v>
      </c>
    </row>
    <row r="42" spans="2:13">
      <c r="B42" s="76"/>
      <c r="C42" s="76"/>
      <c r="D42" s="76"/>
      <c r="E42" s="76"/>
      <c r="F42" s="76"/>
      <c r="G42" s="77"/>
      <c r="H42" s="76"/>
      <c r="I42" s="76"/>
      <c r="J42" s="76"/>
      <c r="K42" s="76"/>
      <c r="L42" s="76"/>
      <c r="M42" s="76"/>
    </row>
    <row r="43" spans="2:13">
      <c r="B43" s="76"/>
      <c r="C43" s="76"/>
      <c r="D43" s="76"/>
      <c r="E43" s="76"/>
      <c r="F43" s="76"/>
      <c r="G43" s="77"/>
      <c r="H43" s="76"/>
      <c r="I43" s="76"/>
      <c r="J43" s="76"/>
      <c r="K43" s="76"/>
      <c r="L43" s="76"/>
      <c r="M43" s="76"/>
    </row>
    <row r="44" spans="2:13">
      <c r="B44" s="76"/>
      <c r="C44" s="76"/>
      <c r="D44" s="76"/>
      <c r="E44" s="76"/>
      <c r="F44" s="76"/>
      <c r="G44" s="77"/>
      <c r="H44" s="76"/>
      <c r="I44" s="76"/>
      <c r="J44" s="76"/>
      <c r="K44" s="76"/>
      <c r="L44" s="76"/>
      <c r="M44" s="76"/>
    </row>
    <row r="45" spans="2:13">
      <c r="B45" s="76"/>
      <c r="C45" s="76"/>
      <c r="D45" s="76"/>
      <c r="E45" s="76"/>
      <c r="F45" s="76"/>
      <c r="G45" s="77"/>
      <c r="H45" s="76"/>
      <c r="I45" s="76"/>
      <c r="J45" s="76"/>
      <c r="K45" s="76"/>
      <c r="L45" s="76"/>
      <c r="M45" s="76"/>
    </row>
    <row r="46" spans="2:13">
      <c r="B46" s="76"/>
      <c r="C46" s="76"/>
      <c r="D46" s="76"/>
      <c r="E46" s="76"/>
      <c r="F46" s="76"/>
      <c r="G46" s="77"/>
      <c r="H46" s="76"/>
      <c r="I46" s="76"/>
      <c r="J46" s="76"/>
      <c r="K46" s="76"/>
      <c r="L46" s="76"/>
      <c r="M46" s="76"/>
    </row>
    <row r="47" spans="2:13">
      <c r="B47" s="76"/>
      <c r="C47" s="76"/>
      <c r="D47" s="76"/>
      <c r="E47" s="76"/>
      <c r="F47" s="76"/>
      <c r="G47" s="77"/>
      <c r="H47" s="76"/>
      <c r="I47" s="76"/>
      <c r="J47" s="76"/>
      <c r="K47" s="76"/>
      <c r="L47" s="76"/>
      <c r="M47" s="76"/>
    </row>
    <row r="49" spans="2:18" s="5" customFormat="1">
      <c r="C49" s="38" t="s">
        <v>563</v>
      </c>
      <c r="O49" s="102"/>
      <c r="P49" s="102"/>
      <c r="Q49" s="102"/>
      <c r="R49" s="102"/>
    </row>
    <row r="50" spans="2:18">
      <c r="C50" t="s">
        <v>562</v>
      </c>
    </row>
    <row r="52" spans="2:18">
      <c r="B52" s="103"/>
    </row>
    <row r="53" spans="2:18">
      <c r="Q53" s="101"/>
    </row>
    <row r="54" spans="2:18">
      <c r="B54" s="76"/>
      <c r="C54" s="76"/>
      <c r="D54" s="76"/>
      <c r="E54" s="76"/>
      <c r="F54" s="80" t="s">
        <v>493</v>
      </c>
      <c r="G54" s="77"/>
      <c r="H54" s="76"/>
      <c r="I54" s="76"/>
      <c r="J54" s="76"/>
      <c r="K54" s="76"/>
      <c r="L54" s="76"/>
      <c r="M54" s="76"/>
    </row>
    <row r="55" spans="2:18">
      <c r="B55" s="76"/>
      <c r="C55" s="76"/>
      <c r="D55" s="76"/>
      <c r="E55" s="76"/>
      <c r="F55" s="76"/>
      <c r="G55" s="77"/>
      <c r="H55" s="76"/>
      <c r="I55" s="76"/>
      <c r="J55" s="76"/>
      <c r="K55" s="76"/>
      <c r="L55" s="76"/>
      <c r="M55" s="76"/>
    </row>
    <row r="56" spans="2:18">
      <c r="B56" s="76"/>
      <c r="C56" s="76"/>
      <c r="D56" s="76"/>
      <c r="E56" s="76"/>
      <c r="F56" s="76"/>
      <c r="G56" s="77"/>
      <c r="H56" s="76"/>
      <c r="I56" s="76"/>
      <c r="J56" s="76"/>
      <c r="K56" s="76"/>
      <c r="L56" s="76"/>
      <c r="M56" s="76"/>
    </row>
    <row r="57" spans="2:18" ht="15" customHeight="1">
      <c r="B57" s="76"/>
      <c r="C57" s="76"/>
      <c r="D57" s="76"/>
      <c r="E57" s="76"/>
      <c r="F57" s="76"/>
      <c r="G57" s="77"/>
      <c r="H57" s="104"/>
      <c r="I57" s="76"/>
      <c r="J57" s="76"/>
      <c r="K57" s="76"/>
      <c r="L57" s="76"/>
      <c r="M57" s="76"/>
    </row>
    <row r="58" spans="2:18">
      <c r="B58" s="76"/>
      <c r="C58" s="76"/>
      <c r="D58" s="76"/>
      <c r="E58" s="76"/>
      <c r="F58" s="76"/>
      <c r="G58" s="77"/>
      <c r="H58" s="76"/>
      <c r="I58" s="76"/>
      <c r="J58" s="76"/>
      <c r="K58" s="76"/>
      <c r="L58" s="76"/>
      <c r="M58" s="76"/>
    </row>
    <row r="59" spans="2:18">
      <c r="B59" s="78"/>
      <c r="C59" s="78"/>
      <c r="D59" s="78"/>
      <c r="E59" s="78"/>
      <c r="F59" s="78"/>
      <c r="G59" s="79"/>
      <c r="H59" s="78"/>
      <c r="I59" s="78"/>
      <c r="J59" s="78"/>
      <c r="K59" s="78"/>
      <c r="L59" s="78"/>
      <c r="M59" s="78"/>
    </row>
    <row r="60" spans="2:18">
      <c r="B60" s="76"/>
      <c r="C60" s="76"/>
      <c r="D60" s="76"/>
      <c r="E60" s="76"/>
      <c r="F60" s="76"/>
      <c r="G60" s="77"/>
      <c r="H60" s="76"/>
      <c r="I60" s="76"/>
      <c r="J60" s="76"/>
      <c r="K60" s="76"/>
      <c r="L60" s="76"/>
      <c r="M60" s="80" t="s">
        <v>492</v>
      </c>
    </row>
    <row r="61" spans="2:18">
      <c r="B61" s="76"/>
      <c r="C61" s="76"/>
      <c r="D61" s="76"/>
      <c r="E61" s="76"/>
      <c r="F61" s="76"/>
      <c r="G61" s="77"/>
      <c r="H61" s="76"/>
      <c r="I61" s="76"/>
      <c r="J61" s="76"/>
      <c r="K61" s="76"/>
      <c r="L61" s="76"/>
      <c r="M61" s="76"/>
    </row>
    <row r="62" spans="2:18">
      <c r="B62" s="76"/>
      <c r="C62" s="76"/>
      <c r="D62" s="76"/>
      <c r="E62" s="76"/>
      <c r="F62" s="76"/>
      <c r="G62" s="77"/>
      <c r="H62" s="76"/>
      <c r="I62" s="76"/>
      <c r="J62" s="76"/>
      <c r="K62" s="76"/>
      <c r="L62" s="76"/>
      <c r="M62" s="76"/>
    </row>
    <row r="63" spans="2:18">
      <c r="B63" s="76"/>
      <c r="C63" s="76"/>
      <c r="D63" s="76"/>
      <c r="E63" s="76"/>
      <c r="F63" s="76"/>
      <c r="G63" s="77"/>
      <c r="H63" s="76" t="s">
        <v>564</v>
      </c>
      <c r="I63" s="76"/>
      <c r="J63" s="76"/>
      <c r="K63" s="76"/>
      <c r="L63" s="76"/>
      <c r="M63" s="76"/>
    </row>
    <row r="64" spans="2:18">
      <c r="B64" s="76"/>
      <c r="C64" s="76"/>
      <c r="D64" s="76"/>
      <c r="E64" s="76"/>
      <c r="F64" s="76"/>
      <c r="G64" s="77"/>
      <c r="H64" s="76"/>
      <c r="I64" s="76"/>
      <c r="J64" s="76"/>
      <c r="K64" s="76"/>
      <c r="L64" s="76"/>
      <c r="M64" s="76"/>
    </row>
    <row r="65" spans="2:13">
      <c r="B65" s="76"/>
      <c r="C65" s="76"/>
      <c r="D65" s="76"/>
      <c r="E65" s="76"/>
      <c r="F65" s="76"/>
      <c r="G65" s="77"/>
      <c r="H65" s="76"/>
      <c r="I65" s="76"/>
      <c r="J65" s="76"/>
      <c r="K65" s="76"/>
      <c r="L65" s="76"/>
      <c r="M65" s="76"/>
    </row>
    <row r="66" spans="2:13">
      <c r="B66" s="76"/>
      <c r="C66" s="76"/>
      <c r="D66" s="76"/>
      <c r="E66" s="76"/>
      <c r="F66" s="76"/>
      <c r="G66" s="77"/>
      <c r="H66" s="76"/>
      <c r="I66" s="76"/>
      <c r="J66" s="76"/>
      <c r="K66" s="76"/>
      <c r="L66" s="76"/>
      <c r="M66" s="7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abSelected="1" topLeftCell="A9" zoomScale="85" zoomScaleNormal="85" workbookViewId="0">
      <selection activeCell="Q30" sqref="Q30"/>
    </sheetView>
  </sheetViews>
  <sheetFormatPr defaultRowHeight="16.5"/>
  <cols>
    <col min="1" max="9" width="3.625" customWidth="1"/>
    <col min="10" max="10" width="3.75" customWidth="1"/>
    <col min="11" max="33" width="3.625" customWidth="1"/>
    <col min="40" max="40" width="9" customWidth="1"/>
  </cols>
  <sheetData>
    <row r="1" spans="1:33">
      <c r="A1" s="105"/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105"/>
    </row>
    <row r="2" spans="1:33">
      <c r="A2" s="105"/>
      <c r="B2" s="105"/>
      <c r="C2" s="105"/>
      <c r="D2" s="105"/>
      <c r="E2" s="105"/>
      <c r="F2" s="105"/>
      <c r="G2" s="105"/>
      <c r="H2" s="105"/>
      <c r="I2" s="105"/>
      <c r="J2" s="105">
        <v>0</v>
      </c>
      <c r="K2" s="106">
        <v>1</v>
      </c>
      <c r="L2" s="106">
        <v>1</v>
      </c>
      <c r="M2" s="106">
        <v>1</v>
      </c>
      <c r="N2" s="106">
        <v>1</v>
      </c>
      <c r="O2" s="106">
        <v>1</v>
      </c>
      <c r="P2" s="106">
        <v>1</v>
      </c>
      <c r="Q2" s="106">
        <v>1</v>
      </c>
      <c r="R2" s="106">
        <v>1</v>
      </c>
      <c r="S2" s="106">
        <v>1</v>
      </c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5"/>
      <c r="AG2" s="105"/>
    </row>
    <row r="3" spans="1:33">
      <c r="A3" s="105"/>
      <c r="B3" s="105"/>
      <c r="C3" s="105"/>
      <c r="D3" s="105"/>
      <c r="E3" s="105"/>
      <c r="F3" s="105"/>
      <c r="G3" s="105"/>
      <c r="H3" s="105"/>
      <c r="I3" s="105"/>
      <c r="J3" s="105">
        <v>0</v>
      </c>
      <c r="K3" s="106">
        <v>1</v>
      </c>
      <c r="L3" s="106">
        <v>1</v>
      </c>
      <c r="M3" s="105">
        <v>0</v>
      </c>
      <c r="N3" s="105"/>
      <c r="O3" s="105"/>
      <c r="P3" s="105"/>
      <c r="Q3" s="105"/>
      <c r="R3" s="106">
        <v>1</v>
      </c>
      <c r="S3" s="106">
        <v>1</v>
      </c>
      <c r="T3" s="106">
        <v>1</v>
      </c>
      <c r="U3" s="106">
        <v>1</v>
      </c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</row>
    <row r="4" spans="1:33">
      <c r="A4" s="105"/>
      <c r="B4" s="105"/>
      <c r="C4" s="105"/>
      <c r="D4" s="105"/>
      <c r="E4" s="105"/>
      <c r="F4" s="105"/>
      <c r="G4" s="105"/>
      <c r="H4" s="105"/>
      <c r="I4" s="105"/>
      <c r="J4" s="106">
        <v>1</v>
      </c>
      <c r="K4" s="107">
        <v>1</v>
      </c>
      <c r="L4" s="105">
        <v>0</v>
      </c>
      <c r="M4" s="105">
        <v>0</v>
      </c>
      <c r="N4" s="105"/>
      <c r="O4" s="105"/>
      <c r="P4" s="105"/>
      <c r="Q4" s="105"/>
      <c r="R4" s="105"/>
      <c r="S4" s="105"/>
      <c r="T4" s="106">
        <v>1</v>
      </c>
      <c r="U4" s="106">
        <v>1</v>
      </c>
      <c r="V4" s="106">
        <v>1</v>
      </c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</row>
    <row r="5" spans="1:33">
      <c r="A5" s="105"/>
      <c r="B5" s="105"/>
      <c r="C5" s="105"/>
      <c r="D5" s="105"/>
      <c r="E5" s="105"/>
      <c r="F5" s="105"/>
      <c r="G5" s="105"/>
      <c r="H5" s="105"/>
      <c r="I5" s="105"/>
      <c r="J5" s="106">
        <v>1</v>
      </c>
      <c r="K5" s="105">
        <v>0</v>
      </c>
      <c r="L5" s="105">
        <v>0</v>
      </c>
      <c r="M5" s="105">
        <v>0</v>
      </c>
      <c r="N5" s="105"/>
      <c r="O5" s="105"/>
      <c r="P5" s="105"/>
      <c r="Q5" s="105"/>
      <c r="R5" s="105"/>
      <c r="S5" s="105"/>
      <c r="T5" s="105"/>
      <c r="U5" s="105"/>
      <c r="V5" s="106">
        <v>1</v>
      </c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</row>
    <row r="6" spans="1:33">
      <c r="A6" s="105"/>
      <c r="B6" s="105"/>
      <c r="C6" s="105"/>
      <c r="D6" s="105"/>
      <c r="E6" s="105"/>
      <c r="F6" s="105"/>
      <c r="G6" s="105"/>
      <c r="H6" s="105"/>
      <c r="I6" s="105"/>
      <c r="J6" s="106">
        <v>1</v>
      </c>
      <c r="K6" s="105">
        <v>0</v>
      </c>
      <c r="L6" s="105">
        <v>0</v>
      </c>
      <c r="M6" s="105">
        <v>0</v>
      </c>
      <c r="N6" s="105"/>
      <c r="O6" s="105"/>
      <c r="P6" s="105"/>
      <c r="Q6" s="105"/>
      <c r="R6" s="105"/>
      <c r="S6" s="105"/>
      <c r="T6" s="105"/>
      <c r="U6" s="105"/>
      <c r="V6" s="106">
        <v>1</v>
      </c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</row>
    <row r="7" spans="1:33">
      <c r="A7" s="105"/>
      <c r="B7" s="105"/>
      <c r="C7" s="105"/>
      <c r="D7" s="105"/>
      <c r="E7" s="105"/>
      <c r="F7" s="105"/>
      <c r="G7" s="105"/>
      <c r="H7" s="105"/>
      <c r="I7" s="105"/>
      <c r="J7" s="106">
        <v>1</v>
      </c>
      <c r="K7" s="105">
        <v>0</v>
      </c>
      <c r="L7" s="105">
        <v>0</v>
      </c>
      <c r="M7" s="105">
        <v>0</v>
      </c>
      <c r="N7" s="105"/>
      <c r="O7" s="105"/>
      <c r="P7" s="105"/>
      <c r="Q7" s="105"/>
      <c r="R7" s="105"/>
      <c r="S7" s="105"/>
      <c r="T7" s="105"/>
      <c r="U7" s="105"/>
      <c r="V7" s="106">
        <v>1</v>
      </c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</row>
    <row r="8" spans="1:33">
      <c r="A8" s="105"/>
      <c r="B8" s="105"/>
      <c r="C8" s="105"/>
      <c r="D8" s="105"/>
      <c r="E8" s="105"/>
      <c r="F8" s="105"/>
      <c r="G8" s="105"/>
      <c r="H8" s="105"/>
      <c r="I8" s="105"/>
      <c r="J8" s="106">
        <v>1</v>
      </c>
      <c r="K8" s="105">
        <v>0</v>
      </c>
      <c r="L8" s="105">
        <v>0</v>
      </c>
      <c r="M8" s="105">
        <v>0</v>
      </c>
      <c r="N8" s="105"/>
      <c r="O8" s="105"/>
      <c r="P8" s="105"/>
      <c r="Q8" s="105"/>
      <c r="R8" s="105"/>
      <c r="S8" s="105"/>
      <c r="T8" s="105"/>
      <c r="U8" s="105"/>
      <c r="V8" s="106">
        <v>1</v>
      </c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</row>
    <row r="9" spans="1:33">
      <c r="A9" s="105"/>
      <c r="B9" s="105"/>
      <c r="C9" s="105"/>
      <c r="D9" s="105"/>
      <c r="E9" s="105"/>
      <c r="F9" s="105"/>
      <c r="G9" s="105"/>
      <c r="H9" s="105"/>
      <c r="I9" s="105"/>
      <c r="J9" s="106">
        <v>1</v>
      </c>
      <c r="K9" s="105">
        <v>0</v>
      </c>
      <c r="L9" s="105">
        <v>0</v>
      </c>
      <c r="M9" s="105">
        <v>0</v>
      </c>
      <c r="N9" s="105"/>
      <c r="O9" s="105"/>
      <c r="P9" s="105"/>
      <c r="Q9" s="105"/>
      <c r="R9" s="105"/>
      <c r="S9" s="105"/>
      <c r="T9" s="105"/>
      <c r="U9" s="105"/>
      <c r="V9" s="106">
        <v>1</v>
      </c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</row>
    <row r="10" spans="1:33">
      <c r="A10" s="105"/>
      <c r="B10" s="105"/>
      <c r="C10" s="105"/>
      <c r="D10" s="105"/>
      <c r="E10" s="105"/>
      <c r="F10" s="105"/>
      <c r="G10" s="105"/>
      <c r="H10" s="105"/>
      <c r="I10" s="105"/>
      <c r="J10" s="106">
        <v>1</v>
      </c>
      <c r="K10" s="105">
        <v>0</v>
      </c>
      <c r="L10" s="105">
        <v>0</v>
      </c>
      <c r="M10" s="105">
        <v>0</v>
      </c>
      <c r="N10" s="105"/>
      <c r="O10" s="105"/>
      <c r="P10" s="105"/>
      <c r="Q10" s="105"/>
      <c r="R10" s="105"/>
      <c r="S10" s="105"/>
      <c r="T10" s="105"/>
      <c r="U10" s="105"/>
      <c r="V10" s="106">
        <v>1</v>
      </c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</row>
    <row r="11" spans="1:33">
      <c r="A11" s="105"/>
      <c r="B11" s="105"/>
      <c r="C11" s="105"/>
      <c r="D11" s="105"/>
      <c r="E11" s="105"/>
      <c r="F11" s="105"/>
      <c r="G11" s="105"/>
      <c r="H11" s="105"/>
      <c r="I11" s="105"/>
      <c r="J11" s="106">
        <v>1</v>
      </c>
      <c r="K11" s="105">
        <v>0</v>
      </c>
      <c r="L11" s="105">
        <v>0</v>
      </c>
      <c r="M11" s="105">
        <v>0</v>
      </c>
      <c r="N11" s="105"/>
      <c r="O11" s="105"/>
      <c r="P11" s="105"/>
      <c r="Q11" s="105"/>
      <c r="R11" s="105"/>
      <c r="S11" s="105"/>
      <c r="T11" s="105"/>
      <c r="U11" s="105"/>
      <c r="V11" s="106">
        <v>1</v>
      </c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</row>
    <row r="12" spans="1:33">
      <c r="A12" s="105"/>
      <c r="B12" s="105"/>
      <c r="C12" s="105"/>
      <c r="D12" s="105"/>
      <c r="E12" s="105"/>
      <c r="F12" s="105"/>
      <c r="G12" s="105"/>
      <c r="H12" s="105"/>
      <c r="I12" s="105"/>
      <c r="J12" s="106">
        <v>1</v>
      </c>
      <c r="K12" s="105">
        <v>0</v>
      </c>
      <c r="L12" s="105">
        <v>0</v>
      </c>
      <c r="M12" s="105">
        <v>0</v>
      </c>
      <c r="N12" s="105"/>
      <c r="O12" s="105"/>
      <c r="P12" s="105"/>
      <c r="Q12" s="105"/>
      <c r="R12" s="105"/>
      <c r="S12" s="105"/>
      <c r="T12" s="105"/>
      <c r="U12" s="105"/>
      <c r="V12" s="106">
        <v>1</v>
      </c>
      <c r="W12" s="105"/>
      <c r="X12" s="105"/>
      <c r="Y12" s="105"/>
      <c r="Z12" s="105"/>
      <c r="AA12" s="105"/>
      <c r="AB12" s="105"/>
      <c r="AC12" s="105"/>
      <c r="AD12" s="105"/>
      <c r="AE12" s="105"/>
      <c r="AF12" s="105"/>
      <c r="AG12" s="105"/>
    </row>
    <row r="13" spans="1:33">
      <c r="A13" s="105"/>
      <c r="B13" s="105"/>
      <c r="C13" s="105"/>
      <c r="D13" s="105"/>
      <c r="E13" s="105"/>
      <c r="F13" s="105"/>
      <c r="G13" s="105"/>
      <c r="H13" s="105"/>
      <c r="I13" s="105"/>
      <c r="J13" s="106">
        <v>1</v>
      </c>
      <c r="K13" s="105">
        <v>0</v>
      </c>
      <c r="L13" s="105">
        <v>0</v>
      </c>
      <c r="M13" s="105">
        <v>0</v>
      </c>
      <c r="N13" s="105"/>
      <c r="O13" s="105"/>
      <c r="P13" s="105"/>
      <c r="Q13" s="105"/>
      <c r="R13" s="105"/>
      <c r="S13" s="105"/>
      <c r="T13" s="105"/>
      <c r="U13" s="105"/>
      <c r="V13" s="106">
        <v>1</v>
      </c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5"/>
    </row>
    <row r="14" spans="1:33">
      <c r="A14" s="105"/>
      <c r="B14" s="105"/>
      <c r="C14" s="105"/>
      <c r="D14" s="105"/>
      <c r="E14" s="105"/>
      <c r="F14" s="105"/>
      <c r="G14" s="105"/>
      <c r="H14" s="105"/>
      <c r="I14" s="105"/>
      <c r="J14" s="106">
        <v>1</v>
      </c>
      <c r="K14" s="105">
        <v>0</v>
      </c>
      <c r="L14" s="105">
        <v>0</v>
      </c>
      <c r="M14" s="105">
        <v>0</v>
      </c>
      <c r="N14" s="105"/>
      <c r="O14" s="105"/>
      <c r="P14" s="105"/>
      <c r="Q14" s="105"/>
      <c r="R14" s="105"/>
      <c r="S14" s="105"/>
      <c r="T14" s="105"/>
      <c r="U14" s="105"/>
      <c r="V14" s="106">
        <v>1</v>
      </c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5"/>
    </row>
    <row r="15" spans="1:33">
      <c r="A15" s="105"/>
      <c r="B15" s="105"/>
      <c r="C15" s="105"/>
      <c r="D15" s="105"/>
      <c r="E15" s="105"/>
      <c r="F15" s="105"/>
      <c r="G15" s="105"/>
      <c r="H15" s="105"/>
      <c r="I15" s="105"/>
      <c r="J15" s="106">
        <v>1</v>
      </c>
      <c r="K15" s="105">
        <v>0</v>
      </c>
      <c r="L15" s="105">
        <v>0</v>
      </c>
      <c r="M15" s="105">
        <v>0</v>
      </c>
      <c r="N15" s="105"/>
      <c r="O15" s="105"/>
      <c r="P15" s="105"/>
      <c r="Q15" s="105"/>
      <c r="R15" s="105"/>
      <c r="S15" s="105"/>
      <c r="T15" s="105"/>
      <c r="U15" s="105"/>
      <c r="V15" s="106">
        <v>1</v>
      </c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</row>
    <row r="16" spans="1:33">
      <c r="A16" s="105"/>
      <c r="B16" s="105"/>
      <c r="C16" s="105"/>
      <c r="D16" s="105"/>
      <c r="E16" s="105"/>
      <c r="F16" s="105"/>
      <c r="G16" s="105"/>
      <c r="H16" s="105"/>
      <c r="I16" s="105"/>
      <c r="J16" s="105">
        <v>0</v>
      </c>
      <c r="K16" s="106">
        <v>1</v>
      </c>
      <c r="L16" s="105">
        <v>0</v>
      </c>
      <c r="M16" s="105">
        <v>0</v>
      </c>
      <c r="N16" s="105"/>
      <c r="O16" s="105"/>
      <c r="P16" s="105"/>
      <c r="Q16" s="105"/>
      <c r="R16" s="105"/>
      <c r="S16" s="105"/>
      <c r="T16" s="105"/>
      <c r="U16" s="106">
        <v>1</v>
      </c>
      <c r="V16" s="106">
        <v>1</v>
      </c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</row>
    <row r="17" spans="1:33">
      <c r="A17" s="105"/>
      <c r="B17" s="105"/>
      <c r="C17" s="105"/>
      <c r="D17" s="105"/>
      <c r="E17" s="105"/>
      <c r="F17" s="105"/>
      <c r="G17" s="105"/>
      <c r="H17" s="105"/>
      <c r="I17" s="105"/>
      <c r="J17" s="105">
        <v>0</v>
      </c>
      <c r="K17" s="106">
        <v>1</v>
      </c>
      <c r="L17" s="106">
        <v>1</v>
      </c>
      <c r="M17" s="105">
        <v>0</v>
      </c>
      <c r="N17" s="105"/>
      <c r="O17" s="105"/>
      <c r="P17" s="105"/>
      <c r="Q17" s="105"/>
      <c r="R17" s="105"/>
      <c r="S17" s="105"/>
      <c r="T17" s="105"/>
      <c r="U17" s="106">
        <v>1</v>
      </c>
      <c r="V17" s="105">
        <v>0</v>
      </c>
      <c r="W17" s="105"/>
      <c r="X17" s="105"/>
      <c r="Y17" s="105"/>
      <c r="Z17" s="105"/>
      <c r="AA17" s="105"/>
      <c r="AB17" s="105"/>
      <c r="AC17" s="105"/>
      <c r="AD17" s="105"/>
      <c r="AE17" s="105"/>
      <c r="AF17" s="105"/>
      <c r="AG17" s="105"/>
    </row>
    <row r="18" spans="1:33">
      <c r="A18" s="105"/>
      <c r="B18" s="105"/>
      <c r="C18" s="105"/>
      <c r="D18" s="105"/>
      <c r="E18" s="105"/>
      <c r="F18" s="105"/>
      <c r="G18" s="105"/>
      <c r="H18" s="105"/>
      <c r="I18" s="105"/>
      <c r="J18" s="105">
        <v>0</v>
      </c>
      <c r="K18" s="105">
        <v>0</v>
      </c>
      <c r="L18" s="106">
        <v>1</v>
      </c>
      <c r="M18" s="105">
        <v>0</v>
      </c>
      <c r="N18" s="105"/>
      <c r="O18" s="105"/>
      <c r="P18" s="105"/>
      <c r="Q18" s="105"/>
      <c r="R18" s="105"/>
      <c r="S18" s="105"/>
      <c r="T18" s="106">
        <v>1</v>
      </c>
      <c r="U18" s="106">
        <v>1</v>
      </c>
      <c r="V18" s="105">
        <v>0</v>
      </c>
      <c r="W18" s="105"/>
      <c r="X18" s="105"/>
      <c r="Y18" s="108"/>
      <c r="Z18" s="108"/>
      <c r="AA18" s="108"/>
      <c r="AB18" s="105"/>
      <c r="AC18" s="105"/>
      <c r="AD18" s="105"/>
      <c r="AE18" s="105"/>
      <c r="AF18" s="105"/>
      <c r="AG18" s="105"/>
    </row>
    <row r="19" spans="1:33">
      <c r="A19" s="105"/>
      <c r="B19" s="105"/>
      <c r="C19" s="105"/>
      <c r="D19" s="105"/>
      <c r="E19" s="105"/>
      <c r="F19" s="105"/>
      <c r="G19" s="105"/>
      <c r="H19" s="105"/>
      <c r="I19" s="105"/>
      <c r="J19" s="105"/>
      <c r="K19" s="105">
        <v>0</v>
      </c>
      <c r="L19" s="105">
        <v>0</v>
      </c>
      <c r="M19" s="106">
        <v>1</v>
      </c>
      <c r="N19" s="105">
        <v>0</v>
      </c>
      <c r="O19" s="105">
        <v>0</v>
      </c>
      <c r="P19" s="105">
        <v>0</v>
      </c>
      <c r="Q19" s="105">
        <v>0</v>
      </c>
      <c r="R19" s="105">
        <v>0</v>
      </c>
      <c r="S19" s="106">
        <v>1</v>
      </c>
      <c r="T19" s="106">
        <v>1</v>
      </c>
      <c r="U19" s="105">
        <v>0</v>
      </c>
      <c r="V19" s="105"/>
      <c r="W19" s="105"/>
      <c r="X19" s="105"/>
      <c r="Y19" s="108"/>
      <c r="Z19" s="108"/>
      <c r="AA19" s="108"/>
      <c r="AB19" s="105"/>
      <c r="AC19" s="105"/>
      <c r="AD19" s="105"/>
      <c r="AE19" s="105"/>
      <c r="AF19" s="105"/>
      <c r="AG19" s="105"/>
    </row>
    <row r="20" spans="1:33">
      <c r="A20" s="105"/>
      <c r="B20" s="105"/>
      <c r="C20" s="105"/>
      <c r="D20" s="105"/>
      <c r="E20" s="105"/>
      <c r="F20" s="105"/>
      <c r="G20" s="105"/>
      <c r="H20" s="105"/>
      <c r="I20" s="105"/>
      <c r="J20" s="105"/>
      <c r="K20" s="105"/>
      <c r="L20" s="105">
        <v>0</v>
      </c>
      <c r="M20" s="106">
        <v>1</v>
      </c>
      <c r="N20" s="105">
        <v>0</v>
      </c>
      <c r="O20" s="105">
        <v>0</v>
      </c>
      <c r="P20" s="105">
        <v>0</v>
      </c>
      <c r="Q20" s="105">
        <v>0</v>
      </c>
      <c r="R20" s="106">
        <v>1</v>
      </c>
      <c r="S20" s="105">
        <v>0</v>
      </c>
      <c r="T20" s="105">
        <v>0</v>
      </c>
      <c r="U20" s="105"/>
      <c r="V20" s="105"/>
      <c r="W20" s="105"/>
      <c r="X20" s="105"/>
      <c r="Y20" s="108"/>
      <c r="Z20" s="108"/>
      <c r="AA20" s="108"/>
      <c r="AB20" s="105"/>
      <c r="AC20" s="105"/>
      <c r="AD20" s="105"/>
      <c r="AE20" s="105"/>
      <c r="AF20" s="105"/>
      <c r="AG20" s="105"/>
    </row>
    <row r="21" spans="1:33">
      <c r="A21" s="105"/>
      <c r="B21" s="105"/>
      <c r="C21" s="105"/>
      <c r="D21" s="105"/>
      <c r="E21" s="105"/>
      <c r="F21" s="105"/>
      <c r="G21" s="105"/>
      <c r="H21" s="105"/>
      <c r="I21" s="105"/>
      <c r="J21" s="105"/>
      <c r="K21" s="105"/>
      <c r="L21" s="105"/>
      <c r="M21" s="105">
        <v>0</v>
      </c>
      <c r="N21" s="106">
        <v>1</v>
      </c>
      <c r="O21" s="106">
        <v>1</v>
      </c>
      <c r="P21" s="106">
        <v>1</v>
      </c>
      <c r="Q21" s="106">
        <v>1</v>
      </c>
      <c r="R21" s="105">
        <v>0</v>
      </c>
      <c r="S21" s="105"/>
      <c r="T21" s="105"/>
      <c r="U21" s="105"/>
      <c r="V21" s="105"/>
      <c r="W21" s="105"/>
      <c r="X21" s="105"/>
      <c r="Y21" s="108"/>
      <c r="Z21" s="108"/>
      <c r="AA21" s="108"/>
      <c r="AB21" s="105"/>
      <c r="AC21" s="105"/>
      <c r="AD21" s="105"/>
      <c r="AE21" s="105"/>
      <c r="AF21" s="105"/>
      <c r="AG21" s="105"/>
    </row>
    <row r="22" spans="1:33">
      <c r="A22" s="105"/>
      <c r="B22" s="105"/>
      <c r="C22" s="105"/>
      <c r="D22" s="105"/>
      <c r="E22" s="105"/>
      <c r="F22" s="105"/>
      <c r="G22" s="105"/>
      <c r="H22" s="105"/>
      <c r="I22" s="105"/>
      <c r="J22" s="105"/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8"/>
      <c r="Z22" s="108"/>
      <c r="AA22" s="108"/>
      <c r="AB22" s="105"/>
      <c r="AC22" s="105"/>
      <c r="AD22" s="105"/>
      <c r="AE22" s="105"/>
      <c r="AF22" s="105"/>
      <c r="AG22" s="105"/>
    </row>
    <row r="23" spans="1:33">
      <c r="A23" s="105"/>
      <c r="B23" s="105"/>
      <c r="C23" s="105"/>
      <c r="D23" s="105"/>
      <c r="E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</row>
    <row r="24" spans="1:33">
      <c r="A24" s="105"/>
      <c r="B24" s="105"/>
      <c r="C24" s="105"/>
      <c r="D24" s="105"/>
      <c r="E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</row>
    <row r="25" spans="1:33">
      <c r="A25" s="105"/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</row>
    <row r="26" spans="1:33">
      <c r="A26" s="105"/>
      <c r="B26" s="105"/>
      <c r="C26" s="105"/>
      <c r="D26" s="105"/>
      <c r="E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</row>
    <row r="27" spans="1:33">
      <c r="A27" s="105"/>
      <c r="B27" s="105"/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5"/>
      <c r="Z27" s="105"/>
      <c r="AA27" s="105"/>
      <c r="AB27" s="105"/>
      <c r="AC27" s="105"/>
      <c r="AD27" s="105"/>
      <c r="AE27" s="105"/>
      <c r="AF27" s="105"/>
      <c r="AG27" s="105"/>
    </row>
    <row r="28" spans="1:33">
      <c r="A28" s="105"/>
      <c r="B28" s="105"/>
      <c r="C28" s="105"/>
      <c r="D28" s="105"/>
      <c r="E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  <c r="P28" s="105"/>
      <c r="Q28" s="105"/>
      <c r="R28" s="105"/>
      <c r="S28" s="105"/>
      <c r="T28" s="105"/>
      <c r="U28" s="105"/>
      <c r="V28" s="105"/>
      <c r="W28" s="105"/>
      <c r="X28" s="105"/>
      <c r="Y28" s="105"/>
      <c r="Z28" s="105"/>
      <c r="AA28" s="105"/>
      <c r="AB28" s="105"/>
      <c r="AC28" s="105"/>
      <c r="AD28" s="105"/>
      <c r="AE28" s="105"/>
      <c r="AF28" s="105"/>
      <c r="AG28" s="105"/>
    </row>
    <row r="32" spans="1:33">
      <c r="H32" t="s">
        <v>566</v>
      </c>
      <c r="I32" t="s">
        <v>567</v>
      </c>
      <c r="J32" t="s">
        <v>565</v>
      </c>
    </row>
    <row r="33" spans="8:11">
      <c r="H33">
        <v>28</v>
      </c>
      <c r="I33">
        <v>28</v>
      </c>
      <c r="J33">
        <f>28*28</f>
        <v>784</v>
      </c>
      <c r="K33" t="s">
        <v>568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81"/>
  <sheetViews>
    <sheetView topLeftCell="D57" zoomScale="115" zoomScaleNormal="115" workbookViewId="0">
      <selection activeCell="K77" sqref="K77"/>
    </sheetView>
  </sheetViews>
  <sheetFormatPr defaultRowHeight="16.5"/>
  <cols>
    <col min="3" max="3" width="10.875" customWidth="1"/>
    <col min="7" max="7" width="11.125" customWidth="1"/>
    <col min="8" max="8" width="18.75" bestFit="1" customWidth="1"/>
    <col min="9" max="10" width="8.375" customWidth="1"/>
    <col min="12" max="12" width="11.875" bestFit="1" customWidth="1"/>
    <col min="13" max="15" width="10.625" bestFit="1" customWidth="1"/>
  </cols>
  <sheetData>
    <row r="3" spans="1:19" ht="17.25" thickBot="1"/>
    <row r="4" spans="1:19">
      <c r="A4" s="89"/>
      <c r="B4" s="90" t="s">
        <v>518</v>
      </c>
      <c r="C4" s="90" t="s">
        <v>519</v>
      </c>
      <c r="D4" s="90" t="s">
        <v>520</v>
      </c>
      <c r="E4" s="90" t="s">
        <v>521</v>
      </c>
      <c r="F4" s="91" t="s">
        <v>522</v>
      </c>
      <c r="H4" s="83"/>
      <c r="I4" s="82"/>
    </row>
    <row r="5" spans="1:19">
      <c r="A5" s="92" t="s">
        <v>513</v>
      </c>
      <c r="B5" s="87">
        <v>170</v>
      </c>
      <c r="C5" s="87">
        <v>155</v>
      </c>
      <c r="D5" s="87">
        <v>150</v>
      </c>
      <c r="E5" s="87">
        <v>175</v>
      </c>
      <c r="F5" s="93">
        <v>165</v>
      </c>
    </row>
    <row r="6" spans="1:19" ht="17.25" thickBot="1">
      <c r="A6" s="94" t="s">
        <v>514</v>
      </c>
      <c r="B6" s="95">
        <v>65</v>
      </c>
      <c r="C6" s="95">
        <v>50</v>
      </c>
      <c r="D6" s="95">
        <v>45</v>
      </c>
      <c r="E6" s="95">
        <v>70</v>
      </c>
      <c r="F6" s="96">
        <v>55</v>
      </c>
    </row>
    <row r="8" spans="1:19">
      <c r="J8" t="s">
        <v>536</v>
      </c>
      <c r="L8" s="84"/>
      <c r="M8" s="85"/>
      <c r="N8" s="85"/>
      <c r="O8" s="85"/>
    </row>
    <row r="9" spans="1:19">
      <c r="C9" s="21" t="s">
        <v>530</v>
      </c>
      <c r="K9" s="35" t="s">
        <v>535</v>
      </c>
    </row>
    <row r="11" spans="1:19">
      <c r="C11" t="s">
        <v>515</v>
      </c>
      <c r="D11" t="s">
        <v>516</v>
      </c>
      <c r="S11" t="s">
        <v>537</v>
      </c>
    </row>
    <row r="12" spans="1:19">
      <c r="C12" t="s">
        <v>517</v>
      </c>
    </row>
    <row r="13" spans="1:19">
      <c r="E13" s="83" t="s">
        <v>531</v>
      </c>
      <c r="F13" s="83"/>
      <c r="G13" s="83" t="s">
        <v>531</v>
      </c>
      <c r="H13" s="83"/>
      <c r="J13" s="83"/>
    </row>
    <row r="14" spans="1:19" ht="17.25" thickBot="1">
      <c r="E14" s="82" t="s">
        <v>527</v>
      </c>
      <c r="F14" s="83" t="s">
        <v>539</v>
      </c>
      <c r="G14" s="82" t="s">
        <v>527</v>
      </c>
      <c r="I14" s="83" t="s">
        <v>533</v>
      </c>
    </row>
    <row r="15" spans="1:19">
      <c r="C15" s="97" t="s">
        <v>513</v>
      </c>
      <c r="D15" s="98" t="s">
        <v>514</v>
      </c>
      <c r="E15" s="91" t="s">
        <v>528</v>
      </c>
      <c r="F15" s="86" t="s">
        <v>540</v>
      </c>
      <c r="G15" s="86" t="s">
        <v>529</v>
      </c>
      <c r="H15" s="86" t="s">
        <v>538</v>
      </c>
      <c r="I15" s="83" t="s">
        <v>532</v>
      </c>
      <c r="J15" s="83" t="s">
        <v>534</v>
      </c>
    </row>
    <row r="16" spans="1:19">
      <c r="C16" s="99">
        <v>170</v>
      </c>
      <c r="D16" s="87">
        <v>65</v>
      </c>
      <c r="E16" s="93">
        <f>C16-$C$21</f>
        <v>7</v>
      </c>
      <c r="F16">
        <f>E16^2</f>
        <v>49</v>
      </c>
      <c r="G16">
        <f>D16-$D$21</f>
        <v>8</v>
      </c>
      <c r="H16">
        <f>E16*G16</f>
        <v>56</v>
      </c>
    </row>
    <row r="17" spans="2:14">
      <c r="C17" s="99">
        <v>155</v>
      </c>
      <c r="D17" s="87">
        <v>50</v>
      </c>
      <c r="E17" s="93">
        <f t="shared" ref="E17:E20" si="0">C17-$C$21</f>
        <v>-8</v>
      </c>
      <c r="F17">
        <f t="shared" ref="F17:F20" si="1">E17^2</f>
        <v>64</v>
      </c>
      <c r="G17">
        <f t="shared" ref="G17:G20" si="2">D17-$D$21</f>
        <v>-7</v>
      </c>
      <c r="H17">
        <f t="shared" ref="H17:H20" si="3">E17*G17</f>
        <v>56</v>
      </c>
    </row>
    <row r="18" spans="2:14">
      <c r="C18" s="99">
        <v>150</v>
      </c>
      <c r="D18" s="87">
        <v>45</v>
      </c>
      <c r="E18" s="93">
        <f t="shared" si="0"/>
        <v>-13</v>
      </c>
      <c r="F18">
        <f t="shared" si="1"/>
        <v>169</v>
      </c>
      <c r="G18">
        <f t="shared" si="2"/>
        <v>-12</v>
      </c>
      <c r="H18">
        <f t="shared" si="3"/>
        <v>156</v>
      </c>
    </row>
    <row r="19" spans="2:14">
      <c r="C19" s="99">
        <v>175</v>
      </c>
      <c r="D19" s="87">
        <v>70</v>
      </c>
      <c r="E19" s="93">
        <f t="shared" si="0"/>
        <v>12</v>
      </c>
      <c r="F19">
        <f t="shared" si="1"/>
        <v>144</v>
      </c>
      <c r="G19">
        <f t="shared" si="2"/>
        <v>13</v>
      </c>
      <c r="H19">
        <f t="shared" si="3"/>
        <v>156</v>
      </c>
    </row>
    <row r="20" spans="2:14" ht="17.25" thickBot="1">
      <c r="C20" s="100">
        <v>165</v>
      </c>
      <c r="D20" s="95">
        <v>55</v>
      </c>
      <c r="E20" s="96">
        <f t="shared" si="0"/>
        <v>2</v>
      </c>
      <c r="F20">
        <f t="shared" si="1"/>
        <v>4</v>
      </c>
      <c r="G20">
        <f t="shared" si="2"/>
        <v>-2</v>
      </c>
      <c r="H20">
        <f t="shared" si="3"/>
        <v>-4</v>
      </c>
    </row>
    <row r="21" spans="2:14">
      <c r="B21" s="36" t="s">
        <v>523</v>
      </c>
      <c r="C21" s="36">
        <f>AVERAGE($C$16:$C$20)</f>
        <v>163</v>
      </c>
      <c r="D21" s="36">
        <f>AVERAGE($D$16:$D$20)</f>
        <v>57</v>
      </c>
    </row>
    <row r="22" spans="2:14">
      <c r="E22" t="s">
        <v>547</v>
      </c>
    </row>
    <row r="24" spans="2:14">
      <c r="B24" s="36" t="s">
        <v>542</v>
      </c>
      <c r="C24" s="121" t="s">
        <v>526</v>
      </c>
      <c r="D24" s="121"/>
      <c r="G24">
        <f>SUM(H16:H20)</f>
        <v>420</v>
      </c>
      <c r="H24" s="110">
        <f>G24/G25</f>
        <v>0.97674418604651159</v>
      </c>
    </row>
    <row r="25" spans="2:14">
      <c r="C25" s="120" t="s">
        <v>525</v>
      </c>
      <c r="D25" s="120"/>
      <c r="G25">
        <f>SUM(F16:F20)</f>
        <v>430</v>
      </c>
      <c r="H25" s="110"/>
      <c r="N25" t="s">
        <v>524</v>
      </c>
    </row>
    <row r="27" spans="2:14">
      <c r="B27" s="36" t="s">
        <v>543</v>
      </c>
      <c r="C27" t="s">
        <v>541</v>
      </c>
      <c r="G27">
        <f>D21-C21*H24</f>
        <v>-102.20930232558138</v>
      </c>
      <c r="I27" t="s">
        <v>544</v>
      </c>
    </row>
    <row r="28" spans="2:14">
      <c r="H28" t="s">
        <v>545</v>
      </c>
      <c r="I28">
        <f>H24*163+G27</f>
        <v>57</v>
      </c>
      <c r="J28" t="s">
        <v>546</v>
      </c>
    </row>
    <row r="31" spans="2:14" s="5" customFormat="1">
      <c r="B31" s="38" t="s">
        <v>549</v>
      </c>
    </row>
    <row r="33" spans="2:13">
      <c r="B33" s="88" t="s">
        <v>513</v>
      </c>
      <c r="C33" s="87">
        <v>170</v>
      </c>
      <c r="D33" s="87">
        <v>155</v>
      </c>
      <c r="E33" s="87">
        <v>150</v>
      </c>
      <c r="F33" s="87">
        <v>175</v>
      </c>
      <c r="G33" s="87">
        <v>165</v>
      </c>
    </row>
    <row r="34" spans="2:13">
      <c r="B34" s="88" t="s">
        <v>514</v>
      </c>
      <c r="C34" s="87">
        <v>65</v>
      </c>
      <c r="D34" s="87">
        <v>50</v>
      </c>
      <c r="E34" s="87">
        <v>45</v>
      </c>
      <c r="F34" s="87">
        <v>70</v>
      </c>
      <c r="G34" s="87">
        <v>55</v>
      </c>
    </row>
    <row r="35" spans="2:13">
      <c r="B35" t="s">
        <v>548</v>
      </c>
      <c r="M35" t="s">
        <v>552</v>
      </c>
    </row>
    <row r="36" spans="2:13">
      <c r="K36" s="83" t="s">
        <v>550</v>
      </c>
      <c r="L36" s="83" t="s">
        <v>551</v>
      </c>
    </row>
    <row r="37" spans="2:13">
      <c r="K37">
        <v>10</v>
      </c>
      <c r="L37">
        <f>K37^2</f>
        <v>100</v>
      </c>
    </row>
    <row r="38" spans="2:13">
      <c r="K38">
        <f>K37+(-1)</f>
        <v>9</v>
      </c>
      <c r="L38">
        <f>K38^2</f>
        <v>81</v>
      </c>
    </row>
    <row r="39" spans="2:13">
      <c r="K39">
        <f>K38+(-1)</f>
        <v>8</v>
      </c>
      <c r="L39">
        <f t="shared" ref="L39:L57" si="4">K39^2</f>
        <v>64</v>
      </c>
    </row>
    <row r="40" spans="2:13">
      <c r="K40">
        <f t="shared" ref="K40:K57" si="5">K39+(-1)</f>
        <v>7</v>
      </c>
      <c r="L40">
        <f t="shared" si="4"/>
        <v>49</v>
      </c>
    </row>
    <row r="41" spans="2:13">
      <c r="K41">
        <f t="shared" si="5"/>
        <v>6</v>
      </c>
      <c r="L41">
        <f t="shared" si="4"/>
        <v>36</v>
      </c>
    </row>
    <row r="42" spans="2:13">
      <c r="K42">
        <f t="shared" si="5"/>
        <v>5</v>
      </c>
      <c r="L42">
        <f t="shared" si="4"/>
        <v>25</v>
      </c>
    </row>
    <row r="43" spans="2:13">
      <c r="K43">
        <f t="shared" si="5"/>
        <v>4</v>
      </c>
      <c r="L43">
        <f t="shared" si="4"/>
        <v>16</v>
      </c>
    </row>
    <row r="44" spans="2:13">
      <c r="K44">
        <f t="shared" si="5"/>
        <v>3</v>
      </c>
      <c r="L44">
        <f t="shared" si="4"/>
        <v>9</v>
      </c>
    </row>
    <row r="45" spans="2:13">
      <c r="K45">
        <f t="shared" si="5"/>
        <v>2</v>
      </c>
      <c r="L45">
        <f t="shared" si="4"/>
        <v>4</v>
      </c>
    </row>
    <row r="46" spans="2:13">
      <c r="K46">
        <f t="shared" si="5"/>
        <v>1</v>
      </c>
      <c r="L46">
        <f t="shared" si="4"/>
        <v>1</v>
      </c>
    </row>
    <row r="47" spans="2:13">
      <c r="K47">
        <f t="shared" si="5"/>
        <v>0</v>
      </c>
      <c r="L47">
        <f t="shared" si="4"/>
        <v>0</v>
      </c>
    </row>
    <row r="48" spans="2:13">
      <c r="K48">
        <f t="shared" si="5"/>
        <v>-1</v>
      </c>
      <c r="L48">
        <f t="shared" si="4"/>
        <v>1</v>
      </c>
    </row>
    <row r="49" spans="4:13">
      <c r="K49">
        <f t="shared" si="5"/>
        <v>-2</v>
      </c>
      <c r="L49">
        <f t="shared" si="4"/>
        <v>4</v>
      </c>
    </row>
    <row r="50" spans="4:13">
      <c r="K50">
        <f t="shared" si="5"/>
        <v>-3</v>
      </c>
      <c r="L50">
        <f t="shared" si="4"/>
        <v>9</v>
      </c>
    </row>
    <row r="51" spans="4:13">
      <c r="K51">
        <f t="shared" si="5"/>
        <v>-4</v>
      </c>
      <c r="L51">
        <f t="shared" si="4"/>
        <v>16</v>
      </c>
    </row>
    <row r="52" spans="4:13">
      <c r="K52">
        <f t="shared" si="5"/>
        <v>-5</v>
      </c>
      <c r="L52">
        <f t="shared" si="4"/>
        <v>25</v>
      </c>
    </row>
    <row r="53" spans="4:13">
      <c r="K53">
        <f t="shared" si="5"/>
        <v>-6</v>
      </c>
      <c r="L53">
        <f t="shared" si="4"/>
        <v>36</v>
      </c>
    </row>
    <row r="54" spans="4:13">
      <c r="K54">
        <f t="shared" si="5"/>
        <v>-7</v>
      </c>
      <c r="L54">
        <f t="shared" si="4"/>
        <v>49</v>
      </c>
    </row>
    <row r="55" spans="4:13">
      <c r="K55">
        <f t="shared" si="5"/>
        <v>-8</v>
      </c>
      <c r="L55">
        <f t="shared" si="4"/>
        <v>64</v>
      </c>
    </row>
    <row r="56" spans="4:13">
      <c r="K56">
        <f>K55+(-1)</f>
        <v>-9</v>
      </c>
      <c r="L56">
        <f t="shared" si="4"/>
        <v>81</v>
      </c>
    </row>
    <row r="57" spans="4:13">
      <c r="K57">
        <f t="shared" si="5"/>
        <v>-10</v>
      </c>
      <c r="L57">
        <f t="shared" si="4"/>
        <v>100</v>
      </c>
    </row>
    <row r="58" spans="4:13">
      <c r="I58" t="s">
        <v>554</v>
      </c>
      <c r="J58">
        <v>1</v>
      </c>
      <c r="K58">
        <v>2</v>
      </c>
      <c r="L58">
        <v>3</v>
      </c>
    </row>
    <row r="59" spans="4:13">
      <c r="F59" t="s">
        <v>553</v>
      </c>
      <c r="G59" t="s">
        <v>556</v>
      </c>
      <c r="I59" t="s">
        <v>555</v>
      </c>
      <c r="J59" t="s">
        <v>557</v>
      </c>
      <c r="K59" t="s">
        <v>558</v>
      </c>
      <c r="L59" t="s">
        <v>559</v>
      </c>
    </row>
    <row r="60" spans="4:13">
      <c r="D60" s="83" t="s">
        <v>550</v>
      </c>
      <c r="E60" s="83" t="s">
        <v>551</v>
      </c>
      <c r="J60" t="s">
        <v>560</v>
      </c>
      <c r="K60" t="s">
        <v>557</v>
      </c>
      <c r="L60" t="s">
        <v>558</v>
      </c>
      <c r="M60" t="s">
        <v>559</v>
      </c>
    </row>
    <row r="61" spans="4:13">
      <c r="D61">
        <v>-10</v>
      </c>
      <c r="E61">
        <f>D61^2</f>
        <v>100</v>
      </c>
      <c r="J61">
        <v>-10</v>
      </c>
      <c r="K61">
        <f>J61^2</f>
        <v>100</v>
      </c>
      <c r="L61">
        <f t="shared" ref="L61:L81" si="6">2*J61^2</f>
        <v>200</v>
      </c>
      <c r="M61">
        <f t="shared" ref="M61:M81" si="7">3*J61^2</f>
        <v>300</v>
      </c>
    </row>
    <row r="62" spans="4:13">
      <c r="D62">
        <f>D61+1</f>
        <v>-9</v>
      </c>
      <c r="E62">
        <f>D62^2</f>
        <v>81</v>
      </c>
      <c r="J62">
        <f>J61+1</f>
        <v>-9</v>
      </c>
      <c r="K62">
        <f>J62^2</f>
        <v>81</v>
      </c>
      <c r="L62">
        <f t="shared" si="6"/>
        <v>162</v>
      </c>
      <c r="M62">
        <f t="shared" si="7"/>
        <v>243</v>
      </c>
    </row>
    <row r="63" spans="4:13">
      <c r="D63">
        <f>D62+1</f>
        <v>-8</v>
      </c>
      <c r="E63">
        <f t="shared" ref="E63:E81" si="8">D63^2</f>
        <v>64</v>
      </c>
      <c r="J63">
        <f>J62+1</f>
        <v>-8</v>
      </c>
      <c r="K63">
        <f t="shared" ref="K63:K81" si="9">J63^2</f>
        <v>64</v>
      </c>
      <c r="L63">
        <f t="shared" si="6"/>
        <v>128</v>
      </c>
      <c r="M63">
        <f t="shared" si="7"/>
        <v>192</v>
      </c>
    </row>
    <row r="64" spans="4:13">
      <c r="D64">
        <f t="shared" ref="D64:D71" si="10">D63+1</f>
        <v>-7</v>
      </c>
      <c r="E64">
        <f t="shared" si="8"/>
        <v>49</v>
      </c>
      <c r="J64">
        <f t="shared" ref="J64:J71" si="11">J63+1</f>
        <v>-7</v>
      </c>
      <c r="K64">
        <f t="shared" si="9"/>
        <v>49</v>
      </c>
      <c r="L64">
        <f t="shared" si="6"/>
        <v>98</v>
      </c>
      <c r="M64">
        <f t="shared" si="7"/>
        <v>147</v>
      </c>
    </row>
    <row r="65" spans="4:13">
      <c r="D65">
        <f t="shared" si="10"/>
        <v>-6</v>
      </c>
      <c r="E65">
        <f t="shared" si="8"/>
        <v>36</v>
      </c>
      <c r="J65">
        <f t="shared" si="11"/>
        <v>-6</v>
      </c>
      <c r="K65">
        <f t="shared" si="9"/>
        <v>36</v>
      </c>
      <c r="L65">
        <f t="shared" si="6"/>
        <v>72</v>
      </c>
      <c r="M65">
        <f t="shared" si="7"/>
        <v>108</v>
      </c>
    </row>
    <row r="66" spans="4:13">
      <c r="D66">
        <f t="shared" si="10"/>
        <v>-5</v>
      </c>
      <c r="E66">
        <f t="shared" si="8"/>
        <v>25</v>
      </c>
      <c r="J66">
        <f t="shared" si="11"/>
        <v>-5</v>
      </c>
      <c r="K66">
        <f t="shared" si="9"/>
        <v>25</v>
      </c>
      <c r="L66">
        <f t="shared" si="6"/>
        <v>50</v>
      </c>
      <c r="M66">
        <f t="shared" si="7"/>
        <v>75</v>
      </c>
    </row>
    <row r="67" spans="4:13">
      <c r="D67">
        <f t="shared" si="10"/>
        <v>-4</v>
      </c>
      <c r="E67">
        <f t="shared" si="8"/>
        <v>16</v>
      </c>
      <c r="J67">
        <f t="shared" si="11"/>
        <v>-4</v>
      </c>
      <c r="K67">
        <f t="shared" si="9"/>
        <v>16</v>
      </c>
      <c r="L67">
        <f t="shared" si="6"/>
        <v>32</v>
      </c>
      <c r="M67">
        <f t="shared" si="7"/>
        <v>48</v>
      </c>
    </row>
    <row r="68" spans="4:13">
      <c r="D68">
        <f t="shared" si="10"/>
        <v>-3</v>
      </c>
      <c r="E68">
        <f t="shared" si="8"/>
        <v>9</v>
      </c>
      <c r="J68">
        <f t="shared" si="11"/>
        <v>-3</v>
      </c>
      <c r="K68">
        <f t="shared" si="9"/>
        <v>9</v>
      </c>
      <c r="L68">
        <f t="shared" si="6"/>
        <v>18</v>
      </c>
      <c r="M68">
        <f t="shared" si="7"/>
        <v>27</v>
      </c>
    </row>
    <row r="69" spans="4:13">
      <c r="D69">
        <f t="shared" si="10"/>
        <v>-2</v>
      </c>
      <c r="E69">
        <f t="shared" si="8"/>
        <v>4</v>
      </c>
      <c r="J69">
        <f t="shared" si="11"/>
        <v>-2</v>
      </c>
      <c r="K69">
        <f t="shared" si="9"/>
        <v>4</v>
      </c>
      <c r="L69">
        <f t="shared" si="6"/>
        <v>8</v>
      </c>
      <c r="M69">
        <f t="shared" si="7"/>
        <v>12</v>
      </c>
    </row>
    <row r="70" spans="4:13">
      <c r="D70">
        <f>D69+1</f>
        <v>-1</v>
      </c>
      <c r="E70">
        <f t="shared" si="8"/>
        <v>1</v>
      </c>
      <c r="J70">
        <f>J69+1</f>
        <v>-1</v>
      </c>
      <c r="K70">
        <f t="shared" si="9"/>
        <v>1</v>
      </c>
      <c r="L70">
        <f t="shared" si="6"/>
        <v>2</v>
      </c>
      <c r="M70">
        <f t="shared" si="7"/>
        <v>3</v>
      </c>
    </row>
    <row r="71" spans="4:13">
      <c r="D71">
        <f t="shared" si="10"/>
        <v>0</v>
      </c>
      <c r="E71">
        <f t="shared" si="8"/>
        <v>0</v>
      </c>
      <c r="J71">
        <f t="shared" si="11"/>
        <v>0</v>
      </c>
      <c r="K71">
        <f t="shared" si="9"/>
        <v>0</v>
      </c>
      <c r="L71">
        <f t="shared" si="6"/>
        <v>0</v>
      </c>
      <c r="M71">
        <f t="shared" si="7"/>
        <v>0</v>
      </c>
    </row>
    <row r="72" spans="4:13">
      <c r="D72">
        <v>1</v>
      </c>
      <c r="E72">
        <f t="shared" si="8"/>
        <v>1</v>
      </c>
      <c r="J72">
        <v>1</v>
      </c>
      <c r="K72">
        <f t="shared" si="9"/>
        <v>1</v>
      </c>
      <c r="L72">
        <f t="shared" si="6"/>
        <v>2</v>
      </c>
      <c r="M72">
        <f t="shared" si="7"/>
        <v>3</v>
      </c>
    </row>
    <row r="73" spans="4:13">
      <c r="D73">
        <v>2</v>
      </c>
      <c r="E73">
        <f t="shared" si="8"/>
        <v>4</v>
      </c>
      <c r="J73">
        <v>2</v>
      </c>
      <c r="K73">
        <f t="shared" si="9"/>
        <v>4</v>
      </c>
      <c r="L73">
        <f t="shared" si="6"/>
        <v>8</v>
      </c>
      <c r="M73">
        <f t="shared" si="7"/>
        <v>12</v>
      </c>
    </row>
    <row r="74" spans="4:13">
      <c r="D74">
        <f t="shared" ref="D74" si="12">D73+1</f>
        <v>3</v>
      </c>
      <c r="E74">
        <f t="shared" si="8"/>
        <v>9</v>
      </c>
      <c r="J74">
        <f t="shared" ref="J74" si="13">J73+1</f>
        <v>3</v>
      </c>
      <c r="K74">
        <f t="shared" si="9"/>
        <v>9</v>
      </c>
      <c r="L74">
        <f t="shared" si="6"/>
        <v>18</v>
      </c>
      <c r="M74">
        <f t="shared" si="7"/>
        <v>27</v>
      </c>
    </row>
    <row r="75" spans="4:13">
      <c r="D75">
        <v>4</v>
      </c>
      <c r="E75">
        <f t="shared" si="8"/>
        <v>16</v>
      </c>
      <c r="J75">
        <v>4</v>
      </c>
      <c r="K75">
        <f t="shared" si="9"/>
        <v>16</v>
      </c>
      <c r="L75">
        <f t="shared" si="6"/>
        <v>32</v>
      </c>
      <c r="M75">
        <f t="shared" si="7"/>
        <v>48</v>
      </c>
    </row>
    <row r="76" spans="4:13">
      <c r="D76">
        <v>5</v>
      </c>
      <c r="E76">
        <f t="shared" si="8"/>
        <v>25</v>
      </c>
      <c r="J76">
        <v>5</v>
      </c>
      <c r="K76">
        <f t="shared" si="9"/>
        <v>25</v>
      </c>
      <c r="L76">
        <f t="shared" si="6"/>
        <v>50</v>
      </c>
      <c r="M76">
        <f t="shared" si="7"/>
        <v>75</v>
      </c>
    </row>
    <row r="77" spans="4:13">
      <c r="D77">
        <v>6</v>
      </c>
      <c r="E77">
        <f t="shared" si="8"/>
        <v>36</v>
      </c>
      <c r="J77">
        <v>6</v>
      </c>
      <c r="K77">
        <f t="shared" si="9"/>
        <v>36</v>
      </c>
      <c r="L77">
        <f t="shared" si="6"/>
        <v>72</v>
      </c>
      <c r="M77">
        <f t="shared" si="7"/>
        <v>108</v>
      </c>
    </row>
    <row r="78" spans="4:13">
      <c r="D78">
        <v>7</v>
      </c>
      <c r="E78">
        <f t="shared" si="8"/>
        <v>49</v>
      </c>
      <c r="J78">
        <v>7</v>
      </c>
      <c r="K78">
        <f t="shared" si="9"/>
        <v>49</v>
      </c>
      <c r="L78">
        <f t="shared" si="6"/>
        <v>98</v>
      </c>
      <c r="M78">
        <f t="shared" si="7"/>
        <v>147</v>
      </c>
    </row>
    <row r="79" spans="4:13">
      <c r="D79">
        <v>8</v>
      </c>
      <c r="E79">
        <f t="shared" si="8"/>
        <v>64</v>
      </c>
      <c r="J79">
        <v>8</v>
      </c>
      <c r="K79">
        <f t="shared" si="9"/>
        <v>64</v>
      </c>
      <c r="L79">
        <f t="shared" si="6"/>
        <v>128</v>
      </c>
      <c r="M79">
        <f t="shared" si="7"/>
        <v>192</v>
      </c>
    </row>
    <row r="80" spans="4:13">
      <c r="D80">
        <v>9</v>
      </c>
      <c r="E80">
        <f t="shared" si="8"/>
        <v>81</v>
      </c>
      <c r="J80">
        <v>9</v>
      </c>
      <c r="K80">
        <f t="shared" si="9"/>
        <v>81</v>
      </c>
      <c r="L80">
        <f t="shared" si="6"/>
        <v>162</v>
      </c>
      <c r="M80">
        <f t="shared" si="7"/>
        <v>243</v>
      </c>
    </row>
    <row r="81" spans="4:13">
      <c r="D81">
        <v>10</v>
      </c>
      <c r="E81">
        <f t="shared" si="8"/>
        <v>100</v>
      </c>
      <c r="J81">
        <v>10</v>
      </c>
      <c r="K81">
        <f t="shared" si="9"/>
        <v>100</v>
      </c>
      <c r="L81">
        <f t="shared" si="6"/>
        <v>200</v>
      </c>
      <c r="M81">
        <f t="shared" si="7"/>
        <v>300</v>
      </c>
    </row>
  </sheetData>
  <mergeCells count="3">
    <mergeCell ref="C25:D25"/>
    <mergeCell ref="C24:D24"/>
    <mergeCell ref="H24:H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4"/>
  <sheetViews>
    <sheetView workbookViewId="0">
      <selection activeCell="I25" sqref="I25"/>
    </sheetView>
  </sheetViews>
  <sheetFormatPr defaultRowHeight="16.5"/>
  <cols>
    <col min="1" max="1" width="4.125" customWidth="1"/>
  </cols>
  <sheetData>
    <row r="24" spans="3:3">
      <c r="C24" t="s">
        <v>561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G15" sqref="G15"/>
    </sheetView>
  </sheetViews>
  <sheetFormatPr defaultRowHeight="16.5"/>
  <cols>
    <col min="1" max="1" width="3.25" customWidth="1"/>
    <col min="2" max="2" width="6.25" customWidth="1"/>
    <col min="3" max="3" width="6.5" customWidth="1"/>
    <col min="4" max="4" width="10.125" customWidth="1"/>
  </cols>
  <sheetData>
    <row r="2" spans="2:4">
      <c r="B2" t="s">
        <v>11</v>
      </c>
    </row>
    <row r="3" spans="2:4">
      <c r="B3" t="s">
        <v>12</v>
      </c>
    </row>
    <row r="5" spans="2:4">
      <c r="B5" s="4" t="s">
        <v>13</v>
      </c>
    </row>
    <row r="6" spans="2:4">
      <c r="B6" t="s">
        <v>14</v>
      </c>
    </row>
    <row r="8" spans="2:4">
      <c r="B8" t="s">
        <v>15</v>
      </c>
    </row>
    <row r="9" spans="2:4">
      <c r="B9" t="s">
        <v>17</v>
      </c>
      <c r="C9" t="s">
        <v>16</v>
      </c>
      <c r="D9" t="s">
        <v>18</v>
      </c>
    </row>
    <row r="10" spans="2:4">
      <c r="B10" t="s">
        <v>17</v>
      </c>
      <c r="D10" t="s">
        <v>20</v>
      </c>
    </row>
    <row r="11" spans="2:4">
      <c r="B11" t="s">
        <v>17</v>
      </c>
      <c r="D11" t="s">
        <v>21</v>
      </c>
    </row>
    <row r="13" spans="2:4">
      <c r="B13" s="4" t="s">
        <v>19</v>
      </c>
    </row>
    <row r="14" spans="2:4">
      <c r="B14" t="s">
        <v>22</v>
      </c>
    </row>
  </sheetData>
  <phoneticPr fontId="1" type="noConversion"/>
  <hyperlinks>
    <hyperlink ref="B5" r:id="rId1"/>
    <hyperlink ref="B1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9"/>
  <sheetViews>
    <sheetView workbookViewId="0">
      <selection activeCell="C43" sqref="C43"/>
    </sheetView>
  </sheetViews>
  <sheetFormatPr defaultRowHeight="16.5"/>
  <cols>
    <col min="2" max="2" width="12.25" customWidth="1"/>
  </cols>
  <sheetData>
    <row r="2" spans="2:2">
      <c r="B2" s="16" t="s">
        <v>39</v>
      </c>
    </row>
    <row r="3" spans="2:2">
      <c r="B3" s="16" t="s">
        <v>40</v>
      </c>
    </row>
    <row r="4" spans="2:2">
      <c r="B4" s="17" t="s">
        <v>41</v>
      </c>
    </row>
    <row r="5" spans="2:2">
      <c r="B5" s="18" t="s">
        <v>53</v>
      </c>
    </row>
    <row r="6" spans="2:2">
      <c r="B6" s="16" t="s">
        <v>42</v>
      </c>
    </row>
    <row r="7" spans="2:2">
      <c r="B7" s="16" t="s">
        <v>43</v>
      </c>
    </row>
    <row r="8" spans="2:2">
      <c r="B8" s="16" t="s">
        <v>44</v>
      </c>
    </row>
    <row r="9" spans="2:2">
      <c r="B9" s="16" t="s">
        <v>45</v>
      </c>
    </row>
    <row r="11" spans="2:2">
      <c r="B11" s="16" t="s">
        <v>46</v>
      </c>
    </row>
    <row r="13" spans="2:2">
      <c r="B13" s="16"/>
    </row>
    <row r="14" spans="2:2">
      <c r="B14" t="s">
        <v>49</v>
      </c>
    </row>
    <row r="15" spans="2:2">
      <c r="B15" t="s">
        <v>50</v>
      </c>
    </row>
    <row r="16" spans="2:2">
      <c r="B16" t="s">
        <v>51</v>
      </c>
    </row>
    <row r="17" spans="2:4">
      <c r="B17" t="s">
        <v>52</v>
      </c>
      <c r="D17" t="s">
        <v>47</v>
      </c>
    </row>
    <row r="18" spans="2:4">
      <c r="D18" t="s">
        <v>48</v>
      </c>
    </row>
    <row r="19" spans="2:4">
      <c r="B19" t="s">
        <v>62</v>
      </c>
    </row>
    <row r="20" spans="2:4">
      <c r="B20" t="s">
        <v>54</v>
      </c>
      <c r="C20" t="s">
        <v>58</v>
      </c>
    </row>
    <row r="21" spans="2:4">
      <c r="B21" t="s">
        <v>55</v>
      </c>
      <c r="C21" t="s">
        <v>59</v>
      </c>
    </row>
    <row r="22" spans="2:4">
      <c r="B22" t="s">
        <v>56</v>
      </c>
      <c r="C22" t="s">
        <v>60</v>
      </c>
    </row>
    <row r="23" spans="2:4">
      <c r="B23" t="s">
        <v>57</v>
      </c>
      <c r="C23" t="s">
        <v>61</v>
      </c>
    </row>
    <row r="25" spans="2:4" ht="24">
      <c r="B25" s="19" t="s">
        <v>63</v>
      </c>
    </row>
    <row r="26" spans="2:4" ht="24">
      <c r="B26" s="19" t="s">
        <v>64</v>
      </c>
    </row>
    <row r="27" spans="2:4" ht="26.25">
      <c r="B27" s="20" t="s">
        <v>65</v>
      </c>
    </row>
    <row r="29" spans="2:4">
      <c r="B29" t="s">
        <v>66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비트_240715</vt:lpstr>
      <vt:lpstr>그리스문자</vt:lpstr>
      <vt:lpstr>데이터타입(자료형)</vt:lpstr>
      <vt:lpstr>그래프양식1</vt:lpstr>
      <vt:lpstr>MNIST데이타셋</vt:lpstr>
      <vt:lpstr>머신러닝기초_Transpose_전치</vt:lpstr>
      <vt:lpstr>깃허브_GIT</vt:lpstr>
      <vt:lpstr>컴퓨터상식</vt:lpstr>
      <vt:lpstr>자료형</vt:lpstr>
      <vt:lpstr>연산자</vt:lpstr>
      <vt:lpstr>클래스</vt:lpstr>
      <vt:lpstr>문자열</vt:lpstr>
      <vt:lpstr>자료구조_알고리즘</vt:lpstr>
      <vt:lpstr>쿠팡홈페이지_이미지</vt:lpstr>
      <vt:lpstr>테이블연습</vt:lpstr>
      <vt:lpstr>반복문</vt:lpstr>
      <vt:lpstr>함수</vt:lpstr>
      <vt:lpstr>기초수학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shjung</cp:lastModifiedBy>
  <dcterms:created xsi:type="dcterms:W3CDTF">2024-07-15T02:45:10Z</dcterms:created>
  <dcterms:modified xsi:type="dcterms:W3CDTF">2024-07-31T06:08:15Z</dcterms:modified>
</cp:coreProperties>
</file>