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Files (Titu)\Soil Water &amp; Environment\M S Courses\SWE 544 Thesis\Heavy Metals\Data\"/>
    </mc:Choice>
  </mc:AlternateContent>
  <xr:revisionPtr revIDLastSave="0" documentId="13_ncr:1_{3F625A1C-90A6-4BB9-BEA1-0D3EAB72F385}" xr6:coauthVersionLast="47" xr6:coauthVersionMax="47" xr10:uidLastSave="{00000000-0000-0000-0000-000000000000}"/>
  <bookViews>
    <workbookView xWindow="-120" yWindow="-120" windowWidth="20730" windowHeight="11160" xr2:uid="{193B359F-92C3-4198-A321-9DC8376CB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L47" i="1"/>
  <c r="M47" i="1"/>
  <c r="N47" i="1"/>
  <c r="O47" i="1"/>
  <c r="P47" i="1"/>
  <c r="F42" i="1"/>
  <c r="G42" i="1"/>
  <c r="H42" i="1"/>
  <c r="I42" i="1"/>
  <c r="J42" i="1"/>
  <c r="K42" i="1"/>
  <c r="L42" i="1"/>
  <c r="M42" i="1"/>
  <c r="N42" i="1"/>
  <c r="O42" i="1"/>
  <c r="P42" i="1"/>
  <c r="F43" i="1"/>
  <c r="G43" i="1"/>
  <c r="H43" i="1"/>
  <c r="I43" i="1"/>
  <c r="J43" i="1"/>
  <c r="K43" i="1"/>
  <c r="L43" i="1"/>
  <c r="M43" i="1"/>
  <c r="N43" i="1"/>
  <c r="O43" i="1"/>
  <c r="P43" i="1"/>
  <c r="E47" i="1"/>
  <c r="E42" i="1"/>
  <c r="E43" i="1"/>
</calcChain>
</file>

<file path=xl/sharedStrings.xml><?xml version="1.0" encoding="utf-8"?>
<sst xmlns="http://schemas.openxmlformats.org/spreadsheetml/2006/main" count="261" uniqueCount="135">
  <si>
    <t>Sample Introduction</t>
  </si>
  <si>
    <t>Conc. of Heavy Metals in Soil [(μg/g of soil)/ (mg/Kg of Soil)]</t>
  </si>
  <si>
    <t>Sample ID</t>
  </si>
  <si>
    <t>Serial</t>
  </si>
  <si>
    <t>Location Name</t>
  </si>
  <si>
    <t>Location Type</t>
  </si>
  <si>
    <t>Cd</t>
  </si>
  <si>
    <t>Cr</t>
  </si>
  <si>
    <t>Ni</t>
  </si>
  <si>
    <t>Pb</t>
  </si>
  <si>
    <t>Fe</t>
  </si>
  <si>
    <t>Mn</t>
  </si>
  <si>
    <t>Top Soil</t>
  </si>
  <si>
    <t>Sub Soil</t>
  </si>
  <si>
    <t>P-T + P-S</t>
  </si>
  <si>
    <t>P-T01 + P-S01</t>
  </si>
  <si>
    <t>P-T02 + P-S02</t>
  </si>
  <si>
    <t>P-T03 + P-S03</t>
  </si>
  <si>
    <t>P-T04 + P-S04</t>
  </si>
  <si>
    <t>P-T05 + P-S05</t>
  </si>
  <si>
    <t>P-T06 + P-S06</t>
  </si>
  <si>
    <t>P-T07 + P-S07</t>
  </si>
  <si>
    <t>P-T08 + P-S08</t>
  </si>
  <si>
    <t>P-T09 + P-S09</t>
  </si>
  <si>
    <t>P-T12 + P-S12</t>
  </si>
  <si>
    <t>P-T11 + P-S11</t>
  </si>
  <si>
    <t>P-T10 + P-S10</t>
  </si>
  <si>
    <t>P-T13 + P-S13</t>
  </si>
  <si>
    <t>P-T14 + P-S14</t>
  </si>
  <si>
    <t>P-T15 + P-S15</t>
  </si>
  <si>
    <t>P-T16 + P-S16</t>
  </si>
  <si>
    <t>P-T17 + P-S17</t>
  </si>
  <si>
    <t>P-T18 + P-S18</t>
  </si>
  <si>
    <t>P-T19 + P-S19</t>
  </si>
  <si>
    <t>P-T20 + P-S20</t>
  </si>
  <si>
    <t>P-T21 + P-S21</t>
  </si>
  <si>
    <t>P-T22 + P-S22</t>
  </si>
  <si>
    <t>P-T23 + P-S23</t>
  </si>
  <si>
    <t>P-T24 + P-S24</t>
  </si>
  <si>
    <t>P-T25 + P-S25</t>
  </si>
  <si>
    <t>P-T26 + P-S26</t>
  </si>
  <si>
    <t>P-T27 + P-S27</t>
  </si>
  <si>
    <t>P-T28 + P-S28</t>
  </si>
  <si>
    <t>P-T29 + P-S29</t>
  </si>
  <si>
    <t>P-T30 + P-S30</t>
  </si>
  <si>
    <t>Krishibid Farm</t>
  </si>
  <si>
    <t>Mulching</t>
  </si>
  <si>
    <t>N D</t>
  </si>
  <si>
    <t>-</t>
  </si>
  <si>
    <t>Narshingpur, Yarpur</t>
  </si>
  <si>
    <t>Landfill</t>
  </si>
  <si>
    <t>5 + 6</t>
  </si>
  <si>
    <t>Sontek, Modhupur, Dhamshuna</t>
  </si>
  <si>
    <t>Homestead</t>
  </si>
  <si>
    <t>7+8</t>
  </si>
  <si>
    <t>Ashulia</t>
  </si>
  <si>
    <t>Roadside</t>
  </si>
  <si>
    <t>9+10</t>
  </si>
  <si>
    <t>Jirabo, Yarpur</t>
  </si>
  <si>
    <t>Ind/ RS</t>
  </si>
  <si>
    <t>11+12</t>
  </si>
  <si>
    <t>Golapgram, Birulia</t>
  </si>
  <si>
    <t>Tetuljhora Police Town</t>
  </si>
  <si>
    <t>Landfill/ Homestead</t>
  </si>
  <si>
    <t>13+14</t>
  </si>
  <si>
    <t>15+16</t>
  </si>
  <si>
    <t>17+18</t>
  </si>
  <si>
    <t>Industry/ RoadSide</t>
  </si>
  <si>
    <t>Kashipur, Pathalia</t>
  </si>
  <si>
    <t>Mulching-2</t>
  </si>
  <si>
    <t>Bashbari, Dhamshuna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</si>
  <si>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</si>
  <si>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</si>
  <si>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</si>
  <si>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</si>
  <si>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</si>
  <si>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</si>
  <si>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</si>
  <si>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</si>
  <si>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</si>
  <si>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</si>
  <si>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</si>
  <si>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</si>
  <si>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</si>
  <si>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</si>
  <si>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</si>
  <si>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49+50</t>
  </si>
  <si>
    <t>51+52</t>
  </si>
  <si>
    <t>53+54</t>
  </si>
  <si>
    <t>55+56</t>
  </si>
  <si>
    <t>57+58</t>
  </si>
  <si>
    <t>Mulching-1</t>
  </si>
  <si>
    <t>Changeria, Shimulia</t>
  </si>
  <si>
    <t>Monodia</t>
  </si>
  <si>
    <t>Mondolbari</t>
  </si>
  <si>
    <t>Industry</t>
  </si>
  <si>
    <t>Konda</t>
  </si>
  <si>
    <t>Aminbazar Bridge</t>
  </si>
  <si>
    <t>Dhaka-Aricha Highway</t>
  </si>
  <si>
    <t>Chalapara, Rangamati</t>
  </si>
  <si>
    <t>Rangamati</t>
  </si>
  <si>
    <t>Golapgram, Garbera Field</t>
  </si>
  <si>
    <t>Bottola, Yarpur</t>
  </si>
  <si>
    <t>Dhaka-Aricha Highway, Dhamshuna</t>
  </si>
  <si>
    <t>Amtola, Shantipara</t>
  </si>
  <si>
    <t>Pack Industry/ HS</t>
  </si>
  <si>
    <t>Polashbari, Dhamshuna (Dragon Fruit)</t>
  </si>
  <si>
    <t>Monodia, Cherigram</t>
  </si>
  <si>
    <t>Modhupur, Dhamshuna</t>
  </si>
  <si>
    <t>Monodia, Pathalia</t>
  </si>
  <si>
    <t>Homestead/ RS</t>
  </si>
  <si>
    <t>59+?</t>
  </si>
  <si>
    <t>61+?</t>
  </si>
  <si>
    <t>62+?</t>
  </si>
  <si>
    <t>63+?</t>
  </si>
  <si>
    <t>64+?</t>
  </si>
  <si>
    <t>P-T31 + P-S31</t>
  </si>
  <si>
    <t>P-T32 + P-S32</t>
  </si>
  <si>
    <t>P-T33 + P-S33</t>
  </si>
  <si>
    <t>60+?</t>
  </si>
  <si>
    <t>P-T34 + P-S34</t>
  </si>
  <si>
    <t>Ind/RS/HS</t>
  </si>
  <si>
    <t>Gonoshastho, Pathalia/ Dhamshuna</t>
  </si>
  <si>
    <t>Madhupur, Dhamshuna</t>
  </si>
  <si>
    <t>Monodia Bazar</t>
  </si>
  <si>
    <t>Monodia Bazar, Pathalia</t>
  </si>
  <si>
    <t>Industry Effluent</t>
  </si>
  <si>
    <t>4+?</t>
  </si>
  <si>
    <t>P-T = Point - Topsoil</t>
  </si>
  <si>
    <t>P-S = Point - Subsoil</t>
  </si>
  <si>
    <t>N D = Not Detected</t>
  </si>
  <si>
    <t>Maximum</t>
  </si>
  <si>
    <t>Minimum</t>
  </si>
  <si>
    <t>Average</t>
  </si>
  <si>
    <t>Fe&gt;Mn&gt;Cr&gt;Ni&gt;Pb&gt;Cd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</si>
</sst>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5"/>
      <color theme="0"/>
      <name val="Times New Roman"/>
      <family val="1"/>
    </font>
    <font>
      <b/>
      <sz val="15"/>
      <color theme="1"/>
      <name val="Times New Roman"/>
      <family val="1"/>
    </font>
    <font>
      <b/>
      <sz val="14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DC08-DC39-44DA-9517-03184F031B36}">
  <dimension ref="A1:P51"/>
  <sheetViews>
    <sheetView tabSelected="1" topLeftCell="C1" zoomScale="85" zoomScaleNormal="85" workbookViewId="0">
      <selection activeCell="L51" sqref="L51"/>
    </sheetView>
  </sheetViews>
  <sheetFormatPr defaultRowHeight="15" x14ac:dyDescent="0.25"/>
  <cols>
    <col min="1" max="1" width="31.140625" style="3" bestFit="1" customWidth="1"/>
    <col min="2" max="2" width="9" style="10" customWidth="1"/>
    <col min="3" max="3" width="48.28515625" style="7" bestFit="1" customWidth="1"/>
    <col min="4" max="4" width="25.140625" style="7" bestFit="1" customWidth="1"/>
    <col min="5" max="5" width="11.140625" style="8" bestFit="1" customWidth="1"/>
    <col min="6" max="6" width="10.85546875" style="8" bestFit="1" customWidth="1"/>
    <col min="7" max="7" width="11.140625" style="8" bestFit="1" customWidth="1"/>
    <col min="8" max="8" width="10.85546875" style="8" bestFit="1" customWidth="1"/>
    <col min="9" max="9" width="11.140625" style="8" bestFit="1" customWidth="1"/>
    <col min="10" max="10" width="10.85546875" style="8" bestFit="1" customWidth="1"/>
    <col min="11" max="12" width="12" style="8" bestFit="1" customWidth="1"/>
    <col min="13" max="14" width="15" style="8" bestFit="1" customWidth="1"/>
    <col min="15" max="16" width="12" style="8" bestFit="1" customWidth="1"/>
  </cols>
  <sheetData>
    <row r="1" spans="1:16" ht="23.25" x14ac:dyDescent="0.25">
      <c r="A1" s="4" t="s">
        <v>0</v>
      </c>
      <c r="B1" s="9"/>
      <c r="C1" s="6"/>
      <c r="D1" s="6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 x14ac:dyDescent="0.25">
      <c r="A2" s="11" t="s">
        <v>2</v>
      </c>
      <c r="B2" s="12" t="s">
        <v>3</v>
      </c>
      <c r="C2" s="13" t="s">
        <v>4</v>
      </c>
      <c r="D2" s="13" t="s">
        <v>5</v>
      </c>
      <c r="E2" s="2" t="s">
        <v>6</v>
      </c>
      <c r="F2" s="2"/>
      <c r="G2" s="2" t="s">
        <v>7</v>
      </c>
      <c r="H2" s="2"/>
      <c r="I2" s="2" t="s">
        <v>8</v>
      </c>
      <c r="J2" s="2"/>
      <c r="K2" s="2" t="s">
        <v>9</v>
      </c>
      <c r="L2" s="2"/>
      <c r="M2" s="2" t="s">
        <v>10</v>
      </c>
      <c r="N2" s="2"/>
      <c r="O2" s="2" t="s">
        <v>11</v>
      </c>
      <c r="P2" s="2"/>
    </row>
    <row r="3" spans="1:16" ht="19.5" x14ac:dyDescent="0.3">
      <c r="A3" s="19" t="s">
        <v>14</v>
      </c>
      <c r="B3" s="12"/>
      <c r="C3" s="13"/>
      <c r="D3" s="13"/>
      <c r="E3" s="20" t="s">
        <v>12</v>
      </c>
      <c r="F3" s="20" t="s">
        <v>13</v>
      </c>
      <c r="G3" s="20" t="s">
        <v>12</v>
      </c>
      <c r="H3" s="20" t="s">
        <v>13</v>
      </c>
      <c r="I3" s="20" t="s">
        <v>12</v>
      </c>
      <c r="J3" s="20" t="s">
        <v>13</v>
      </c>
      <c r="K3" s="20" t="s">
        <v>12</v>
      </c>
      <c r="L3" s="20" t="s">
        <v>13</v>
      </c>
      <c r="M3" s="20" t="s">
        <v>12</v>
      </c>
      <c r="N3" s="20" t="s">
        <v>13</v>
      </c>
      <c r="O3" s="20" t="s">
        <v>12</v>
      </c>
      <c r="P3" s="20" t="s">
        <v>13</v>
      </c>
    </row>
    <row r="4" spans="1:16" ht="18.75" x14ac:dyDescent="0.3">
      <c r="A4" s="5" t="s">
        <v>15</v>
      </c>
      <c r="B4" s="15" t="s">
        <v>51</v>
      </c>
      <c r="C4" s="14" t="s">
        <v>49</v>
      </c>
      <c r="D4" s="14" t="s">
        <v>50</v>
      </c>
      <c r="E4" s="16" t="s">
        <v>47</v>
      </c>
      <c r="F4" s="16" t="s">
        <v>47</v>
      </c>
      <c r="G4" s="16">
        <v>72.481666666666669</v>
      </c>
      <c r="H4" s="16">
        <v>52.054999999999993</v>
      </c>
      <c r="I4" s="16">
        <v>19.365000000000002</v>
      </c>
      <c r="J4" s="16">
        <v>28.439999999999998</v>
      </c>
      <c r="K4" s="16">
        <v>15.229999999999999</v>
      </c>
      <c r="L4" s="16">
        <v>11.26</v>
      </c>
      <c r="M4" s="16">
        <v>12952.125</v>
      </c>
      <c r="N4" s="16">
        <v>21710.5</v>
      </c>
      <c r="O4" s="17">
        <v>115.50500000000001</v>
      </c>
      <c r="P4" s="17">
        <v>111.63000000000001</v>
      </c>
    </row>
    <row r="5" spans="1:16" ht="18.75" x14ac:dyDescent="0.3">
      <c r="A5" s="5" t="s">
        <v>16</v>
      </c>
      <c r="B5" s="15" t="s">
        <v>54</v>
      </c>
      <c r="C5" s="14" t="s">
        <v>52</v>
      </c>
      <c r="D5" s="14" t="s">
        <v>53</v>
      </c>
      <c r="E5" s="16">
        <v>0.2</v>
      </c>
      <c r="F5" s="16" t="s">
        <v>47</v>
      </c>
      <c r="G5" s="16">
        <v>42.895000000000003</v>
      </c>
      <c r="H5" s="16">
        <v>28.234999999999999</v>
      </c>
      <c r="I5" s="16">
        <v>13.94</v>
      </c>
      <c r="J5" s="16">
        <v>30.665000000000003</v>
      </c>
      <c r="K5" s="16">
        <v>7.91</v>
      </c>
      <c r="L5" s="16">
        <v>14.279999999999998</v>
      </c>
      <c r="M5" s="16">
        <v>8653.875</v>
      </c>
      <c r="N5" s="16">
        <v>18169.875</v>
      </c>
      <c r="O5" s="17">
        <v>151.00500000000002</v>
      </c>
      <c r="P5" s="17">
        <v>127.88</v>
      </c>
    </row>
    <row r="6" spans="1:16" ht="18.75" x14ac:dyDescent="0.3">
      <c r="A6" s="5" t="s">
        <v>17</v>
      </c>
      <c r="B6" s="15" t="s">
        <v>57</v>
      </c>
      <c r="C6" s="14" t="s">
        <v>55</v>
      </c>
      <c r="D6" s="14" t="s">
        <v>56</v>
      </c>
      <c r="E6" s="16" t="s">
        <v>47</v>
      </c>
      <c r="F6" s="16" t="s">
        <v>47</v>
      </c>
      <c r="G6" s="16">
        <v>88.071666666666658</v>
      </c>
      <c r="H6" s="16">
        <v>23.65</v>
      </c>
      <c r="I6" s="16">
        <v>32.484999999999999</v>
      </c>
      <c r="J6" s="16">
        <v>42.205000000000005</v>
      </c>
      <c r="K6" s="16">
        <v>14.510000000000002</v>
      </c>
      <c r="L6" s="16">
        <v>19.035</v>
      </c>
      <c r="M6" s="16">
        <v>16418.849999999999</v>
      </c>
      <c r="N6" s="16">
        <v>14322.999999999998</v>
      </c>
      <c r="O6" s="17">
        <v>286.38</v>
      </c>
      <c r="P6" s="17">
        <v>215.13</v>
      </c>
    </row>
    <row r="7" spans="1:16" ht="18.75" x14ac:dyDescent="0.3">
      <c r="A7" s="5" t="s">
        <v>18</v>
      </c>
      <c r="B7" s="15" t="s">
        <v>60</v>
      </c>
      <c r="C7" s="14" t="s">
        <v>58</v>
      </c>
      <c r="D7" s="14" t="s">
        <v>59</v>
      </c>
      <c r="E7" s="16" t="s">
        <v>47</v>
      </c>
      <c r="F7" s="16" t="s">
        <v>47</v>
      </c>
      <c r="G7" s="16">
        <v>52.225000000000001</v>
      </c>
      <c r="H7" s="16">
        <v>23.78</v>
      </c>
      <c r="I7" s="16">
        <v>11.434999999999999</v>
      </c>
      <c r="J7" s="16">
        <v>13.425000000000001</v>
      </c>
      <c r="K7" s="16">
        <v>11.609999999999998</v>
      </c>
      <c r="L7" s="16">
        <v>8.4499999999999993</v>
      </c>
      <c r="M7" s="16">
        <v>7739.25</v>
      </c>
      <c r="N7" s="16">
        <v>9034.125</v>
      </c>
      <c r="O7" s="17">
        <v>335.505</v>
      </c>
      <c r="P7" s="17">
        <v>554.505</v>
      </c>
    </row>
    <row r="8" spans="1:16" ht="18.75" x14ac:dyDescent="0.3">
      <c r="A8" s="5" t="s">
        <v>19</v>
      </c>
      <c r="B8" s="15" t="s">
        <v>64</v>
      </c>
      <c r="C8" s="14" t="s">
        <v>61</v>
      </c>
      <c r="D8" s="14" t="s">
        <v>56</v>
      </c>
      <c r="E8" s="16">
        <v>0.27499999999999997</v>
      </c>
      <c r="F8" s="16" t="s">
        <v>47</v>
      </c>
      <c r="G8" s="16">
        <v>70.926666666666662</v>
      </c>
      <c r="H8" s="16">
        <v>38.57</v>
      </c>
      <c r="I8" s="16">
        <v>14.000000000000002</v>
      </c>
      <c r="J8" s="16">
        <v>42.65</v>
      </c>
      <c r="K8" s="16">
        <v>16.11</v>
      </c>
      <c r="L8" s="16">
        <v>11.229999999999999</v>
      </c>
      <c r="M8" s="16">
        <v>10326.75</v>
      </c>
      <c r="N8" s="16">
        <v>17399.5</v>
      </c>
      <c r="O8" s="17">
        <v>477.87999999999994</v>
      </c>
      <c r="P8" s="17">
        <v>248.63</v>
      </c>
    </row>
    <row r="9" spans="1:16" ht="18.75" x14ac:dyDescent="0.3">
      <c r="A9" s="5" t="s">
        <v>20</v>
      </c>
      <c r="B9" s="15" t="s">
        <v>65</v>
      </c>
      <c r="C9" s="14" t="s">
        <v>62</v>
      </c>
      <c r="D9" s="14" t="s">
        <v>63</v>
      </c>
      <c r="E9" s="16">
        <v>8.4999999999999992E-2</v>
      </c>
      <c r="F9" s="16" t="s">
        <v>47</v>
      </c>
      <c r="G9" s="16">
        <v>63.71</v>
      </c>
      <c r="H9" s="16">
        <v>37.909999999999997</v>
      </c>
      <c r="I9" s="16">
        <v>25.645</v>
      </c>
      <c r="J9" s="16">
        <v>30.335000000000001</v>
      </c>
      <c r="K9" s="16">
        <v>23.125</v>
      </c>
      <c r="L9" s="16">
        <v>8.7149999999999999</v>
      </c>
      <c r="M9" s="16">
        <v>14051.625000000002</v>
      </c>
      <c r="N9" s="16">
        <v>17540.625</v>
      </c>
      <c r="O9" s="17">
        <v>261.37999999999994</v>
      </c>
      <c r="P9" s="17">
        <v>303.50499999999994</v>
      </c>
    </row>
    <row r="10" spans="1:16" ht="18.75" x14ac:dyDescent="0.3">
      <c r="A10" s="5" t="s">
        <v>21</v>
      </c>
      <c r="B10" s="15" t="s">
        <v>66</v>
      </c>
      <c r="C10" s="14" t="s">
        <v>62</v>
      </c>
      <c r="D10" s="14" t="s">
        <v>67</v>
      </c>
      <c r="E10" s="16" t="s">
        <v>47</v>
      </c>
      <c r="F10" s="16" t="s">
        <v>47</v>
      </c>
      <c r="G10" s="16">
        <v>64.221666666666664</v>
      </c>
      <c r="H10" s="16">
        <v>42.27</v>
      </c>
      <c r="I10" s="16">
        <v>34.234999999999999</v>
      </c>
      <c r="J10" s="16">
        <v>39.130000000000003</v>
      </c>
      <c r="K10" s="16">
        <v>15.5</v>
      </c>
      <c r="L10" s="16">
        <v>11.069999999999999</v>
      </c>
      <c r="M10" s="16">
        <v>16811.499999999996</v>
      </c>
      <c r="N10" s="16">
        <v>17876.000000000004</v>
      </c>
      <c r="O10" s="17">
        <v>348.63</v>
      </c>
      <c r="P10" s="17">
        <v>243.12999999999997</v>
      </c>
    </row>
    <row r="11" spans="1:16" ht="18.75" x14ac:dyDescent="0.3">
      <c r="A11" s="5" t="s">
        <v>22</v>
      </c>
      <c r="B11" s="15" t="s">
        <v>71</v>
      </c>
      <c r="C11" s="14" t="s">
        <v>68</v>
      </c>
      <c r="D11" s="14" t="s">
        <v>69</v>
      </c>
      <c r="E11" s="16" t="s">
        <v>47</v>
      </c>
      <c r="F11" s="16" t="s">
        <v>47</v>
      </c>
      <c r="G11" s="16">
        <v>51.175000000000004</v>
      </c>
      <c r="H11" s="16">
        <v>31.840000000000003</v>
      </c>
      <c r="I11" s="16">
        <v>23.56</v>
      </c>
      <c r="J11" s="16">
        <v>37.835000000000001</v>
      </c>
      <c r="K11" s="16">
        <v>2.355</v>
      </c>
      <c r="L11" s="16">
        <v>9.9550000000000001</v>
      </c>
      <c r="M11" s="16">
        <v>11907</v>
      </c>
      <c r="N11" s="16">
        <v>17735.5</v>
      </c>
      <c r="O11" s="17">
        <v>247.62999999999997</v>
      </c>
      <c r="P11" s="17">
        <v>252.63</v>
      </c>
    </row>
    <row r="12" spans="1:16" ht="18.75" x14ac:dyDescent="0.3">
      <c r="A12" s="5" t="s">
        <v>23</v>
      </c>
      <c r="B12" s="15" t="s">
        <v>72</v>
      </c>
      <c r="C12" s="14" t="s">
        <v>70</v>
      </c>
      <c r="D12" s="14" t="s">
        <v>46</v>
      </c>
      <c r="E12" s="16" t="s">
        <v>47</v>
      </c>
      <c r="F12" s="16">
        <v>0.08</v>
      </c>
      <c r="G12" s="16">
        <v>61.49666666666667</v>
      </c>
      <c r="H12" s="16">
        <v>17.46</v>
      </c>
      <c r="I12" s="16">
        <v>25.730000000000004</v>
      </c>
      <c r="J12" s="16">
        <v>14.680000000000001</v>
      </c>
      <c r="K12" s="16">
        <v>14.879999999999999</v>
      </c>
      <c r="L12" s="16">
        <v>10.639999999999999</v>
      </c>
      <c r="M12" s="16">
        <v>15194.625</v>
      </c>
      <c r="N12" s="16">
        <v>9108.75</v>
      </c>
      <c r="O12" s="17">
        <v>383.75499999999994</v>
      </c>
      <c r="P12" s="17">
        <v>293.13</v>
      </c>
    </row>
    <row r="13" spans="1:16" ht="18.75" x14ac:dyDescent="0.3">
      <c r="A13" s="5" t="s">
        <v>26</v>
      </c>
      <c r="B13" s="15" t="s">
        <v>73</v>
      </c>
      <c r="C13" s="14" t="s">
        <v>68</v>
      </c>
      <c r="D13" s="14" t="s">
        <v>91</v>
      </c>
      <c r="E13" s="16" t="s">
        <v>47</v>
      </c>
      <c r="F13" s="16" t="s">
        <v>47</v>
      </c>
      <c r="G13" s="16">
        <v>62.139999999999993</v>
      </c>
      <c r="H13" s="16">
        <v>44.28</v>
      </c>
      <c r="I13" s="16">
        <v>44.704999999999998</v>
      </c>
      <c r="J13" s="16">
        <v>47.865000000000002</v>
      </c>
      <c r="K13" s="16">
        <v>10.3</v>
      </c>
      <c r="L13" s="16">
        <v>11.674999999999999</v>
      </c>
      <c r="M13" s="16">
        <v>22898</v>
      </c>
      <c r="N13" s="16">
        <v>23126.000000000004</v>
      </c>
      <c r="O13" s="17">
        <v>253.13</v>
      </c>
      <c r="P13" s="17">
        <v>563.13</v>
      </c>
    </row>
    <row r="14" spans="1:16" ht="18.75" x14ac:dyDescent="0.3">
      <c r="A14" s="5" t="s">
        <v>25</v>
      </c>
      <c r="B14" s="15" t="s">
        <v>74</v>
      </c>
      <c r="C14" s="14" t="s">
        <v>92</v>
      </c>
      <c r="D14" s="14" t="s">
        <v>56</v>
      </c>
      <c r="E14" s="16" t="s">
        <v>47</v>
      </c>
      <c r="F14" s="16" t="s">
        <v>47</v>
      </c>
      <c r="G14" s="16">
        <v>38.035000000000004</v>
      </c>
      <c r="H14" s="16">
        <v>26.619999999999997</v>
      </c>
      <c r="I14" s="16">
        <v>36.590000000000003</v>
      </c>
      <c r="J14" s="16">
        <v>17.055</v>
      </c>
      <c r="K14" s="16">
        <v>10.744999999999999</v>
      </c>
      <c r="L14" s="16">
        <v>15.525</v>
      </c>
      <c r="M14" s="16">
        <v>17864.624999999996</v>
      </c>
      <c r="N14" s="16">
        <v>17941.5</v>
      </c>
      <c r="O14" s="17">
        <v>333.25499999999994</v>
      </c>
      <c r="P14" s="17">
        <v>649.37999999999988</v>
      </c>
    </row>
    <row r="15" spans="1:16" ht="18.75" x14ac:dyDescent="0.3">
      <c r="A15" s="5" t="s">
        <v>24</v>
      </c>
      <c r="B15" s="15" t="s">
        <v>75</v>
      </c>
      <c r="C15" s="14" t="s">
        <v>93</v>
      </c>
      <c r="D15" s="14" t="s">
        <v>48</v>
      </c>
      <c r="E15" s="16" t="s">
        <v>47</v>
      </c>
      <c r="F15" s="16" t="s">
        <v>47</v>
      </c>
      <c r="G15" s="16">
        <v>37.895000000000003</v>
      </c>
      <c r="H15" s="16">
        <v>28.344999999999999</v>
      </c>
      <c r="I15" s="16">
        <v>34.61</v>
      </c>
      <c r="J15" s="16">
        <v>29.09</v>
      </c>
      <c r="K15" s="16">
        <v>7.830000000000001</v>
      </c>
      <c r="L15" s="16">
        <v>6.2150000000000007</v>
      </c>
      <c r="M15" s="16">
        <v>17728.125</v>
      </c>
      <c r="N15" s="16">
        <v>15554.624999999998</v>
      </c>
      <c r="O15" s="17">
        <v>359.75499999999994</v>
      </c>
      <c r="P15" s="17">
        <v>302.13</v>
      </c>
    </row>
    <row r="16" spans="1:16" ht="18.75" x14ac:dyDescent="0.3">
      <c r="A16" s="5" t="s">
        <v>27</v>
      </c>
      <c r="B16" s="15" t="s">
        <v>76</v>
      </c>
      <c r="C16" s="14" t="s">
        <v>94</v>
      </c>
      <c r="D16" s="14" t="s">
        <v>95</v>
      </c>
      <c r="E16" s="16" t="s">
        <v>47</v>
      </c>
      <c r="F16" s="16" t="s">
        <v>47</v>
      </c>
      <c r="G16" s="16">
        <v>47.805</v>
      </c>
      <c r="H16" s="16">
        <v>46.239999999999995</v>
      </c>
      <c r="I16" s="16">
        <v>27.240000000000002</v>
      </c>
      <c r="J16" s="16">
        <v>28.650000000000002</v>
      </c>
      <c r="K16" s="16">
        <v>203.94499999999999</v>
      </c>
      <c r="L16" s="16">
        <v>155.85999999999999</v>
      </c>
      <c r="M16" s="16">
        <v>17388</v>
      </c>
      <c r="N16" s="16">
        <v>16871.625</v>
      </c>
      <c r="O16" s="17">
        <v>129.38</v>
      </c>
      <c r="P16" s="17">
        <v>140.755</v>
      </c>
    </row>
    <row r="17" spans="1:16" ht="18.75" x14ac:dyDescent="0.3">
      <c r="A17" s="5" t="s">
        <v>28</v>
      </c>
      <c r="B17" s="15" t="s">
        <v>77</v>
      </c>
      <c r="C17" s="14" t="s">
        <v>96</v>
      </c>
      <c r="D17" s="14" t="s">
        <v>53</v>
      </c>
      <c r="E17" s="16" t="s">
        <v>47</v>
      </c>
      <c r="F17" s="16" t="s">
        <v>47</v>
      </c>
      <c r="G17" s="16">
        <v>24.740000000000002</v>
      </c>
      <c r="H17" s="16">
        <v>8.36</v>
      </c>
      <c r="I17" s="16">
        <v>14.530000000000001</v>
      </c>
      <c r="J17" s="16">
        <v>4.4400000000000004</v>
      </c>
      <c r="K17" s="16">
        <v>9.9349999999999987</v>
      </c>
      <c r="L17" s="16">
        <v>1.6050000000000002</v>
      </c>
      <c r="M17" s="16">
        <v>12819.375</v>
      </c>
      <c r="N17" s="16">
        <v>2598.3749999999995</v>
      </c>
      <c r="O17" s="17">
        <v>155.63000000000002</v>
      </c>
      <c r="P17" s="17">
        <v>63.754999999999995</v>
      </c>
    </row>
    <row r="18" spans="1:16" ht="18.75" x14ac:dyDescent="0.3">
      <c r="A18" s="5" t="s">
        <v>29</v>
      </c>
      <c r="B18" s="15" t="s">
        <v>78</v>
      </c>
      <c r="C18" s="14" t="s">
        <v>97</v>
      </c>
      <c r="D18" s="14" t="s">
        <v>50</v>
      </c>
      <c r="E18" s="16" t="s">
        <v>47</v>
      </c>
      <c r="F18" s="16" t="s">
        <v>47</v>
      </c>
      <c r="G18" s="16">
        <v>51.785000000000004</v>
      </c>
      <c r="H18" s="16">
        <v>46.225000000000001</v>
      </c>
      <c r="I18" s="16">
        <v>20.364999999999998</v>
      </c>
      <c r="J18" s="16">
        <v>48.18</v>
      </c>
      <c r="K18" s="16">
        <v>11.045</v>
      </c>
      <c r="L18" s="16">
        <v>14.994999999999999</v>
      </c>
      <c r="M18" s="16">
        <v>9520.125</v>
      </c>
      <c r="N18" s="16">
        <v>20686.499999999996</v>
      </c>
      <c r="O18" s="17">
        <v>149.13</v>
      </c>
      <c r="P18" s="17">
        <v>377.13</v>
      </c>
    </row>
    <row r="19" spans="1:16" ht="18.75" x14ac:dyDescent="0.3">
      <c r="A19" s="5" t="s">
        <v>30</v>
      </c>
      <c r="B19" s="15" t="s">
        <v>79</v>
      </c>
      <c r="C19" s="14" t="s">
        <v>98</v>
      </c>
      <c r="D19" s="14" t="s">
        <v>95</v>
      </c>
      <c r="E19" s="16" t="s">
        <v>47</v>
      </c>
      <c r="F19" s="16" t="s">
        <v>47</v>
      </c>
      <c r="G19" s="16">
        <v>59.3</v>
      </c>
      <c r="H19" s="16">
        <v>19.734999999999999</v>
      </c>
      <c r="I19" s="16">
        <v>26.93</v>
      </c>
      <c r="J19" s="16">
        <v>27.82</v>
      </c>
      <c r="K19" s="16">
        <v>20.68</v>
      </c>
      <c r="L19" s="16">
        <v>10.535</v>
      </c>
      <c r="M19" s="16">
        <v>13964.250000000002</v>
      </c>
      <c r="N19" s="16">
        <v>14182.874999999998</v>
      </c>
      <c r="O19" s="17">
        <v>192.38</v>
      </c>
      <c r="P19" s="17">
        <v>164.63</v>
      </c>
    </row>
    <row r="20" spans="1:16" ht="18.75" x14ac:dyDescent="0.3">
      <c r="A20" s="5" t="s">
        <v>31</v>
      </c>
      <c r="B20" s="15" t="s">
        <v>80</v>
      </c>
      <c r="C20" s="14" t="s">
        <v>99</v>
      </c>
      <c r="D20" s="14" t="s">
        <v>53</v>
      </c>
      <c r="E20" s="16" t="s">
        <v>47</v>
      </c>
      <c r="F20" s="16" t="s">
        <v>47</v>
      </c>
      <c r="G20" s="16">
        <v>40.630000000000003</v>
      </c>
      <c r="H20" s="16">
        <v>35.68</v>
      </c>
      <c r="I20" s="16">
        <v>40.184999999999995</v>
      </c>
      <c r="J20" s="16">
        <v>41.44</v>
      </c>
      <c r="K20" s="16">
        <v>19.395</v>
      </c>
      <c r="L20" s="16">
        <v>10.114999999999998</v>
      </c>
      <c r="M20" s="16">
        <v>16940</v>
      </c>
      <c r="N20" s="16">
        <v>17828</v>
      </c>
      <c r="O20" s="17">
        <v>339.13</v>
      </c>
      <c r="P20" s="17">
        <v>334.13</v>
      </c>
    </row>
    <row r="21" spans="1:16" ht="18.75" x14ac:dyDescent="0.3">
      <c r="A21" s="5" t="s">
        <v>32</v>
      </c>
      <c r="B21" s="15" t="s">
        <v>81</v>
      </c>
      <c r="C21" s="14" t="s">
        <v>100</v>
      </c>
      <c r="D21" s="14" t="s">
        <v>53</v>
      </c>
      <c r="E21" s="16" t="s">
        <v>47</v>
      </c>
      <c r="F21" s="16" t="s">
        <v>47</v>
      </c>
      <c r="G21" s="16">
        <v>35.86</v>
      </c>
      <c r="H21" s="16">
        <v>29.715000000000003</v>
      </c>
      <c r="I21" s="16">
        <v>37.46</v>
      </c>
      <c r="J21" s="16">
        <v>35.150000000000006</v>
      </c>
      <c r="K21" s="16">
        <v>17.87</v>
      </c>
      <c r="L21" s="16">
        <v>8.0850000000000009</v>
      </c>
      <c r="M21" s="16">
        <v>12480.5</v>
      </c>
      <c r="N21" s="16">
        <v>13545.000000000002</v>
      </c>
      <c r="O21" s="17">
        <v>252.63</v>
      </c>
      <c r="P21" s="17">
        <v>258.13</v>
      </c>
    </row>
    <row r="22" spans="1:16" ht="18.75" x14ac:dyDescent="0.3">
      <c r="A22" s="5" t="s">
        <v>33</v>
      </c>
      <c r="B22" s="15" t="s">
        <v>82</v>
      </c>
      <c r="C22" s="14" t="s">
        <v>101</v>
      </c>
      <c r="D22" s="14" t="s">
        <v>46</v>
      </c>
      <c r="E22" s="16">
        <v>0.34499999999999997</v>
      </c>
      <c r="F22" s="16" t="s">
        <v>47</v>
      </c>
      <c r="G22" s="16">
        <v>30.240000000000002</v>
      </c>
      <c r="H22" s="16">
        <v>28.634999999999998</v>
      </c>
      <c r="I22" s="16">
        <v>17.155000000000001</v>
      </c>
      <c r="J22" s="16">
        <v>20.170000000000002</v>
      </c>
      <c r="K22" s="16">
        <v>14.395</v>
      </c>
      <c r="L22" s="16">
        <v>10.649999999999999</v>
      </c>
      <c r="M22" s="16">
        <v>9799.5</v>
      </c>
      <c r="N22" s="16">
        <v>11106.5</v>
      </c>
      <c r="O22" s="17">
        <v>742.13</v>
      </c>
      <c r="P22" s="17">
        <v>602.13</v>
      </c>
    </row>
    <row r="23" spans="1:16" ht="18.75" x14ac:dyDescent="0.3">
      <c r="A23" s="5" t="s">
        <v>34</v>
      </c>
      <c r="B23" s="15" t="s">
        <v>83</v>
      </c>
      <c r="C23" s="14" t="s">
        <v>102</v>
      </c>
      <c r="D23" s="14" t="s">
        <v>95</v>
      </c>
      <c r="E23" s="16">
        <v>0.06</v>
      </c>
      <c r="F23" s="16" t="s">
        <v>47</v>
      </c>
      <c r="G23" s="16">
        <v>77.726666666666659</v>
      </c>
      <c r="H23" s="16">
        <v>48.370000000000005</v>
      </c>
      <c r="I23" s="16">
        <v>37.425000000000004</v>
      </c>
      <c r="J23" s="16">
        <v>34.1</v>
      </c>
      <c r="K23" s="16">
        <v>20.52</v>
      </c>
      <c r="L23" s="16">
        <v>10.385</v>
      </c>
      <c r="M23" s="16">
        <v>10414.000000000002</v>
      </c>
      <c r="N23" s="16">
        <v>8036</v>
      </c>
      <c r="O23" s="17">
        <v>155.13</v>
      </c>
      <c r="P23" s="17">
        <v>110.63000000000001</v>
      </c>
    </row>
    <row r="24" spans="1:16" ht="18.75" x14ac:dyDescent="0.3">
      <c r="A24" s="5" t="s">
        <v>35</v>
      </c>
      <c r="B24" s="15" t="s">
        <v>84</v>
      </c>
      <c r="C24" s="14" t="s">
        <v>103</v>
      </c>
      <c r="D24" s="14" t="s">
        <v>56</v>
      </c>
      <c r="E24" s="16" t="s">
        <v>47</v>
      </c>
      <c r="F24" s="16" t="s">
        <v>47</v>
      </c>
      <c r="G24" s="16">
        <v>36.494999999999997</v>
      </c>
      <c r="H24" s="16">
        <v>28.599999999999998</v>
      </c>
      <c r="I24" s="16">
        <v>26.274999999999999</v>
      </c>
      <c r="J24" s="16">
        <v>17.275000000000002</v>
      </c>
      <c r="K24" s="16">
        <v>12.914999999999999</v>
      </c>
      <c r="L24" s="16">
        <v>10.7</v>
      </c>
      <c r="M24" s="16">
        <v>11071</v>
      </c>
      <c r="N24" s="16">
        <v>10256.5</v>
      </c>
      <c r="O24" s="17">
        <v>166.63000000000002</v>
      </c>
      <c r="P24" s="17">
        <v>89.129999999999981</v>
      </c>
    </row>
    <row r="25" spans="1:16" ht="18.75" x14ac:dyDescent="0.3">
      <c r="A25" s="5" t="s">
        <v>36</v>
      </c>
      <c r="B25" s="15" t="s">
        <v>85</v>
      </c>
      <c r="C25" s="14" t="s">
        <v>70</v>
      </c>
      <c r="D25" s="14" t="s">
        <v>53</v>
      </c>
      <c r="E25" s="16">
        <v>0.03</v>
      </c>
      <c r="F25" s="16" t="s">
        <v>47</v>
      </c>
      <c r="G25" s="16">
        <v>21.004999999999999</v>
      </c>
      <c r="H25" s="16">
        <v>23.685000000000002</v>
      </c>
      <c r="I25" s="16">
        <v>15.64</v>
      </c>
      <c r="J25" s="16">
        <v>15.6</v>
      </c>
      <c r="K25" s="16">
        <v>14.26</v>
      </c>
      <c r="L25" s="16">
        <v>12.459999999999999</v>
      </c>
      <c r="M25" s="16">
        <v>8268.5</v>
      </c>
      <c r="N25" s="16">
        <v>11105.5</v>
      </c>
      <c r="O25" s="17">
        <v>238.63</v>
      </c>
      <c r="P25" s="17">
        <v>327.13</v>
      </c>
    </row>
    <row r="26" spans="1:16" ht="18.75" x14ac:dyDescent="0.3">
      <c r="A26" s="5" t="s">
        <v>37</v>
      </c>
      <c r="B26" s="15" t="s">
        <v>86</v>
      </c>
      <c r="C26" s="14" t="s">
        <v>104</v>
      </c>
      <c r="D26" s="14" t="s">
        <v>105</v>
      </c>
      <c r="E26" s="16">
        <v>0.27</v>
      </c>
      <c r="F26" s="16" t="s">
        <v>47</v>
      </c>
      <c r="G26" s="16">
        <v>45.115000000000002</v>
      </c>
      <c r="H26" s="16">
        <v>25.324999999999996</v>
      </c>
      <c r="I26" s="16">
        <v>43.484999999999999</v>
      </c>
      <c r="J26" s="16">
        <v>27.140000000000004</v>
      </c>
      <c r="K26" s="16">
        <v>137.12</v>
      </c>
      <c r="L26" s="16">
        <v>7.1750000000000007</v>
      </c>
      <c r="M26" s="16">
        <v>16387.5</v>
      </c>
      <c r="N26" s="16">
        <v>10061.5</v>
      </c>
      <c r="O26" s="17">
        <v>303.13</v>
      </c>
      <c r="P26" s="17">
        <v>170.63</v>
      </c>
    </row>
    <row r="27" spans="1:16" ht="18.75" x14ac:dyDescent="0.3">
      <c r="A27" s="5" t="s">
        <v>38</v>
      </c>
      <c r="B27" s="15" t="s">
        <v>87</v>
      </c>
      <c r="C27" s="14" t="s">
        <v>106</v>
      </c>
      <c r="D27" s="14" t="s">
        <v>53</v>
      </c>
      <c r="E27" s="16" t="s">
        <v>47</v>
      </c>
      <c r="F27" s="16" t="s">
        <v>47</v>
      </c>
      <c r="G27" s="16">
        <v>31.045000000000002</v>
      </c>
      <c r="H27" s="16">
        <v>32.615000000000002</v>
      </c>
      <c r="I27" s="16">
        <v>19.125</v>
      </c>
      <c r="J27" s="16">
        <v>22.720000000000002</v>
      </c>
      <c r="K27" s="16">
        <v>16.405000000000001</v>
      </c>
      <c r="L27" s="16">
        <v>15.209999999999999</v>
      </c>
      <c r="M27" s="16">
        <v>15347.999999999998</v>
      </c>
      <c r="N27" s="16">
        <v>14943.5</v>
      </c>
      <c r="O27" s="17">
        <v>202.12999999999997</v>
      </c>
      <c r="P27" s="17">
        <v>179.13</v>
      </c>
    </row>
    <row r="28" spans="1:16" ht="18.75" x14ac:dyDescent="0.3">
      <c r="A28" s="5" t="s">
        <v>39</v>
      </c>
      <c r="B28" s="15" t="s">
        <v>88</v>
      </c>
      <c r="C28" s="14" t="s">
        <v>107</v>
      </c>
      <c r="D28" s="14"/>
      <c r="E28" s="16" t="s">
        <v>47</v>
      </c>
      <c r="F28" s="16" t="s">
        <v>47</v>
      </c>
      <c r="G28" s="16">
        <v>39.979999999999997</v>
      </c>
      <c r="H28" s="16">
        <v>22.08</v>
      </c>
      <c r="I28" s="16">
        <v>39.346499999999999</v>
      </c>
      <c r="J28" s="16">
        <v>22.095000000000002</v>
      </c>
      <c r="K28" s="16">
        <v>17.565000000000001</v>
      </c>
      <c r="L28" s="16">
        <v>5.6549999999999994</v>
      </c>
      <c r="M28" s="16">
        <v>26941.950000000004</v>
      </c>
      <c r="N28" s="16">
        <v>9856</v>
      </c>
      <c r="O28" s="17">
        <v>321.12999999999994</v>
      </c>
      <c r="P28" s="17">
        <v>271.63</v>
      </c>
    </row>
    <row r="29" spans="1:16" ht="18.75" x14ac:dyDescent="0.3">
      <c r="A29" s="5" t="s">
        <v>40</v>
      </c>
      <c r="B29" s="15" t="s">
        <v>89</v>
      </c>
      <c r="C29" s="14" t="s">
        <v>108</v>
      </c>
      <c r="D29" s="14" t="s">
        <v>50</v>
      </c>
      <c r="E29" s="16" t="s">
        <v>47</v>
      </c>
      <c r="F29" s="16" t="s">
        <v>47</v>
      </c>
      <c r="G29" s="16">
        <v>97.546666666666653</v>
      </c>
      <c r="H29" s="16">
        <v>47.78</v>
      </c>
      <c r="I29" s="16">
        <v>22.915000000000003</v>
      </c>
      <c r="J29" s="16">
        <v>28.045000000000002</v>
      </c>
      <c r="K29" s="16">
        <v>29.175000000000001</v>
      </c>
      <c r="L29" s="16">
        <v>23.445</v>
      </c>
      <c r="M29" s="16">
        <v>17388</v>
      </c>
      <c r="N29" s="16">
        <v>15275.5</v>
      </c>
      <c r="O29" s="17">
        <v>4.63</v>
      </c>
      <c r="P29" s="17">
        <v>7.13</v>
      </c>
    </row>
    <row r="30" spans="1:16" ht="18.75" x14ac:dyDescent="0.3">
      <c r="A30" s="5" t="s">
        <v>41</v>
      </c>
      <c r="B30" s="15" t="s">
        <v>90</v>
      </c>
      <c r="C30" s="14" t="s">
        <v>55</v>
      </c>
      <c r="D30" s="14" t="s">
        <v>95</v>
      </c>
      <c r="E30" s="16" t="s">
        <v>47</v>
      </c>
      <c r="F30" s="16" t="s">
        <v>47</v>
      </c>
      <c r="G30" s="16">
        <v>70.206666666666663</v>
      </c>
      <c r="H30" s="16">
        <v>36.28</v>
      </c>
      <c r="I30" s="16">
        <v>39.725000000000001</v>
      </c>
      <c r="J30" s="16">
        <v>35.68</v>
      </c>
      <c r="K30" s="16">
        <v>16.25</v>
      </c>
      <c r="L30" s="16">
        <v>10.245000000000001</v>
      </c>
      <c r="M30" s="16">
        <v>20509</v>
      </c>
      <c r="N30" s="16">
        <v>19117</v>
      </c>
      <c r="O30" s="17">
        <v>368.63</v>
      </c>
      <c r="P30" s="17">
        <v>582.13</v>
      </c>
    </row>
    <row r="31" spans="1:16" ht="18.75" x14ac:dyDescent="0.3">
      <c r="A31" s="5" t="s">
        <v>42</v>
      </c>
      <c r="B31" s="15" t="s">
        <v>111</v>
      </c>
      <c r="C31" s="14" t="s">
        <v>109</v>
      </c>
      <c r="D31" s="14" t="s">
        <v>110</v>
      </c>
      <c r="E31" s="16" t="s">
        <v>47</v>
      </c>
      <c r="F31" s="14" t="s">
        <v>48</v>
      </c>
      <c r="G31" s="16">
        <v>66.430000000000007</v>
      </c>
      <c r="H31" s="14" t="s">
        <v>48</v>
      </c>
      <c r="I31" s="16">
        <v>30.775000000000002</v>
      </c>
      <c r="J31" s="14" t="s">
        <v>48</v>
      </c>
      <c r="K31" s="16">
        <v>7.9699999999999989</v>
      </c>
      <c r="L31" s="14" t="s">
        <v>48</v>
      </c>
      <c r="M31" s="16">
        <v>16087</v>
      </c>
      <c r="N31" s="14" t="s">
        <v>48</v>
      </c>
      <c r="O31" s="17">
        <v>222.62999999999997</v>
      </c>
      <c r="P31" s="14" t="s">
        <v>48</v>
      </c>
    </row>
    <row r="32" spans="1:16" ht="18.75" x14ac:dyDescent="0.3">
      <c r="A32" s="5" t="s">
        <v>43</v>
      </c>
      <c r="B32" s="15" t="s">
        <v>119</v>
      </c>
      <c r="C32" s="14" t="s">
        <v>62</v>
      </c>
      <c r="D32" s="14" t="s">
        <v>121</v>
      </c>
      <c r="E32" s="16" t="s">
        <v>47</v>
      </c>
      <c r="F32" s="14" t="s">
        <v>48</v>
      </c>
      <c r="G32" s="16">
        <v>64.52</v>
      </c>
      <c r="H32" s="14" t="s">
        <v>48</v>
      </c>
      <c r="I32" s="16">
        <v>30.375000000000004</v>
      </c>
      <c r="J32" s="14" t="s">
        <v>48</v>
      </c>
      <c r="K32" s="16">
        <v>9.0499999999999989</v>
      </c>
      <c r="L32" s="14" t="s">
        <v>48</v>
      </c>
      <c r="M32" s="16">
        <v>14337.5</v>
      </c>
      <c r="N32" s="14" t="s">
        <v>48</v>
      </c>
      <c r="O32" s="17">
        <v>246.63</v>
      </c>
      <c r="P32" s="14" t="s">
        <v>48</v>
      </c>
    </row>
    <row r="33" spans="1:16" ht="18.75" x14ac:dyDescent="0.3">
      <c r="A33" s="5" t="s">
        <v>44</v>
      </c>
      <c r="B33" s="15" t="s">
        <v>112</v>
      </c>
      <c r="C33" s="14" t="s">
        <v>122</v>
      </c>
      <c r="D33" s="14" t="s">
        <v>67</v>
      </c>
      <c r="E33" s="16" t="s">
        <v>47</v>
      </c>
      <c r="F33" s="14" t="s">
        <v>48</v>
      </c>
      <c r="G33" s="16">
        <v>58.091666666666661</v>
      </c>
      <c r="H33" s="14" t="s">
        <v>48</v>
      </c>
      <c r="I33" s="16">
        <v>24.023333333333337</v>
      </c>
      <c r="J33" s="14" t="s">
        <v>48</v>
      </c>
      <c r="K33" s="16">
        <v>21.154999999999998</v>
      </c>
      <c r="L33" s="14" t="s">
        <v>48</v>
      </c>
      <c r="M33" s="16">
        <v>13128.5</v>
      </c>
      <c r="N33" s="14" t="s">
        <v>48</v>
      </c>
      <c r="O33" s="17">
        <v>154.13000000000002</v>
      </c>
      <c r="P33" s="14" t="s">
        <v>48</v>
      </c>
    </row>
    <row r="34" spans="1:16" ht="18.75" x14ac:dyDescent="0.3">
      <c r="A34" s="5" t="s">
        <v>116</v>
      </c>
      <c r="B34" s="18" t="s">
        <v>113</v>
      </c>
      <c r="C34" s="14" t="s">
        <v>123</v>
      </c>
      <c r="D34" s="14" t="s">
        <v>50</v>
      </c>
      <c r="E34" s="16">
        <v>0.01</v>
      </c>
      <c r="F34" s="14" t="s">
        <v>48</v>
      </c>
      <c r="G34" s="16">
        <v>75.541666666666657</v>
      </c>
      <c r="H34" s="14" t="s">
        <v>48</v>
      </c>
      <c r="I34" s="16">
        <v>20.138333333333332</v>
      </c>
      <c r="J34" s="14" t="s">
        <v>48</v>
      </c>
      <c r="K34" s="16">
        <v>35.57</v>
      </c>
      <c r="L34" s="14" t="s">
        <v>48</v>
      </c>
      <c r="M34" s="16">
        <v>17593.5</v>
      </c>
      <c r="N34" s="14" t="s">
        <v>48</v>
      </c>
      <c r="O34" s="17">
        <v>43.13</v>
      </c>
      <c r="P34" s="14" t="s">
        <v>48</v>
      </c>
    </row>
    <row r="35" spans="1:16" ht="18.75" x14ac:dyDescent="0.3">
      <c r="A35" s="5" t="s">
        <v>117</v>
      </c>
      <c r="B35" s="18" t="s">
        <v>114</v>
      </c>
      <c r="C35" s="14" t="s">
        <v>124</v>
      </c>
      <c r="D35" s="14" t="s">
        <v>53</v>
      </c>
      <c r="E35" s="16" t="s">
        <v>47</v>
      </c>
      <c r="F35" s="14" t="s">
        <v>48</v>
      </c>
      <c r="G35" s="16">
        <v>51.44</v>
      </c>
      <c r="H35" s="14" t="s">
        <v>48</v>
      </c>
      <c r="I35" s="16">
        <v>30.520000000000003</v>
      </c>
      <c r="J35" s="14" t="s">
        <v>48</v>
      </c>
      <c r="K35" s="16">
        <v>11.399999999999999</v>
      </c>
      <c r="L35" s="14" t="s">
        <v>48</v>
      </c>
      <c r="M35" s="16">
        <v>15569</v>
      </c>
      <c r="N35" s="14" t="s">
        <v>48</v>
      </c>
      <c r="O35" s="17">
        <v>166.13</v>
      </c>
      <c r="P35" s="14" t="s">
        <v>48</v>
      </c>
    </row>
    <row r="36" spans="1:16" ht="18.75" x14ac:dyDescent="0.3">
      <c r="A36" s="5" t="s">
        <v>118</v>
      </c>
      <c r="B36" s="18" t="s">
        <v>115</v>
      </c>
      <c r="C36" s="14" t="s">
        <v>125</v>
      </c>
      <c r="D36" s="14" t="s">
        <v>126</v>
      </c>
      <c r="E36" s="16" t="s">
        <v>47</v>
      </c>
      <c r="F36" s="14" t="s">
        <v>48</v>
      </c>
      <c r="G36" s="16">
        <v>66.641666666666666</v>
      </c>
      <c r="H36" s="14" t="s">
        <v>48</v>
      </c>
      <c r="I36" s="16">
        <v>35.965000000000003</v>
      </c>
      <c r="J36" s="14" t="s">
        <v>48</v>
      </c>
      <c r="K36" s="16">
        <v>11.235000000000001</v>
      </c>
      <c r="L36" s="14" t="s">
        <v>48</v>
      </c>
      <c r="M36" s="16">
        <v>19123.5</v>
      </c>
      <c r="N36" s="14" t="s">
        <v>48</v>
      </c>
      <c r="O36" s="17">
        <v>340.12999999999994</v>
      </c>
      <c r="P36" s="14" t="s">
        <v>48</v>
      </c>
    </row>
    <row r="37" spans="1:16" ht="18.75" x14ac:dyDescent="0.3">
      <c r="A37" s="5" t="s">
        <v>120</v>
      </c>
      <c r="B37" s="18" t="s">
        <v>127</v>
      </c>
      <c r="C37" s="14" t="s">
        <v>45</v>
      </c>
      <c r="D37" s="14" t="s">
        <v>46</v>
      </c>
      <c r="E37" s="16" t="s">
        <v>47</v>
      </c>
      <c r="F37" s="14" t="s">
        <v>48</v>
      </c>
      <c r="G37" s="16">
        <v>60.466666666666669</v>
      </c>
      <c r="H37" s="14" t="s">
        <v>48</v>
      </c>
      <c r="I37" s="16">
        <v>17.503333333333334</v>
      </c>
      <c r="J37" s="14" t="s">
        <v>48</v>
      </c>
      <c r="K37" s="16">
        <v>16.18</v>
      </c>
      <c r="L37" s="14" t="s">
        <v>48</v>
      </c>
      <c r="M37" s="16">
        <v>12014.7</v>
      </c>
      <c r="N37" s="14" t="s">
        <v>48</v>
      </c>
      <c r="O37" s="17">
        <v>456.63</v>
      </c>
      <c r="P37" s="14" t="s">
        <v>48</v>
      </c>
    </row>
    <row r="41" spans="1:16" ht="23.25" x14ac:dyDescent="0.35">
      <c r="A41" s="22" t="s">
        <v>128</v>
      </c>
    </row>
    <row r="42" spans="1:16" ht="23.25" x14ac:dyDescent="0.35">
      <c r="A42" s="22" t="s">
        <v>129</v>
      </c>
      <c r="D42" s="7" t="s">
        <v>132</v>
      </c>
      <c r="E42" s="21">
        <f>MIN(E4:E37)</f>
        <v>0.01</v>
      </c>
      <c r="F42" s="21">
        <f>MIN(F4:F37)</f>
        <v>0.08</v>
      </c>
      <c r="G42" s="21">
        <f>MIN(G4:G37)</f>
        <v>21.004999999999999</v>
      </c>
      <c r="H42" s="21">
        <f>MIN(H4:H37)</f>
        <v>8.36</v>
      </c>
      <c r="I42" s="21">
        <f>MIN(I4:I37)</f>
        <v>11.434999999999999</v>
      </c>
      <c r="J42" s="21">
        <f>MIN(J4:J37)</f>
        <v>4.4400000000000004</v>
      </c>
      <c r="K42" s="21">
        <f>MIN(K4:K37)</f>
        <v>2.355</v>
      </c>
      <c r="L42" s="21">
        <f>MIN(L4:L37)</f>
        <v>1.6050000000000002</v>
      </c>
      <c r="M42" s="21">
        <f>MIN(M4:M37)</f>
        <v>7739.25</v>
      </c>
      <c r="N42" s="21">
        <f>MIN(N4:N37)</f>
        <v>2598.3749999999995</v>
      </c>
      <c r="O42" s="21">
        <f>MIN(O4:O37)</f>
        <v>4.63</v>
      </c>
      <c r="P42" s="21">
        <f>MIN(P4:P37)</f>
        <v>7.13</v>
      </c>
    </row>
    <row r="43" spans="1:16" ht="23.25" x14ac:dyDescent="0.35">
      <c r="A43" s="22" t="s">
        <v>130</v>
      </c>
      <c r="D43" s="7" t="s">
        <v>131</v>
      </c>
      <c r="E43" s="21">
        <f>MAX(E4:E37)</f>
        <v>0.34499999999999997</v>
      </c>
      <c r="F43" s="21">
        <f>MAX(F4:F37)</f>
        <v>0.08</v>
      </c>
      <c r="G43" s="21">
        <f>MAX(G4:G37)</f>
        <v>97.546666666666653</v>
      </c>
      <c r="H43" s="21">
        <f>MAX(H4:H37)</f>
        <v>52.054999999999993</v>
      </c>
      <c r="I43" s="21">
        <f>MAX(I4:I37)</f>
        <v>44.704999999999998</v>
      </c>
      <c r="J43" s="21">
        <f>MAX(J4:J37)</f>
        <v>48.18</v>
      </c>
      <c r="K43" s="21">
        <f>MAX(K4:K37)</f>
        <v>203.94499999999999</v>
      </c>
      <c r="L43" s="21">
        <f>MAX(L4:L37)</f>
        <v>155.85999999999999</v>
      </c>
      <c r="M43" s="21">
        <f>MAX(M4:M37)</f>
        <v>26941.950000000004</v>
      </c>
      <c r="N43" s="21">
        <f>MAX(N4:N37)</f>
        <v>23126.000000000004</v>
      </c>
      <c r="O43" s="21">
        <f>MAX(O4:O37)</f>
        <v>742.13</v>
      </c>
      <c r="P43" s="21">
        <f>MAX(P4:P37)</f>
        <v>649.37999999999988</v>
      </c>
    </row>
    <row r="47" spans="1:16" x14ac:dyDescent="0.25">
      <c r="D47" s="7" t="s">
        <v>133</v>
      </c>
      <c r="E47" s="21">
        <f>AVERAGE(E4:E37)</f>
        <v>0.15937499999999999</v>
      </c>
      <c r="F47" s="21">
        <f>AVERAGE(F4:F37)</f>
        <v>0.08</v>
      </c>
      <c r="G47" s="21">
        <f>AVERAGE(G4:G37)</f>
        <v>54.64367647058824</v>
      </c>
      <c r="H47" s="21">
        <f>AVERAGE(H4:H37)</f>
        <v>32.382962962962964</v>
      </c>
      <c r="I47" s="21">
        <f>AVERAGE(I4:I37)</f>
        <v>27.452985294117642</v>
      </c>
      <c r="J47" s="21">
        <f>AVERAGE(J4:J37)</f>
        <v>28.958518518518513</v>
      </c>
      <c r="K47" s="21">
        <f>AVERAGE(K4:K37)</f>
        <v>24.239411764705878</v>
      </c>
      <c r="L47" s="21">
        <f>AVERAGE(L4:L37)</f>
        <v>16.487777777777776</v>
      </c>
      <c r="M47" s="21">
        <f>AVERAGE(M4:M37)</f>
        <v>14695.286764705883</v>
      </c>
      <c r="N47" s="21">
        <f>AVERAGE(N4:N37)</f>
        <v>14629.273148148148</v>
      </c>
      <c r="O47" s="21">
        <f>AVERAGE(O4:O37)</f>
        <v>261.87264705882359</v>
      </c>
      <c r="P47" s="21">
        <f>AVERAGE(P4:P37)</f>
        <v>279.37074074074081</v>
      </c>
    </row>
    <row r="51" spans="5:9" x14ac:dyDescent="0.25">
      <c r="E51" s="23" t="s">
        <v>134</v>
      </c>
      <c r="F51" s="23"/>
      <c r="G51" s="23"/>
      <c r="H51" s="23"/>
      <c r="I51" s="23"/>
    </row>
  </sheetData>
  <mergeCells count="11">
    <mergeCell ref="E51:I51"/>
    <mergeCell ref="C2:C3"/>
    <mergeCell ref="B2:B3"/>
    <mergeCell ref="E1:P1"/>
    <mergeCell ref="E2:F2"/>
    <mergeCell ref="G2:H2"/>
    <mergeCell ref="I2:J2"/>
    <mergeCell ref="K2:L2"/>
    <mergeCell ref="M2:N2"/>
    <mergeCell ref="O2:P2"/>
    <mergeCell ref="D2:D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tariqul islam</dc:creator>
  <cp:lastModifiedBy>tariqul islam</cp:lastModifiedBy>
  <dcterms:created xsi:type="dcterms:W3CDTF">2024-05-26T13:17:10Z</dcterms:created>
  <dcterms:modified xsi:type="dcterms:W3CDTF">2024-05-27T06:05:57Z</dcterms:modified>
</cp:coreProperties>
</file>