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FTN\FTN Indjija\Metodologije i sistemi upravljanja IT resursima\2020-2021\Teorijski ispit\"/>
    </mc:Choice>
  </mc:AlternateContent>
  <bookViews>
    <workbookView xWindow="120" yWindow="255" windowWidth="11475" windowHeight="690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Sheet1!$A$1:$AE$31</definedName>
  </definedNames>
  <calcPr calcId="162913"/>
</workbook>
</file>

<file path=xl/calcChain.xml><?xml version="1.0" encoding="utf-8"?>
<calcChain xmlns="http://schemas.openxmlformats.org/spreadsheetml/2006/main">
  <c r="U21" i="1" l="1"/>
  <c r="T21" i="1"/>
  <c r="AD21" i="1" s="1"/>
  <c r="X18" i="1"/>
  <c r="U18" i="1"/>
  <c r="T18" i="1"/>
  <c r="N15" i="1"/>
  <c r="X13" i="1"/>
  <c r="AD13" i="1" s="1"/>
  <c r="L13" i="1"/>
  <c r="AD6" i="1"/>
  <c r="AD7" i="1"/>
  <c r="AD8" i="1"/>
  <c r="AD9" i="1"/>
  <c r="AD10" i="1"/>
  <c r="AD11" i="1"/>
  <c r="AD12" i="1"/>
  <c r="AD14" i="1"/>
  <c r="AD15" i="1"/>
  <c r="AD16" i="1"/>
  <c r="AD17" i="1"/>
  <c r="AD19" i="1"/>
  <c r="AD20" i="1"/>
  <c r="N11" i="1"/>
  <c r="AD18" i="1" l="1"/>
  <c r="X5" i="1"/>
  <c r="AD5" i="1" s="1"/>
  <c r="K29" i="1" l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6" i="1" l="1"/>
  <c r="AD4" i="1" l="1"/>
  <c r="AE5" i="1" l="1"/>
</calcChain>
</file>

<file path=xl/sharedStrings.xml><?xml version="1.0" encoding="utf-8"?>
<sst xmlns="http://schemas.openxmlformats.org/spreadsheetml/2006/main" count="40" uniqueCount="36">
  <si>
    <t>Student/Zadatak</t>
  </si>
  <si>
    <t>Bod</t>
  </si>
  <si>
    <t>Sum</t>
  </si>
  <si>
    <t>Legenda:</t>
  </si>
  <si>
    <t>zeleno markirano: prolaznost na ispitu</t>
  </si>
  <si>
    <t>crveno markirano: neprolaznost na ispitu</t>
  </si>
  <si>
    <t>RB</t>
  </si>
  <si>
    <t xml:space="preserve"> </t>
  </si>
  <si>
    <t>zuto markirano: povecani poeni za zadatak zbog tačnosti i opširnosti</t>
  </si>
  <si>
    <t xml:space="preserve">Uslov za prolaznost je 51% </t>
  </si>
  <si>
    <t>bez odgovora</t>
  </si>
  <si>
    <t>=</t>
  </si>
  <si>
    <t>35 max</t>
  </si>
  <si>
    <t>A</t>
  </si>
  <si>
    <t>B</t>
  </si>
  <si>
    <t>C</t>
  </si>
  <si>
    <t>D</t>
  </si>
  <si>
    <t>Teorijski ispit 13.02.2021. godine</t>
  </si>
  <si>
    <t>Maksimalan broj bodova na ispitu je 35</t>
  </si>
  <si>
    <t>Dario Žiga</t>
  </si>
  <si>
    <t>Nenad Škavić</t>
  </si>
  <si>
    <t>Aleksamdar Kotur</t>
  </si>
  <si>
    <t>Biljana Ognjanov</t>
  </si>
  <si>
    <t>Aleksa Petrović</t>
  </si>
  <si>
    <t>Stefan Kockar</t>
  </si>
  <si>
    <t>Milica Milivojević</t>
  </si>
  <si>
    <t>Mihailo Marić</t>
  </si>
  <si>
    <t>Milan Krunić</t>
  </si>
  <si>
    <t>Damir Tizmonar</t>
  </si>
  <si>
    <t>Danica Vuković</t>
  </si>
  <si>
    <t>Elena Krunić</t>
  </si>
  <si>
    <t>Jelena Stokanović</t>
  </si>
  <si>
    <t>Dejan Bijelić</t>
  </si>
  <si>
    <t>Dejan Rakin</t>
  </si>
  <si>
    <t>Ivan Stanković</t>
  </si>
  <si>
    <t>Nataša Tutuš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</si>
</sst>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"/>
  </numFmts>
  <fonts count="6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horizontal="center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0" fontId="3" fillId="0" borderId="0" xfId="0" applyFont="1" applyFill="1" applyAlignment="1">
      <alignment horizontal="left"/>
    </xf>
    <xf numFmtId="164" fontId="4" fillId="0" borderId="1" xfId="0" applyNumberFormat="1" applyFont="1" applyFill="1" applyBorder="1" applyAlignment="1">
      <alignment horizontal="center"/>
    </xf>
    <xf numFmtId="0" fontId="3" fillId="0" borderId="0" xfId="0" applyFont="1"/>
    <xf numFmtId="0" fontId="0" fillId="0" borderId="2" xfId="0" applyBorder="1"/>
    <xf numFmtId="0" fontId="3" fillId="2" borderId="0" xfId="0" applyFont="1" applyFill="1" applyAlignment="1">
      <alignment horizontal="left"/>
    </xf>
    <xf numFmtId="0" fontId="3" fillId="4" borderId="0" xfId="0" applyFont="1" applyFill="1" applyAlignment="1">
      <alignment horizontal="left"/>
    </xf>
    <xf numFmtId="0" fontId="3" fillId="3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5" fillId="0" borderId="0" xfId="0" applyFont="1"/>
    <xf numFmtId="0" fontId="3" fillId="0" borderId="0" xfId="0" applyFont="1" applyBorder="1" applyAlignment="1">
      <alignment horizontal="center"/>
    </xf>
    <xf numFmtId="0" fontId="3" fillId="0" borderId="0" xfId="0" applyFont="1" applyFill="1" applyBorder="1"/>
    <xf numFmtId="164" fontId="4" fillId="0" borderId="0" xfId="0" applyNumberFormat="1" applyFont="1" applyFill="1" applyBorder="1" applyAlignment="1">
      <alignment horizontal="center"/>
    </xf>
    <xf numFmtId="164" fontId="3" fillId="0" borderId="0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1" fontId="3" fillId="0" borderId="1" xfId="0" applyNumberFormat="1" applyFont="1" applyBorder="1" applyAlignment="1">
      <alignment horizontal="center"/>
    </xf>
    <xf numFmtId="1" fontId="3" fillId="0" borderId="0" xfId="0" applyNumberFormat="1" applyFont="1" applyFill="1" applyBorder="1" applyAlignment="1">
      <alignment horizontal="center"/>
    </xf>
    <xf numFmtId="1" fontId="3" fillId="2" borderId="0" xfId="0" applyNumberFormat="1" applyFont="1" applyFill="1" applyAlignment="1">
      <alignment horizontal="left"/>
    </xf>
    <xf numFmtId="1" fontId="3" fillId="4" borderId="0" xfId="0" applyNumberFormat="1" applyFont="1" applyFill="1" applyAlignment="1">
      <alignment horizontal="left"/>
    </xf>
    <xf numFmtId="1" fontId="3" fillId="3" borderId="0" xfId="0" applyNumberFormat="1" applyFont="1" applyFill="1" applyAlignment="1">
      <alignment horizontal="left"/>
    </xf>
    <xf numFmtId="1" fontId="3" fillId="0" borderId="0" xfId="0" applyNumberFormat="1" applyFont="1" applyFill="1" applyAlignment="1">
      <alignment horizontal="left"/>
    </xf>
    <xf numFmtId="1" fontId="0" fillId="0" borderId="0" xfId="0" applyNumberFormat="1" applyAlignment="1">
      <alignment horizontal="left"/>
    </xf>
    <xf numFmtId="1" fontId="3" fillId="5" borderId="1" xfId="0" applyNumberFormat="1" applyFont="1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Border="1" applyAlignment="1">
      <alignment horizontal="center"/>
    </xf>
    <xf numFmtId="164" fontId="3" fillId="3" borderId="1" xfId="0" applyNumberFormat="1" applyFont="1" applyFill="1" applyBorder="1" applyAlignment="1">
      <alignment horizontal="center"/>
    </xf>
    <xf numFmtId="0" fontId="3" fillId="0" borderId="1" xfId="0" applyFont="1" applyFill="1" applyBorder="1"/>
    <xf numFmtId="164" fontId="2" fillId="0" borderId="1" xfId="0" applyNumberFormat="1" applyFont="1" applyFill="1" applyBorder="1" applyAlignment="1">
      <alignment horizontal="center"/>
    </xf>
    <xf numFmtId="164" fontId="4" fillId="2" borderId="1" xfId="0" applyNumberFormat="1" applyFont="1" applyFill="1" applyBorder="1" applyAlignment="1">
      <alignment horizontal="center"/>
    </xf>
    <xf numFmtId="164" fontId="3" fillId="4" borderId="1" xfId="0" applyNumberFormat="1" applyFont="1" applyFill="1" applyBorder="1" applyAlignment="1">
      <alignment horizontal="center"/>
    </xf>
    <xf numFmtId="164" fontId="1" fillId="0" borderId="1" xfId="0" applyNumberFormat="1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37"/>
  <sheetViews>
    <sheetView tabSelected="1" zoomScale="135" zoomScaleNormal="135" workbookViewId="0">
      <selection activeCell="S23" sqref="S23"/>
    </sheetView>
  </sheetViews>
  <sheetFormatPr defaultRowHeight="15" x14ac:dyDescent="0.25"/>
  <cols>
    <col min="1" max="1" width="3.28515625" bestFit="1" customWidth="1"/>
    <col min="2" max="2" width="17.42578125" customWidth="1"/>
    <col min="3" max="22" width="3.5703125" style="1" customWidth="1"/>
    <col min="23" max="28" width="3.5703125" style="1" bestFit="1" customWidth="1"/>
    <col min="29" max="29" width="3.5703125" style="1" customWidth="1"/>
    <col min="30" max="30" width="4.85546875" style="4" bestFit="1" customWidth="1"/>
    <col min="31" max="31" width="12.85546875" style="19" bestFit="1" customWidth="1"/>
  </cols>
  <sheetData>
    <row r="1" spans="1:32" x14ac:dyDescent="0.25">
      <c r="B1" s="8" t="s">
        <v>17</v>
      </c>
    </row>
    <row r="2" spans="1:32" x14ac:dyDescent="0.25">
      <c r="B2" s="14" t="s">
        <v>7</v>
      </c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  <c r="AB2" s="36"/>
      <c r="AC2" s="29"/>
    </row>
    <row r="3" spans="1:32" x14ac:dyDescent="0.25">
      <c r="A3" s="9" t="s">
        <v>7</v>
      </c>
      <c r="B3" s="2" t="s">
        <v>0</v>
      </c>
      <c r="C3" s="3" t="s">
        <v>13</v>
      </c>
      <c r="D3" s="3" t="s">
        <v>14</v>
      </c>
      <c r="E3" s="3" t="s">
        <v>15</v>
      </c>
      <c r="F3" s="3" t="s">
        <v>16</v>
      </c>
      <c r="G3" s="3">
        <v>1</v>
      </c>
      <c r="H3" s="3">
        <v>2</v>
      </c>
      <c r="I3" s="3">
        <v>3</v>
      </c>
      <c r="J3" s="3">
        <v>4</v>
      </c>
      <c r="K3" s="3">
        <v>5</v>
      </c>
      <c r="L3" s="3">
        <v>6</v>
      </c>
      <c r="M3" s="3">
        <v>7</v>
      </c>
      <c r="N3" s="3">
        <v>8</v>
      </c>
      <c r="O3" s="3">
        <v>9</v>
      </c>
      <c r="P3" s="3">
        <v>10</v>
      </c>
      <c r="Q3" s="3">
        <v>11</v>
      </c>
      <c r="R3" s="3">
        <v>12</v>
      </c>
      <c r="S3" s="3">
        <v>13</v>
      </c>
      <c r="T3" s="3">
        <v>14</v>
      </c>
      <c r="U3" s="3">
        <v>15</v>
      </c>
      <c r="V3" s="3">
        <v>16</v>
      </c>
      <c r="W3" s="3">
        <v>17</v>
      </c>
      <c r="X3" s="3">
        <v>18</v>
      </c>
      <c r="Y3" s="3">
        <v>19</v>
      </c>
      <c r="Z3" s="3">
        <v>20</v>
      </c>
      <c r="AA3" s="3">
        <v>21</v>
      </c>
      <c r="AB3" s="3">
        <v>22</v>
      </c>
      <c r="AC3" s="3">
        <v>23</v>
      </c>
      <c r="AD3" s="3" t="s">
        <v>2</v>
      </c>
      <c r="AE3" s="20" t="s">
        <v>10</v>
      </c>
    </row>
    <row r="4" spans="1:32" x14ac:dyDescent="0.25">
      <c r="A4" s="2" t="s">
        <v>6</v>
      </c>
      <c r="B4" s="2" t="s">
        <v>1</v>
      </c>
      <c r="C4" s="7">
        <v>1</v>
      </c>
      <c r="D4" s="7">
        <v>1</v>
      </c>
      <c r="E4" s="7">
        <v>1</v>
      </c>
      <c r="F4" s="7">
        <v>1</v>
      </c>
      <c r="G4" s="7">
        <v>1</v>
      </c>
      <c r="H4" s="7">
        <v>1</v>
      </c>
      <c r="I4" s="7">
        <v>1</v>
      </c>
      <c r="J4" s="7">
        <v>2</v>
      </c>
      <c r="K4" s="7">
        <v>1.5</v>
      </c>
      <c r="L4" s="7">
        <v>1</v>
      </c>
      <c r="M4" s="7">
        <v>2</v>
      </c>
      <c r="N4" s="7">
        <v>1.5</v>
      </c>
      <c r="O4" s="7">
        <v>1</v>
      </c>
      <c r="P4" s="7">
        <v>1</v>
      </c>
      <c r="Q4" s="7">
        <v>1</v>
      </c>
      <c r="R4" s="7">
        <v>3</v>
      </c>
      <c r="S4" s="7">
        <v>1</v>
      </c>
      <c r="T4" s="7">
        <v>2</v>
      </c>
      <c r="U4" s="7">
        <v>2</v>
      </c>
      <c r="V4" s="7">
        <v>1</v>
      </c>
      <c r="W4" s="7">
        <v>1.5</v>
      </c>
      <c r="X4" s="7">
        <v>1.5</v>
      </c>
      <c r="Y4" s="7">
        <v>1</v>
      </c>
      <c r="Z4" s="7">
        <v>1</v>
      </c>
      <c r="AA4" s="7">
        <v>1</v>
      </c>
      <c r="AB4" s="7">
        <v>1</v>
      </c>
      <c r="AC4" s="7">
        <v>1</v>
      </c>
      <c r="AD4" s="5">
        <f>SUM(C4:AC4)</f>
        <v>35</v>
      </c>
      <c r="AE4" s="20"/>
    </row>
    <row r="5" spans="1:32" x14ac:dyDescent="0.25">
      <c r="A5" s="2">
        <v>1</v>
      </c>
      <c r="B5" s="31" t="s">
        <v>19</v>
      </c>
      <c r="C5" s="7">
        <v>0.3</v>
      </c>
      <c r="D5" s="7">
        <v>1</v>
      </c>
      <c r="E5" s="7">
        <v>0</v>
      </c>
      <c r="F5" s="7">
        <v>0</v>
      </c>
      <c r="G5" s="7">
        <v>0.3</v>
      </c>
      <c r="H5" s="7">
        <v>0</v>
      </c>
      <c r="I5" s="7">
        <v>0</v>
      </c>
      <c r="J5" s="7">
        <v>0</v>
      </c>
      <c r="K5" s="7">
        <v>0</v>
      </c>
      <c r="L5" s="7">
        <v>0.3</v>
      </c>
      <c r="M5" s="7">
        <v>0.8</v>
      </c>
      <c r="N5" s="7">
        <v>0</v>
      </c>
      <c r="O5" s="7">
        <v>0</v>
      </c>
      <c r="P5" s="7">
        <v>0.2</v>
      </c>
      <c r="Q5" s="7">
        <v>0.3</v>
      </c>
      <c r="R5" s="7"/>
      <c r="S5" s="7">
        <v>0.75</v>
      </c>
      <c r="T5" s="7">
        <v>0.9</v>
      </c>
      <c r="U5" s="7">
        <v>0.55000000000000004</v>
      </c>
      <c r="V5" s="7">
        <v>0</v>
      </c>
      <c r="W5" s="7">
        <v>1.5</v>
      </c>
      <c r="X5" s="7">
        <f>3/7</f>
        <v>0.42857142857142855</v>
      </c>
      <c r="Y5" s="7">
        <v>1</v>
      </c>
      <c r="Z5" s="7">
        <v>0</v>
      </c>
      <c r="AA5" s="7"/>
      <c r="AB5" s="7">
        <v>1</v>
      </c>
      <c r="AC5" s="7">
        <v>1</v>
      </c>
      <c r="AD5" s="30">
        <f>SUM(C5:AC5)</f>
        <v>10.328571428571429</v>
      </c>
      <c r="AE5" s="27">
        <f>26-COUNT(C5:AB5)</f>
        <v>2</v>
      </c>
    </row>
    <row r="6" spans="1:32" x14ac:dyDescent="0.25">
      <c r="A6" s="2">
        <v>2</v>
      </c>
      <c r="B6" s="31" t="s">
        <v>20</v>
      </c>
      <c r="C6" s="7"/>
      <c r="D6" s="7"/>
      <c r="E6" s="7"/>
      <c r="F6" s="7"/>
      <c r="G6" s="7">
        <v>1</v>
      </c>
      <c r="H6" s="7"/>
      <c r="I6" s="7">
        <v>0.75</v>
      </c>
      <c r="J6" s="7">
        <v>0</v>
      </c>
      <c r="K6" s="7"/>
      <c r="L6" s="7">
        <v>1</v>
      </c>
      <c r="M6" s="7">
        <v>0.6</v>
      </c>
      <c r="N6" s="7"/>
      <c r="O6" s="7"/>
      <c r="P6" s="7"/>
      <c r="Q6" s="7">
        <v>1</v>
      </c>
      <c r="R6" s="7"/>
      <c r="S6" s="7"/>
      <c r="T6" s="7">
        <v>0.75</v>
      </c>
      <c r="U6" s="7">
        <v>1</v>
      </c>
      <c r="V6" s="7"/>
      <c r="W6" s="7">
        <v>0.75</v>
      </c>
      <c r="X6" s="7"/>
      <c r="Y6" s="7">
        <v>1</v>
      </c>
      <c r="Z6" s="7"/>
      <c r="AA6" s="7">
        <v>0.2</v>
      </c>
      <c r="AB6" s="7">
        <v>1</v>
      </c>
      <c r="AC6" s="7">
        <v>1</v>
      </c>
      <c r="AD6" s="30">
        <f t="shared" ref="AD6:AD21" si="0">SUM(C6:AC6)</f>
        <v>10.049999999999999</v>
      </c>
      <c r="AE6" s="27">
        <f t="shared" ref="AE6" si="1">26-COUNT(C6:AB6)</f>
        <v>14</v>
      </c>
      <c r="AF6" t="s">
        <v>12</v>
      </c>
    </row>
    <row r="7" spans="1:32" x14ac:dyDescent="0.25">
      <c r="A7" s="2">
        <v>3</v>
      </c>
      <c r="B7" s="31" t="s">
        <v>21</v>
      </c>
      <c r="C7" s="7"/>
      <c r="D7" s="7">
        <v>0</v>
      </c>
      <c r="E7" s="7"/>
      <c r="F7" s="7">
        <v>1</v>
      </c>
      <c r="G7" s="7">
        <v>0.5</v>
      </c>
      <c r="H7" s="7"/>
      <c r="I7" s="7"/>
      <c r="J7" s="7"/>
      <c r="K7" s="7"/>
      <c r="L7" s="7"/>
      <c r="M7" s="7">
        <v>1</v>
      </c>
      <c r="N7" s="7"/>
      <c r="O7" s="7"/>
      <c r="P7" s="7"/>
      <c r="Q7" s="7"/>
      <c r="R7" s="7"/>
      <c r="S7" s="7"/>
      <c r="T7" s="7"/>
      <c r="U7" s="7"/>
      <c r="V7" s="7"/>
      <c r="W7" s="7">
        <v>1.5</v>
      </c>
      <c r="X7" s="7"/>
      <c r="Y7" s="7">
        <v>1</v>
      </c>
      <c r="Z7" s="7">
        <v>0.5</v>
      </c>
      <c r="AA7" s="7"/>
      <c r="AB7" s="7">
        <v>0.5</v>
      </c>
      <c r="AC7" s="7"/>
      <c r="AD7" s="30">
        <f t="shared" si="0"/>
        <v>6</v>
      </c>
      <c r="AE7" s="27">
        <f t="shared" ref="AE7:AE21" si="2">26-COUNT(C7:AB7)</f>
        <v>18</v>
      </c>
    </row>
    <row r="8" spans="1:32" x14ac:dyDescent="0.25">
      <c r="A8" s="2">
        <v>4</v>
      </c>
      <c r="B8" s="31" t="s">
        <v>22</v>
      </c>
      <c r="C8" s="7"/>
      <c r="D8" s="7"/>
      <c r="E8" s="7"/>
      <c r="F8" s="7"/>
      <c r="G8" s="7"/>
      <c r="H8" s="7"/>
      <c r="I8" s="7">
        <v>0</v>
      </c>
      <c r="J8" s="7"/>
      <c r="K8" s="7"/>
      <c r="L8" s="7"/>
      <c r="M8" s="7"/>
      <c r="N8" s="7"/>
      <c r="O8" s="7">
        <v>1</v>
      </c>
      <c r="P8" s="7"/>
      <c r="Q8" s="7">
        <v>0.5</v>
      </c>
      <c r="R8" s="32" t="s">
        <v>7</v>
      </c>
      <c r="S8" s="7">
        <v>0</v>
      </c>
      <c r="T8" s="33">
        <v>3</v>
      </c>
      <c r="U8" s="7">
        <v>2</v>
      </c>
      <c r="V8" s="7"/>
      <c r="W8" s="7">
        <v>1.5</v>
      </c>
      <c r="X8" s="7"/>
      <c r="Y8" s="7">
        <v>0</v>
      </c>
      <c r="Z8" s="7"/>
      <c r="AA8" s="7"/>
      <c r="AB8" s="7">
        <v>0.5</v>
      </c>
      <c r="AC8" s="7">
        <v>1</v>
      </c>
      <c r="AD8" s="30">
        <f t="shared" si="0"/>
        <v>9.5</v>
      </c>
      <c r="AE8" s="27">
        <f t="shared" si="2"/>
        <v>17</v>
      </c>
    </row>
    <row r="9" spans="1:32" x14ac:dyDescent="0.25">
      <c r="A9" s="2">
        <v>5</v>
      </c>
      <c r="B9" s="31" t="s">
        <v>23</v>
      </c>
      <c r="C9" s="7"/>
      <c r="D9" s="7">
        <v>0</v>
      </c>
      <c r="E9" s="7"/>
      <c r="F9" s="7"/>
      <c r="G9" s="7">
        <v>1</v>
      </c>
      <c r="H9" s="7"/>
      <c r="I9" s="7">
        <v>1</v>
      </c>
      <c r="J9" s="7"/>
      <c r="K9" s="7"/>
      <c r="L9" s="7"/>
      <c r="M9" s="7">
        <v>2</v>
      </c>
      <c r="N9" s="7"/>
      <c r="O9" s="7"/>
      <c r="P9" s="7"/>
      <c r="Q9" s="7">
        <v>0.5</v>
      </c>
      <c r="R9" s="7">
        <v>2.5</v>
      </c>
      <c r="S9" s="7">
        <v>1</v>
      </c>
      <c r="T9" s="7">
        <v>1</v>
      </c>
      <c r="U9" s="7">
        <v>1.25</v>
      </c>
      <c r="V9" s="7"/>
      <c r="W9" s="7">
        <v>1.5</v>
      </c>
      <c r="X9" s="7"/>
      <c r="Y9" s="7">
        <v>0.5</v>
      </c>
      <c r="Z9" s="7">
        <v>1</v>
      </c>
      <c r="AA9" s="7"/>
      <c r="AB9" s="7">
        <v>0.5</v>
      </c>
      <c r="AC9" s="7">
        <v>1</v>
      </c>
      <c r="AD9" s="30">
        <f t="shared" si="0"/>
        <v>14.75</v>
      </c>
      <c r="AE9" s="27">
        <f t="shared" si="2"/>
        <v>13</v>
      </c>
    </row>
    <row r="10" spans="1:32" x14ac:dyDescent="0.25">
      <c r="A10" s="2">
        <v>6</v>
      </c>
      <c r="B10" s="31" t="s">
        <v>24</v>
      </c>
      <c r="C10" s="7"/>
      <c r="D10" s="7"/>
      <c r="E10" s="7"/>
      <c r="F10" s="7"/>
      <c r="G10" s="7">
        <v>1</v>
      </c>
      <c r="H10" s="7"/>
      <c r="I10" s="7">
        <v>1</v>
      </c>
      <c r="J10" s="7"/>
      <c r="K10" s="7"/>
      <c r="L10" s="33">
        <v>2</v>
      </c>
      <c r="M10" s="7">
        <v>2</v>
      </c>
      <c r="N10" s="7"/>
      <c r="O10" s="7">
        <v>1</v>
      </c>
      <c r="P10" s="7"/>
      <c r="Q10" s="7">
        <v>0.5</v>
      </c>
      <c r="R10" s="7"/>
      <c r="S10" s="7">
        <v>1</v>
      </c>
      <c r="T10" s="7">
        <v>2</v>
      </c>
      <c r="U10" s="7">
        <v>2</v>
      </c>
      <c r="V10" s="7"/>
      <c r="W10" s="7">
        <v>1.5</v>
      </c>
      <c r="X10" s="7"/>
      <c r="Y10" s="7">
        <v>1</v>
      </c>
      <c r="Z10" s="7"/>
      <c r="AA10" s="7"/>
      <c r="AB10" s="7"/>
      <c r="AC10" s="7">
        <v>1</v>
      </c>
      <c r="AD10" s="30">
        <f t="shared" si="0"/>
        <v>16</v>
      </c>
      <c r="AE10" s="27">
        <f t="shared" si="2"/>
        <v>15</v>
      </c>
    </row>
    <row r="11" spans="1:32" x14ac:dyDescent="0.25">
      <c r="A11" s="2">
        <v>7</v>
      </c>
      <c r="B11" s="31" t="s">
        <v>25</v>
      </c>
      <c r="C11" s="7">
        <v>1</v>
      </c>
      <c r="D11" s="7">
        <v>0</v>
      </c>
      <c r="E11" s="7">
        <v>0.5</v>
      </c>
      <c r="F11" s="7">
        <v>1</v>
      </c>
      <c r="G11" s="7"/>
      <c r="H11" s="7">
        <v>0</v>
      </c>
      <c r="I11" s="7">
        <v>0</v>
      </c>
      <c r="J11" s="7"/>
      <c r="K11" s="7"/>
      <c r="L11" s="33">
        <v>2</v>
      </c>
      <c r="M11" s="7">
        <v>2</v>
      </c>
      <c r="N11" s="7">
        <f>6/5</f>
        <v>1.2</v>
      </c>
      <c r="O11" s="7">
        <v>1</v>
      </c>
      <c r="P11" s="7">
        <v>0.5</v>
      </c>
      <c r="Q11" s="7">
        <v>0.5</v>
      </c>
      <c r="R11" s="7">
        <v>0</v>
      </c>
      <c r="S11" s="7">
        <v>1</v>
      </c>
      <c r="T11" s="7">
        <v>2</v>
      </c>
      <c r="U11" s="7">
        <v>2</v>
      </c>
      <c r="V11" s="7"/>
      <c r="W11" s="7">
        <v>1.5</v>
      </c>
      <c r="X11" s="33">
        <v>2</v>
      </c>
      <c r="Y11" s="7">
        <v>1</v>
      </c>
      <c r="Z11" s="7"/>
      <c r="AA11" s="7"/>
      <c r="AB11" s="7"/>
      <c r="AC11" s="7">
        <v>1</v>
      </c>
      <c r="AD11" s="34">
        <f t="shared" si="0"/>
        <v>20.2</v>
      </c>
      <c r="AE11" s="27">
        <f t="shared" si="2"/>
        <v>7</v>
      </c>
    </row>
    <row r="12" spans="1:32" x14ac:dyDescent="0.25">
      <c r="A12" s="2">
        <v>8</v>
      </c>
      <c r="B12" s="31" t="s">
        <v>26</v>
      </c>
      <c r="C12" s="7"/>
      <c r="D12" s="7"/>
      <c r="E12" s="7"/>
      <c r="F12" s="7"/>
      <c r="G12" s="7">
        <v>1</v>
      </c>
      <c r="H12" s="7"/>
      <c r="I12" s="7">
        <v>1</v>
      </c>
      <c r="J12" s="7"/>
      <c r="K12" s="7"/>
      <c r="L12" s="7">
        <v>1</v>
      </c>
      <c r="M12" s="7">
        <v>2</v>
      </c>
      <c r="N12" s="7"/>
      <c r="O12" s="7">
        <v>1</v>
      </c>
      <c r="P12" s="7"/>
      <c r="Q12" s="7">
        <v>0.5</v>
      </c>
      <c r="R12" s="7"/>
      <c r="S12" s="7">
        <v>1</v>
      </c>
      <c r="T12" s="7">
        <v>2</v>
      </c>
      <c r="U12" s="7">
        <v>2</v>
      </c>
      <c r="V12" s="7"/>
      <c r="W12" s="7">
        <v>1.5</v>
      </c>
      <c r="X12" s="7"/>
      <c r="Y12" s="7">
        <v>1</v>
      </c>
      <c r="Z12" s="7"/>
      <c r="AA12" s="7"/>
      <c r="AB12" s="7"/>
      <c r="AC12" s="7">
        <v>1</v>
      </c>
      <c r="AD12" s="30">
        <f t="shared" si="0"/>
        <v>15</v>
      </c>
      <c r="AE12" s="27">
        <f t="shared" si="2"/>
        <v>15</v>
      </c>
    </row>
    <row r="13" spans="1:32" x14ac:dyDescent="0.25">
      <c r="A13" s="2">
        <v>9</v>
      </c>
      <c r="B13" s="31" t="s">
        <v>27</v>
      </c>
      <c r="C13" s="7"/>
      <c r="D13" s="7">
        <v>0</v>
      </c>
      <c r="E13" s="7">
        <v>1</v>
      </c>
      <c r="F13" s="7"/>
      <c r="G13" s="7">
        <v>1</v>
      </c>
      <c r="H13" s="7">
        <v>1</v>
      </c>
      <c r="I13" s="7">
        <v>0.75</v>
      </c>
      <c r="J13" s="7"/>
      <c r="K13" s="7"/>
      <c r="L13" s="7">
        <f>1/6</f>
        <v>0.16666666666666666</v>
      </c>
      <c r="M13" s="7"/>
      <c r="N13" s="7"/>
      <c r="O13" s="7">
        <v>0</v>
      </c>
      <c r="P13" s="7"/>
      <c r="Q13" s="7"/>
      <c r="R13" s="7"/>
      <c r="S13" s="7"/>
      <c r="T13" s="7">
        <v>0.5</v>
      </c>
      <c r="U13" s="7">
        <v>0.5</v>
      </c>
      <c r="V13" s="7">
        <v>1</v>
      </c>
      <c r="W13" s="7">
        <v>1.5</v>
      </c>
      <c r="X13" s="7">
        <f>4.5/7</f>
        <v>0.6428571428571429</v>
      </c>
      <c r="Y13" s="7">
        <v>1</v>
      </c>
      <c r="Z13" s="7"/>
      <c r="AA13" s="7"/>
      <c r="AB13" s="7">
        <v>1</v>
      </c>
      <c r="AC13" s="7"/>
      <c r="AD13" s="30">
        <f t="shared" si="0"/>
        <v>10.059523809523808</v>
      </c>
      <c r="AE13" s="27">
        <f t="shared" si="2"/>
        <v>12</v>
      </c>
    </row>
    <row r="14" spans="1:32" x14ac:dyDescent="0.25">
      <c r="A14" s="2">
        <v>10</v>
      </c>
      <c r="B14" s="31" t="s">
        <v>28</v>
      </c>
      <c r="C14" s="7"/>
      <c r="D14" s="7"/>
      <c r="E14" s="7"/>
      <c r="F14" s="7"/>
      <c r="G14" s="7">
        <v>1</v>
      </c>
      <c r="H14" s="7">
        <v>1</v>
      </c>
      <c r="I14" s="7">
        <v>0</v>
      </c>
      <c r="J14" s="7"/>
      <c r="K14" s="7"/>
      <c r="L14" s="7"/>
      <c r="M14" s="7">
        <v>2</v>
      </c>
      <c r="N14" s="7"/>
      <c r="O14" s="7">
        <v>1</v>
      </c>
      <c r="P14" s="7"/>
      <c r="Q14" s="7">
        <v>0.5</v>
      </c>
      <c r="R14" s="7">
        <v>3</v>
      </c>
      <c r="S14" s="7">
        <v>1</v>
      </c>
      <c r="T14" s="33">
        <v>3</v>
      </c>
      <c r="U14" s="33">
        <v>3</v>
      </c>
      <c r="V14" s="7"/>
      <c r="W14" s="7"/>
      <c r="X14" s="7"/>
      <c r="Y14" s="7"/>
      <c r="Z14" s="7"/>
      <c r="AA14" s="7"/>
      <c r="AB14" s="7"/>
      <c r="AC14" s="7">
        <v>1</v>
      </c>
      <c r="AD14" s="30">
        <f t="shared" si="0"/>
        <v>16.5</v>
      </c>
      <c r="AE14" s="27">
        <f t="shared" si="2"/>
        <v>16</v>
      </c>
    </row>
    <row r="15" spans="1:32" x14ac:dyDescent="0.25">
      <c r="A15" s="2">
        <v>11</v>
      </c>
      <c r="B15" s="31" t="s">
        <v>29</v>
      </c>
      <c r="C15" s="7"/>
      <c r="D15" s="7"/>
      <c r="E15" s="7"/>
      <c r="F15" s="7"/>
      <c r="G15" s="7">
        <v>1</v>
      </c>
      <c r="H15" s="7">
        <v>1</v>
      </c>
      <c r="I15" s="7"/>
      <c r="J15" s="7"/>
      <c r="K15" s="7"/>
      <c r="L15" s="7">
        <v>0.5</v>
      </c>
      <c r="M15" s="7">
        <v>2</v>
      </c>
      <c r="N15" s="7">
        <f>6/5</f>
        <v>1.2</v>
      </c>
      <c r="O15" s="7">
        <v>1</v>
      </c>
      <c r="P15" s="7"/>
      <c r="Q15" s="33">
        <v>1.5</v>
      </c>
      <c r="R15" s="7">
        <v>3</v>
      </c>
      <c r="S15" s="7">
        <v>0.6</v>
      </c>
      <c r="T15" s="7">
        <v>0.5</v>
      </c>
      <c r="U15" s="7">
        <v>0.5</v>
      </c>
      <c r="V15" s="7"/>
      <c r="W15" s="7">
        <v>1.5</v>
      </c>
      <c r="X15" s="7"/>
      <c r="Y15" s="7"/>
      <c r="Z15" s="7"/>
      <c r="AA15" s="7"/>
      <c r="AB15" s="7"/>
      <c r="AC15" s="7"/>
      <c r="AD15" s="30">
        <f t="shared" si="0"/>
        <v>14.299999999999999</v>
      </c>
      <c r="AE15" s="27">
        <f t="shared" si="2"/>
        <v>14</v>
      </c>
    </row>
    <row r="16" spans="1:32" x14ac:dyDescent="0.25">
      <c r="A16" s="2">
        <v>12</v>
      </c>
      <c r="B16" s="31" t="s">
        <v>30</v>
      </c>
      <c r="C16" s="7"/>
      <c r="D16" s="7">
        <v>1</v>
      </c>
      <c r="E16" s="7"/>
      <c r="F16" s="7"/>
      <c r="G16" s="7">
        <v>1</v>
      </c>
      <c r="H16" s="7"/>
      <c r="I16" s="7">
        <v>1</v>
      </c>
      <c r="J16" s="7"/>
      <c r="K16" s="7"/>
      <c r="L16" s="33">
        <v>1.5</v>
      </c>
      <c r="M16" s="7">
        <v>2</v>
      </c>
      <c r="N16" s="7"/>
      <c r="O16" s="7"/>
      <c r="P16" s="7"/>
      <c r="Q16" s="7">
        <v>1.5</v>
      </c>
      <c r="R16" s="7">
        <v>2</v>
      </c>
      <c r="S16" s="7">
        <v>1</v>
      </c>
      <c r="T16" s="33">
        <v>3</v>
      </c>
      <c r="U16" s="33">
        <v>3</v>
      </c>
      <c r="V16" s="7"/>
      <c r="W16" s="7">
        <v>1.5</v>
      </c>
      <c r="X16" s="7"/>
      <c r="Y16" s="7">
        <v>1</v>
      </c>
      <c r="Z16" s="7"/>
      <c r="AA16" s="7"/>
      <c r="AB16" s="7"/>
      <c r="AC16" s="7">
        <v>1</v>
      </c>
      <c r="AD16" s="34">
        <f t="shared" si="0"/>
        <v>20.5</v>
      </c>
      <c r="AE16" s="27">
        <f t="shared" si="2"/>
        <v>14</v>
      </c>
    </row>
    <row r="17" spans="1:39" x14ac:dyDescent="0.25">
      <c r="A17" s="2">
        <v>13</v>
      </c>
      <c r="B17" s="31" t="s">
        <v>31</v>
      </c>
      <c r="C17" s="7"/>
      <c r="D17" s="7">
        <v>0</v>
      </c>
      <c r="E17" s="7"/>
      <c r="F17" s="7"/>
      <c r="G17" s="7">
        <v>1</v>
      </c>
      <c r="H17" s="7"/>
      <c r="I17" s="7">
        <v>1</v>
      </c>
      <c r="J17" s="7">
        <v>1</v>
      </c>
      <c r="K17" s="7"/>
      <c r="L17" s="33">
        <v>1.5</v>
      </c>
      <c r="M17" s="7">
        <v>2</v>
      </c>
      <c r="N17" s="7">
        <v>1.2</v>
      </c>
      <c r="O17" s="7">
        <v>1</v>
      </c>
      <c r="P17" s="7"/>
      <c r="Q17" s="7">
        <v>1</v>
      </c>
      <c r="R17" s="7">
        <v>3</v>
      </c>
      <c r="S17" s="7">
        <v>1</v>
      </c>
      <c r="T17" s="33">
        <v>3</v>
      </c>
      <c r="U17" s="33">
        <v>3</v>
      </c>
      <c r="V17" s="7"/>
      <c r="W17" s="7">
        <v>1.5</v>
      </c>
      <c r="X17" s="7"/>
      <c r="Y17" s="7">
        <v>1</v>
      </c>
      <c r="Z17" s="7"/>
      <c r="AA17" s="7"/>
      <c r="AB17" s="7"/>
      <c r="AC17" s="7">
        <v>1</v>
      </c>
      <c r="AD17" s="34">
        <f t="shared" si="0"/>
        <v>23.2</v>
      </c>
      <c r="AE17" s="27">
        <f t="shared" si="2"/>
        <v>11</v>
      </c>
    </row>
    <row r="18" spans="1:39" x14ac:dyDescent="0.25">
      <c r="A18" s="2">
        <v>14</v>
      </c>
      <c r="B18" s="31" t="s">
        <v>32</v>
      </c>
      <c r="C18" s="7">
        <v>0.5</v>
      </c>
      <c r="D18" s="7">
        <v>0</v>
      </c>
      <c r="E18" s="7">
        <v>0.25</v>
      </c>
      <c r="F18" s="7">
        <v>1</v>
      </c>
      <c r="G18" s="7">
        <v>0.33</v>
      </c>
      <c r="H18" s="7">
        <v>1</v>
      </c>
      <c r="I18" s="7">
        <v>0.5</v>
      </c>
      <c r="J18" s="7"/>
      <c r="K18" s="7">
        <v>0</v>
      </c>
      <c r="L18" s="7">
        <v>0.2</v>
      </c>
      <c r="M18" s="7">
        <v>2</v>
      </c>
      <c r="N18" s="7">
        <v>0.9</v>
      </c>
      <c r="O18" s="7"/>
      <c r="P18" s="7">
        <v>0.5</v>
      </c>
      <c r="Q18" s="7">
        <v>1</v>
      </c>
      <c r="R18" s="7">
        <v>3</v>
      </c>
      <c r="S18" s="7">
        <v>0.6</v>
      </c>
      <c r="T18" s="7">
        <f>0.5+3/8</f>
        <v>0.875</v>
      </c>
      <c r="U18" s="7">
        <f>3/9</f>
        <v>0.33333333333333331</v>
      </c>
      <c r="V18" s="7"/>
      <c r="W18" s="7">
        <v>1.5</v>
      </c>
      <c r="X18" s="7">
        <f>4.5/7</f>
        <v>0.6428571428571429</v>
      </c>
      <c r="Y18" s="7">
        <v>1</v>
      </c>
      <c r="Z18" s="7">
        <v>1</v>
      </c>
      <c r="AA18" s="7"/>
      <c r="AB18" s="7">
        <v>1</v>
      </c>
      <c r="AC18" s="7">
        <v>1</v>
      </c>
      <c r="AD18" s="34">
        <f t="shared" si="0"/>
        <v>19.131190476190476</v>
      </c>
      <c r="AE18" s="27">
        <f t="shared" si="2"/>
        <v>4</v>
      </c>
    </row>
    <row r="19" spans="1:39" x14ac:dyDescent="0.25">
      <c r="A19" s="2">
        <v>15</v>
      </c>
      <c r="B19" s="31" t="s">
        <v>33</v>
      </c>
      <c r="C19" s="7">
        <v>1</v>
      </c>
      <c r="D19" s="7">
        <v>1</v>
      </c>
      <c r="E19" s="7"/>
      <c r="F19" s="7"/>
      <c r="G19" s="7">
        <v>1</v>
      </c>
      <c r="H19" s="7">
        <v>0.5</v>
      </c>
      <c r="I19" s="7">
        <v>1</v>
      </c>
      <c r="J19" s="7">
        <v>2</v>
      </c>
      <c r="K19" s="7"/>
      <c r="L19" s="7">
        <v>1</v>
      </c>
      <c r="M19" s="7">
        <v>2</v>
      </c>
      <c r="N19" s="7">
        <v>1.5</v>
      </c>
      <c r="O19" s="7">
        <v>1</v>
      </c>
      <c r="P19" s="33">
        <v>2</v>
      </c>
      <c r="Q19" s="33">
        <v>2</v>
      </c>
      <c r="R19" s="7"/>
      <c r="S19" s="7">
        <v>1</v>
      </c>
      <c r="T19" s="33">
        <v>3</v>
      </c>
      <c r="U19" s="7">
        <v>2</v>
      </c>
      <c r="V19" s="7"/>
      <c r="W19" s="7">
        <v>1.5</v>
      </c>
      <c r="X19" s="33">
        <v>2.5</v>
      </c>
      <c r="Y19" s="7">
        <v>1</v>
      </c>
      <c r="Z19" s="7"/>
      <c r="AA19" s="7">
        <v>0</v>
      </c>
      <c r="AB19" s="7">
        <v>1</v>
      </c>
      <c r="AC19" s="7">
        <v>1</v>
      </c>
      <c r="AD19" s="34">
        <f t="shared" si="0"/>
        <v>29</v>
      </c>
      <c r="AE19" s="27">
        <f t="shared" si="2"/>
        <v>6</v>
      </c>
    </row>
    <row r="20" spans="1:39" x14ac:dyDescent="0.25">
      <c r="A20" s="2">
        <v>16</v>
      </c>
      <c r="B20" s="31" t="s">
        <v>34</v>
      </c>
      <c r="C20" s="7">
        <v>1</v>
      </c>
      <c r="D20" s="7">
        <v>1</v>
      </c>
      <c r="E20" s="7"/>
      <c r="F20" s="7"/>
      <c r="G20" s="7">
        <v>0.66</v>
      </c>
      <c r="H20" s="7"/>
      <c r="I20" s="7">
        <v>0.5</v>
      </c>
      <c r="J20" s="7">
        <v>2</v>
      </c>
      <c r="K20" s="7"/>
      <c r="L20" s="33">
        <v>1.5</v>
      </c>
      <c r="M20" s="7">
        <v>2</v>
      </c>
      <c r="N20" s="7">
        <v>1.2</v>
      </c>
      <c r="O20" s="7">
        <v>0</v>
      </c>
      <c r="P20" s="7">
        <v>1</v>
      </c>
      <c r="Q20" s="7">
        <v>0.5</v>
      </c>
      <c r="R20" s="7"/>
      <c r="S20" s="7">
        <v>1</v>
      </c>
      <c r="T20" s="7">
        <v>2</v>
      </c>
      <c r="U20" s="7">
        <v>2</v>
      </c>
      <c r="V20" s="7"/>
      <c r="W20" s="7">
        <v>1.5</v>
      </c>
      <c r="X20" s="33">
        <v>2.5</v>
      </c>
      <c r="Y20" s="7">
        <v>1</v>
      </c>
      <c r="Z20" s="7">
        <v>0</v>
      </c>
      <c r="AA20" s="7"/>
      <c r="AB20" s="7">
        <v>0.5</v>
      </c>
      <c r="AC20" s="7">
        <v>1</v>
      </c>
      <c r="AD20" s="34">
        <f t="shared" si="0"/>
        <v>22.86</v>
      </c>
      <c r="AE20" s="27">
        <f t="shared" si="2"/>
        <v>7</v>
      </c>
    </row>
    <row r="21" spans="1:39" x14ac:dyDescent="0.25">
      <c r="A21" s="2">
        <v>17</v>
      </c>
      <c r="B21" s="31" t="s">
        <v>35</v>
      </c>
      <c r="C21" s="7"/>
      <c r="D21" s="7">
        <v>1</v>
      </c>
      <c r="E21" s="7"/>
      <c r="F21" s="7"/>
      <c r="G21" s="7">
        <v>1</v>
      </c>
      <c r="H21" s="7">
        <v>1</v>
      </c>
      <c r="I21" s="7">
        <v>1</v>
      </c>
      <c r="J21" s="7">
        <v>0</v>
      </c>
      <c r="K21" s="7"/>
      <c r="L21" s="7"/>
      <c r="M21" s="33">
        <v>3</v>
      </c>
      <c r="N21" s="7">
        <v>1.5</v>
      </c>
      <c r="O21" s="7">
        <v>1</v>
      </c>
      <c r="P21" s="7"/>
      <c r="Q21" s="7">
        <v>1</v>
      </c>
      <c r="R21" s="7">
        <v>3</v>
      </c>
      <c r="S21" s="7">
        <v>1</v>
      </c>
      <c r="T21" s="7">
        <f>0.5+9/8</f>
        <v>1.625</v>
      </c>
      <c r="U21" s="35">
        <f>0.5+7.5/9</f>
        <v>1.3333333333333335</v>
      </c>
      <c r="V21" s="7"/>
      <c r="W21" s="7">
        <v>1.5</v>
      </c>
      <c r="X21" s="7">
        <v>0.6</v>
      </c>
      <c r="Y21" s="7">
        <v>1</v>
      </c>
      <c r="Z21" s="7"/>
      <c r="AA21" s="7"/>
      <c r="AB21" s="33">
        <v>2</v>
      </c>
      <c r="AC21" s="7">
        <v>1</v>
      </c>
      <c r="AD21" s="34">
        <f t="shared" si="0"/>
        <v>23.558333333333334</v>
      </c>
      <c r="AE21" s="27">
        <f t="shared" si="2"/>
        <v>9</v>
      </c>
    </row>
    <row r="22" spans="1:39" x14ac:dyDescent="0.25">
      <c r="A22" s="15"/>
      <c r="B22" s="16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8"/>
      <c r="AE22" s="21"/>
    </row>
    <row r="24" spans="1:39" x14ac:dyDescent="0.25">
      <c r="B24" s="14" t="s">
        <v>3</v>
      </c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</row>
    <row r="25" spans="1:39" x14ac:dyDescent="0.25">
      <c r="C25" s="10" t="s">
        <v>8</v>
      </c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22"/>
      <c r="AF25" s="6"/>
      <c r="AG25" s="6"/>
      <c r="AH25" s="6"/>
      <c r="AI25" s="6"/>
      <c r="AJ25" s="6"/>
      <c r="AK25" s="6"/>
      <c r="AL25" s="6"/>
      <c r="AM25" s="6"/>
    </row>
    <row r="26" spans="1:39" x14ac:dyDescent="0.25">
      <c r="C26" s="11" t="s">
        <v>4</v>
      </c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23"/>
      <c r="AF26" s="6"/>
      <c r="AG26" s="6"/>
      <c r="AH26" s="6"/>
      <c r="AI26" s="6"/>
      <c r="AJ26" s="6"/>
      <c r="AK26" s="6"/>
      <c r="AL26" s="6"/>
      <c r="AM26" s="6"/>
    </row>
    <row r="27" spans="1:39" x14ac:dyDescent="0.25">
      <c r="C27" s="12" t="s">
        <v>5</v>
      </c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24"/>
      <c r="AF27" s="6"/>
      <c r="AG27" s="6"/>
      <c r="AH27" s="6"/>
      <c r="AI27" s="6"/>
      <c r="AJ27" s="6"/>
      <c r="AK27" s="6"/>
      <c r="AL27" s="6"/>
      <c r="AM27" s="6"/>
    </row>
    <row r="28" spans="1:39" x14ac:dyDescent="0.25">
      <c r="C28" s="28" t="s">
        <v>18</v>
      </c>
      <c r="D28" s="13"/>
      <c r="E28" s="13"/>
      <c r="F28" s="13"/>
      <c r="G28" s="13"/>
      <c r="H28" s="13"/>
      <c r="I28" s="13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25"/>
      <c r="AF28" s="6"/>
      <c r="AG28" s="6"/>
      <c r="AH28" s="6"/>
      <c r="AI28" s="6"/>
      <c r="AJ28" s="6"/>
      <c r="AK28" s="6"/>
      <c r="AL28" s="6"/>
      <c r="AM28" s="6"/>
    </row>
    <row r="29" spans="1:39" x14ac:dyDescent="0.25">
      <c r="C29" s="28" t="s">
        <v>9</v>
      </c>
      <c r="D29" s="13"/>
      <c r="E29" s="13"/>
      <c r="F29" s="13"/>
      <c r="G29" s="13"/>
      <c r="H29" s="13"/>
      <c r="I29" s="13"/>
      <c r="J29" s="1" t="s">
        <v>11</v>
      </c>
      <c r="K29" s="38">
        <f>35*0.51</f>
        <v>17.850000000000001</v>
      </c>
      <c r="L29" s="38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28"/>
      <c r="Y29" s="13"/>
      <c r="Z29" s="28"/>
      <c r="AA29" s="28"/>
      <c r="AB29" s="13"/>
      <c r="AC29" s="28"/>
      <c r="AD29" s="13"/>
      <c r="AE29" s="26"/>
      <c r="AF29" s="13"/>
      <c r="AG29" s="13" t="s">
        <v>7</v>
      </c>
      <c r="AH29" s="13"/>
      <c r="AI29" s="13"/>
      <c r="AJ29" s="13"/>
      <c r="AK29" s="13"/>
      <c r="AL29" s="13"/>
      <c r="AM29" s="13"/>
    </row>
    <row r="30" spans="1:39" x14ac:dyDescent="0.25"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28"/>
      <c r="Y30" s="13"/>
      <c r="Z30" s="28"/>
      <c r="AA30" s="28"/>
      <c r="AB30" s="13"/>
      <c r="AC30" s="28"/>
      <c r="AD30" s="13"/>
      <c r="AE30" s="26"/>
      <c r="AF30" s="13"/>
      <c r="AG30" s="13"/>
      <c r="AH30" s="13"/>
      <c r="AI30" s="13"/>
      <c r="AJ30" s="13"/>
      <c r="AK30" s="13"/>
      <c r="AL30" s="13"/>
      <c r="AM30" s="13"/>
    </row>
    <row r="37" spans="2:2" x14ac:dyDescent="0.25">
      <c r="B37" t="s">
        <v>7</v>
      </c>
    </row>
  </sheetData>
  <mergeCells count="3">
    <mergeCell ref="C2:AB2"/>
    <mergeCell ref="C24:AE24"/>
    <mergeCell ref="K29:L29"/>
  </mergeCells>
  <pageMargins left="0" right="0" top="0.55118110236220474" bottom="0.55118110236220474" header="0.31496062992125984" footer="0.31496062992125984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Milan</dc:creator>
  <cp:lastModifiedBy>Milan Paroski</cp:lastModifiedBy>
  <cp:lastPrinted>2021-02-19T10:07:25Z</cp:lastPrinted>
  <dcterms:created xsi:type="dcterms:W3CDTF">2014-02-17T11:26:19Z</dcterms:created>
  <dcterms:modified xsi:type="dcterms:W3CDTF">2021-02-19T10:07:28Z</dcterms:modified>
</cp:coreProperties>
</file>