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נתוני_עובדים" sheetId="1" state="visible" r:id="rId1"/>
    <sheet name="ניהול_מלאי" sheetId="2" state="visible" r:id="rId2"/>
    <sheet name="ניתוח_מכירות" sheetId="3" state="visible" r:id="rId3"/>
    <sheet name="ניהול_פרויקטים" sheetId="4" state="visible" r:id="rId4"/>
    <sheet name="נוסחאות_בסיסיות" sheetId="5" state="visible" r:id="rId5"/>
    <sheet name="פונקציות_טקסט" sheetId="6" state="visible" r:id="rId6"/>
    <sheet name="פונקציות_תאריך" sheetId="7" state="visible" r:id="rId7"/>
    <sheet name="פונקציות_לוגיות" sheetId="8" state="visible" r:id="rId8"/>
    <sheet name="פונקציות_חיפוש" sheetId="9" state="visible" r:id="rId9"/>
    <sheet name="תרגילים_מעשיים" sheetId="10" state="visible" r:id="rId10"/>
    <sheet name="קיצורי_מקלדת" sheetId="11" state="visible" r:id="rId11"/>
    <sheet name="טיפים_שימושיים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שם_עובד</t>
        </is>
      </c>
      <c r="B1" s="1" t="inlineStr">
        <is>
          <t>גיל</t>
        </is>
      </c>
      <c r="C1" s="1" t="inlineStr">
        <is>
          <t>משכורת</t>
        </is>
      </c>
      <c r="D1" s="1" t="inlineStr">
        <is>
          <t>תאריך_העסקה</t>
        </is>
      </c>
      <c r="E1" s="1" t="inlineStr">
        <is>
          <t>מחלקה</t>
        </is>
      </c>
      <c r="F1" s="1" t="inlineStr">
        <is>
          <t>תפקיד</t>
        </is>
      </c>
    </row>
    <row r="2">
      <c r="A2" t="inlineStr">
        <is>
          <t>דוד כהן</t>
        </is>
      </c>
      <c r="B2" t="n">
        <v>28</v>
      </c>
      <c r="C2" t="n">
        <v>8500</v>
      </c>
      <c r="D2" t="inlineStr">
        <is>
          <t>2020-01-15</t>
        </is>
      </c>
      <c r="E2" t="inlineStr">
        <is>
          <t>מכירות</t>
        </is>
      </c>
      <c r="F2" t="inlineStr">
        <is>
          <t>נציג מכירות</t>
        </is>
      </c>
    </row>
    <row r="3">
      <c r="A3" t="inlineStr">
        <is>
          <t>שרה לוי</t>
        </is>
      </c>
      <c r="B3" t="n">
        <v>35</v>
      </c>
      <c r="C3" t="n">
        <v>12000</v>
      </c>
      <c r="D3" t="inlineStr">
        <is>
          <t>2018-03-20</t>
        </is>
      </c>
      <c r="E3" t="inlineStr">
        <is>
          <t>פיתוח</t>
        </is>
      </c>
      <c r="F3" t="inlineStr">
        <is>
          <t>מפתח</t>
        </is>
      </c>
    </row>
    <row r="4">
      <c r="A4" t="inlineStr">
        <is>
          <t>משה גולדברג</t>
        </is>
      </c>
      <c r="B4" t="n">
        <v>42</v>
      </c>
      <c r="C4" t="n">
        <v>15000</v>
      </c>
      <c r="D4" t="inlineStr">
        <is>
          <t>2015-07-10</t>
        </is>
      </c>
      <c r="E4" t="inlineStr">
        <is>
          <t>ניהול</t>
        </is>
      </c>
      <c r="F4" t="inlineStr">
        <is>
          <t>מנהל</t>
        </is>
      </c>
    </row>
    <row r="5">
      <c r="A5" t="inlineStr">
        <is>
          <t>רחל אברהם</t>
        </is>
      </c>
      <c r="B5" t="n">
        <v>31</v>
      </c>
      <c r="C5" t="n">
        <v>9500</v>
      </c>
      <c r="D5" t="inlineStr">
        <is>
          <t>2021-09-05</t>
        </is>
      </c>
      <c r="E5" t="inlineStr">
        <is>
          <t>מכירות</t>
        </is>
      </c>
      <c r="F5" t="inlineStr">
        <is>
          <t>נציגת מכירות</t>
        </is>
      </c>
    </row>
    <row r="6">
      <c r="A6" t="inlineStr">
        <is>
          <t>יוסף רוזן</t>
        </is>
      </c>
      <c r="B6" t="n">
        <v>29</v>
      </c>
      <c r="C6" t="n">
        <v>7800</v>
      </c>
      <c r="D6" t="inlineStr">
        <is>
          <t>2022-01-30</t>
        </is>
      </c>
      <c r="E6" t="inlineStr">
        <is>
          <t>תמיכה</t>
        </is>
      </c>
      <c r="F6" t="inlineStr">
        <is>
          <t>טכנאי</t>
        </is>
      </c>
    </row>
    <row r="7">
      <c r="A7" t="inlineStr">
        <is>
          <t>מיכל שפירא</t>
        </is>
      </c>
      <c r="B7" t="n">
        <v>38</v>
      </c>
      <c r="C7" t="n">
        <v>13500</v>
      </c>
      <c r="D7" t="inlineStr">
        <is>
          <t>2019-11-12</t>
        </is>
      </c>
      <c r="E7" t="inlineStr">
        <is>
          <t>פיתוח</t>
        </is>
      </c>
      <c r="F7" t="inlineStr">
        <is>
          <t>מפתחת בכירה</t>
        </is>
      </c>
    </row>
    <row r="8">
      <c r="A8" t="inlineStr">
        <is>
          <t>דניאל ברגר</t>
        </is>
      </c>
      <c r="B8" t="n">
        <v>45</v>
      </c>
      <c r="C8" t="n">
        <v>18000</v>
      </c>
      <c r="D8" t="inlineStr">
        <is>
          <t>2012-05-25</t>
        </is>
      </c>
      <c r="E8" t="inlineStr">
        <is>
          <t>ניהול</t>
        </is>
      </c>
      <c r="F8" t="inlineStr">
        <is>
          <t>מנהל בכיר</t>
        </is>
      </c>
    </row>
    <row r="9">
      <c r="A9" t="inlineStr">
        <is>
          <t>נועה כץ</t>
        </is>
      </c>
      <c r="B9" t="n">
        <v>26</v>
      </c>
      <c r="C9" t="n">
        <v>7200</v>
      </c>
      <c r="D9" t="inlineStr">
        <is>
          <t>2023-02-18</t>
        </is>
      </c>
      <c r="E9" t="inlineStr">
        <is>
          <t>תמיכה</t>
        </is>
      </c>
      <c r="F9" t="inlineStr">
        <is>
          <t>טכנאית</t>
        </is>
      </c>
    </row>
    <row r="10">
      <c r="A10" t="inlineStr">
        <is>
          <t>אברהם שטיין</t>
        </is>
      </c>
      <c r="B10" t="n">
        <v>33</v>
      </c>
      <c r="C10" t="n">
        <v>11000</v>
      </c>
      <c r="D10" t="inlineStr">
        <is>
          <t>2020-08-14</t>
        </is>
      </c>
      <c r="E10" t="inlineStr">
        <is>
          <t>מכירות</t>
        </is>
      </c>
      <c r="F10" t="inlineStr">
        <is>
          <t>מנהל מכירות</t>
        </is>
      </c>
    </row>
    <row r="11">
      <c r="A11" t="inlineStr">
        <is>
          <t>תמר פלד</t>
        </is>
      </c>
      <c r="B11" t="n">
        <v>40</v>
      </c>
      <c r="C11" t="n">
        <v>16000</v>
      </c>
      <c r="D11" t="inlineStr">
        <is>
          <t>2017-12-03</t>
        </is>
      </c>
      <c r="E11" t="inlineStr">
        <is>
          <t>פיתוח</t>
        </is>
      </c>
      <c r="F11" t="inlineStr">
        <is>
          <t>מפתח בכיר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תרגיל</t>
        </is>
      </c>
      <c r="B1" s="1" t="inlineStr">
        <is>
          <t>נושא</t>
        </is>
      </c>
      <c r="C1" s="1" t="inlineStr">
        <is>
          <t>תיאור</t>
        </is>
      </c>
      <c r="D1" s="1" t="inlineStr">
        <is>
          <t>נוסחאות_נדרשות</t>
        </is>
      </c>
      <c r="E1" s="1" t="inlineStr">
        <is>
          <t>רמת_קושי</t>
        </is>
      </c>
    </row>
    <row r="2">
      <c r="A2" t="inlineStr">
        <is>
          <t>תרגיל 1</t>
        </is>
      </c>
      <c r="B2" t="inlineStr">
        <is>
          <t>חישוב משכורות</t>
        </is>
      </c>
      <c r="C2" t="inlineStr">
        <is>
          <t>חשב משכורת נטו עם מסים</t>
        </is>
      </c>
      <c r="D2" t="inlineStr">
        <is>
          <t>IF, SUM, TAX</t>
        </is>
      </c>
      <c r="E2" t="inlineStr">
        <is>
          <t>קל</t>
        </is>
      </c>
    </row>
    <row r="3">
      <c r="A3" t="inlineStr">
        <is>
          <t>תרגיל 2</t>
        </is>
      </c>
      <c r="B3" t="inlineStr">
        <is>
          <t>ניתוח מכירות</t>
        </is>
      </c>
      <c r="C3" t="inlineStr">
        <is>
          <t>נתח מכירות לפי מוכר</t>
        </is>
      </c>
      <c r="D3" t="inlineStr">
        <is>
          <t>SUMIF, COUNTIF, AVERAGE</t>
        </is>
      </c>
      <c r="E3" t="inlineStr">
        <is>
          <t>בינוני</t>
        </is>
      </c>
    </row>
    <row r="4">
      <c r="A4" t="inlineStr">
        <is>
          <t>תרגיל 3</t>
        </is>
      </c>
      <c r="B4" t="inlineStr">
        <is>
          <t>ניהול מלאי</t>
        </is>
      </c>
      <c r="C4" t="inlineStr">
        <is>
          <t>זהה מוצרים עם מלאי נמוך</t>
        </is>
      </c>
      <c r="D4" t="inlineStr">
        <is>
          <t>IF, COUNTIF, VLOOKUP</t>
        </is>
      </c>
      <c r="E4" t="inlineStr">
        <is>
          <t>בינוני</t>
        </is>
      </c>
    </row>
    <row r="5">
      <c r="A5" t="inlineStr">
        <is>
          <t>תרגיל 4</t>
        </is>
      </c>
      <c r="B5" t="inlineStr">
        <is>
          <t>ניהול פרויקטים</t>
        </is>
      </c>
      <c r="C5" t="inlineStr">
        <is>
          <t>חשב איחורים בפרויקטים</t>
        </is>
      </c>
      <c r="D5" t="inlineStr">
        <is>
          <t>DATEDIF, IF, SUMIF</t>
        </is>
      </c>
      <c r="E5" t="inlineStr">
        <is>
          <t>קשה</t>
        </is>
      </c>
    </row>
    <row r="6">
      <c r="A6" t="inlineStr">
        <is>
          <t>תרגיל 5</t>
        </is>
      </c>
      <c r="B6" t="inlineStr">
        <is>
          <t>יצירת דוחות</t>
        </is>
      </c>
      <c r="C6" t="inlineStr">
        <is>
          <t>צור דשבורד ניהולי</t>
        </is>
      </c>
      <c r="D6" t="inlineStr">
        <is>
          <t>PIVOT, CHARTS, FORMULAS</t>
        </is>
      </c>
      <c r="E6" t="inlineStr">
        <is>
          <t>קשה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פעולה</t>
        </is>
      </c>
      <c r="B1" s="1" t="inlineStr">
        <is>
          <t>Windows</t>
        </is>
      </c>
      <c r="C1" s="1" t="inlineStr">
        <is>
          <t>Mac</t>
        </is>
      </c>
      <c r="D1" s="1" t="inlineStr">
        <is>
          <t>תיאור</t>
        </is>
      </c>
    </row>
    <row r="2">
      <c r="A2" t="inlineStr">
        <is>
          <t>שמירה</t>
        </is>
      </c>
      <c r="B2" t="inlineStr">
        <is>
          <t>Ctrl+S</t>
        </is>
      </c>
      <c r="C2" t="inlineStr">
        <is>
          <t>Cmd+S</t>
        </is>
      </c>
      <c r="D2" t="inlineStr">
        <is>
          <t>שמירת קובץ</t>
        </is>
      </c>
    </row>
    <row r="3">
      <c r="A3" t="inlineStr">
        <is>
          <t>פתיחה</t>
        </is>
      </c>
      <c r="B3" t="inlineStr">
        <is>
          <t>Ctrl+O</t>
        </is>
      </c>
      <c r="C3" t="inlineStr">
        <is>
          <t>Cmd+O</t>
        </is>
      </c>
      <c r="D3" t="inlineStr">
        <is>
          <t>פתיחת קובץ</t>
        </is>
      </c>
    </row>
    <row r="4">
      <c r="A4" t="inlineStr">
        <is>
          <t>הדפסה</t>
        </is>
      </c>
      <c r="B4" t="inlineStr">
        <is>
          <t>Ctrl+P</t>
        </is>
      </c>
      <c r="C4" t="inlineStr">
        <is>
          <t>Cmd+P</t>
        </is>
      </c>
      <c r="D4" t="inlineStr">
        <is>
          <t>הדפסה</t>
        </is>
      </c>
    </row>
    <row r="5">
      <c r="A5" t="inlineStr">
        <is>
          <t>ביטול</t>
        </is>
      </c>
      <c r="B5" t="inlineStr">
        <is>
          <t>Ctrl+Z</t>
        </is>
      </c>
      <c r="C5" t="inlineStr">
        <is>
          <t>Cmd+Z</t>
        </is>
      </c>
      <c r="D5" t="inlineStr">
        <is>
          <t>ביטול פעולה</t>
        </is>
      </c>
    </row>
    <row r="6">
      <c r="A6" t="inlineStr">
        <is>
          <t>חזרה</t>
        </is>
      </c>
      <c r="B6" t="inlineStr">
        <is>
          <t>Ctrl+Y</t>
        </is>
      </c>
      <c r="C6" t="inlineStr">
        <is>
          <t>Cmd+Y</t>
        </is>
      </c>
      <c r="D6" t="inlineStr">
        <is>
          <t>חזרה על פעולה</t>
        </is>
      </c>
    </row>
    <row r="7">
      <c r="A7" t="inlineStr">
        <is>
          <t>העתקה</t>
        </is>
      </c>
      <c r="B7" t="inlineStr">
        <is>
          <t>Ctrl+C</t>
        </is>
      </c>
      <c r="C7" t="inlineStr">
        <is>
          <t>Cmd+C</t>
        </is>
      </c>
      <c r="D7" t="inlineStr">
        <is>
          <t>העתקת בחירה</t>
        </is>
      </c>
    </row>
    <row r="8">
      <c r="A8" t="inlineStr">
        <is>
          <t>הדבקה</t>
        </is>
      </c>
      <c r="B8" t="inlineStr">
        <is>
          <t>Ctrl+V</t>
        </is>
      </c>
      <c r="C8" t="inlineStr">
        <is>
          <t>Cmd+V</t>
        </is>
      </c>
      <c r="D8" t="inlineStr">
        <is>
          <t>הדבקת בחירה</t>
        </is>
      </c>
    </row>
    <row r="9">
      <c r="A9" t="inlineStr">
        <is>
          <t>חיתוך</t>
        </is>
      </c>
      <c r="B9" t="inlineStr">
        <is>
          <t>Ctrl+X</t>
        </is>
      </c>
      <c r="C9" t="inlineStr">
        <is>
          <t>Cmd+X</t>
        </is>
      </c>
      <c r="D9" t="inlineStr">
        <is>
          <t>חיתוך בחירה</t>
        </is>
      </c>
    </row>
    <row r="10">
      <c r="A10" t="inlineStr">
        <is>
          <t>חיפוש</t>
        </is>
      </c>
      <c r="B10" t="inlineStr">
        <is>
          <t>Ctrl+F</t>
        </is>
      </c>
      <c r="C10" t="inlineStr">
        <is>
          <t>Cmd+F</t>
        </is>
      </c>
      <c r="D10" t="inlineStr">
        <is>
          <t>חיפוש טקסט</t>
        </is>
      </c>
    </row>
    <row r="11">
      <c r="A11" t="inlineStr">
        <is>
          <t>החלפה</t>
        </is>
      </c>
      <c r="B11" t="inlineStr">
        <is>
          <t>Ctrl+H</t>
        </is>
      </c>
      <c r="C11" t="inlineStr">
        <is>
          <t>Cmd+H</t>
        </is>
      </c>
      <c r="D11" t="inlineStr">
        <is>
          <t>החלפת טקסט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טיפ</t>
        </is>
      </c>
      <c r="B1" s="1" t="inlineStr">
        <is>
          <t>תיאור</t>
        </is>
      </c>
      <c r="C1" s="1" t="inlineStr">
        <is>
          <t>איך_להשתמש</t>
        </is>
      </c>
      <c r="D1" s="1" t="inlineStr">
        <is>
          <t>יתרון</t>
        </is>
      </c>
    </row>
    <row r="2">
      <c r="A2" t="inlineStr">
        <is>
          <t>שימוש ב-F4</t>
        </is>
      </c>
      <c r="B2" t="inlineStr">
        <is>
          <t>חזרה על פעולת עיצוב</t>
        </is>
      </c>
      <c r="C2" t="inlineStr">
        <is>
          <t>בחר תא, לחץ F4</t>
        </is>
      </c>
      <c r="D2" t="inlineStr">
        <is>
          <t>חיסכון בזמן</t>
        </is>
      </c>
    </row>
    <row r="3">
      <c r="A3" t="inlineStr">
        <is>
          <t>העתקת נוסחאות</t>
        </is>
      </c>
      <c r="B3" t="inlineStr">
        <is>
          <t>העתקה עם הפניות יחסיות</t>
        </is>
      </c>
      <c r="C3" t="inlineStr">
        <is>
          <t>גרור פינה של תא</t>
        </is>
      </c>
      <c r="D3" t="inlineStr">
        <is>
          <t>עקביות בנוסחאות</t>
        </is>
      </c>
    </row>
    <row r="4">
      <c r="A4" t="inlineStr">
        <is>
          <t>עיצוב מותנה</t>
        </is>
      </c>
      <c r="B4" t="inlineStr">
        <is>
          <t>עיצוב אוטומטי לפי תנאים</t>
        </is>
      </c>
      <c r="C4" t="inlineStr">
        <is>
          <t>בחר נתונים &gt; עיצוב מותנה</t>
        </is>
      </c>
      <c r="D4" t="inlineStr">
        <is>
          <t>זיהוי מגמות</t>
        </is>
      </c>
    </row>
    <row r="5">
      <c r="A5" t="inlineStr">
        <is>
          <t>טבלאות פיווט</t>
        </is>
      </c>
      <c r="B5" t="inlineStr">
        <is>
          <t>ניתוח נתונים מתקדם</t>
        </is>
      </c>
      <c r="C5" t="inlineStr">
        <is>
          <t>בחר נתונים &gt; טבלת פיווט</t>
        </is>
      </c>
      <c r="D5" t="inlineStr">
        <is>
          <t>ניתוח מהיר</t>
        </is>
      </c>
    </row>
    <row r="6">
      <c r="A6" t="inlineStr">
        <is>
          <t>גרפים דינמיים</t>
        </is>
      </c>
      <c r="B6" t="inlineStr">
        <is>
          <t>גרפים שמתעדכנים אוטומטית</t>
        </is>
      </c>
      <c r="C6" t="inlineStr">
        <is>
          <t>צור גרף מטבלת פיווט</t>
        </is>
      </c>
      <c r="D6" t="inlineStr">
        <is>
          <t>עדכון אוטומטי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קוד_מוצר</t>
        </is>
      </c>
      <c r="B1" s="1" t="inlineStr">
        <is>
          <t>שם_מוצר</t>
        </is>
      </c>
      <c r="C1" s="1" t="inlineStr">
        <is>
          <t>קטגוריה</t>
        </is>
      </c>
      <c r="D1" s="1" t="inlineStr">
        <is>
          <t>כמות_במלאי</t>
        </is>
      </c>
      <c r="E1" s="1" t="inlineStr">
        <is>
          <t>מחיר_יחידה</t>
        </is>
      </c>
      <c r="F1" s="1" t="inlineStr">
        <is>
          <t>ספק</t>
        </is>
      </c>
      <c r="G1" s="1" t="inlineStr">
        <is>
          <t>תאריך_רכישה_אחרונה</t>
        </is>
      </c>
      <c r="H1" s="1" t="inlineStr">
        <is>
          <t>מיקום_במחסן</t>
        </is>
      </c>
    </row>
    <row r="2">
      <c r="A2" t="inlineStr">
        <is>
          <t>M001</t>
        </is>
      </c>
      <c r="B2" t="inlineStr">
        <is>
          <t>מחשב נייד</t>
        </is>
      </c>
      <c r="C2" t="inlineStr">
        <is>
          <t>אלקטרוניקה</t>
        </is>
      </c>
      <c r="D2" t="n">
        <v>15</v>
      </c>
      <c r="E2" t="n">
        <v>3500</v>
      </c>
      <c r="F2" t="inlineStr">
        <is>
          <t>טק-סאפלי</t>
        </is>
      </c>
      <c r="G2" t="inlineStr">
        <is>
          <t>2024-01-15</t>
        </is>
      </c>
      <c r="H2" t="inlineStr">
        <is>
          <t>A1</t>
        </is>
      </c>
    </row>
    <row r="3">
      <c r="A3" t="inlineStr">
        <is>
          <t>M002</t>
        </is>
      </c>
      <c r="B3" t="inlineStr">
        <is>
          <t>טאבלט</t>
        </is>
      </c>
      <c r="C3" t="inlineStr">
        <is>
          <t>אלקטרוניקה</t>
        </is>
      </c>
      <c r="D3" t="n">
        <v>8</v>
      </c>
      <c r="E3" t="n">
        <v>1200</v>
      </c>
      <c r="F3" t="inlineStr">
        <is>
          <t>דיגיטל-פרו</t>
        </is>
      </c>
      <c r="G3" t="inlineStr">
        <is>
          <t>2024-02-20</t>
        </is>
      </c>
      <c r="H3" t="inlineStr">
        <is>
          <t>A2</t>
        </is>
      </c>
    </row>
    <row r="4">
      <c r="A4" t="inlineStr">
        <is>
          <t>M003</t>
        </is>
      </c>
      <c r="B4" t="inlineStr">
        <is>
          <t>טלפון חכם</t>
        </is>
      </c>
      <c r="C4" t="inlineStr">
        <is>
          <t>אלקטרוניקה</t>
        </is>
      </c>
      <c r="D4" t="n">
        <v>25</v>
      </c>
      <c r="E4" t="n">
        <v>2800</v>
      </c>
      <c r="F4" t="inlineStr">
        <is>
          <t>טק-סאפלי</t>
        </is>
      </c>
      <c r="G4" t="inlineStr">
        <is>
          <t>2024-01-30</t>
        </is>
      </c>
      <c r="H4" t="inlineStr">
        <is>
          <t>B1</t>
        </is>
      </c>
    </row>
    <row r="5">
      <c r="A5" t="inlineStr">
        <is>
          <t>M004</t>
        </is>
      </c>
      <c r="B5" t="inlineStr">
        <is>
          <t>מדפסת</t>
        </is>
      </c>
      <c r="C5" t="inlineStr">
        <is>
          <t>ציוד היקפי</t>
        </is>
      </c>
      <c r="D5" t="n">
        <v>12</v>
      </c>
      <c r="E5" t="n">
        <v>800</v>
      </c>
      <c r="F5" t="inlineStr">
        <is>
          <t>אופיס-מקס</t>
        </is>
      </c>
      <c r="G5" t="inlineStr">
        <is>
          <t>2024-03-05</t>
        </is>
      </c>
      <c r="H5" t="inlineStr">
        <is>
          <t>B2</t>
        </is>
      </c>
    </row>
    <row r="6">
      <c r="A6" t="inlineStr">
        <is>
          <t>M005</t>
        </is>
      </c>
      <c r="B6" t="inlineStr">
        <is>
          <t>מקלדת</t>
        </is>
      </c>
      <c r="C6" t="inlineStr">
        <is>
          <t>ציוד היקפי</t>
        </is>
      </c>
      <c r="D6" t="n">
        <v>50</v>
      </c>
      <c r="E6" t="n">
        <v>150</v>
      </c>
      <c r="F6" t="inlineStr">
        <is>
          <t>דיגיטל-פרו</t>
        </is>
      </c>
      <c r="G6" t="inlineStr">
        <is>
          <t>2024-02-10</t>
        </is>
      </c>
      <c r="H6" t="inlineStr">
        <is>
          <t>C1</t>
        </is>
      </c>
    </row>
    <row r="7">
      <c r="A7" t="inlineStr">
        <is>
          <t>M006</t>
        </is>
      </c>
      <c r="B7" t="inlineStr">
        <is>
          <t>עכבר</t>
        </is>
      </c>
      <c r="C7" t="inlineStr">
        <is>
          <t>ציוד היקפי</t>
        </is>
      </c>
      <c r="D7" t="n">
        <v>45</v>
      </c>
      <c r="E7" t="n">
        <v>80</v>
      </c>
      <c r="F7" t="inlineStr">
        <is>
          <t>אופיס-מקס</t>
        </is>
      </c>
      <c r="G7" t="inlineStr">
        <is>
          <t>2024-03-15</t>
        </is>
      </c>
      <c r="H7" t="inlineStr">
        <is>
          <t>C2</t>
        </is>
      </c>
    </row>
    <row r="8">
      <c r="A8" t="inlineStr">
        <is>
          <t>M007</t>
        </is>
      </c>
      <c r="B8" t="inlineStr">
        <is>
          <t>מסך</t>
        </is>
      </c>
      <c r="C8" t="inlineStr">
        <is>
          <t>ציוד היקפי</t>
        </is>
      </c>
      <c r="D8" t="n">
        <v>20</v>
      </c>
      <c r="E8" t="n">
        <v>1200</v>
      </c>
      <c r="F8" t="inlineStr">
        <is>
          <t>טק-סאפלי</t>
        </is>
      </c>
      <c r="G8" t="inlineStr">
        <is>
          <t>2024-01-25</t>
        </is>
      </c>
      <c r="H8" t="inlineStr">
        <is>
          <t>D1</t>
        </is>
      </c>
    </row>
    <row r="9">
      <c r="A9" t="inlineStr">
        <is>
          <t>M008</t>
        </is>
      </c>
      <c r="B9" t="inlineStr">
        <is>
          <t>רמקולים</t>
        </is>
      </c>
      <c r="C9" t="inlineStr">
        <is>
          <t>ציוד היקפי</t>
        </is>
      </c>
      <c r="D9" t="n">
        <v>30</v>
      </c>
      <c r="E9" t="n">
        <v>300</v>
      </c>
      <c r="F9" t="inlineStr">
        <is>
          <t>דיגיטל-פרו</t>
        </is>
      </c>
      <c r="G9" t="inlineStr">
        <is>
          <t>2024-02-28</t>
        </is>
      </c>
      <c r="H9" t="inlineStr">
        <is>
          <t>D2</t>
        </is>
      </c>
    </row>
    <row r="10">
      <c r="A10" t="inlineStr">
        <is>
          <t>M009</t>
        </is>
      </c>
      <c r="B10" t="inlineStr">
        <is>
          <t>מצלמה</t>
        </is>
      </c>
      <c r="C10" t="inlineStr">
        <is>
          <t>אלקטרוניקה</t>
        </is>
      </c>
      <c r="D10" t="n">
        <v>10</v>
      </c>
      <c r="E10" t="n">
        <v>1800</v>
      </c>
      <c r="F10" t="inlineStr">
        <is>
          <t>טק-סאפלי</t>
        </is>
      </c>
      <c r="G10" t="inlineStr">
        <is>
          <t>2024-03-10</t>
        </is>
      </c>
      <c r="H10" t="inlineStr">
        <is>
          <t>E1</t>
        </is>
      </c>
    </row>
    <row r="11">
      <c r="A11" t="inlineStr">
        <is>
          <t>M010</t>
        </is>
      </c>
      <c r="B11" t="inlineStr">
        <is>
          <t>מיקרופון</t>
        </is>
      </c>
      <c r="C11" t="inlineStr">
        <is>
          <t>ציוד היקפי</t>
        </is>
      </c>
      <c r="D11" t="n">
        <v>18</v>
      </c>
      <c r="E11" t="n">
        <v>200</v>
      </c>
      <c r="F11" t="inlineStr">
        <is>
          <t>אופיס-מקס</t>
        </is>
      </c>
      <c r="G11" t="inlineStr">
        <is>
          <t>2024-02-05</t>
        </is>
      </c>
      <c r="H11" t="inlineStr">
        <is>
          <t>E2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תאריך_מכירה</t>
        </is>
      </c>
      <c r="B1" s="1" t="inlineStr">
        <is>
          <t>מספר_חשבונית</t>
        </is>
      </c>
      <c r="C1" s="1" t="inlineStr">
        <is>
          <t>לקוח</t>
        </is>
      </c>
      <c r="D1" s="1" t="inlineStr">
        <is>
          <t>מוצר</t>
        </is>
      </c>
      <c r="E1" s="1" t="inlineStr">
        <is>
          <t>כמות</t>
        </is>
      </c>
      <c r="F1" s="1" t="inlineStr">
        <is>
          <t>מחיר_יחידה</t>
        </is>
      </c>
      <c r="G1" s="1" t="inlineStr">
        <is>
          <t>הנחה_אחוז</t>
        </is>
      </c>
      <c r="H1" s="1" t="inlineStr">
        <is>
          <t>מוכר</t>
        </is>
      </c>
      <c r="I1" s="1" t="inlineStr">
        <is>
          <t>אזור_מכירה</t>
        </is>
      </c>
      <c r="J1" s="1" t="inlineStr">
        <is>
          <t>ערוץ_מכירה</t>
        </is>
      </c>
      <c r="K1" s="1" t="inlineStr">
        <is>
          <t>שיטת_תשלום</t>
        </is>
      </c>
      <c r="L1" s="1" t="inlineStr">
        <is>
          <t>סטטוס_תשלום</t>
        </is>
      </c>
    </row>
    <row r="2">
      <c r="A2" t="inlineStr">
        <is>
          <t>2024-01-15</t>
        </is>
      </c>
      <c r="B2" t="inlineStr">
        <is>
          <t>INV001</t>
        </is>
      </c>
      <c r="C2" t="inlineStr">
        <is>
          <t>חברת ABC</t>
        </is>
      </c>
      <c r="D2" t="inlineStr">
        <is>
          <t>מחשב נייד</t>
        </is>
      </c>
      <c r="E2" t="n">
        <v>2</v>
      </c>
      <c r="F2" t="n">
        <v>3500</v>
      </c>
      <c r="G2" t="n">
        <v>5</v>
      </c>
      <c r="H2" t="inlineStr">
        <is>
          <t>דוד כהן</t>
        </is>
      </c>
      <c r="I2" t="inlineStr">
        <is>
          <t>תל אביב</t>
        </is>
      </c>
      <c r="J2" t="inlineStr">
        <is>
          <t>חנות</t>
        </is>
      </c>
      <c r="K2" t="inlineStr">
        <is>
          <t>כרטיס אשראי</t>
        </is>
      </c>
      <c r="L2" t="inlineStr">
        <is>
          <t>שולם</t>
        </is>
      </c>
    </row>
    <row r="3">
      <c r="A3" t="inlineStr">
        <is>
          <t>2024-01-16</t>
        </is>
      </c>
      <c r="B3" t="inlineStr">
        <is>
          <t>INV002</t>
        </is>
      </c>
      <c r="C3" t="inlineStr">
        <is>
          <t>חברת XYZ</t>
        </is>
      </c>
      <c r="D3" t="inlineStr">
        <is>
          <t>טאבלט</t>
        </is>
      </c>
      <c r="E3" t="n">
        <v>5</v>
      </c>
      <c r="F3" t="n">
        <v>1200</v>
      </c>
      <c r="G3" t="n">
        <v>10</v>
      </c>
      <c r="H3" t="inlineStr">
        <is>
          <t>שרה לוי</t>
        </is>
      </c>
      <c r="I3" t="inlineStr">
        <is>
          <t>ירושלים</t>
        </is>
      </c>
      <c r="J3" t="inlineStr">
        <is>
          <t>אינטרנט</t>
        </is>
      </c>
      <c r="K3" t="inlineStr">
        <is>
          <t>העברה בנקאית</t>
        </is>
      </c>
      <c r="L3" t="inlineStr">
        <is>
          <t>ממתין</t>
        </is>
      </c>
    </row>
    <row r="4">
      <c r="A4" t="inlineStr">
        <is>
          <t>2024-01-17</t>
        </is>
      </c>
      <c r="B4" t="inlineStr">
        <is>
          <t>INV003</t>
        </is>
      </c>
      <c r="C4" t="inlineStr">
        <is>
          <t>חברת DEF</t>
        </is>
      </c>
      <c r="D4" t="inlineStr">
        <is>
          <t>טלפון חכם</t>
        </is>
      </c>
      <c r="E4" t="n">
        <v>3</v>
      </c>
      <c r="F4" t="n">
        <v>2800</v>
      </c>
      <c r="G4" t="n">
        <v>0</v>
      </c>
      <c r="H4" t="inlineStr">
        <is>
          <t>משה גולדברג</t>
        </is>
      </c>
      <c r="I4" t="inlineStr">
        <is>
          <t>חיפה</t>
        </is>
      </c>
      <c r="J4" t="inlineStr">
        <is>
          <t>טלפון</t>
        </is>
      </c>
      <c r="K4" t="inlineStr">
        <is>
          <t>מזומן</t>
        </is>
      </c>
      <c r="L4" t="inlineStr">
        <is>
          <t>שולם</t>
        </is>
      </c>
    </row>
    <row r="5">
      <c r="A5" t="inlineStr">
        <is>
          <t>2024-01-18</t>
        </is>
      </c>
      <c r="B5" t="inlineStr">
        <is>
          <t>INV004</t>
        </is>
      </c>
      <c r="C5" t="inlineStr">
        <is>
          <t>חברת GHI</t>
        </is>
      </c>
      <c r="D5" t="inlineStr">
        <is>
          <t>מדפסת</t>
        </is>
      </c>
      <c r="E5" t="n">
        <v>1</v>
      </c>
      <c r="F5" t="n">
        <v>800</v>
      </c>
      <c r="G5" t="n">
        <v>15</v>
      </c>
      <c r="H5" t="inlineStr">
        <is>
          <t>רחל אברהם</t>
        </is>
      </c>
      <c r="I5" t="inlineStr">
        <is>
          <t>באר שבע</t>
        </is>
      </c>
      <c r="J5" t="inlineStr">
        <is>
          <t>חנות</t>
        </is>
      </c>
      <c r="K5" t="inlineStr">
        <is>
          <t>כרטיס אשראי</t>
        </is>
      </c>
      <c r="L5" t="inlineStr">
        <is>
          <t>שולם</t>
        </is>
      </c>
    </row>
    <row r="6">
      <c r="A6" t="inlineStr">
        <is>
          <t>2024-01-19</t>
        </is>
      </c>
      <c r="B6" t="inlineStr">
        <is>
          <t>INV005</t>
        </is>
      </c>
      <c r="C6" t="inlineStr">
        <is>
          <t>חברת JKL</t>
        </is>
      </c>
      <c r="D6" t="inlineStr">
        <is>
          <t>מקלדת</t>
        </is>
      </c>
      <c r="E6" t="n">
        <v>10</v>
      </c>
      <c r="F6" t="n">
        <v>150</v>
      </c>
      <c r="G6" t="n">
        <v>20</v>
      </c>
      <c r="H6" t="inlineStr">
        <is>
          <t>יוסף רוזן</t>
        </is>
      </c>
      <c r="I6" t="inlineStr">
        <is>
          <t>תל אביב</t>
        </is>
      </c>
      <c r="J6" t="inlineStr">
        <is>
          <t>אינטרנט</t>
        </is>
      </c>
      <c r="K6" t="inlineStr">
        <is>
          <t>העברה בנקאית</t>
        </is>
      </c>
      <c r="L6" t="inlineStr">
        <is>
          <t>ממתין</t>
        </is>
      </c>
    </row>
    <row r="7">
      <c r="A7" t="inlineStr">
        <is>
          <t>2024-01-20</t>
        </is>
      </c>
      <c r="B7" t="inlineStr">
        <is>
          <t>INV006</t>
        </is>
      </c>
      <c r="C7" t="inlineStr">
        <is>
          <t>חברת MNO</t>
        </is>
      </c>
      <c r="D7" t="inlineStr">
        <is>
          <t>עכבר</t>
        </is>
      </c>
      <c r="E7" t="n">
        <v>15</v>
      </c>
      <c r="F7" t="n">
        <v>80</v>
      </c>
      <c r="G7" t="n">
        <v>25</v>
      </c>
      <c r="H7" t="inlineStr">
        <is>
          <t>מיכל שפירא</t>
        </is>
      </c>
      <c r="I7" t="inlineStr">
        <is>
          <t>ירושלים</t>
        </is>
      </c>
      <c r="J7" t="inlineStr">
        <is>
          <t>טלפון</t>
        </is>
      </c>
      <c r="K7" t="inlineStr">
        <is>
          <t>מזומן</t>
        </is>
      </c>
      <c r="L7" t="inlineStr">
        <is>
          <t>שולם</t>
        </is>
      </c>
    </row>
    <row r="8">
      <c r="A8" t="inlineStr">
        <is>
          <t>2024-01-21</t>
        </is>
      </c>
      <c r="B8" t="inlineStr">
        <is>
          <t>INV007</t>
        </is>
      </c>
      <c r="C8" t="inlineStr">
        <is>
          <t>חברת PQR</t>
        </is>
      </c>
      <c r="D8" t="inlineStr">
        <is>
          <t>מסך</t>
        </is>
      </c>
      <c r="E8" t="n">
        <v>4</v>
      </c>
      <c r="F8" t="n">
        <v>1200</v>
      </c>
      <c r="G8" t="n">
        <v>8</v>
      </c>
      <c r="H8" t="inlineStr">
        <is>
          <t>דניאל ברגר</t>
        </is>
      </c>
      <c r="I8" t="inlineStr">
        <is>
          <t>חיפה</t>
        </is>
      </c>
      <c r="J8" t="inlineStr">
        <is>
          <t>חנות</t>
        </is>
      </c>
      <c r="K8" t="inlineStr">
        <is>
          <t>כרטיס אשראי</t>
        </is>
      </c>
      <c r="L8" t="inlineStr">
        <is>
          <t>שולם</t>
        </is>
      </c>
    </row>
    <row r="9">
      <c r="A9" t="inlineStr">
        <is>
          <t>2024-01-22</t>
        </is>
      </c>
      <c r="B9" t="inlineStr">
        <is>
          <t>INV008</t>
        </is>
      </c>
      <c r="C9" t="inlineStr">
        <is>
          <t>חברת STU</t>
        </is>
      </c>
      <c r="D9" t="inlineStr">
        <is>
          <t>רמקולים</t>
        </is>
      </c>
      <c r="E9" t="n">
        <v>8</v>
      </c>
      <c r="F9" t="n">
        <v>300</v>
      </c>
      <c r="G9" t="n">
        <v>12</v>
      </c>
      <c r="H9" t="inlineStr">
        <is>
          <t>נועה כץ</t>
        </is>
      </c>
      <c r="I9" t="inlineStr">
        <is>
          <t>באר שבע</t>
        </is>
      </c>
      <c r="J9" t="inlineStr">
        <is>
          <t>אינטרנט</t>
        </is>
      </c>
      <c r="K9" t="inlineStr">
        <is>
          <t>העברה בנקאית</t>
        </is>
      </c>
      <c r="L9" t="inlineStr">
        <is>
          <t>ממתין</t>
        </is>
      </c>
    </row>
    <row r="10">
      <c r="A10" t="inlineStr">
        <is>
          <t>2024-01-23</t>
        </is>
      </c>
      <c r="B10" t="inlineStr">
        <is>
          <t>INV009</t>
        </is>
      </c>
      <c r="C10" t="inlineStr">
        <is>
          <t>חברת VWX</t>
        </is>
      </c>
      <c r="D10" t="inlineStr">
        <is>
          <t>מצלמה</t>
        </is>
      </c>
      <c r="E10" t="n">
        <v>2</v>
      </c>
      <c r="F10" t="n">
        <v>1800</v>
      </c>
      <c r="G10" t="n">
        <v>0</v>
      </c>
      <c r="H10" t="inlineStr">
        <is>
          <t>אברהם שטיין</t>
        </is>
      </c>
      <c r="I10" t="inlineStr">
        <is>
          <t>תל אביב</t>
        </is>
      </c>
      <c r="J10" t="inlineStr">
        <is>
          <t>טלפון</t>
        </is>
      </c>
      <c r="K10" t="inlineStr">
        <is>
          <t>מזומן</t>
        </is>
      </c>
      <c r="L10" t="inlineStr">
        <is>
          <t>שולם</t>
        </is>
      </c>
    </row>
    <row r="11">
      <c r="A11" t="inlineStr">
        <is>
          <t>2024-01-24</t>
        </is>
      </c>
      <c r="B11" t="inlineStr">
        <is>
          <t>INV010</t>
        </is>
      </c>
      <c r="C11" t="inlineStr">
        <is>
          <t>חברת YZ</t>
        </is>
      </c>
      <c r="D11" t="inlineStr">
        <is>
          <t>מיקרופון</t>
        </is>
      </c>
      <c r="E11" t="n">
        <v>6</v>
      </c>
      <c r="F11" t="n">
        <v>200</v>
      </c>
      <c r="G11" t="n">
        <v>18</v>
      </c>
      <c r="H11" t="inlineStr">
        <is>
          <t>תמר פלד</t>
        </is>
      </c>
      <c r="I11" t="inlineStr">
        <is>
          <t>ירושלים</t>
        </is>
      </c>
      <c r="J11" t="inlineStr">
        <is>
          <t>חנות</t>
        </is>
      </c>
      <c r="K11" t="inlineStr">
        <is>
          <t>כרטיס אשראי</t>
        </is>
      </c>
      <c r="L11" t="inlineStr">
        <is>
          <t>שולם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שם_פרויקט</t>
        </is>
      </c>
      <c r="B1" s="1" t="inlineStr">
        <is>
          <t>מנהל_פרויקט</t>
        </is>
      </c>
      <c r="C1" s="1" t="inlineStr">
        <is>
          <t>צוות</t>
        </is>
      </c>
      <c r="D1" s="1" t="inlineStr">
        <is>
          <t>תאריך_התחלה</t>
        </is>
      </c>
      <c r="E1" s="1" t="inlineStr">
        <is>
          <t>תאריך_סיום_מתוכנן</t>
        </is>
      </c>
      <c r="F1" s="1" t="inlineStr">
        <is>
          <t>תאריך_סיום_בפועל</t>
        </is>
      </c>
      <c r="G1" s="1" t="inlineStr">
        <is>
          <t>תקציב_מתוכנן</t>
        </is>
      </c>
      <c r="H1" s="1" t="inlineStr">
        <is>
          <t>עלות_בפועל</t>
        </is>
      </c>
      <c r="I1" s="1" t="inlineStr">
        <is>
          <t>סטטוס</t>
        </is>
      </c>
      <c r="J1" s="1" t="inlineStr">
        <is>
          <t>אחוז_השלמה</t>
        </is>
      </c>
      <c r="K1" s="1" t="inlineStr">
        <is>
          <t>סיכונים</t>
        </is>
      </c>
    </row>
    <row r="2">
      <c r="A2" t="inlineStr">
        <is>
          <t>פיתוח אתר חדש</t>
        </is>
      </c>
      <c r="B2" t="inlineStr">
        <is>
          <t>דוד כהן</t>
        </is>
      </c>
      <c r="C2" t="inlineStr">
        <is>
          <t>דוד, שרה, משה</t>
        </is>
      </c>
      <c r="D2" t="inlineStr">
        <is>
          <t>2024-01-01</t>
        </is>
      </c>
      <c r="E2" t="inlineStr">
        <is>
          <t>2024-03-31</t>
        </is>
      </c>
      <c r="F2" t="inlineStr">
        <is>
          <t>2024-04-15</t>
        </is>
      </c>
      <c r="G2" t="n">
        <v>50000</v>
      </c>
      <c r="H2" t="n">
        <v>55000</v>
      </c>
      <c r="I2" t="inlineStr">
        <is>
          <t>הושלם</t>
        </is>
      </c>
      <c r="J2" t="n">
        <v>100</v>
      </c>
      <c r="K2" t="inlineStr">
        <is>
          <t>נמוך</t>
        </is>
      </c>
    </row>
    <row r="3">
      <c r="A3" t="inlineStr">
        <is>
          <t>שדרוג מערכת</t>
        </is>
      </c>
      <c r="B3" t="inlineStr">
        <is>
          <t>שרה לוי</t>
        </is>
      </c>
      <c r="C3" t="inlineStr">
        <is>
          <t>רחל, יוסף, מיכל</t>
        </is>
      </c>
      <c r="D3" t="inlineStr">
        <is>
          <t>2024-01-15</t>
        </is>
      </c>
      <c r="E3" t="inlineStr">
        <is>
          <t>2024-04-30</t>
        </is>
      </c>
      <c r="F3" t="inlineStr">
        <is>
          <t>2024-05-10</t>
        </is>
      </c>
      <c r="G3" t="n">
        <v>75000</v>
      </c>
      <c r="H3" t="n">
        <v>80000</v>
      </c>
      <c r="I3" t="inlineStr">
        <is>
          <t>בביצוע</t>
        </is>
      </c>
      <c r="J3" t="n">
        <v>75</v>
      </c>
      <c r="K3" t="inlineStr">
        <is>
          <t>בינוני</t>
        </is>
      </c>
    </row>
    <row r="4">
      <c r="A4" t="inlineStr">
        <is>
          <t>אינטגרציה</t>
        </is>
      </c>
      <c r="B4" t="inlineStr">
        <is>
          <t>משה גולדברג</t>
        </is>
      </c>
      <c r="C4" t="inlineStr">
        <is>
          <t>דניאל, נועה, אברהם</t>
        </is>
      </c>
      <c r="D4" t="inlineStr">
        <is>
          <t>2024-02-01</t>
        </is>
      </c>
      <c r="E4" t="inlineStr">
        <is>
          <t>2024-05-31</t>
        </is>
      </c>
      <c r="F4" t="inlineStr">
        <is>
          <t>2024-06-15</t>
        </is>
      </c>
      <c r="G4" t="n">
        <v>100000</v>
      </c>
      <c r="H4" t="n">
        <v>95000</v>
      </c>
      <c r="I4" t="inlineStr">
        <is>
          <t>הושלם</t>
        </is>
      </c>
      <c r="J4" t="n">
        <v>100</v>
      </c>
      <c r="K4" t="inlineStr">
        <is>
          <t>נמוך</t>
        </is>
      </c>
    </row>
    <row r="5">
      <c r="A5" t="inlineStr">
        <is>
          <t>מיגרציה</t>
        </is>
      </c>
      <c r="B5" t="inlineStr">
        <is>
          <t>רחל אברהם</t>
        </is>
      </c>
      <c r="C5" t="inlineStr">
        <is>
          <t>תמר, דוד, שרה</t>
        </is>
      </c>
      <c r="D5" t="inlineStr">
        <is>
          <t>2024-02-15</t>
        </is>
      </c>
      <c r="E5" t="inlineStr">
        <is>
          <t>2024-06-30</t>
        </is>
      </c>
      <c r="F5" t="inlineStr">
        <is>
          <t>2024-07-20</t>
        </is>
      </c>
      <c r="G5" t="n">
        <v>125000</v>
      </c>
      <c r="H5" t="n">
        <v>130000</v>
      </c>
      <c r="I5" t="inlineStr">
        <is>
          <t>בביצוע</t>
        </is>
      </c>
      <c r="J5" t="n">
        <v>60</v>
      </c>
      <c r="K5" t="inlineStr">
        <is>
          <t>גבוה</t>
        </is>
      </c>
    </row>
    <row r="6">
      <c r="A6" t="inlineStr">
        <is>
          <t>אופטימיזציה</t>
        </is>
      </c>
      <c r="B6" t="inlineStr">
        <is>
          <t>יוסף רוזן</t>
        </is>
      </c>
      <c r="C6" t="inlineStr">
        <is>
          <t>משה, רחל, יוסף</t>
        </is>
      </c>
      <c r="D6" t="inlineStr">
        <is>
          <t>2024-03-01</t>
        </is>
      </c>
      <c r="E6" t="inlineStr">
        <is>
          <t>2024-07-31</t>
        </is>
      </c>
      <c r="F6" t="inlineStr">
        <is>
          <t>2024-08-10</t>
        </is>
      </c>
      <c r="G6" t="n">
        <v>150000</v>
      </c>
      <c r="H6" t="n">
        <v>160000</v>
      </c>
      <c r="I6" t="inlineStr">
        <is>
          <t>הושלם</t>
        </is>
      </c>
      <c r="J6" t="n">
        <v>100</v>
      </c>
      <c r="K6" t="inlineStr">
        <is>
          <t>בינוני</t>
        </is>
      </c>
    </row>
    <row r="7">
      <c r="A7" t="inlineStr">
        <is>
          <t>בדיקות אבטחה</t>
        </is>
      </c>
      <c r="B7" t="inlineStr">
        <is>
          <t>מיכל שפירא</t>
        </is>
      </c>
      <c r="C7" t="inlineStr">
        <is>
          <t>מיכל, דניאל, נועה</t>
        </is>
      </c>
      <c r="D7" t="inlineStr">
        <is>
          <t>2024-03-15</t>
        </is>
      </c>
      <c r="E7" t="inlineStr">
        <is>
          <t>2024-08-31</t>
        </is>
      </c>
      <c r="F7" t="inlineStr">
        <is>
          <t>2024-09-15</t>
        </is>
      </c>
      <c r="G7" t="n">
        <v>80000</v>
      </c>
      <c r="H7" t="n">
        <v>75000</v>
      </c>
      <c r="I7" t="inlineStr">
        <is>
          <t>בביצוע</t>
        </is>
      </c>
      <c r="J7" t="n">
        <v>80</v>
      </c>
      <c r="K7" t="inlineStr">
        <is>
          <t>נמוך</t>
        </is>
      </c>
    </row>
    <row r="8">
      <c r="A8" t="inlineStr">
        <is>
          <t>פיתוח אפליקציה</t>
        </is>
      </c>
      <c r="B8" t="inlineStr">
        <is>
          <t>דניאל ברגר</t>
        </is>
      </c>
      <c r="C8" t="inlineStr">
        <is>
          <t>אברהם, תמר, דוד</t>
        </is>
      </c>
      <c r="D8" t="inlineStr">
        <is>
          <t>2024-04-01</t>
        </is>
      </c>
      <c r="E8" t="inlineStr">
        <is>
          <t>2024-09-30</t>
        </is>
      </c>
      <c r="F8" t="inlineStr">
        <is>
          <t>2024-10-20</t>
        </is>
      </c>
      <c r="G8" t="n">
        <v>200000</v>
      </c>
      <c r="H8" t="n">
        <v>210000</v>
      </c>
      <c r="I8" t="inlineStr">
        <is>
          <t>בביצוע</t>
        </is>
      </c>
      <c r="J8" t="n">
        <v>70</v>
      </c>
      <c r="K8" t="inlineStr">
        <is>
          <t>גבוה</t>
        </is>
      </c>
    </row>
    <row r="9">
      <c r="A9" t="inlineStr">
        <is>
          <t>תחזוקה</t>
        </is>
      </c>
      <c r="B9" t="inlineStr">
        <is>
          <t>נועה כץ</t>
        </is>
      </c>
      <c r="C9" t="inlineStr">
        <is>
          <t>שרה, משה, רחל</t>
        </is>
      </c>
      <c r="D9" t="inlineStr">
        <is>
          <t>2024-04-15</t>
        </is>
      </c>
      <c r="E9" t="inlineStr">
        <is>
          <t>2024-10-31</t>
        </is>
      </c>
      <c r="F9" t="inlineStr">
        <is>
          <t>2024-11-10</t>
        </is>
      </c>
      <c r="G9" t="n">
        <v>60000</v>
      </c>
      <c r="H9" t="n">
        <v>65000</v>
      </c>
      <c r="I9" t="inlineStr">
        <is>
          <t>הושלם</t>
        </is>
      </c>
      <c r="J9" t="n">
        <v>100</v>
      </c>
      <c r="K9" t="inlineStr">
        <is>
          <t>נמוך</t>
        </is>
      </c>
    </row>
    <row r="10">
      <c r="A10" t="inlineStr">
        <is>
          <t>שדרוג תשתיות</t>
        </is>
      </c>
      <c r="B10" t="inlineStr">
        <is>
          <t>אברהם שטיין</t>
        </is>
      </c>
      <c r="C10" t="inlineStr">
        <is>
          <t>יוסף, מיכל, דניאל</t>
        </is>
      </c>
      <c r="D10" t="inlineStr">
        <is>
          <t>2024-05-01</t>
        </is>
      </c>
      <c r="E10" t="inlineStr">
        <is>
          <t>2024-11-30</t>
        </is>
      </c>
      <c r="F10" t="inlineStr">
        <is>
          <t>2024-12-15</t>
        </is>
      </c>
      <c r="G10" t="n">
        <v>175000</v>
      </c>
      <c r="H10" t="n">
        <v>180000</v>
      </c>
      <c r="I10" t="inlineStr">
        <is>
          <t>בביצוע</t>
        </is>
      </c>
      <c r="J10" t="n">
        <v>85</v>
      </c>
      <c r="K10" t="inlineStr">
        <is>
          <t>בינוני</t>
        </is>
      </c>
    </row>
    <row r="11">
      <c r="A11" t="inlineStr">
        <is>
          <t>פיתוח API</t>
        </is>
      </c>
      <c r="B11" t="inlineStr">
        <is>
          <t>תמר פלד</t>
        </is>
      </c>
      <c r="C11" t="inlineStr">
        <is>
          <t>נועה, אברהם, תמר</t>
        </is>
      </c>
      <c r="D11" t="inlineStr">
        <is>
          <t>2024-05-15</t>
        </is>
      </c>
      <c r="E11" t="inlineStr">
        <is>
          <t>2024-12-31</t>
        </is>
      </c>
      <c r="F11" t="inlineStr"/>
      <c r="G11" t="n">
        <v>90000</v>
      </c>
      <c r="H11" t="n">
        <v>0</v>
      </c>
      <c r="I11" t="inlineStr">
        <is>
          <t>תכנון</t>
        </is>
      </c>
      <c r="J11" t="n">
        <v>10</v>
      </c>
      <c r="K11" t="inlineStr">
        <is>
          <t>נמוך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סוג_נוסחה</t>
        </is>
      </c>
      <c r="B1" s="1" t="inlineStr">
        <is>
          <t>נוסחה</t>
        </is>
      </c>
      <c r="C1" s="1" t="inlineStr">
        <is>
          <t>תיאור</t>
        </is>
      </c>
      <c r="D1" s="1" t="inlineStr">
        <is>
          <t>דוגמה_ערך_A</t>
        </is>
      </c>
      <c r="E1" s="1" t="inlineStr">
        <is>
          <t>דוגמה_ערך_B</t>
        </is>
      </c>
      <c r="F1" s="1" t="inlineStr">
        <is>
          <t>תוצאה</t>
        </is>
      </c>
    </row>
    <row r="2">
      <c r="A2" t="inlineStr">
        <is>
          <t>חיבור</t>
        </is>
      </c>
      <c r="B2">
        <f>A1+B1</f>
        <v/>
      </c>
      <c r="C2" t="inlineStr">
        <is>
          <t>חיבור שני מספרים</t>
        </is>
      </c>
      <c r="D2" t="n">
        <v>10</v>
      </c>
      <c r="E2" t="n">
        <v>5</v>
      </c>
      <c r="F2" t="n">
        <v>15</v>
      </c>
    </row>
    <row r="3">
      <c r="A3" t="inlineStr">
        <is>
          <t>חיסור</t>
        </is>
      </c>
      <c r="B3">
        <f>A1-B1</f>
        <v/>
      </c>
      <c r="C3" t="inlineStr">
        <is>
          <t>חיסור שני מספרים</t>
        </is>
      </c>
      <c r="D3" t="n">
        <v>20</v>
      </c>
      <c r="E3" t="n">
        <v>8</v>
      </c>
      <c r="F3" t="n">
        <v>12</v>
      </c>
    </row>
    <row r="4">
      <c r="A4" t="inlineStr">
        <is>
          <t>כפל</t>
        </is>
      </c>
      <c r="B4">
        <f>A1*B1</f>
        <v/>
      </c>
      <c r="C4" t="inlineStr">
        <is>
          <t>כפל שני מספרים</t>
        </is>
      </c>
      <c r="D4" t="n">
        <v>5</v>
      </c>
      <c r="E4" t="n">
        <v>3</v>
      </c>
      <c r="F4" t="n">
        <v>15</v>
      </c>
    </row>
    <row r="5">
      <c r="A5" t="inlineStr">
        <is>
          <t>חילוק</t>
        </is>
      </c>
      <c r="B5">
        <f>A1/B1</f>
        <v/>
      </c>
      <c r="C5" t="inlineStr">
        <is>
          <t>חילוק שני מספרים</t>
        </is>
      </c>
      <c r="D5" t="n">
        <v>100</v>
      </c>
      <c r="E5" t="n">
        <v>4</v>
      </c>
      <c r="F5" t="n">
        <v>25</v>
      </c>
    </row>
    <row r="6">
      <c r="A6" t="inlineStr">
        <is>
          <t>חזקה</t>
        </is>
      </c>
      <c r="B6">
        <f>A1^2</f>
        <v/>
      </c>
      <c r="C6" t="inlineStr">
        <is>
          <t>העלאה בחזקה</t>
        </is>
      </c>
      <c r="D6" t="n">
        <v>4</v>
      </c>
      <c r="E6" t="inlineStr"/>
      <c r="F6" t="n">
        <v>16</v>
      </c>
    </row>
    <row r="7">
      <c r="A7" t="inlineStr">
        <is>
          <t>סכום</t>
        </is>
      </c>
      <c r="B7">
        <f>SUM(A1:A10)</f>
        <v/>
      </c>
      <c r="C7" t="inlineStr">
        <is>
          <t>סכום טווח תאים</t>
        </is>
      </c>
      <c r="D7" t="inlineStr"/>
      <c r="E7" t="inlineStr"/>
      <c r="F7" t="inlineStr">
        <is>
          <t>סכום הטווח</t>
        </is>
      </c>
    </row>
    <row r="8">
      <c r="A8" t="inlineStr">
        <is>
          <t>ממוצע</t>
        </is>
      </c>
      <c r="B8">
        <f>AVERAGE(A1:A10)</f>
        <v/>
      </c>
      <c r="C8" t="inlineStr">
        <is>
          <t>ממוצע טווח תאים</t>
        </is>
      </c>
      <c r="D8" t="inlineStr"/>
      <c r="E8" t="inlineStr"/>
      <c r="F8" t="inlineStr">
        <is>
          <t>ממוצע הטווח</t>
        </is>
      </c>
    </row>
    <row r="9">
      <c r="A9" t="inlineStr">
        <is>
          <t>ספירה</t>
        </is>
      </c>
      <c r="B9">
        <f>COUNT(A1:A10)</f>
        <v/>
      </c>
      <c r="C9" t="inlineStr">
        <is>
          <t>ספירת תאים לא ריקים</t>
        </is>
      </c>
      <c r="D9" t="inlineStr"/>
      <c r="E9" t="inlineStr"/>
      <c r="F9" t="inlineStr">
        <is>
          <t>מספר התאים</t>
        </is>
      </c>
    </row>
    <row r="10">
      <c r="A10" t="inlineStr">
        <is>
          <t>מקסימום</t>
        </is>
      </c>
      <c r="B10">
        <f>MAX(A1:A10)</f>
        <v/>
      </c>
      <c r="C10" t="inlineStr">
        <is>
          <t>ערך מקסימלי בטווח</t>
        </is>
      </c>
      <c r="D10" t="inlineStr"/>
      <c r="E10" t="inlineStr"/>
      <c r="F10" t="inlineStr">
        <is>
          <t>הערך הגבוה</t>
        </is>
      </c>
    </row>
    <row r="11">
      <c r="A11" t="inlineStr">
        <is>
          <t>מינימום</t>
        </is>
      </c>
      <c r="B11">
        <f>MIN(A1:A10)</f>
        <v/>
      </c>
      <c r="C11" t="inlineStr">
        <is>
          <t>ערך מינימלי בטווח</t>
        </is>
      </c>
      <c r="D11" t="inlineStr"/>
      <c r="E11" t="inlineStr"/>
      <c r="F11" t="inlineStr">
        <is>
          <t>הערך הנמוך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פונקציה</t>
        </is>
      </c>
      <c r="B1" s="1" t="inlineStr">
        <is>
          <t>נוסחה</t>
        </is>
      </c>
      <c r="C1" s="1" t="inlineStr">
        <is>
          <t>תיאור</t>
        </is>
      </c>
      <c r="D1" s="1" t="inlineStr">
        <is>
          <t>דוגמה_קלט</t>
        </is>
      </c>
      <c r="E1" s="1" t="inlineStr">
        <is>
          <t>תוצאה</t>
        </is>
      </c>
    </row>
    <row r="2">
      <c r="A2" t="inlineStr">
        <is>
          <t>CONCATENATE</t>
        </is>
      </c>
      <c r="B2">
        <f>CONCATENATE(A1," ",B1)</f>
        <v/>
      </c>
      <c r="C2" t="inlineStr">
        <is>
          <t>חיבור טקסט</t>
        </is>
      </c>
      <c r="D2" t="inlineStr">
        <is>
          <t>דוד כהן</t>
        </is>
      </c>
      <c r="E2" t="inlineStr">
        <is>
          <t>דוד כהן</t>
        </is>
      </c>
    </row>
    <row r="3">
      <c r="A3" t="inlineStr">
        <is>
          <t>LEFT</t>
        </is>
      </c>
      <c r="B3">
        <f>LEFT(A1,3)</f>
        <v/>
      </c>
      <c r="C3" t="inlineStr">
        <is>
          <t>תווים משמאל</t>
        </is>
      </c>
      <c r="D3" t="inlineStr">
        <is>
          <t>Excel</t>
        </is>
      </c>
      <c r="E3" t="inlineStr">
        <is>
          <t>Exc</t>
        </is>
      </c>
    </row>
    <row r="4">
      <c r="A4" t="inlineStr">
        <is>
          <t>RIGHT</t>
        </is>
      </c>
      <c r="B4">
        <f>RIGHT(A1,2)</f>
        <v/>
      </c>
      <c r="C4" t="inlineStr">
        <is>
          <t>תווים מימין</t>
        </is>
      </c>
      <c r="D4" t="inlineStr">
        <is>
          <t>Python</t>
        </is>
      </c>
      <c r="E4" t="inlineStr">
        <is>
          <t>on</t>
        </is>
      </c>
    </row>
    <row r="5">
      <c r="A5" t="inlineStr">
        <is>
          <t>MID</t>
        </is>
      </c>
      <c r="B5">
        <f>MID(A1,2,4)</f>
        <v/>
      </c>
      <c r="C5" t="inlineStr">
        <is>
          <t>תווים מהאמצע</t>
        </is>
      </c>
      <c r="D5" t="inlineStr">
        <is>
          <t>JavaScript</t>
        </is>
      </c>
      <c r="E5" t="inlineStr">
        <is>
          <t>avaS</t>
        </is>
      </c>
    </row>
    <row r="6">
      <c r="A6" t="inlineStr">
        <is>
          <t>LEN</t>
        </is>
      </c>
      <c r="B6">
        <f>LEN(A1)</f>
        <v/>
      </c>
      <c r="C6" t="inlineStr">
        <is>
          <t>אורך טקסט</t>
        </is>
      </c>
      <c r="D6" t="inlineStr">
        <is>
          <t xml:space="preserve">  טקסט  </t>
        </is>
      </c>
      <c r="E6" t="inlineStr">
        <is>
          <t>8</t>
        </is>
      </c>
    </row>
    <row r="7">
      <c r="A7" t="inlineStr">
        <is>
          <t>TRIM</t>
        </is>
      </c>
      <c r="B7">
        <f>TRIM(A1)</f>
        <v/>
      </c>
      <c r="C7" t="inlineStr">
        <is>
          <t>הסרת רווחים</t>
        </is>
      </c>
      <c r="D7" t="inlineStr">
        <is>
          <t>excel</t>
        </is>
      </c>
      <c r="E7" t="inlineStr">
        <is>
          <t>טקסט</t>
        </is>
      </c>
    </row>
    <row r="8">
      <c r="A8" t="inlineStr">
        <is>
          <t>UPPER</t>
        </is>
      </c>
      <c r="B8">
        <f>UPPER(A1)</f>
        <v/>
      </c>
      <c r="C8" t="inlineStr">
        <is>
          <t>אותיות גדולות</t>
        </is>
      </c>
      <c r="D8" t="inlineStr">
        <is>
          <t>EXCEL</t>
        </is>
      </c>
      <c r="E8" t="inlineStr">
        <is>
          <t>EXCEL</t>
        </is>
      </c>
    </row>
    <row r="9">
      <c r="A9" t="inlineStr">
        <is>
          <t>LOWER</t>
        </is>
      </c>
      <c r="B9">
        <f>LOWER(A1)</f>
        <v/>
      </c>
      <c r="C9" t="inlineStr">
        <is>
          <t>אותיות קטנות</t>
        </is>
      </c>
      <c r="D9" t="inlineStr">
        <is>
          <t>excel</t>
        </is>
      </c>
      <c r="E9" t="inlineStr">
        <is>
          <t>excel</t>
        </is>
      </c>
    </row>
    <row r="10">
      <c r="A10" t="inlineStr">
        <is>
          <t>PROPER</t>
        </is>
      </c>
      <c r="B10">
        <f>PROPER(A1)</f>
        <v/>
      </c>
      <c r="C10" t="inlineStr">
        <is>
          <t>אות ראשונה גדולה</t>
        </is>
      </c>
      <c r="D10" t="inlineStr">
        <is>
          <t>דוד כהן</t>
        </is>
      </c>
      <c r="E10" t="inlineStr">
        <is>
          <t>דוד כהן</t>
        </is>
      </c>
    </row>
    <row r="11">
      <c r="A11" t="inlineStr">
        <is>
          <t>SUBSTITUTE</t>
        </is>
      </c>
      <c r="B11">
        <f>SUBSTITUTE(A1,"ישן","חדש")</f>
        <v/>
      </c>
      <c r="C11" t="inlineStr">
        <is>
          <t>החלפת טקסט</t>
        </is>
      </c>
      <c r="D11" t="inlineStr">
        <is>
          <t>טקסט ישן</t>
        </is>
      </c>
      <c r="E11" t="inlineStr">
        <is>
          <t>טקסט חדש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פונקציה</t>
        </is>
      </c>
      <c r="B1" s="1" t="inlineStr">
        <is>
          <t>נוסחה</t>
        </is>
      </c>
      <c r="C1" s="1" t="inlineStr">
        <is>
          <t>תיאור</t>
        </is>
      </c>
      <c r="D1" s="1" t="inlineStr">
        <is>
          <t>דוגמה_תאריך</t>
        </is>
      </c>
      <c r="E1" s="1" t="inlineStr">
        <is>
          <t>דוגמה_תאריך_2</t>
        </is>
      </c>
      <c r="F1" s="1" t="inlineStr">
        <is>
          <t>תוצאה</t>
        </is>
      </c>
    </row>
    <row r="2">
      <c r="A2" t="inlineStr">
        <is>
          <t>TODAY</t>
        </is>
      </c>
      <c r="B2">
        <f>TODAY()</f>
        <v/>
      </c>
      <c r="C2" t="inlineStr">
        <is>
          <t>תאריך היום</t>
        </is>
      </c>
      <c r="D2" t="inlineStr">
        <is>
          <t>2024-01-15</t>
        </is>
      </c>
      <c r="E2" t="inlineStr"/>
      <c r="F2" t="inlineStr">
        <is>
          <t>תאריך היום</t>
        </is>
      </c>
    </row>
    <row r="3">
      <c r="A3" t="inlineStr">
        <is>
          <t>NOW</t>
        </is>
      </c>
      <c r="B3">
        <f>NOW()</f>
        <v/>
      </c>
      <c r="C3" t="inlineStr">
        <is>
          <t>תאריך ושעה</t>
        </is>
      </c>
      <c r="D3" t="inlineStr">
        <is>
          <t>2024-01-15 14:30</t>
        </is>
      </c>
      <c r="E3" t="inlineStr"/>
      <c r="F3" t="inlineStr">
        <is>
          <t>תאריך ושעה</t>
        </is>
      </c>
    </row>
    <row r="4">
      <c r="A4" t="inlineStr">
        <is>
          <t>YEAR</t>
        </is>
      </c>
      <c r="B4">
        <f>YEAR(A1)</f>
        <v/>
      </c>
      <c r="C4" t="inlineStr">
        <is>
          <t>שנה מתאריך</t>
        </is>
      </c>
      <c r="D4" t="inlineStr">
        <is>
          <t>2024-01-15</t>
        </is>
      </c>
      <c r="E4" t="inlineStr"/>
      <c r="F4" t="inlineStr">
        <is>
          <t>2024</t>
        </is>
      </c>
    </row>
    <row r="5">
      <c r="A5" t="inlineStr">
        <is>
          <t>MONTH</t>
        </is>
      </c>
      <c r="B5">
        <f>MONTH(A1)</f>
        <v/>
      </c>
      <c r="C5" t="inlineStr">
        <is>
          <t>חודש מתאריך</t>
        </is>
      </c>
      <c r="D5" t="inlineStr">
        <is>
          <t>2024-01-15</t>
        </is>
      </c>
      <c r="E5" t="inlineStr"/>
      <c r="F5" t="inlineStr">
        <is>
          <t>1</t>
        </is>
      </c>
    </row>
    <row r="6">
      <c r="A6" t="inlineStr">
        <is>
          <t>DAY</t>
        </is>
      </c>
      <c r="B6">
        <f>DAY(A1)</f>
        <v/>
      </c>
      <c r="C6" t="inlineStr">
        <is>
          <t>יום מתאריך</t>
        </is>
      </c>
      <c r="D6" t="inlineStr">
        <is>
          <t>2024-01-15</t>
        </is>
      </c>
      <c r="E6" t="inlineStr"/>
      <c r="F6" t="inlineStr">
        <is>
          <t>15</t>
        </is>
      </c>
    </row>
    <row r="7">
      <c r="A7" t="inlineStr">
        <is>
          <t>WEEKDAY</t>
        </is>
      </c>
      <c r="B7">
        <f>WEEKDAY(A1)</f>
        <v/>
      </c>
      <c r="C7" t="inlineStr">
        <is>
          <t>יום בשבוע</t>
        </is>
      </c>
      <c r="D7" t="inlineStr">
        <is>
          <t>2024-01-15</t>
        </is>
      </c>
      <c r="E7" t="inlineStr"/>
      <c r="F7" t="inlineStr">
        <is>
          <t>2 (יום שני)</t>
        </is>
      </c>
    </row>
    <row r="8">
      <c r="A8" t="inlineStr">
        <is>
          <t>DATEDIF</t>
        </is>
      </c>
      <c r="B8">
        <f>DATEDIF(A1,B1,"Y")</f>
        <v/>
      </c>
      <c r="C8" t="inlineStr">
        <is>
          <t>שנים בין תאריכים</t>
        </is>
      </c>
      <c r="D8" t="inlineStr">
        <is>
          <t>2024-01-15</t>
        </is>
      </c>
      <c r="E8" t="inlineStr">
        <is>
          <t>2024-12-31</t>
        </is>
      </c>
      <c r="F8" t="inlineStr">
        <is>
          <t>0 שנים</t>
        </is>
      </c>
    </row>
    <row r="9">
      <c r="A9" t="inlineStr">
        <is>
          <t>WORKDAY</t>
        </is>
      </c>
      <c r="B9">
        <f>WORKDAY(A1,5)</f>
        <v/>
      </c>
      <c r="C9" t="inlineStr">
        <is>
          <t>יום עבודה + ימים</t>
        </is>
      </c>
      <c r="D9" t="inlineStr">
        <is>
          <t>2024-01-15</t>
        </is>
      </c>
      <c r="E9" t="inlineStr"/>
      <c r="F9" t="inlineStr">
        <is>
          <t>יום עבודה + 5</t>
        </is>
      </c>
    </row>
    <row r="10">
      <c r="A10" t="inlineStr">
        <is>
          <t>EDATE</t>
        </is>
      </c>
      <c r="B10">
        <f>EDATE(A1,3)</f>
        <v/>
      </c>
      <c r="C10" t="inlineStr">
        <is>
          <t>תאריך + חודשים</t>
        </is>
      </c>
      <c r="D10" t="inlineStr">
        <is>
          <t>2024-01-15</t>
        </is>
      </c>
      <c r="E10" t="inlineStr"/>
      <c r="F10" t="inlineStr">
        <is>
          <t>2024-04-15</t>
        </is>
      </c>
    </row>
    <row r="11">
      <c r="A11" t="inlineStr">
        <is>
          <t>EOMONTH</t>
        </is>
      </c>
      <c r="B11">
        <f>EOMONTH(A1,0)</f>
        <v/>
      </c>
      <c r="C11" t="inlineStr">
        <is>
          <t>סוף חודש</t>
        </is>
      </c>
      <c r="D11" t="inlineStr">
        <is>
          <t>2024-01-15</t>
        </is>
      </c>
      <c r="E11" t="inlineStr"/>
      <c r="F11" t="inlineStr">
        <is>
          <t>2024-01-31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פונקציה</t>
        </is>
      </c>
      <c r="B1" s="1" t="inlineStr">
        <is>
          <t>נוסחה</t>
        </is>
      </c>
      <c r="C1" s="1" t="inlineStr">
        <is>
          <t>תיאור</t>
        </is>
      </c>
      <c r="D1" s="1" t="inlineStr">
        <is>
          <t>דוגמה_ערך</t>
        </is>
      </c>
      <c r="E1" s="1" t="inlineStr">
        <is>
          <t>תוצאה</t>
        </is>
      </c>
    </row>
    <row r="2">
      <c r="A2" t="inlineStr">
        <is>
          <t>IF</t>
        </is>
      </c>
      <c r="B2">
        <f>IF(A1&gt;1000,"גבוה","נמוך")</f>
        <v/>
      </c>
      <c r="C2" t="inlineStr">
        <is>
          <t>תנאי פשוט</t>
        </is>
      </c>
      <c r="D2" t="n">
        <v>1500</v>
      </c>
      <c r="E2" t="inlineStr">
        <is>
          <t>גבוה</t>
        </is>
      </c>
    </row>
    <row r="3">
      <c r="A3" t="inlineStr">
        <is>
          <t>IF עם תנאים מרובים</t>
        </is>
      </c>
      <c r="B3">
        <f>IF(A1&gt;1000,"גבוה",IF(A1&gt;500,"בינוני","נמוך"))</f>
        <v/>
      </c>
      <c r="C3" t="inlineStr">
        <is>
          <t>תנאי עם ELSE IF</t>
        </is>
      </c>
      <c r="D3" t="n">
        <v>750</v>
      </c>
      <c r="E3" t="inlineStr">
        <is>
          <t>בינוני</t>
        </is>
      </c>
    </row>
    <row r="4">
      <c r="A4" t="inlineStr">
        <is>
          <t>AND</t>
        </is>
      </c>
      <c r="B4">
        <f>AND(A1&gt;1000,B1&lt;5000)</f>
        <v/>
      </c>
      <c r="C4" t="inlineStr">
        <is>
          <t>וגם</t>
        </is>
      </c>
      <c r="D4" t="n">
        <v>2000</v>
      </c>
      <c r="E4" t="inlineStr">
        <is>
          <t>TRUE</t>
        </is>
      </c>
    </row>
    <row r="5">
      <c r="A5" t="inlineStr">
        <is>
          <t>OR</t>
        </is>
      </c>
      <c r="B5">
        <f>OR(A1&gt;1000,B1&lt;5000)</f>
        <v/>
      </c>
      <c r="C5" t="inlineStr">
        <is>
          <t>או</t>
        </is>
      </c>
      <c r="D5" t="n">
        <v>3000</v>
      </c>
      <c r="E5" t="inlineStr">
        <is>
          <t>TRUE</t>
        </is>
      </c>
    </row>
    <row r="6">
      <c r="A6" t="inlineStr">
        <is>
          <t>NOT</t>
        </is>
      </c>
      <c r="B6">
        <f>NOT(A1&gt;1000)</f>
        <v/>
      </c>
      <c r="C6" t="inlineStr">
        <is>
          <t>לא</t>
        </is>
      </c>
      <c r="D6" t="n">
        <v>800</v>
      </c>
      <c r="E6" t="inlineStr">
        <is>
          <t>TRUE</t>
        </is>
      </c>
    </row>
    <row r="7">
      <c r="A7" t="inlineStr">
        <is>
          <t>COUNTIF</t>
        </is>
      </c>
      <c r="B7">
        <f>COUNTIF(A1:A10,"&gt;1000")</f>
        <v/>
      </c>
      <c r="C7" t="inlineStr">
        <is>
          <t>ספירה מותנית</t>
        </is>
      </c>
      <c r="D7" t="inlineStr">
        <is>
          <t>טווח ערכים</t>
        </is>
      </c>
      <c r="E7" t="inlineStr">
        <is>
          <t>מספר ערכים &gt; 1000</t>
        </is>
      </c>
    </row>
    <row r="8">
      <c r="A8" t="inlineStr">
        <is>
          <t>SUMIF</t>
        </is>
      </c>
      <c r="B8">
        <f>SUMIF(A1:A10,"&gt;1000",B1:B10)</f>
        <v/>
      </c>
      <c r="C8" t="inlineStr">
        <is>
          <t>סכום מותנה</t>
        </is>
      </c>
      <c r="D8" t="inlineStr">
        <is>
          <t>טווח ערכים</t>
        </is>
      </c>
      <c r="E8" t="inlineStr">
        <is>
          <t>סכום ערכים &gt; 1000</t>
        </is>
      </c>
    </row>
    <row r="9">
      <c r="A9" t="inlineStr">
        <is>
          <t>AVERAGEIF</t>
        </is>
      </c>
      <c r="B9">
        <f>AVERAGEIF(A1:A10,"&gt;1000",B1:B10)</f>
        <v/>
      </c>
      <c r="C9" t="inlineStr">
        <is>
          <t>ממוצע מותנה</t>
        </is>
      </c>
      <c r="D9" t="inlineStr">
        <is>
          <t>טווח ערכים</t>
        </is>
      </c>
      <c r="E9" t="inlineStr">
        <is>
          <t>ממוצע ערכים &gt; 1000</t>
        </is>
      </c>
    </row>
    <row r="10">
      <c r="A10" t="inlineStr">
        <is>
          <t>COUNTIFS</t>
        </is>
      </c>
      <c r="B10">
        <f>COUNTIFS(A1:A10,"&gt;1000",B1:B10,"&lt;5000")</f>
        <v/>
      </c>
      <c r="C10" t="inlineStr">
        <is>
          <t>ספירה מרובה</t>
        </is>
      </c>
      <c r="D10" t="inlineStr">
        <is>
          <t>טווח ערכים</t>
        </is>
      </c>
      <c r="E10" t="inlineStr">
        <is>
          <t>מספר ערכים בטווח</t>
        </is>
      </c>
    </row>
    <row r="11">
      <c r="A11" t="inlineStr">
        <is>
          <t>SUMIFS</t>
        </is>
      </c>
      <c r="B11">
        <f>SUMIFS(C1:C10,A1:A10,"&gt;1000",B1:B10,"&lt;5000")</f>
        <v/>
      </c>
      <c r="C11" t="inlineStr">
        <is>
          <t>סכום מרובה</t>
        </is>
      </c>
      <c r="D11" t="inlineStr">
        <is>
          <t>טווח ערכים</t>
        </is>
      </c>
      <c r="E11" t="inlineStr">
        <is>
          <t>סכום ערכים בטווח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פונקציה</t>
        </is>
      </c>
      <c r="B1" s="1" t="inlineStr">
        <is>
          <t>נוסחה</t>
        </is>
      </c>
      <c r="C1" s="1" t="inlineStr">
        <is>
          <t>תיאור</t>
        </is>
      </c>
      <c r="D1" s="1" t="inlineStr">
        <is>
          <t>דוגמה_ערך_חיפוש</t>
        </is>
      </c>
      <c r="E1" s="1" t="inlineStr">
        <is>
          <t>תוצאה</t>
        </is>
      </c>
    </row>
    <row r="2">
      <c r="A2" t="inlineStr">
        <is>
          <t>VLOOKUP</t>
        </is>
      </c>
      <c r="B2">
        <f>VLOOKUP("ערך",A1:B10,2,FALSE)</f>
        <v/>
      </c>
      <c r="C2" t="inlineStr">
        <is>
          <t>חיפוש אנכי</t>
        </is>
      </c>
      <c r="D2" t="inlineStr">
        <is>
          <t>ערך לחיפוש</t>
        </is>
      </c>
      <c r="E2" t="inlineStr">
        <is>
          <t>ערך שנמצא</t>
        </is>
      </c>
    </row>
    <row r="3">
      <c r="A3" t="inlineStr">
        <is>
          <t>HLOOKUP</t>
        </is>
      </c>
      <c r="B3">
        <f>HLOOKUP("ערך",A1:J2,2,FALSE)</f>
        <v/>
      </c>
      <c r="C3" t="inlineStr">
        <is>
          <t>חיפוש אופקי</t>
        </is>
      </c>
      <c r="D3" t="inlineStr">
        <is>
          <t>ערך לחיפוש</t>
        </is>
      </c>
      <c r="E3" t="inlineStr">
        <is>
          <t>ערך שנמצא</t>
        </is>
      </c>
    </row>
    <row r="4">
      <c r="A4" t="inlineStr">
        <is>
          <t>INDEX+MATCH</t>
        </is>
      </c>
      <c r="B4">
        <f>INDEX(B1:B10,MATCH("ערך",A1:A10,0))</f>
        <v/>
      </c>
      <c r="C4" t="inlineStr">
        <is>
          <t>חיפוש מתקדם</t>
        </is>
      </c>
      <c r="D4" t="inlineStr">
        <is>
          <t>ערך לחיפוש</t>
        </is>
      </c>
      <c r="E4" t="inlineStr">
        <is>
          <t>ערך שנמצא</t>
        </is>
      </c>
    </row>
    <row r="5">
      <c r="A5" t="inlineStr">
        <is>
          <t>XLOOKUP</t>
        </is>
      </c>
      <c r="B5">
        <f>XLOOKUP("ערך",A1:A10,B1:B10)</f>
        <v/>
      </c>
      <c r="C5" t="inlineStr">
        <is>
          <t>חיפוש חדש</t>
        </is>
      </c>
      <c r="D5" t="inlineStr">
        <is>
          <t>ערך לחיפוש</t>
        </is>
      </c>
      <c r="E5" t="inlineStr">
        <is>
          <t>ערך שנמצא</t>
        </is>
      </c>
    </row>
    <row r="6">
      <c r="A6" t="inlineStr">
        <is>
          <t>CHOOSE</t>
        </is>
      </c>
      <c r="B6">
        <f>CHOOSE(2,"אפשרות1","אפשרות2","אפשרות3")</f>
        <v/>
      </c>
      <c r="C6" t="inlineStr">
        <is>
          <t>בחירת ערך מרשימה</t>
        </is>
      </c>
      <c r="D6" t="inlineStr">
        <is>
          <t>2</t>
        </is>
      </c>
      <c r="E6" t="inlineStr">
        <is>
          <t>אפשרות2</t>
        </is>
      </c>
    </row>
    <row r="7">
      <c r="A7" t="inlineStr">
        <is>
          <t>OFFSET</t>
        </is>
      </c>
      <c r="B7">
        <f>OFFSET(A1,2,3)</f>
        <v/>
      </c>
      <c r="C7" t="inlineStr">
        <is>
          <t>הזזה מתא</t>
        </is>
      </c>
      <c r="D7" t="inlineStr">
        <is>
          <t>A1</t>
        </is>
      </c>
      <c r="E7" t="inlineStr">
        <is>
          <t>ערך בתא D3</t>
        </is>
      </c>
    </row>
    <row r="8">
      <c r="A8" t="inlineStr">
        <is>
          <t>INDIRECT</t>
        </is>
      </c>
      <c r="B8">
        <f>INDIRECT("A1")</f>
        <v/>
      </c>
      <c r="C8" t="inlineStr">
        <is>
          <t>הפניה דינמית</t>
        </is>
      </c>
      <c r="D8" t="inlineStr">
        <is>
          <t>A1</t>
        </is>
      </c>
      <c r="E8" t="inlineStr">
        <is>
          <t>ערך בתא A1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2025-08-05T15:47:04Z</dcterms:created>
  <dcterms:modified xsi:type="dcterms:W3CDTF">2025-08-05T15:47:04Z</dcterms:modified>
</cp:coreProperties>
</file>