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Ex3.xml" ContentType="application/vnd.ms-office.chartex+xml"/>
  <Override PartName="/xl/charts/style11.xml" ContentType="application/vnd.ms-office.chartstyle+xml"/>
  <Override PartName="/xl/charts/colors11.xml" ContentType="application/vnd.ms-office.chartcolorstyle+xml"/>
  <Override PartName="/xl/charts/chartEx4.xml" ContentType="application/vnd.ms-office.chartex+xml"/>
  <Override PartName="/xl/charts/style12.xml" ContentType="application/vnd.ms-office.chartstyle+xml"/>
  <Override PartName="/xl/charts/colors12.xml" ContentType="application/vnd.ms-office.chartcolorstyle+xml"/>
  <Override PartName="/xl/charts/chartEx5.xml" ContentType="application/vnd.ms-office.chartex+xml"/>
  <Override PartName="/xl/charts/style13.xml" ContentType="application/vnd.ms-office.chartstyle+xml"/>
  <Override PartName="/xl/charts/colors13.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14.xml" ContentType="application/vnd.ms-office.chartstyle+xml"/>
  <Override PartName="/xl/charts/colors14.xml" ContentType="application/vnd.ms-office.chartcolorstyle+xml"/>
  <Override PartName="/xl/charts/chart10.xml" ContentType="application/vnd.openxmlformats-officedocument.drawingml.chart+xml"/>
  <Override PartName="/xl/charts/style15.xml" ContentType="application/vnd.ms-office.chartstyle+xml"/>
  <Override PartName="/xl/charts/colors15.xml" ContentType="application/vnd.ms-office.chartcolorstyle+xml"/>
  <Override PartName="/xl/charts/chart11.xml" ContentType="application/vnd.openxmlformats-officedocument.drawingml.chart+xml"/>
  <Override PartName="/xl/charts/style16.xml" ContentType="application/vnd.ms-office.chartstyle+xml"/>
  <Override PartName="/xl/charts/colors16.xml" ContentType="application/vnd.ms-office.chartcolorstyle+xml"/>
  <Override PartName="/xl/charts/chart12.xml" ContentType="application/vnd.openxmlformats-officedocument.drawingml.chart+xml"/>
  <Override PartName="/xl/charts/style17.xml" ContentType="application/vnd.ms-office.chartstyle+xml"/>
  <Override PartName="/xl/charts/colors17.xml" ContentType="application/vnd.ms-office.chartcolorstyle+xml"/>
  <Override PartName="/xl/charts/chart13.xml" ContentType="application/vnd.openxmlformats-officedocument.drawingml.chart+xml"/>
  <Override PartName="/xl/charts/style18.xml" ContentType="application/vnd.ms-office.chartstyle+xml"/>
  <Override PartName="/xl/charts/colors18.xml" ContentType="application/vnd.ms-office.chartcolorstyle+xml"/>
  <Override PartName="/xl/charts/chart14.xml" ContentType="application/vnd.openxmlformats-officedocument.drawingml.chart+xml"/>
  <Override PartName="/xl/charts/style19.xml" ContentType="application/vnd.ms-office.chartstyle+xml"/>
  <Override PartName="/xl/charts/colors19.xml" ContentType="application/vnd.ms-office.chartcolorstyle+xml"/>
  <Override PartName="/xl/charts/chart15.xml" ContentType="application/vnd.openxmlformats-officedocument.drawingml.chart+xml"/>
  <Override PartName="/xl/charts/style20.xml" ContentType="application/vnd.ms-office.chartstyle+xml"/>
  <Override PartName="/xl/charts/colors20.xml" ContentType="application/vnd.ms-office.chartcolorstyle+xml"/>
  <Override PartName="/xl/charts/chart16.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C:\Users\USER\Desktop\Tripjack Source Files\"/>
    </mc:Choice>
  </mc:AlternateContent>
  <xr:revisionPtr revIDLastSave="0" documentId="13_ncr:1_{CA8E1EBE-B4DD-4052-8EC6-F92F0F409C7F}" xr6:coauthVersionLast="47" xr6:coauthVersionMax="47" xr10:uidLastSave="{00000000-0000-0000-0000-000000000000}"/>
  <bookViews>
    <workbookView xWindow="-108" yWindow="-108" windowWidth="23256" windowHeight="12720" tabRatio="685" activeTab="3" xr2:uid="{00000000-000D-0000-FFFF-FFFF00000000}"/>
  </bookViews>
  <sheets>
    <sheet name="loan_data_Original" sheetId="2" r:id="rId1"/>
    <sheet name="Data Analysis" sheetId="5" r:id="rId2"/>
    <sheet name="loan_data Summary Statistics" sheetId="3" r:id="rId3"/>
    <sheet name="Approval Rate Analysis" sheetId="12" r:id="rId4"/>
  </sheets>
  <definedNames>
    <definedName name="_xlchart.v1.0" hidden="1">'loan_data Summary Statistics'!$J$2:$J$356</definedName>
    <definedName name="_xlchart.v1.1" hidden="1">'loan_data Summary Statistics'!$H$2:$H$356</definedName>
    <definedName name="_xlchart.v1.2" hidden="1">'loan_data Summary Statistics'!$I$2:$I$356</definedName>
    <definedName name="_xlchart.v1.3" hidden="1">'loan_data Summary Statistics'!$J$2:$J$356</definedName>
    <definedName name="_xlchart.v1.4" hidden="1">'loan_data Summary Statistics'!$H$2:$H$356</definedName>
    <definedName name="Slicer_Education">#N/A</definedName>
    <definedName name="Slicer_Gender">#N/A</definedName>
    <definedName name="Slicer_Married_Status">#N/A</definedName>
    <definedName name="Slicer_Property_Area">#N/A</definedName>
    <definedName name="Slicer_Self_Employed">#N/A</definedName>
    <definedName name="solver_eng" localSheetId="2" hidden="1">1</definedName>
    <definedName name="solver_neg" localSheetId="2" hidden="1">1</definedName>
    <definedName name="solver_num" localSheetId="2" hidden="1">0</definedName>
    <definedName name="solver_opt" localSheetId="2" hidden="1">'loan_data Summary Statistics'!$Q$45</definedName>
    <definedName name="solver_typ" localSheetId="2" hidden="1">1</definedName>
    <definedName name="solver_val" localSheetId="2" hidden="1">0</definedName>
    <definedName name="solver_ver" localSheetId="2" hidden="1">3</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3" l="1"/>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S66" i="12"/>
  <c r="C11" i="5"/>
  <c r="C12" i="5"/>
  <c r="D11" i="5"/>
  <c r="C13" i="5" l="1"/>
  <c r="D12" i="5"/>
  <c r="D13" i="5" l="1"/>
</calcChain>
</file>

<file path=xl/sharedStrings.xml><?xml version="1.0" encoding="utf-8"?>
<sst xmlns="http://schemas.openxmlformats.org/spreadsheetml/2006/main" count="5769" uniqueCount="464">
  <si>
    <t>Loan_ID</t>
  </si>
  <si>
    <t>Gender</t>
  </si>
  <si>
    <t>Married</t>
  </si>
  <si>
    <t>Dependents</t>
  </si>
  <si>
    <t>Education</t>
  </si>
  <si>
    <t>Self_Employed</t>
  </si>
  <si>
    <t>ApplicantIncome</t>
  </si>
  <si>
    <t>CoapplicantIncome</t>
  </si>
  <si>
    <t>LoanAmount</t>
  </si>
  <si>
    <t>Loan_Amount_Term</t>
  </si>
  <si>
    <t>Credit_History</t>
  </si>
  <si>
    <t>Property_Area</t>
  </si>
  <si>
    <t>Loan_Status</t>
  </si>
  <si>
    <t>LP001003</t>
  </si>
  <si>
    <t>Male</t>
  </si>
  <si>
    <t>Yes</t>
  </si>
  <si>
    <t>Graduate</t>
  </si>
  <si>
    <t>No</t>
  </si>
  <si>
    <t>Rural</t>
  </si>
  <si>
    <t>N</t>
  </si>
  <si>
    <t>LP001005</t>
  </si>
  <si>
    <t>Urban</t>
  </si>
  <si>
    <t>Y</t>
  </si>
  <si>
    <t>LP001006</t>
  </si>
  <si>
    <t>Not Graduate</t>
  </si>
  <si>
    <t>LP001008</t>
  </si>
  <si>
    <t>LP001013</t>
  </si>
  <si>
    <t>LP001024</t>
  </si>
  <si>
    <t>LP001027</t>
  </si>
  <si>
    <t>LP001029</t>
  </si>
  <si>
    <t>LP001030</t>
  </si>
  <si>
    <t>LP001032</t>
  </si>
  <si>
    <t>LP001034</t>
  </si>
  <si>
    <t>LP001036</t>
  </si>
  <si>
    <t>Female</t>
  </si>
  <si>
    <t>LP001038</t>
  </si>
  <si>
    <t>LP001041</t>
  </si>
  <si>
    <t>LP001043</t>
  </si>
  <si>
    <t>LP001047</t>
  </si>
  <si>
    <t>Semiurban</t>
  </si>
  <si>
    <t>LP001050</t>
  </si>
  <si>
    <t>LP001068</t>
  </si>
  <si>
    <t>LP001073</t>
  </si>
  <si>
    <t>LP001086</t>
  </si>
  <si>
    <t>LP001087</t>
  </si>
  <si>
    <t>LP001095</t>
  </si>
  <si>
    <t>LP001097</t>
  </si>
  <si>
    <t>LP001098</t>
  </si>
  <si>
    <t>LP001109</t>
  </si>
  <si>
    <t>LP001112</t>
  </si>
  <si>
    <t>LP001116</t>
  </si>
  <si>
    <t>LP001119</t>
  </si>
  <si>
    <t>LP001120</t>
  </si>
  <si>
    <t>LP001123</t>
  </si>
  <si>
    <t>LP001131</t>
  </si>
  <si>
    <t>LP001136</t>
  </si>
  <si>
    <t>LP001137</t>
  </si>
  <si>
    <t>LP001138</t>
  </si>
  <si>
    <t>LP001144</t>
  </si>
  <si>
    <t>LP001146</t>
  </si>
  <si>
    <t>LP001151</t>
  </si>
  <si>
    <t>LP001155</t>
  </si>
  <si>
    <t>LP001157</t>
  </si>
  <si>
    <t>LP001164</t>
  </si>
  <si>
    <t>LP001179</t>
  </si>
  <si>
    <t>LP001194</t>
  </si>
  <si>
    <t>LP001195</t>
  </si>
  <si>
    <t>LP001197</t>
  </si>
  <si>
    <t>LP001199</t>
  </si>
  <si>
    <t>LP001205</t>
  </si>
  <si>
    <t>LP001206</t>
  </si>
  <si>
    <t>3+</t>
  </si>
  <si>
    <t>LP001222</t>
  </si>
  <si>
    <t>LP001228</t>
  </si>
  <si>
    <t>LP001238</t>
  </si>
  <si>
    <t>LP001241</t>
  </si>
  <si>
    <t>LP001245</t>
  </si>
  <si>
    <t>LP001248</t>
  </si>
  <si>
    <t>LP001250</t>
  </si>
  <si>
    <t>LP001255</t>
  </si>
  <si>
    <t>LP001259</t>
  </si>
  <si>
    <t>LP001264</t>
  </si>
  <si>
    <t>LP001265</t>
  </si>
  <si>
    <t>LP001275</t>
  </si>
  <si>
    <t>LP001279</t>
  </si>
  <si>
    <t>LP001280</t>
  </si>
  <si>
    <t>LP001282</t>
  </si>
  <si>
    <t>LP001316</t>
  </si>
  <si>
    <t>LP001319</t>
  </si>
  <si>
    <t>LP001322</t>
  </si>
  <si>
    <t>LP001325</t>
  </si>
  <si>
    <t>LP001327</t>
  </si>
  <si>
    <t>LP001333</t>
  </si>
  <si>
    <t>LP001334</t>
  </si>
  <si>
    <t>LP001343</t>
  </si>
  <si>
    <t>LP001345</t>
  </si>
  <si>
    <t>LP001367</t>
  </si>
  <si>
    <t>LP001370</t>
  </si>
  <si>
    <t>LP001384</t>
  </si>
  <si>
    <t>LP001385</t>
  </si>
  <si>
    <t>LP001387</t>
  </si>
  <si>
    <t>LP001398</t>
  </si>
  <si>
    <t>LP001405</t>
  </si>
  <si>
    <t>LP001430</t>
  </si>
  <si>
    <t>LP001431</t>
  </si>
  <si>
    <t>LP001432</t>
  </si>
  <si>
    <t>LP001443</t>
  </si>
  <si>
    <t>LP001473</t>
  </si>
  <si>
    <t>LP001478</t>
  </si>
  <si>
    <t>LP001482</t>
  </si>
  <si>
    <t>LP001487</t>
  </si>
  <si>
    <t>LP001489</t>
  </si>
  <si>
    <t>LP001491</t>
  </si>
  <si>
    <t>LP001493</t>
  </si>
  <si>
    <t>LP001507</t>
  </si>
  <si>
    <t>LP001514</t>
  </si>
  <si>
    <t>LP001518</t>
  </si>
  <si>
    <t>LP001520</t>
  </si>
  <si>
    <t>LP001528</t>
  </si>
  <si>
    <t>LP001532</t>
  </si>
  <si>
    <t>LP001535</t>
  </si>
  <si>
    <t>LP001546</t>
  </si>
  <si>
    <t>LP001560</t>
  </si>
  <si>
    <t>LP001565</t>
  </si>
  <si>
    <t>LP001572</t>
  </si>
  <si>
    <t>LP001577</t>
  </si>
  <si>
    <t>LP001578</t>
  </si>
  <si>
    <t>LP001579</t>
  </si>
  <si>
    <t>LP001581</t>
  </si>
  <si>
    <t>LP001586</t>
  </si>
  <si>
    <t>LP001603</t>
  </si>
  <si>
    <t>LP001606</t>
  </si>
  <si>
    <t>LP001608</t>
  </si>
  <si>
    <t>LP001616</t>
  </si>
  <si>
    <t>LP001630</t>
  </si>
  <si>
    <t>LP001634</t>
  </si>
  <si>
    <t>LP001636</t>
  </si>
  <si>
    <t>LP001639</t>
  </si>
  <si>
    <t>LP001641</t>
  </si>
  <si>
    <t>LP001643</t>
  </si>
  <si>
    <t>LP001653</t>
  </si>
  <si>
    <t>LP001658</t>
  </si>
  <si>
    <t>LP001664</t>
  </si>
  <si>
    <t>LP001669</t>
  </si>
  <si>
    <t>LP001671</t>
  </si>
  <si>
    <t>LP001674</t>
  </si>
  <si>
    <t>LP001688</t>
  </si>
  <si>
    <t>LP001691</t>
  </si>
  <si>
    <t>LP001692</t>
  </si>
  <si>
    <t>LP001693</t>
  </si>
  <si>
    <t>LP001698</t>
  </si>
  <si>
    <t>LP001699</t>
  </si>
  <si>
    <t>LP001702</t>
  </si>
  <si>
    <t>LP001711</t>
  </si>
  <si>
    <t>LP001715</t>
  </si>
  <si>
    <t>LP001716</t>
  </si>
  <si>
    <t>LP001720</t>
  </si>
  <si>
    <t>LP001722</t>
  </si>
  <si>
    <t>LP001726</t>
  </si>
  <si>
    <t>LP001732</t>
  </si>
  <si>
    <t>LP001734</t>
  </si>
  <si>
    <t>LP001736</t>
  </si>
  <si>
    <t>LP001743</t>
  </si>
  <si>
    <t>LP001744</t>
  </si>
  <si>
    <t>LP001750</t>
  </si>
  <si>
    <t>LP001754</t>
  </si>
  <si>
    <t>LP001765</t>
  </si>
  <si>
    <t>LP001768</t>
  </si>
  <si>
    <t>LP001770</t>
  </si>
  <si>
    <t>LP001778</t>
  </si>
  <si>
    <t>LP001788</t>
  </si>
  <si>
    <t>LP001790</t>
  </si>
  <si>
    <t>LP001792</t>
  </si>
  <si>
    <t>LP001798</t>
  </si>
  <si>
    <t>LP001800</t>
  </si>
  <si>
    <t>LP001807</t>
  </si>
  <si>
    <t>LP001811</t>
  </si>
  <si>
    <t>LP001813</t>
  </si>
  <si>
    <t>LP001814</t>
  </si>
  <si>
    <t>LP001819</t>
  </si>
  <si>
    <t>LP001824</t>
  </si>
  <si>
    <t>LP001825</t>
  </si>
  <si>
    <t>LP001836</t>
  </si>
  <si>
    <t>LP001841</t>
  </si>
  <si>
    <t>LP001849</t>
  </si>
  <si>
    <t>LP001854</t>
  </si>
  <si>
    <t>LP001864</t>
  </si>
  <si>
    <t>LP001868</t>
  </si>
  <si>
    <t>LP001871</t>
  </si>
  <si>
    <t>LP001872</t>
  </si>
  <si>
    <t>LP001877</t>
  </si>
  <si>
    <t>LP001883</t>
  </si>
  <si>
    <t>LP001884</t>
  </si>
  <si>
    <t>LP001888</t>
  </si>
  <si>
    <t>LP001892</t>
  </si>
  <si>
    <t>LP001894</t>
  </si>
  <si>
    <t>LP001896</t>
  </si>
  <si>
    <t>LP001900</t>
  </si>
  <si>
    <t>LP001904</t>
  </si>
  <si>
    <t>LP001908</t>
  </si>
  <si>
    <t>LP001914</t>
  </si>
  <si>
    <t>LP001915</t>
  </si>
  <si>
    <t>LP001917</t>
  </si>
  <si>
    <t>LP001924</t>
  </si>
  <si>
    <t>LP001925</t>
  </si>
  <si>
    <t>LP001926</t>
  </si>
  <si>
    <t>LP001931</t>
  </si>
  <si>
    <t>LP001936</t>
  </si>
  <si>
    <t>LP001938</t>
  </si>
  <si>
    <t>LP001940</t>
  </si>
  <si>
    <t>LP001945</t>
  </si>
  <si>
    <t>LP001949</t>
  </si>
  <si>
    <t>LP001954</t>
  </si>
  <si>
    <t>LP001963</t>
  </si>
  <si>
    <t>LP001964</t>
  </si>
  <si>
    <t>LP001972</t>
  </si>
  <si>
    <t>LP001974</t>
  </si>
  <si>
    <t>LP001977</t>
  </si>
  <si>
    <t>LP001978</t>
  </si>
  <si>
    <t>LP001993</t>
  </si>
  <si>
    <t>LP001994</t>
  </si>
  <si>
    <t>LP002002</t>
  </si>
  <si>
    <t>LP002004</t>
  </si>
  <si>
    <t>LP002006</t>
  </si>
  <si>
    <t>LP002008</t>
  </si>
  <si>
    <t>LP002031</t>
  </si>
  <si>
    <t>LP002035</t>
  </si>
  <si>
    <t>LP002036</t>
  </si>
  <si>
    <t>LP002043</t>
  </si>
  <si>
    <t>LP002051</t>
  </si>
  <si>
    <t>LP002053</t>
  </si>
  <si>
    <t>LP002055</t>
  </si>
  <si>
    <t>LP002068</t>
  </si>
  <si>
    <t>LP002086</t>
  </si>
  <si>
    <t>LP002087</t>
  </si>
  <si>
    <t>LP002097</t>
  </si>
  <si>
    <t>LP002098</t>
  </si>
  <si>
    <t>LP002100</t>
  </si>
  <si>
    <t>LP002106</t>
  </si>
  <si>
    <t>LP002114</t>
  </si>
  <si>
    <t>LP002116</t>
  </si>
  <si>
    <t>LP002126</t>
  </si>
  <si>
    <t>LP002128</t>
  </si>
  <si>
    <t>LP002131</t>
  </si>
  <si>
    <t>LP002141</t>
  </si>
  <si>
    <t>LP002142</t>
  </si>
  <si>
    <t>LP002143</t>
  </si>
  <si>
    <t>LP002144</t>
  </si>
  <si>
    <t>LP002151</t>
  </si>
  <si>
    <t>LP002158</t>
  </si>
  <si>
    <t>LP002161</t>
  </si>
  <si>
    <t>LP002175</t>
  </si>
  <si>
    <t>LP002178</t>
  </si>
  <si>
    <t>LP002180</t>
  </si>
  <si>
    <t>LP002181</t>
  </si>
  <si>
    <t>LP002187</t>
  </si>
  <si>
    <t>LP002188</t>
  </si>
  <si>
    <t>LP002205</t>
  </si>
  <si>
    <t>LP002209</t>
  </si>
  <si>
    <t>LP002211</t>
  </si>
  <si>
    <t>LP002219</t>
  </si>
  <si>
    <t>LP002223</t>
  </si>
  <si>
    <t>LP002224</t>
  </si>
  <si>
    <t>LP002225</t>
  </si>
  <si>
    <t>LP002226</t>
  </si>
  <si>
    <t>LP002234</t>
  </si>
  <si>
    <t>LP002236</t>
  </si>
  <si>
    <t>LP002237</t>
  </si>
  <si>
    <t>LP002239</t>
  </si>
  <si>
    <t>LP002244</t>
  </si>
  <si>
    <t>LP002250</t>
  </si>
  <si>
    <t>LP002263</t>
  </si>
  <si>
    <t>LP002265</t>
  </si>
  <si>
    <t>LP002266</t>
  </si>
  <si>
    <t>LP002272</t>
  </si>
  <si>
    <t>LP002277</t>
  </si>
  <si>
    <t>LP002281</t>
  </si>
  <si>
    <t>LP002284</t>
  </si>
  <si>
    <t>LP002287</t>
  </si>
  <si>
    <t>LP002288</t>
  </si>
  <si>
    <t>LP002296</t>
  </si>
  <si>
    <t>LP002297</t>
  </si>
  <si>
    <t>LP002300</t>
  </si>
  <si>
    <t>LP002305</t>
  </si>
  <si>
    <t>LP002308</t>
  </si>
  <si>
    <t>LP002314</t>
  </si>
  <si>
    <t>LP002318</t>
  </si>
  <si>
    <t>LP002332</t>
  </si>
  <si>
    <t>LP002337</t>
  </si>
  <si>
    <t>LP002345</t>
  </si>
  <si>
    <t>LP002347</t>
  </si>
  <si>
    <t>LP002348</t>
  </si>
  <si>
    <t>LP002357</t>
  </si>
  <si>
    <t>LP002361</t>
  </si>
  <si>
    <t>LP002362</t>
  </si>
  <si>
    <t>LP002366</t>
  </si>
  <si>
    <t>LP002367</t>
  </si>
  <si>
    <t>LP002368</t>
  </si>
  <si>
    <t>LP002369</t>
  </si>
  <si>
    <t>LP002370</t>
  </si>
  <si>
    <t>LP002377</t>
  </si>
  <si>
    <t>LP002379</t>
  </si>
  <si>
    <t>LP002387</t>
  </si>
  <si>
    <t>LP002390</t>
  </si>
  <si>
    <t>LP002398</t>
  </si>
  <si>
    <t>LP002407</t>
  </si>
  <si>
    <t>LP002418</t>
  </si>
  <si>
    <t>LP002429</t>
  </si>
  <si>
    <t>LP002434</t>
  </si>
  <si>
    <t>LP002435</t>
  </si>
  <si>
    <t>LP002443</t>
  </si>
  <si>
    <t>LP002446</t>
  </si>
  <si>
    <t>LP002447</t>
  </si>
  <si>
    <t>LP002448</t>
  </si>
  <si>
    <t>LP002449</t>
  </si>
  <si>
    <t>LP002453</t>
  </si>
  <si>
    <t>LP002455</t>
  </si>
  <si>
    <t>LP002459</t>
  </si>
  <si>
    <t>LP002472</t>
  </si>
  <si>
    <t>LP002484</t>
  </si>
  <si>
    <t>LP002489</t>
  </si>
  <si>
    <t>LP002493</t>
  </si>
  <si>
    <t>LP002494</t>
  </si>
  <si>
    <t>LP002500</t>
  </si>
  <si>
    <t>LP002502</t>
  </si>
  <si>
    <t>LP002505</t>
  </si>
  <si>
    <t>LP002517</t>
  </si>
  <si>
    <t>LP002519</t>
  </si>
  <si>
    <t>LP002522</t>
  </si>
  <si>
    <t>LP002530</t>
  </si>
  <si>
    <t>LP002536</t>
  </si>
  <si>
    <t>LP002537</t>
  </si>
  <si>
    <t>LP002544</t>
  </si>
  <si>
    <t>LP002545</t>
  </si>
  <si>
    <t>LP002556</t>
  </si>
  <si>
    <t>LP002560</t>
  </si>
  <si>
    <t>LP002571</t>
  </si>
  <si>
    <t>LP002585</t>
  </si>
  <si>
    <t>LP002586</t>
  </si>
  <si>
    <t>LP002587</t>
  </si>
  <si>
    <t>LP002588</t>
  </si>
  <si>
    <t>LP002600</t>
  </si>
  <si>
    <t>LP002603</t>
  </si>
  <si>
    <t>LP002606</t>
  </si>
  <si>
    <t>LP002618</t>
  </si>
  <si>
    <t>LP002619</t>
  </si>
  <si>
    <t>LP002625</t>
  </si>
  <si>
    <t>LP002637</t>
  </si>
  <si>
    <t>LP002643</t>
  </si>
  <si>
    <t>LP002648</t>
  </si>
  <si>
    <t>LP002659</t>
  </si>
  <si>
    <t>LP002670</t>
  </si>
  <si>
    <t>LP002682</t>
  </si>
  <si>
    <t>LP002684</t>
  </si>
  <si>
    <t>LP002689</t>
  </si>
  <si>
    <t>LP002690</t>
  </si>
  <si>
    <t>LP002692</t>
  </si>
  <si>
    <t>LP002705</t>
  </si>
  <si>
    <t>LP002714</t>
  </si>
  <si>
    <t>LP002716</t>
  </si>
  <si>
    <t>LP002720</t>
  </si>
  <si>
    <t>LP002723</t>
  </si>
  <si>
    <t>LP002732</t>
  </si>
  <si>
    <t>LP002738</t>
  </si>
  <si>
    <t>LP002739</t>
  </si>
  <si>
    <t>LP002741</t>
  </si>
  <si>
    <t>LP002743</t>
  </si>
  <si>
    <t>LP002753</t>
  </si>
  <si>
    <t>LP002755</t>
  </si>
  <si>
    <t>LP002757</t>
  </si>
  <si>
    <t>LP002768</t>
  </si>
  <si>
    <t>LP002772</t>
  </si>
  <si>
    <t>LP002776</t>
  </si>
  <si>
    <t>LP002777</t>
  </si>
  <si>
    <t>LP002789</t>
  </si>
  <si>
    <t>LP002792</t>
  </si>
  <si>
    <t>LP002794</t>
  </si>
  <si>
    <t>LP002807</t>
  </si>
  <si>
    <t>LP002821</t>
  </si>
  <si>
    <t>LP002833</t>
  </si>
  <si>
    <t>LP002836</t>
  </si>
  <si>
    <t>LP002837</t>
  </si>
  <si>
    <t>LP002840</t>
  </si>
  <si>
    <t>LP002841</t>
  </si>
  <si>
    <t>LP002863</t>
  </si>
  <si>
    <t>LP002868</t>
  </si>
  <si>
    <t>LP002872</t>
  </si>
  <si>
    <t>LP002874</t>
  </si>
  <si>
    <t>LP002877</t>
  </si>
  <si>
    <t>LP002893</t>
  </si>
  <si>
    <t>LP002894</t>
  </si>
  <si>
    <t>LP002898</t>
  </si>
  <si>
    <t>LP002911</t>
  </si>
  <si>
    <t>LP002916</t>
  </si>
  <si>
    <t>LP002917</t>
  </si>
  <si>
    <t>LP002925</t>
  </si>
  <si>
    <t>LP002926</t>
  </si>
  <si>
    <t>LP002928</t>
  </si>
  <si>
    <t>LP002936</t>
  </si>
  <si>
    <t>LP002940</t>
  </si>
  <si>
    <t>LP002943</t>
  </si>
  <si>
    <t>LP002953</t>
  </si>
  <si>
    <t>LP002974</t>
  </si>
  <si>
    <t>LP002978</t>
  </si>
  <si>
    <t>LP002979</t>
  </si>
  <si>
    <t>LP002990</t>
  </si>
  <si>
    <t>Mean</t>
  </si>
  <si>
    <t>Standard Error</t>
  </si>
  <si>
    <t>Median</t>
  </si>
  <si>
    <t>Mode</t>
  </si>
  <si>
    <t>Standard Deviation</t>
  </si>
  <si>
    <t>Sample Variance</t>
  </si>
  <si>
    <t>Kurtosis</t>
  </si>
  <si>
    <t>Skewness</t>
  </si>
  <si>
    <t>Range</t>
  </si>
  <si>
    <t>Minimum</t>
  </si>
  <si>
    <t>Maximum</t>
  </si>
  <si>
    <t>Sum</t>
  </si>
  <si>
    <t>Count</t>
  </si>
  <si>
    <t>Loan Amount Summary</t>
  </si>
  <si>
    <t>Applicant Income Summary</t>
  </si>
  <si>
    <t>Row Labels</t>
  </si>
  <si>
    <t>Grand Total</t>
  </si>
  <si>
    <t>Count of Loan_ID</t>
  </si>
  <si>
    <t>Loan_Stat</t>
  </si>
  <si>
    <t>Total Loan Application</t>
  </si>
  <si>
    <t>Loans Approved</t>
  </si>
  <si>
    <t>Loan Approved</t>
  </si>
  <si>
    <t>Loan Rejected</t>
  </si>
  <si>
    <t>Number</t>
  </si>
  <si>
    <t>Percentage</t>
  </si>
  <si>
    <t>Loan Status</t>
  </si>
  <si>
    <t>Total Applicant</t>
  </si>
  <si>
    <t>Sum of ApplicantIncome</t>
  </si>
  <si>
    <t>Female Total</t>
  </si>
  <si>
    <t>Male Total</t>
  </si>
  <si>
    <t>Sum of LoanAmount</t>
  </si>
  <si>
    <t>Total</t>
  </si>
  <si>
    <t>Descriptive Statistics of LoanAmount and ApplicantIncome along with their respective box plot to summarise the values.</t>
  </si>
  <si>
    <t>Approval Rate</t>
  </si>
  <si>
    <t>Approved Loans</t>
  </si>
  <si>
    <t>Loan Approval Rate by Gender</t>
  </si>
  <si>
    <t>Loan Approval Rate by Marital Status</t>
  </si>
  <si>
    <t>Loan Approval Rate by No. of Dependents</t>
  </si>
  <si>
    <t>Approval Rate by Credit History</t>
  </si>
  <si>
    <t>Approval Rate by Region</t>
  </si>
  <si>
    <t>Loan Approval Rate by Education</t>
  </si>
  <si>
    <t>No. of Applicants with Good Credit History</t>
  </si>
  <si>
    <t>How many Loans are approved by Gender?</t>
  </si>
  <si>
    <t>#</t>
  </si>
  <si>
    <t>How many Loans are approved?</t>
  </si>
  <si>
    <t>How many loans are approved by Credit History?</t>
  </si>
  <si>
    <t>How many loans are approved by Region?</t>
  </si>
  <si>
    <t>Married Status</t>
  </si>
  <si>
    <t>Unmarried</t>
  </si>
  <si>
    <t>Correlation between ApplicantIncome and CoapplicantIncome</t>
  </si>
  <si>
    <t>Frequency Distribution of LoanAmount</t>
  </si>
  <si>
    <t>Frequency Distribution of ApplicantIncome</t>
  </si>
  <si>
    <t>What is the number of applicants in region w.r.t. Education?</t>
  </si>
  <si>
    <t>What is sum of LoanAmount w.r.t. Gender?</t>
  </si>
  <si>
    <t>CoapplicantIncome Summary</t>
  </si>
  <si>
    <t>Good</t>
  </si>
  <si>
    <t>Bad</t>
  </si>
  <si>
    <t>Approval Rate by Self-Employment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</si>
</sst>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0"/>
      <color rgb="FF000000"/>
      <name val="Arial"/>
      <scheme val="minor"/>
    </font>
    <font>
      <b/>
      <i/>
      <sz val="10"/>
      <color theme="1"/>
      <name val="Arial"/>
      <family val="2"/>
      <scheme val="minor"/>
    </font>
    <font>
      <sz val="10"/>
      <color theme="1"/>
      <name val="Arial"/>
      <family val="2"/>
      <scheme val="minor"/>
    </font>
    <font>
      <sz val="10"/>
      <color rgb="FF000000"/>
      <name val="Arial"/>
      <family val="2"/>
      <scheme val="minor"/>
    </font>
    <font>
      <i/>
      <sz val="10"/>
      <color rgb="FF000000"/>
      <name val="Arial"/>
      <family val="2"/>
      <scheme val="minor"/>
    </font>
    <font>
      <b/>
      <sz val="10"/>
      <color rgb="FF000000"/>
      <name val="Arial"/>
      <family val="2"/>
      <scheme val="minor"/>
    </font>
    <font>
      <sz val="10"/>
      <color theme="0"/>
      <name val="Arial"/>
      <family val="2"/>
      <scheme val="minor"/>
    </font>
    <font>
      <sz val="10"/>
      <name val="Arial"/>
      <family val="2"/>
      <scheme val="minor"/>
    </font>
    <font>
      <b/>
      <sz val="14"/>
      <color rgb="FF002060"/>
      <name val="Arial"/>
      <family val="2"/>
      <scheme val="minor"/>
    </font>
    <font>
      <b/>
      <sz val="14"/>
      <color rgb="FF000000"/>
      <name val="Arial"/>
      <family val="2"/>
      <scheme val="minor"/>
    </font>
    <font>
      <b/>
      <sz val="12"/>
      <color theme="8" tint="-0.249977111117893"/>
      <name val="Arial"/>
      <family val="2"/>
      <scheme val="minor"/>
    </font>
    <font>
      <sz val="10"/>
      <color theme="8" tint="-0.249977111117893"/>
      <name val="Arial"/>
      <family val="2"/>
      <scheme val="minor"/>
    </font>
    <font>
      <b/>
      <sz val="14"/>
      <color rgb="FFFBBC04"/>
      <name val="Arial"/>
      <family val="2"/>
      <scheme val="minor"/>
    </font>
    <font>
      <b/>
      <sz val="14"/>
      <color theme="4" tint="-0.249977111117893"/>
      <name val="Arial"/>
      <family val="2"/>
      <scheme val="minor"/>
    </font>
    <font>
      <b/>
      <sz val="14"/>
      <color rgb="FFFF0000"/>
      <name val="Arial"/>
      <family val="2"/>
      <scheme val="minor"/>
    </font>
    <font>
      <b/>
      <sz val="14"/>
      <color rgb="FF00B050"/>
      <name val="Arial"/>
      <family val="2"/>
      <scheme val="minor"/>
    </font>
    <font>
      <b/>
      <sz val="12"/>
      <color theme="4" tint="-0.499984740745262"/>
      <name val="Arial"/>
      <family val="2"/>
      <scheme val="minor"/>
    </font>
    <font>
      <b/>
      <sz val="14"/>
      <color rgb="FF7030A0"/>
      <name val="Arial"/>
      <family val="2"/>
      <scheme val="minor"/>
    </font>
  </fonts>
  <fills count="6">
    <fill>
      <patternFill patternType="none"/>
    </fill>
    <fill>
      <patternFill patternType="gray125"/>
    </fill>
    <fill>
      <patternFill patternType="solid">
        <fgColor theme="6" tint="0.79998168889431442"/>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C9A6E4"/>
        <bgColor indexed="64"/>
      </patternFill>
    </fill>
  </fills>
  <borders count="102">
    <border>
      <left/>
      <right/>
      <top/>
      <bottom/>
      <diagonal/>
    </border>
    <border>
      <left style="thin">
        <color rgb="FF000000"/>
      </left>
      <right style="thin">
        <color rgb="FF000000"/>
      </right>
      <top style="thin">
        <color rgb="FF000000"/>
      </top>
      <bottom style="thin">
        <color rgb="FF000000"/>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rgb="FF002060"/>
      </left>
      <right/>
      <top style="medium">
        <color rgb="FF002060"/>
      </top>
      <bottom/>
      <diagonal/>
    </border>
    <border>
      <left/>
      <right/>
      <top style="medium">
        <color rgb="FF002060"/>
      </top>
      <bottom/>
      <diagonal/>
    </border>
    <border>
      <left/>
      <right style="medium">
        <color rgb="FF002060"/>
      </right>
      <top style="medium">
        <color rgb="FF002060"/>
      </top>
      <bottom/>
      <diagonal/>
    </border>
    <border>
      <left style="medium">
        <color rgb="FF002060"/>
      </left>
      <right/>
      <top/>
      <bottom/>
      <diagonal/>
    </border>
    <border>
      <left/>
      <right style="medium">
        <color rgb="FF002060"/>
      </right>
      <top/>
      <bottom/>
      <diagonal/>
    </border>
    <border>
      <left style="medium">
        <color rgb="FF002060"/>
      </left>
      <right/>
      <top/>
      <bottom style="medium">
        <color rgb="FF002060"/>
      </bottom>
      <diagonal/>
    </border>
    <border>
      <left/>
      <right/>
      <top/>
      <bottom style="medium">
        <color rgb="FF002060"/>
      </bottom>
      <diagonal/>
    </border>
    <border>
      <left/>
      <right style="medium">
        <color rgb="FF002060"/>
      </right>
      <top/>
      <bottom style="medium">
        <color rgb="FF002060"/>
      </bottom>
      <diagonal/>
    </border>
    <border>
      <left style="medium">
        <color theme="8" tint="-0.24994659260841701"/>
      </left>
      <right/>
      <top style="medium">
        <color theme="8" tint="-0.24994659260841701"/>
      </top>
      <bottom/>
      <diagonal/>
    </border>
    <border>
      <left/>
      <right/>
      <top style="medium">
        <color theme="8" tint="-0.24994659260841701"/>
      </top>
      <bottom/>
      <diagonal/>
    </border>
    <border>
      <left/>
      <right style="medium">
        <color theme="8" tint="-0.24994659260841701"/>
      </right>
      <top style="medium">
        <color theme="8" tint="-0.24994659260841701"/>
      </top>
      <bottom/>
      <diagonal/>
    </border>
    <border>
      <left style="medium">
        <color theme="8" tint="-0.24994659260841701"/>
      </left>
      <right/>
      <top/>
      <bottom/>
      <diagonal/>
    </border>
    <border>
      <left/>
      <right style="medium">
        <color theme="8" tint="-0.24994659260841701"/>
      </right>
      <top/>
      <bottom/>
      <diagonal/>
    </border>
    <border>
      <left style="medium">
        <color theme="8" tint="-0.24994659260841701"/>
      </left>
      <right/>
      <top/>
      <bottom style="medium">
        <color theme="8" tint="-0.24994659260841701"/>
      </bottom>
      <diagonal/>
    </border>
    <border>
      <left/>
      <right/>
      <top/>
      <bottom style="medium">
        <color theme="8" tint="-0.24994659260841701"/>
      </bottom>
      <diagonal/>
    </border>
    <border>
      <left/>
      <right style="medium">
        <color theme="8" tint="-0.24994659260841701"/>
      </right>
      <top/>
      <bottom style="medium">
        <color theme="8" tint="-0.24994659260841701"/>
      </bottom>
      <diagonal/>
    </border>
    <border>
      <left style="medium">
        <color rgb="FF00B050"/>
      </left>
      <right/>
      <top style="medium">
        <color rgb="FF00B050"/>
      </top>
      <bottom/>
      <diagonal/>
    </border>
    <border>
      <left/>
      <right/>
      <top style="medium">
        <color rgb="FF00B050"/>
      </top>
      <bottom/>
      <diagonal/>
    </border>
    <border>
      <left/>
      <right style="medium">
        <color rgb="FF00B050"/>
      </right>
      <top style="medium">
        <color rgb="FF00B050"/>
      </top>
      <bottom/>
      <diagonal/>
    </border>
    <border>
      <left style="medium">
        <color rgb="FF00B050"/>
      </left>
      <right/>
      <top/>
      <bottom/>
      <diagonal/>
    </border>
    <border>
      <left/>
      <right style="medium">
        <color rgb="FF00B050"/>
      </right>
      <top/>
      <bottom/>
      <diagonal/>
    </border>
    <border>
      <left style="medium">
        <color rgb="FF00B050"/>
      </left>
      <right/>
      <top/>
      <bottom style="medium">
        <color rgb="FF00B050"/>
      </bottom>
      <diagonal/>
    </border>
    <border>
      <left/>
      <right/>
      <top/>
      <bottom style="medium">
        <color rgb="FF00B050"/>
      </bottom>
      <diagonal/>
    </border>
    <border>
      <left/>
      <right style="medium">
        <color rgb="FF00B050"/>
      </right>
      <top/>
      <bottom style="medium">
        <color rgb="FF00B050"/>
      </bottom>
      <diagonal/>
    </border>
    <border>
      <left style="medium">
        <color theme="6"/>
      </left>
      <right/>
      <top style="medium">
        <color theme="6"/>
      </top>
      <bottom/>
      <diagonal/>
    </border>
    <border>
      <left/>
      <right/>
      <top style="medium">
        <color theme="6"/>
      </top>
      <bottom/>
      <diagonal/>
    </border>
    <border>
      <left/>
      <right style="medium">
        <color theme="6"/>
      </right>
      <top style="medium">
        <color theme="6"/>
      </top>
      <bottom/>
      <diagonal/>
    </border>
    <border>
      <left style="medium">
        <color theme="6"/>
      </left>
      <right/>
      <top/>
      <bottom/>
      <diagonal/>
    </border>
    <border>
      <left/>
      <right style="medium">
        <color theme="6"/>
      </right>
      <top/>
      <bottom/>
      <diagonal/>
    </border>
    <border>
      <left style="medium">
        <color theme="6"/>
      </left>
      <right/>
      <top/>
      <bottom style="medium">
        <color theme="6"/>
      </bottom>
      <diagonal/>
    </border>
    <border>
      <left/>
      <right/>
      <top/>
      <bottom style="medium">
        <color theme="6"/>
      </bottom>
      <diagonal/>
    </border>
    <border>
      <left/>
      <right style="medium">
        <color theme="6"/>
      </right>
      <top/>
      <bottom style="medium">
        <color theme="6"/>
      </bottom>
      <diagonal/>
    </border>
    <border>
      <left style="medium">
        <color theme="4" tint="-0.24994659260841701"/>
      </left>
      <right/>
      <top style="medium">
        <color theme="4" tint="-0.24994659260841701"/>
      </top>
      <bottom/>
      <diagonal/>
    </border>
    <border>
      <left/>
      <right/>
      <top style="medium">
        <color theme="4" tint="-0.24994659260841701"/>
      </top>
      <bottom/>
      <diagonal/>
    </border>
    <border>
      <left/>
      <right style="medium">
        <color theme="4" tint="-0.24994659260841701"/>
      </right>
      <top style="medium">
        <color theme="4" tint="-0.24994659260841701"/>
      </top>
      <bottom/>
      <diagonal/>
    </border>
    <border>
      <left style="medium">
        <color theme="4" tint="-0.24994659260841701"/>
      </left>
      <right/>
      <top/>
      <bottom/>
      <diagonal/>
    </border>
    <border>
      <left/>
      <right style="medium">
        <color theme="4" tint="-0.24994659260841701"/>
      </right>
      <top/>
      <bottom/>
      <diagonal/>
    </border>
    <border>
      <left style="medium">
        <color theme="4" tint="-0.24994659260841701"/>
      </left>
      <right/>
      <top/>
      <bottom style="medium">
        <color theme="4" tint="-0.24994659260841701"/>
      </bottom>
      <diagonal/>
    </border>
    <border>
      <left/>
      <right/>
      <top/>
      <bottom style="medium">
        <color theme="4" tint="-0.24994659260841701"/>
      </bottom>
      <diagonal/>
    </border>
    <border>
      <left/>
      <right style="medium">
        <color theme="4" tint="-0.24994659260841701"/>
      </right>
      <top/>
      <bottom style="medium">
        <color theme="4" tint="-0.24994659260841701"/>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7030A0"/>
      </left>
      <right style="medium">
        <color rgb="FF7030A0"/>
      </right>
      <top style="medium">
        <color rgb="FF7030A0"/>
      </top>
      <bottom style="medium">
        <color rgb="FF7030A0"/>
      </bottom>
      <diagonal/>
    </border>
    <border>
      <left style="medium">
        <color rgb="FF7030A0"/>
      </left>
      <right/>
      <top style="medium">
        <color rgb="FF7030A0"/>
      </top>
      <bottom/>
      <diagonal/>
    </border>
    <border>
      <left/>
      <right/>
      <top style="medium">
        <color rgb="FF7030A0"/>
      </top>
      <bottom/>
      <diagonal/>
    </border>
    <border>
      <left/>
      <right style="medium">
        <color rgb="FF7030A0"/>
      </right>
      <top style="medium">
        <color rgb="FF7030A0"/>
      </top>
      <bottom/>
      <diagonal/>
    </border>
    <border>
      <left style="medium">
        <color rgb="FF7030A0"/>
      </left>
      <right/>
      <top/>
      <bottom/>
      <diagonal/>
    </border>
    <border>
      <left/>
      <right style="medium">
        <color rgb="FF7030A0"/>
      </right>
      <top/>
      <bottom/>
      <diagonal/>
    </border>
    <border>
      <left style="medium">
        <color rgb="FF7030A0"/>
      </left>
      <right/>
      <top/>
      <bottom style="medium">
        <color rgb="FF7030A0"/>
      </bottom>
      <diagonal/>
    </border>
    <border>
      <left/>
      <right/>
      <top/>
      <bottom style="medium">
        <color rgb="FF7030A0"/>
      </bottom>
      <diagonal/>
    </border>
    <border>
      <left/>
      <right style="medium">
        <color rgb="FF7030A0"/>
      </right>
      <top/>
      <bottom style="medium">
        <color rgb="FF7030A0"/>
      </bottom>
      <diagonal/>
    </border>
    <border>
      <left style="medium">
        <color rgb="FF7030A0"/>
      </left>
      <right style="medium">
        <color rgb="FF7030A0"/>
      </right>
      <top style="medium">
        <color rgb="FF7030A0"/>
      </top>
      <bottom/>
      <diagonal/>
    </border>
    <border>
      <left style="medium">
        <color rgb="FF7030A0"/>
      </left>
      <right style="medium">
        <color rgb="FF7030A0"/>
      </right>
      <top/>
      <bottom style="medium">
        <color rgb="FF7030A0"/>
      </bottom>
      <diagonal/>
    </border>
    <border>
      <left style="medium">
        <color rgb="FF7030A0"/>
      </left>
      <right style="medium">
        <color rgb="FF7030A0"/>
      </right>
      <top/>
      <bottom/>
      <diagonal/>
    </border>
    <border>
      <left style="medium">
        <color rgb="FF00B050"/>
      </left>
      <right style="medium">
        <color rgb="FF00B050"/>
      </right>
      <top style="medium">
        <color rgb="FF00B050"/>
      </top>
      <bottom style="medium">
        <color rgb="FF00B050"/>
      </bottom>
      <diagonal/>
    </border>
    <border>
      <left style="medium">
        <color rgb="FF00B050"/>
      </left>
      <right style="medium">
        <color rgb="FF00B050"/>
      </right>
      <top style="medium">
        <color rgb="FF00B050"/>
      </top>
      <bottom/>
      <diagonal/>
    </border>
    <border>
      <left style="medium">
        <color rgb="FF00B050"/>
      </left>
      <right style="medium">
        <color rgb="FF00B050"/>
      </right>
      <top/>
      <bottom style="medium">
        <color rgb="FF00B050"/>
      </bottom>
      <diagonal/>
    </border>
    <border>
      <left style="medium">
        <color rgb="FF00B050"/>
      </left>
      <right/>
      <top style="medium">
        <color rgb="FF00B050"/>
      </top>
      <bottom style="medium">
        <color rgb="FF00B050"/>
      </bottom>
      <diagonal/>
    </border>
    <border>
      <left/>
      <right style="medium">
        <color rgb="FF00B050"/>
      </right>
      <top style="medium">
        <color rgb="FF00B050"/>
      </top>
      <bottom style="medium">
        <color rgb="FF00B050"/>
      </bottom>
      <diagonal/>
    </border>
    <border>
      <left style="medium">
        <color theme="8" tint="-0.24994659260841701"/>
      </left>
      <right style="medium">
        <color theme="8" tint="-0.24994659260841701"/>
      </right>
      <top style="medium">
        <color theme="8" tint="-0.24994659260841701"/>
      </top>
      <bottom style="medium">
        <color theme="8" tint="-0.24994659260841701"/>
      </bottom>
      <diagonal/>
    </border>
    <border>
      <left style="medium">
        <color theme="8" tint="-0.24994659260841701"/>
      </left>
      <right style="medium">
        <color theme="8" tint="-0.24994659260841701"/>
      </right>
      <top style="medium">
        <color theme="8" tint="-0.24994659260841701"/>
      </top>
      <bottom/>
      <diagonal/>
    </border>
    <border>
      <left style="medium">
        <color theme="8" tint="-0.24994659260841701"/>
      </left>
      <right style="medium">
        <color theme="8" tint="-0.24994659260841701"/>
      </right>
      <top/>
      <bottom/>
      <diagonal/>
    </border>
    <border>
      <left style="medium">
        <color theme="8" tint="-0.24994659260841701"/>
      </left>
      <right style="medium">
        <color theme="8" tint="-0.24994659260841701"/>
      </right>
      <top/>
      <bottom style="medium">
        <color theme="8" tint="-0.24994659260841701"/>
      </bottom>
      <diagonal/>
    </border>
    <border>
      <left style="medium">
        <color theme="8" tint="-0.24994659260841701"/>
      </left>
      <right/>
      <top style="medium">
        <color theme="8" tint="-0.24994659260841701"/>
      </top>
      <bottom style="medium">
        <color theme="8" tint="-0.24994659260841701"/>
      </bottom>
      <diagonal/>
    </border>
    <border>
      <left/>
      <right style="medium">
        <color theme="8" tint="-0.24994659260841701"/>
      </right>
      <top style="medium">
        <color theme="8" tint="-0.24994659260841701"/>
      </top>
      <bottom style="medium">
        <color theme="8" tint="-0.2499465926084170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theme="4" tint="-0.24994659260841701"/>
      </left>
      <right style="medium">
        <color theme="4" tint="-0.24994659260841701"/>
      </right>
      <top style="medium">
        <color theme="4" tint="-0.24994659260841701"/>
      </top>
      <bottom style="medium">
        <color theme="4" tint="-0.24994659260841701"/>
      </bottom>
      <diagonal/>
    </border>
    <border>
      <left style="medium">
        <color theme="4" tint="-0.24994659260841701"/>
      </left>
      <right style="medium">
        <color theme="4" tint="-0.24994659260841701"/>
      </right>
      <top style="medium">
        <color theme="4" tint="-0.24994659260841701"/>
      </top>
      <bottom/>
      <diagonal/>
    </border>
    <border>
      <left style="medium">
        <color theme="4" tint="-0.24994659260841701"/>
      </left>
      <right style="medium">
        <color theme="4" tint="-0.24994659260841701"/>
      </right>
      <top/>
      <bottom style="medium">
        <color theme="4" tint="-0.24994659260841701"/>
      </bottom>
      <diagonal/>
    </border>
    <border>
      <left style="medium">
        <color theme="4" tint="-0.24994659260841701"/>
      </left>
      <right/>
      <top style="medium">
        <color theme="4" tint="-0.24994659260841701"/>
      </top>
      <bottom style="medium">
        <color theme="4" tint="-0.24994659260841701"/>
      </bottom>
      <diagonal/>
    </border>
    <border>
      <left/>
      <right style="medium">
        <color theme="4" tint="-0.24994659260841701"/>
      </right>
      <top style="medium">
        <color theme="4" tint="-0.24994659260841701"/>
      </top>
      <bottom style="medium">
        <color theme="4" tint="-0.24994659260841701"/>
      </bottom>
      <diagonal/>
    </border>
    <border>
      <left style="medium">
        <color rgb="FF002060"/>
      </left>
      <right style="medium">
        <color rgb="FF002060"/>
      </right>
      <top style="medium">
        <color rgb="FF002060"/>
      </top>
      <bottom style="medium">
        <color rgb="FF002060"/>
      </bottom>
      <diagonal/>
    </border>
    <border>
      <left style="medium">
        <color rgb="FF002060"/>
      </left>
      <right style="medium">
        <color rgb="FF002060"/>
      </right>
      <top style="medium">
        <color rgb="FF002060"/>
      </top>
      <bottom/>
      <diagonal/>
    </border>
    <border>
      <left style="medium">
        <color rgb="FF002060"/>
      </left>
      <right style="medium">
        <color rgb="FF002060"/>
      </right>
      <top/>
      <bottom style="medium">
        <color rgb="FF002060"/>
      </bottom>
      <diagonal/>
    </border>
    <border>
      <left style="medium">
        <color rgb="FF002060"/>
      </left>
      <right/>
      <top style="medium">
        <color rgb="FF002060"/>
      </top>
      <bottom style="medium">
        <color rgb="FF002060"/>
      </bottom>
      <diagonal/>
    </border>
    <border>
      <left/>
      <right style="medium">
        <color rgb="FF002060"/>
      </right>
      <top style="medium">
        <color rgb="FF002060"/>
      </top>
      <bottom style="medium">
        <color rgb="FF002060"/>
      </bottom>
      <diagonal/>
    </border>
    <border>
      <left style="medium">
        <color theme="6"/>
      </left>
      <right style="medium">
        <color theme="6"/>
      </right>
      <top style="medium">
        <color theme="6"/>
      </top>
      <bottom style="medium">
        <color theme="6"/>
      </bottom>
      <diagonal/>
    </border>
    <border>
      <left style="medium">
        <color theme="6"/>
      </left>
      <right style="medium">
        <color theme="6"/>
      </right>
      <top style="medium">
        <color theme="6"/>
      </top>
      <bottom/>
      <diagonal/>
    </border>
    <border>
      <left style="medium">
        <color theme="6"/>
      </left>
      <right style="medium">
        <color theme="6"/>
      </right>
      <top/>
      <bottom style="medium">
        <color theme="6"/>
      </bottom>
      <diagonal/>
    </border>
    <border>
      <left style="medium">
        <color theme="6"/>
      </left>
      <right/>
      <top style="medium">
        <color theme="6"/>
      </top>
      <bottom style="medium">
        <color theme="6"/>
      </bottom>
      <diagonal/>
    </border>
    <border>
      <left/>
      <right style="medium">
        <color theme="6"/>
      </right>
      <top style="medium">
        <color theme="6"/>
      </top>
      <bottom style="medium">
        <color theme="6"/>
      </bottom>
      <diagonal/>
    </border>
  </borders>
  <cellStyleXfs count="2">
    <xf numFmtId="0" fontId="0" fillId="0" borderId="0"/>
    <xf numFmtId="9" fontId="3" fillId="0" borderId="0" applyFont="0" applyFill="0" applyBorder="0" applyAlignment="0" applyProtection="0"/>
  </cellStyleXfs>
  <cellXfs count="209">
    <xf numFmtId="0" fontId="0" fillId="0" borderId="0" xfId="0"/>
    <xf numFmtId="0" fontId="1" fillId="0" borderId="1" xfId="0" applyFont="1" applyBorder="1" applyAlignment="1">
      <alignment vertical="center" wrapText="1"/>
    </xf>
    <xf numFmtId="0" fontId="2" fillId="0" borderId="1" xfId="0" applyFont="1" applyBorder="1"/>
    <xf numFmtId="3" fontId="2" fillId="0" borderId="1" xfId="0" applyNumberFormat="1" applyFont="1" applyBorder="1"/>
    <xf numFmtId="0" fontId="0" fillId="0" borderId="3" xfId="0" applyBorder="1"/>
    <xf numFmtId="0" fontId="5" fillId="0" borderId="0" xfId="0" applyFont="1"/>
    <xf numFmtId="0" fontId="3" fillId="0" borderId="0" xfId="0" applyFont="1"/>
    <xf numFmtId="0" fontId="1" fillId="0" borderId="0" xfId="0" applyFont="1" applyAlignment="1">
      <alignment vertical="center" wrapText="1"/>
    </xf>
    <xf numFmtId="0" fontId="2" fillId="0" borderId="0" xfId="0" applyFont="1"/>
    <xf numFmtId="10" fontId="0" fillId="0" borderId="0" xfId="1" applyNumberFormat="1" applyFont="1"/>
    <xf numFmtId="3" fontId="0" fillId="0" borderId="0" xfId="0" applyNumberFormat="1"/>
    <xf numFmtId="0" fontId="0" fillId="0" borderId="0" xfId="0" pivotButton="1"/>
    <xf numFmtId="10" fontId="0" fillId="0" borderId="0" xfId="0" applyNumberFormat="1"/>
    <xf numFmtId="10" fontId="3" fillId="0" borderId="0" xfId="0" applyNumberFormat="1" applyFont="1"/>
    <xf numFmtId="0" fontId="0" fillId="0" borderId="0" xfId="0" applyAlignment="1">
      <alignment horizontal="left"/>
    </xf>
    <xf numFmtId="0" fontId="4" fillId="2" borderId="4" xfId="0" applyFont="1" applyFill="1" applyBorder="1" applyAlignment="1">
      <alignment horizontal="centerContinuous"/>
    </xf>
    <xf numFmtId="0" fontId="4" fillId="3" borderId="4" xfId="0" applyFont="1" applyFill="1" applyBorder="1" applyAlignment="1">
      <alignment horizontal="centerContinuous"/>
    </xf>
    <xf numFmtId="0" fontId="6" fillId="0" borderId="0" xfId="0" applyFont="1"/>
    <xf numFmtId="0" fontId="6" fillId="0" borderId="0" xfId="0" applyFont="1" applyAlignment="1">
      <alignment horizontal="left"/>
    </xf>
    <xf numFmtId="10" fontId="6" fillId="0" borderId="0" xfId="0" applyNumberFormat="1" applyFont="1"/>
    <xf numFmtId="9" fontId="6" fillId="0" borderId="0" xfId="0" applyNumberFormat="1" applyFont="1"/>
    <xf numFmtId="0" fontId="7" fillId="0" borderId="0" xfId="0" applyFont="1"/>
    <xf numFmtId="0" fontId="0" fillId="0" borderId="5" xfId="0" applyBorder="1"/>
    <xf numFmtId="0" fontId="0" fillId="0" borderId="2" xfId="0" applyBorder="1" applyAlignment="1">
      <alignment horizontal="left"/>
    </xf>
    <xf numFmtId="0" fontId="0" fillId="0" borderId="2" xfId="0" applyBorder="1"/>
    <xf numFmtId="10" fontId="0" fillId="0" borderId="2" xfId="0" applyNumberFormat="1" applyBorder="1"/>
    <xf numFmtId="0" fontId="6" fillId="0" borderId="2" xfId="0" applyFont="1"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3" xfId="0" applyBorder="1" applyAlignment="1">
      <alignment horizontal="left"/>
    </xf>
    <xf numFmtId="10" fontId="0" fillId="0" borderId="3" xfId="0" applyNumberFormat="1" applyBorder="1"/>
    <xf numFmtId="0" fontId="6" fillId="0" borderId="3" xfId="0" applyFont="1" applyBorder="1"/>
    <xf numFmtId="0" fontId="0" fillId="0" borderId="10" xfId="0" applyBorder="1"/>
    <xf numFmtId="0" fontId="0" fillId="0" borderId="11" xfId="0" applyBorder="1"/>
    <xf numFmtId="0" fontId="0" fillId="0" borderId="12" xfId="0" applyBorder="1"/>
    <xf numFmtId="0" fontId="6" fillId="0" borderId="12" xfId="0" applyFont="1"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applyAlignment="1">
      <alignment horizontal="left"/>
    </xf>
    <xf numFmtId="0" fontId="0" fillId="0" borderId="17" xfId="0" applyBorder="1"/>
    <xf numFmtId="10" fontId="0" fillId="0" borderId="17" xfId="0" applyNumberFormat="1" applyBorder="1"/>
    <xf numFmtId="0" fontId="6" fillId="0" borderId="17" xfId="0" applyFont="1" applyBorder="1" applyAlignment="1">
      <alignment horizontal="left"/>
    </xf>
    <xf numFmtId="10" fontId="6" fillId="0" borderId="17" xfId="0" applyNumberFormat="1" applyFont="1" applyBorder="1"/>
    <xf numFmtId="0" fontId="6" fillId="0" borderId="17" xfId="0" applyFont="1" applyBorder="1"/>
    <xf numFmtId="0" fontId="0" fillId="0" borderId="18" xfId="0" applyBorder="1"/>
    <xf numFmtId="0" fontId="0" fillId="0" borderId="19" xfId="0" applyBorder="1"/>
    <xf numFmtId="0" fontId="0" fillId="0" borderId="20" xfId="0" applyBorder="1" applyAlignment="1">
      <alignment horizontal="left"/>
    </xf>
    <xf numFmtId="0" fontId="0" fillId="0" borderId="20" xfId="0" applyBorder="1"/>
    <xf numFmtId="10" fontId="0" fillId="0" borderId="20" xfId="0" applyNumberFormat="1" applyBorder="1"/>
    <xf numFmtId="0" fontId="6" fillId="0" borderId="20" xfId="0" applyFont="1" applyBorder="1"/>
    <xf numFmtId="0" fontId="0" fillId="0" borderId="21" xfId="0" applyBorder="1"/>
    <xf numFmtId="0" fontId="0" fillId="0" borderId="22" xfId="0" applyBorder="1"/>
    <xf numFmtId="0" fontId="0" fillId="0" borderId="23" xfId="0" applyBorder="1"/>
    <xf numFmtId="0" fontId="7" fillId="0" borderId="23" xfId="0" applyFont="1" applyBorder="1"/>
    <xf numFmtId="0" fontId="0" fillId="0" borderId="24" xfId="0" applyBorder="1"/>
    <xf numFmtId="0" fontId="0" fillId="0" borderId="25" xfId="0" applyBorder="1" applyAlignment="1">
      <alignment horizontal="left"/>
    </xf>
    <xf numFmtId="0" fontId="6" fillId="0" borderId="25" xfId="0" applyFont="1" applyBorder="1"/>
    <xf numFmtId="10" fontId="6" fillId="0" borderId="25" xfId="0" applyNumberFormat="1" applyFont="1" applyBorder="1"/>
    <xf numFmtId="0" fontId="6" fillId="0" borderId="25" xfId="0" applyFont="1" applyBorder="1" applyAlignment="1">
      <alignment horizontal="left"/>
    </xf>
    <xf numFmtId="9" fontId="6" fillId="0" borderId="25" xfId="0" applyNumberFormat="1" applyFont="1" applyBorder="1"/>
    <xf numFmtId="0" fontId="7" fillId="0" borderId="25" xfId="0" applyFont="1" applyBorder="1"/>
    <xf numFmtId="0" fontId="7" fillId="0" borderId="26" xfId="0" applyFont="1" applyBorder="1"/>
    <xf numFmtId="0" fontId="0" fillId="0" borderId="27" xfId="0" applyBorder="1"/>
    <xf numFmtId="0" fontId="0" fillId="0" borderId="28" xfId="0" applyBorder="1" applyAlignment="1">
      <alignment horizontal="left"/>
    </xf>
    <xf numFmtId="0" fontId="6" fillId="0" borderId="28" xfId="0" applyFont="1" applyBorder="1"/>
    <xf numFmtId="10" fontId="6" fillId="0" borderId="28" xfId="0" applyNumberFormat="1" applyFont="1" applyBorder="1"/>
    <xf numFmtId="0" fontId="6" fillId="0" borderId="28" xfId="0" applyFont="1" applyBorder="1" applyAlignment="1">
      <alignment horizontal="left"/>
    </xf>
    <xf numFmtId="0" fontId="7" fillId="0" borderId="28" xfId="0" applyFont="1" applyBorder="1"/>
    <xf numFmtId="0" fontId="7" fillId="0" borderId="29" xfId="0" applyFont="1" applyBorder="1"/>
    <xf numFmtId="0" fontId="0" fillId="0" borderId="30" xfId="0" applyBorder="1"/>
    <xf numFmtId="0" fontId="7" fillId="0" borderId="31" xfId="0" applyFont="1" applyBorder="1"/>
    <xf numFmtId="0" fontId="11" fillId="0" borderId="0" xfId="0" applyFont="1"/>
    <xf numFmtId="0" fontId="0" fillId="0" borderId="31" xfId="0" applyBorder="1"/>
    <xf numFmtId="0" fontId="0" fillId="0" borderId="32" xfId="0" applyBorder="1"/>
    <xf numFmtId="0" fontId="0" fillId="0" borderId="33" xfId="0" applyBorder="1"/>
    <xf numFmtId="0" fontId="6" fillId="0" borderId="33" xfId="0" applyFont="1" applyBorder="1"/>
    <xf numFmtId="0" fontId="0" fillId="0" borderId="34" xfId="0" applyBorder="1"/>
    <xf numFmtId="0" fontId="0" fillId="0" borderId="35" xfId="0" applyBorder="1"/>
    <xf numFmtId="0" fontId="0" fillId="0" borderId="36" xfId="0" applyBorder="1"/>
    <xf numFmtId="0" fontId="6" fillId="0" borderId="36" xfId="0" applyFont="1" applyBorder="1"/>
    <xf numFmtId="0" fontId="0" fillId="0" borderId="37" xfId="0" applyBorder="1"/>
    <xf numFmtId="0" fontId="0" fillId="0" borderId="38" xfId="0" applyBorder="1"/>
    <xf numFmtId="0" fontId="0" fillId="0" borderId="39" xfId="0" applyBorder="1"/>
    <xf numFmtId="0" fontId="0" fillId="0" borderId="40" xfId="0" applyBorder="1"/>
    <xf numFmtId="0" fontId="0" fillId="0" borderId="41" xfId="0" applyBorder="1" applyAlignment="1">
      <alignment horizontal="left"/>
    </xf>
    <xf numFmtId="0" fontId="0" fillId="0" borderId="41" xfId="0" applyBorder="1"/>
    <xf numFmtId="10" fontId="0" fillId="0" borderId="41" xfId="0" applyNumberFormat="1" applyBorder="1"/>
    <xf numFmtId="0" fontId="6" fillId="0" borderId="41" xfId="0" applyFont="1" applyBorder="1" applyAlignment="1">
      <alignment horizontal="left"/>
    </xf>
    <xf numFmtId="10" fontId="6" fillId="0" borderId="41" xfId="0" applyNumberFormat="1" applyFont="1" applyBorder="1"/>
    <xf numFmtId="0" fontId="6" fillId="0" borderId="41" xfId="0" applyFont="1" applyBorder="1"/>
    <xf numFmtId="0" fontId="0" fillId="0" borderId="42" xfId="0" applyBorder="1"/>
    <xf numFmtId="0" fontId="0" fillId="0" borderId="43" xfId="0" applyBorder="1"/>
    <xf numFmtId="0" fontId="0" fillId="0" borderId="44" xfId="0" applyBorder="1" applyAlignment="1">
      <alignment horizontal="left"/>
    </xf>
    <xf numFmtId="0" fontId="0" fillId="0" borderId="44" xfId="0" applyBorder="1"/>
    <xf numFmtId="10" fontId="0" fillId="0" borderId="44" xfId="0" applyNumberFormat="1" applyBorder="1"/>
    <xf numFmtId="0" fontId="6" fillId="0" borderId="44" xfId="0" applyFont="1" applyBorder="1"/>
    <xf numFmtId="0" fontId="0" fillId="0" borderId="45" xfId="0" applyBorder="1"/>
    <xf numFmtId="0" fontId="0" fillId="0" borderId="46" xfId="0" applyBorder="1"/>
    <xf numFmtId="0" fontId="0" fillId="0" borderId="47" xfId="0" applyBorder="1"/>
    <xf numFmtId="0" fontId="0" fillId="0" borderId="48" xfId="0" applyBorder="1"/>
    <xf numFmtId="0" fontId="0" fillId="0" borderId="49" xfId="0" applyBorder="1"/>
    <xf numFmtId="0" fontId="6" fillId="0" borderId="49" xfId="0" applyFont="1" applyBorder="1"/>
    <xf numFmtId="0" fontId="0" fillId="0" borderId="50" xfId="0" applyBorder="1"/>
    <xf numFmtId="0" fontId="0" fillId="0" borderId="51" xfId="0" applyBorder="1"/>
    <xf numFmtId="0" fontId="0" fillId="0" borderId="52" xfId="0" applyBorder="1"/>
    <xf numFmtId="0" fontId="6" fillId="0" borderId="52" xfId="0" applyFont="1" applyBorder="1"/>
    <xf numFmtId="0" fontId="0" fillId="0" borderId="53" xfId="0" applyBorder="1"/>
    <xf numFmtId="0" fontId="0" fillId="0" borderId="54" xfId="0" applyBorder="1"/>
    <xf numFmtId="0" fontId="0" fillId="0" borderId="55" xfId="0" applyBorder="1"/>
    <xf numFmtId="0" fontId="0" fillId="0" borderId="57" xfId="0" applyBorder="1"/>
    <xf numFmtId="0" fontId="6" fillId="0" borderId="57" xfId="0" applyFont="1" applyBorder="1"/>
    <xf numFmtId="0" fontId="0" fillId="0" borderId="58" xfId="0" applyBorder="1"/>
    <xf numFmtId="0" fontId="8" fillId="0" borderId="0" xfId="0" applyFont="1" applyAlignment="1">
      <alignment horizontal="left" vertical="top" readingOrder="1"/>
    </xf>
    <xf numFmtId="0" fontId="12" fillId="0" borderId="0" xfId="0" applyFont="1" applyAlignment="1">
      <alignment horizontal="left" vertical="center" readingOrder="1"/>
    </xf>
    <xf numFmtId="0" fontId="9" fillId="0" borderId="0" xfId="0" applyFont="1" applyAlignment="1">
      <alignment horizontal="left" vertical="center" readingOrder="1"/>
    </xf>
    <xf numFmtId="0" fontId="10" fillId="0" borderId="0" xfId="0" applyFont="1" applyAlignment="1">
      <alignment horizontal="left" vertical="center" readingOrder="1"/>
    </xf>
    <xf numFmtId="0" fontId="13" fillId="0" borderId="0" xfId="0" applyFont="1" applyAlignment="1">
      <alignment horizontal="left" vertical="center" readingOrder="1"/>
    </xf>
    <xf numFmtId="0" fontId="15" fillId="0" borderId="0" xfId="0" applyFont="1"/>
    <xf numFmtId="0" fontId="0" fillId="3" borderId="0" xfId="0" applyFill="1"/>
    <xf numFmtId="0" fontId="6" fillId="3" borderId="0" xfId="0" applyFont="1" applyFill="1"/>
    <xf numFmtId="0" fontId="6" fillId="0" borderId="30" xfId="0" applyFont="1" applyBorder="1"/>
    <xf numFmtId="0" fontId="16" fillId="0" borderId="0" xfId="0" applyFont="1"/>
    <xf numFmtId="0" fontId="0" fillId="0" borderId="60" xfId="0" applyBorder="1"/>
    <xf numFmtId="0" fontId="0" fillId="0" borderId="61" xfId="0" applyBorder="1"/>
    <xf numFmtId="0" fontId="6" fillId="0" borderId="61" xfId="0" applyFont="1" applyBorder="1"/>
    <xf numFmtId="0" fontId="0" fillId="0" borderId="62" xfId="0" applyBorder="1"/>
    <xf numFmtId="0" fontId="0" fillId="0" borderId="63" xfId="0" applyBorder="1"/>
    <xf numFmtId="0" fontId="0" fillId="0" borderId="64" xfId="0" applyBorder="1"/>
    <xf numFmtId="10" fontId="6" fillId="0" borderId="0" xfId="1" applyNumberFormat="1" applyFont="1" applyBorder="1"/>
    <xf numFmtId="0" fontId="0" fillId="0" borderId="65" xfId="0" applyBorder="1"/>
    <xf numFmtId="0" fontId="0" fillId="0" borderId="66" xfId="0" applyBorder="1"/>
    <xf numFmtId="0" fontId="6" fillId="0" borderId="66" xfId="0" applyFont="1" applyBorder="1"/>
    <xf numFmtId="0" fontId="0" fillId="0" borderId="67" xfId="0" applyBorder="1"/>
    <xf numFmtId="0" fontId="17" fillId="0" borderId="0" xfId="0" applyFont="1" applyAlignment="1">
      <alignment horizontal="left" vertical="center" readingOrder="1"/>
    </xf>
    <xf numFmtId="0" fontId="0" fillId="0" borderId="59" xfId="0" pivotButton="1" applyBorder="1"/>
    <xf numFmtId="0" fontId="0" fillId="0" borderId="68" xfId="0" applyBorder="1" applyAlignment="1">
      <alignment horizontal="left"/>
    </xf>
    <xf numFmtId="0" fontId="0" fillId="0" borderId="69" xfId="0" applyBorder="1" applyAlignment="1">
      <alignment horizontal="left"/>
    </xf>
    <xf numFmtId="0" fontId="0" fillId="0" borderId="59" xfId="0" applyBorder="1" applyAlignment="1">
      <alignment horizontal="left"/>
    </xf>
    <xf numFmtId="0" fontId="0" fillId="0" borderId="59" xfId="0" applyBorder="1"/>
    <xf numFmtId="0" fontId="0" fillId="4" borderId="0" xfId="0" applyFill="1"/>
    <xf numFmtId="0" fontId="5" fillId="4" borderId="0" xfId="0" applyFont="1" applyFill="1"/>
    <xf numFmtId="10" fontId="0" fillId="0" borderId="31" xfId="0" applyNumberFormat="1" applyBorder="1"/>
    <xf numFmtId="10" fontId="0" fillId="0" borderId="34" xfId="0" applyNumberFormat="1" applyBorder="1"/>
    <xf numFmtId="10" fontId="7" fillId="0" borderId="29" xfId="0" applyNumberFormat="1" applyFont="1" applyBorder="1"/>
    <xf numFmtId="0" fontId="0" fillId="0" borderId="71" xfId="0" pivotButton="1" applyBorder="1"/>
    <xf numFmtId="0" fontId="0" fillId="0" borderId="72" xfId="0" applyBorder="1" applyAlignment="1">
      <alignment horizontal="left"/>
    </xf>
    <xf numFmtId="0" fontId="0" fillId="0" borderId="73" xfId="0" applyBorder="1" applyAlignment="1">
      <alignment horizontal="left"/>
    </xf>
    <xf numFmtId="0" fontId="0" fillId="0" borderId="71" xfId="0" applyBorder="1" applyAlignment="1">
      <alignment horizontal="left"/>
    </xf>
    <xf numFmtId="0" fontId="7" fillId="0" borderId="74" xfId="0" applyFont="1" applyBorder="1"/>
    <xf numFmtId="0" fontId="7" fillId="0" borderId="75" xfId="0" applyFont="1" applyBorder="1"/>
    <xf numFmtId="10" fontId="0" fillId="0" borderId="23" xfId="0" applyNumberFormat="1" applyBorder="1"/>
    <xf numFmtId="10" fontId="0" fillId="0" borderId="26" xfId="0" applyNumberFormat="1" applyBorder="1"/>
    <xf numFmtId="10" fontId="0" fillId="0" borderId="21" xfId="0" applyNumberFormat="1" applyBorder="1"/>
    <xf numFmtId="0" fontId="0" fillId="0" borderId="76" xfId="0" pivotButton="1" applyBorder="1"/>
    <xf numFmtId="0" fontId="0" fillId="0" borderId="77" xfId="0" applyBorder="1" applyAlignment="1">
      <alignment horizontal="left"/>
    </xf>
    <xf numFmtId="0" fontId="0" fillId="0" borderId="78" xfId="0" applyBorder="1" applyAlignment="1">
      <alignment horizontal="left"/>
    </xf>
    <xf numFmtId="0" fontId="0" fillId="0" borderId="79" xfId="0" applyBorder="1" applyAlignment="1">
      <alignment horizontal="left"/>
    </xf>
    <xf numFmtId="0" fontId="0" fillId="0" borderId="76" xfId="0" applyBorder="1" applyAlignment="1">
      <alignment horizontal="left"/>
    </xf>
    <xf numFmtId="0" fontId="0" fillId="0" borderId="80" xfId="0" applyBorder="1"/>
    <xf numFmtId="0" fontId="0" fillId="0" borderId="81" xfId="0" applyBorder="1"/>
    <xf numFmtId="10" fontId="0" fillId="0" borderId="8" xfId="0" applyNumberFormat="1" applyBorder="1"/>
    <xf numFmtId="10" fontId="0" fillId="0" borderId="10" xfId="0" applyNumberFormat="1" applyBorder="1"/>
    <xf numFmtId="10" fontId="0" fillId="0" borderId="6" xfId="0" applyNumberFormat="1" applyBorder="1"/>
    <xf numFmtId="0" fontId="0" fillId="0" borderId="82" xfId="0" pivotButton="1" applyBorder="1"/>
    <xf numFmtId="0" fontId="0" fillId="0" borderId="83" xfId="0" applyBorder="1" applyAlignment="1">
      <alignment horizontal="left"/>
    </xf>
    <xf numFmtId="0" fontId="0" fillId="0" borderId="84" xfId="0" applyBorder="1" applyAlignment="1">
      <alignment horizontal="left"/>
    </xf>
    <xf numFmtId="0" fontId="0" fillId="0" borderId="82" xfId="0" applyBorder="1" applyAlignment="1">
      <alignment horizontal="left"/>
    </xf>
    <xf numFmtId="0" fontId="0" fillId="0" borderId="85" xfId="0" applyBorder="1"/>
    <xf numFmtId="0" fontId="0" fillId="0" borderId="86" xfId="0" applyBorder="1"/>
    <xf numFmtId="10" fontId="0" fillId="0" borderId="47" xfId="0" applyNumberFormat="1" applyBorder="1"/>
    <xf numFmtId="10" fontId="0" fillId="0" borderId="50" xfId="0" applyNumberFormat="1" applyBorder="1"/>
    <xf numFmtId="10" fontId="0" fillId="0" borderId="45" xfId="0" applyNumberFormat="1" applyBorder="1"/>
    <xf numFmtId="0" fontId="0" fillId="0" borderId="87" xfId="0" pivotButton="1" applyBorder="1"/>
    <xf numFmtId="0" fontId="0" fillId="0" borderId="88" xfId="0" applyBorder="1" applyAlignment="1">
      <alignment horizontal="left"/>
    </xf>
    <xf numFmtId="0" fontId="0" fillId="0" borderId="89" xfId="0" applyBorder="1" applyAlignment="1">
      <alignment horizontal="left"/>
    </xf>
    <xf numFmtId="0" fontId="0" fillId="0" borderId="87" xfId="0" applyBorder="1" applyAlignment="1">
      <alignment horizontal="left"/>
    </xf>
    <xf numFmtId="0" fontId="0" fillId="0" borderId="90" xfId="0" applyBorder="1"/>
    <xf numFmtId="0" fontId="0" fillId="0" borderId="91" xfId="0" applyBorder="1"/>
    <xf numFmtId="10" fontId="0" fillId="0" borderId="15" xfId="0" applyNumberFormat="1" applyBorder="1"/>
    <xf numFmtId="10" fontId="0" fillId="0" borderId="18" xfId="0" applyNumberFormat="1" applyBorder="1"/>
    <xf numFmtId="10" fontId="0" fillId="0" borderId="13" xfId="0" applyNumberFormat="1" applyBorder="1"/>
    <xf numFmtId="0" fontId="0" fillId="0" borderId="92" xfId="0" pivotButton="1" applyBorder="1"/>
    <xf numFmtId="0" fontId="0" fillId="0" borderId="93" xfId="0" applyBorder="1" applyAlignment="1">
      <alignment horizontal="left"/>
    </xf>
    <xf numFmtId="0" fontId="0" fillId="0" borderId="94" xfId="0" applyBorder="1" applyAlignment="1">
      <alignment horizontal="left"/>
    </xf>
    <xf numFmtId="0" fontId="0" fillId="0" borderId="92" xfId="0" applyBorder="1" applyAlignment="1">
      <alignment horizontal="left"/>
    </xf>
    <xf numFmtId="0" fontId="0" fillId="0" borderId="95" xfId="0" applyBorder="1"/>
    <xf numFmtId="0" fontId="0" fillId="0" borderId="96" xfId="0" applyBorder="1"/>
    <xf numFmtId="10" fontId="0" fillId="0" borderId="39" xfId="0" applyNumberFormat="1" applyBorder="1"/>
    <xf numFmtId="10" fontId="0" fillId="0" borderId="42" xfId="0" applyNumberFormat="1" applyBorder="1"/>
    <xf numFmtId="10" fontId="0" fillId="0" borderId="37" xfId="0" applyNumberFormat="1" applyBorder="1"/>
    <xf numFmtId="0" fontId="0" fillId="0" borderId="97" xfId="0" pivotButton="1" applyBorder="1"/>
    <xf numFmtId="0" fontId="0" fillId="0" borderId="98" xfId="0" applyBorder="1" applyAlignment="1">
      <alignment horizontal="left"/>
    </xf>
    <xf numFmtId="0" fontId="0" fillId="0" borderId="99" xfId="0" applyBorder="1" applyAlignment="1">
      <alignment horizontal="left"/>
    </xf>
    <xf numFmtId="0" fontId="0" fillId="0" borderId="97" xfId="0" applyBorder="1" applyAlignment="1">
      <alignment horizontal="left"/>
    </xf>
    <xf numFmtId="0" fontId="0" fillId="0" borderId="100" xfId="0" applyBorder="1"/>
    <xf numFmtId="0" fontId="0" fillId="0" borderId="101" xfId="0" applyBorder="1"/>
    <xf numFmtId="0" fontId="7" fillId="0" borderId="27" xfId="0" applyFont="1" applyBorder="1"/>
    <xf numFmtId="0" fontId="0" fillId="0" borderId="68" xfId="0" applyBorder="1"/>
    <xf numFmtId="0" fontId="0" fillId="0" borderId="70" xfId="0" applyBorder="1"/>
    <xf numFmtId="0" fontId="0" fillId="0" borderId="69" xfId="0" applyBorder="1"/>
    <xf numFmtId="0" fontId="4" fillId="5" borderId="4" xfId="0" applyFont="1" applyFill="1" applyBorder="1" applyAlignment="1">
      <alignment horizontal="centerContinuous"/>
    </xf>
    <xf numFmtId="0" fontId="14" fillId="0" borderId="0" xfId="0" applyFont="1" applyAlignment="1">
      <alignment horizontal="left" vertical="center" readingOrder="1"/>
    </xf>
    <xf numFmtId="0" fontId="7" fillId="0" borderId="54" xfId="0" applyFont="1" applyBorder="1"/>
    <xf numFmtId="0" fontId="7" fillId="0" borderId="56" xfId="0" applyFont="1" applyBorder="1"/>
    <xf numFmtId="0" fontId="7" fillId="0" borderId="57" xfId="0" applyFont="1" applyBorder="1"/>
  </cellXfs>
  <cellStyles count="2">
    <cellStyle name="Normal" xfId="0" builtinId="0"/>
    <cellStyle name="Percent" xfId="1" builtinId="5"/>
  </cellStyles>
  <dxfs count="61">
    <dxf>
      <border>
        <left style="medium">
          <color theme="6"/>
        </left>
        <right style="medium">
          <color theme="6"/>
        </right>
        <top style="medium">
          <color theme="6"/>
        </top>
        <bottom style="medium">
          <color theme="6"/>
        </bottom>
      </border>
    </dxf>
    <dxf>
      <border>
        <left style="medium">
          <color theme="6"/>
        </left>
        <right style="medium">
          <color theme="6"/>
        </right>
        <top style="medium">
          <color theme="6"/>
        </top>
        <bottom style="medium">
          <color theme="6"/>
        </bottom>
      </border>
    </dxf>
    <dxf>
      <border>
        <left style="medium">
          <color theme="6"/>
        </left>
        <right style="medium">
          <color theme="6"/>
        </right>
        <top style="medium">
          <color theme="6"/>
        </top>
        <bottom style="medium">
          <color theme="6"/>
        </bottom>
      </border>
    </dxf>
    <dxf>
      <border>
        <left style="medium">
          <color theme="6"/>
        </left>
        <right style="medium">
          <color theme="6"/>
        </right>
        <top style="medium">
          <color theme="6"/>
        </top>
        <bottom style="medium">
          <color theme="6"/>
        </bottom>
      </border>
    </dxf>
    <dxf>
      <border>
        <left style="medium">
          <color theme="6"/>
        </left>
        <right style="medium">
          <color theme="6"/>
        </right>
        <top style="medium">
          <color theme="6"/>
        </top>
        <bottom style="medium">
          <color theme="6"/>
        </bottom>
      </border>
    </dxf>
    <dxf>
      <border>
        <left style="medium">
          <color theme="6"/>
        </left>
        <right style="medium">
          <color theme="6"/>
        </right>
        <top style="medium">
          <color theme="6"/>
        </top>
        <bottom style="medium">
          <color theme="6"/>
        </bottom>
      </border>
    </dxf>
    <dxf>
      <border>
        <left style="medium">
          <color theme="8" tint="-0.24994659260841701"/>
        </left>
        <right style="medium">
          <color theme="8" tint="-0.24994659260841701"/>
        </right>
        <top style="medium">
          <color theme="8" tint="-0.24994659260841701"/>
        </top>
        <bottom style="medium">
          <color theme="8" tint="-0.24994659260841701"/>
        </bottom>
      </border>
    </dxf>
    <dxf>
      <border>
        <left style="medium">
          <color theme="8" tint="-0.24994659260841701"/>
        </left>
        <right style="medium">
          <color theme="8" tint="-0.24994659260841701"/>
        </right>
        <top style="medium">
          <color theme="8" tint="-0.24994659260841701"/>
        </top>
        <bottom style="medium">
          <color theme="8" tint="-0.24994659260841701"/>
        </bottom>
      </border>
    </dxf>
    <dxf>
      <border>
        <left style="medium">
          <color theme="8" tint="-0.24994659260841701"/>
        </left>
        <right style="medium">
          <color theme="8" tint="-0.24994659260841701"/>
        </right>
        <top style="medium">
          <color theme="8" tint="-0.24994659260841701"/>
        </top>
        <bottom style="medium">
          <color theme="8" tint="-0.24994659260841701"/>
        </bottom>
      </border>
    </dxf>
    <dxf>
      <border>
        <left style="medium">
          <color theme="8" tint="-0.24994659260841701"/>
        </left>
        <right style="medium">
          <color theme="8" tint="-0.24994659260841701"/>
        </right>
        <top style="medium">
          <color theme="8" tint="-0.24994659260841701"/>
        </top>
        <bottom style="medium">
          <color theme="8" tint="-0.24994659260841701"/>
        </bottom>
      </border>
    </dxf>
    <dxf>
      <border>
        <left style="medium">
          <color theme="8" tint="-0.24994659260841701"/>
        </left>
        <right style="medium">
          <color theme="8" tint="-0.24994659260841701"/>
        </right>
        <top style="medium">
          <color theme="8" tint="-0.24994659260841701"/>
        </top>
        <bottom style="medium">
          <color theme="8" tint="-0.24994659260841701"/>
        </bottom>
      </border>
    </dxf>
    <dxf>
      <border>
        <left style="medium">
          <color theme="8" tint="-0.24994659260841701"/>
        </left>
        <right style="medium">
          <color theme="8" tint="-0.24994659260841701"/>
        </right>
        <top style="medium">
          <color theme="8" tint="-0.24994659260841701"/>
        </top>
        <bottom style="medium">
          <color theme="8" tint="-0.2499465926084170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theme="4" tint="-0.24994659260841701"/>
        </left>
        <right style="medium">
          <color theme="4" tint="-0.24994659260841701"/>
        </right>
        <top style="medium">
          <color theme="4" tint="-0.24994659260841701"/>
        </top>
        <bottom style="medium">
          <color theme="4" tint="-0.24994659260841701"/>
        </bottom>
      </border>
    </dxf>
    <dxf>
      <border>
        <left style="medium">
          <color theme="4" tint="-0.24994659260841701"/>
        </left>
        <right style="medium">
          <color theme="4" tint="-0.24994659260841701"/>
        </right>
        <top style="medium">
          <color theme="4" tint="-0.24994659260841701"/>
        </top>
        <bottom style="medium">
          <color theme="4" tint="-0.24994659260841701"/>
        </bottom>
      </border>
    </dxf>
    <dxf>
      <border>
        <left style="medium">
          <color theme="4" tint="-0.24994659260841701"/>
        </left>
        <right style="medium">
          <color theme="4" tint="-0.24994659260841701"/>
        </right>
        <top style="medium">
          <color theme="4" tint="-0.24994659260841701"/>
        </top>
        <bottom style="medium">
          <color theme="4" tint="-0.24994659260841701"/>
        </bottom>
      </border>
    </dxf>
    <dxf>
      <border>
        <left style="medium">
          <color theme="4" tint="-0.24994659260841701"/>
        </left>
        <right style="medium">
          <color theme="4" tint="-0.24994659260841701"/>
        </right>
        <top style="medium">
          <color theme="4" tint="-0.24994659260841701"/>
        </top>
        <bottom style="medium">
          <color theme="4" tint="-0.24994659260841701"/>
        </bottom>
      </border>
    </dxf>
    <dxf>
      <border>
        <left style="medium">
          <color theme="4" tint="-0.24994659260841701"/>
        </left>
        <right style="medium">
          <color theme="4" tint="-0.24994659260841701"/>
        </right>
        <top style="medium">
          <color theme="4" tint="-0.24994659260841701"/>
        </top>
        <bottom style="medium">
          <color theme="4" tint="-0.24994659260841701"/>
        </bottom>
      </border>
    </dxf>
    <dxf>
      <border>
        <left style="medium">
          <color theme="4" tint="-0.24994659260841701"/>
        </left>
        <right style="medium">
          <color theme="4" tint="-0.24994659260841701"/>
        </right>
        <top style="medium">
          <color theme="4" tint="-0.24994659260841701"/>
        </top>
        <bottom style="medium">
          <color theme="4" tint="-0.24994659260841701"/>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00B050"/>
        </left>
        <right style="medium">
          <color rgb="FF00B050"/>
        </right>
        <top style="medium">
          <color rgb="FF00B050"/>
        </top>
        <bottom style="medium">
          <color rgb="FF00B050"/>
        </bottom>
      </border>
    </dxf>
    <dxf>
      <border>
        <left style="medium">
          <color rgb="FF00B050"/>
        </left>
        <right style="medium">
          <color rgb="FF00B050"/>
        </right>
        <top style="medium">
          <color rgb="FF00B050"/>
        </top>
        <bottom style="medium">
          <color rgb="FF00B050"/>
        </bottom>
      </border>
    </dxf>
    <dxf>
      <border>
        <left style="medium">
          <color rgb="FF00B050"/>
        </left>
        <right style="medium">
          <color rgb="FF00B050"/>
        </right>
        <top style="medium">
          <color rgb="FF00B050"/>
        </top>
        <bottom style="medium">
          <color rgb="FF00B050"/>
        </bottom>
      </border>
    </dxf>
    <dxf>
      <border>
        <left style="medium">
          <color rgb="FF00B050"/>
        </left>
        <right style="medium">
          <color rgb="FF00B050"/>
        </right>
        <top style="medium">
          <color rgb="FF00B050"/>
        </top>
        <bottom style="medium">
          <color rgb="FF00B050"/>
        </bottom>
      </border>
    </dxf>
    <dxf>
      <border>
        <left style="medium">
          <color rgb="FF00B050"/>
        </left>
        <right style="medium">
          <color rgb="FF00B050"/>
        </right>
        <top style="medium">
          <color rgb="FF00B050"/>
        </top>
        <bottom style="medium">
          <color rgb="FF00B050"/>
        </bottom>
      </border>
    </dxf>
    <dxf>
      <border>
        <left style="medium">
          <color rgb="FF00B050"/>
        </left>
        <right style="medium">
          <color rgb="FF00B050"/>
        </right>
        <top style="medium">
          <color rgb="FF00B050"/>
        </top>
        <bottom style="medium">
          <color rgb="FF00B050"/>
        </bottom>
      </border>
    </dxf>
    <dxf>
      <font>
        <color auto="1"/>
      </font>
    </dxf>
    <dxf>
      <font>
        <color auto="1"/>
      </font>
    </dxf>
    <dxf>
      <border>
        <left style="medium">
          <color rgb="FF002060"/>
        </left>
        <right style="medium">
          <color rgb="FF002060"/>
        </right>
        <top style="medium">
          <color rgb="FF002060"/>
        </top>
        <bottom style="medium">
          <color rgb="FF002060"/>
        </bottom>
      </border>
    </dxf>
    <dxf>
      <border>
        <left style="medium">
          <color rgb="FF002060"/>
        </left>
        <right style="medium">
          <color rgb="FF002060"/>
        </right>
        <top style="medium">
          <color rgb="FF002060"/>
        </top>
        <bottom style="medium">
          <color rgb="FF002060"/>
        </bottom>
      </border>
    </dxf>
    <dxf>
      <border>
        <left style="medium">
          <color rgb="FF002060"/>
        </left>
        <right style="medium">
          <color rgb="FF002060"/>
        </right>
        <top style="medium">
          <color rgb="FF002060"/>
        </top>
        <bottom style="medium">
          <color rgb="FF002060"/>
        </bottom>
      </border>
    </dxf>
    <dxf>
      <border>
        <left style="medium">
          <color rgb="FF002060"/>
        </left>
        <right style="medium">
          <color rgb="FF002060"/>
        </right>
        <top style="medium">
          <color rgb="FF002060"/>
        </top>
        <bottom style="medium">
          <color rgb="FF002060"/>
        </bottom>
      </border>
    </dxf>
    <dxf>
      <border>
        <left style="medium">
          <color rgb="FF002060"/>
        </left>
        <right style="medium">
          <color rgb="FF002060"/>
        </right>
        <top style="medium">
          <color rgb="FF002060"/>
        </top>
        <bottom style="medium">
          <color rgb="FF002060"/>
        </bottom>
      </border>
    </dxf>
    <dxf>
      <border>
        <left style="medium">
          <color rgb="FF002060"/>
        </left>
        <right style="medium">
          <color rgb="FF002060"/>
        </right>
        <top style="medium">
          <color rgb="FF002060"/>
        </top>
        <bottom style="medium">
          <color rgb="FF002060"/>
        </bottom>
      </border>
    </dxf>
    <dxf>
      <border>
        <left style="medium">
          <color rgb="FF7030A0"/>
        </left>
        <right style="medium">
          <color rgb="FF7030A0"/>
        </right>
        <top style="medium">
          <color rgb="FF7030A0"/>
        </top>
        <bottom style="medium">
          <color rgb="FF7030A0"/>
        </bottom>
      </border>
    </dxf>
    <dxf>
      <border>
        <left style="medium">
          <color rgb="FF7030A0"/>
        </left>
        <right style="medium">
          <color rgb="FF7030A0"/>
        </right>
        <top style="medium">
          <color rgb="FF7030A0"/>
        </top>
        <bottom style="medium">
          <color rgb="FF7030A0"/>
        </bottom>
      </border>
    </dxf>
    <dxf>
      <border>
        <left style="medium">
          <color rgb="FF7030A0"/>
        </left>
        <right style="medium">
          <color rgb="FF7030A0"/>
        </right>
        <top style="medium">
          <color rgb="FF7030A0"/>
        </top>
        <bottom style="medium">
          <color rgb="FF7030A0"/>
        </bottom>
      </border>
    </dxf>
    <dxf>
      <border>
        <left style="medium">
          <color rgb="FF7030A0"/>
        </left>
        <right style="medium">
          <color rgb="FF7030A0"/>
        </right>
        <top style="medium">
          <color rgb="FF7030A0"/>
        </top>
        <bottom style="medium">
          <color rgb="FF7030A0"/>
        </bottom>
      </border>
    </dxf>
    <dxf>
      <border>
        <left style="medium">
          <color rgb="FF7030A0"/>
        </left>
        <right style="medium">
          <color rgb="FF7030A0"/>
        </right>
        <top style="medium">
          <color rgb="FF7030A0"/>
        </top>
        <bottom style="medium">
          <color rgb="FF7030A0"/>
        </bottom>
      </border>
    </dxf>
    <dxf>
      <border>
        <left style="medium">
          <color rgb="FF7030A0"/>
        </left>
        <right style="medium">
          <color rgb="FF7030A0"/>
        </right>
        <top style="medium">
          <color rgb="FF7030A0"/>
        </top>
        <bottom style="medium">
          <color rgb="FF7030A0"/>
        </bottom>
      </border>
    </dxf>
    <dxf>
      <font>
        <color theme="1"/>
        <family val="2"/>
      </font>
      <numFmt numFmtId="0" formatCode="Genera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minor"/>
      </font>
      <numFmt numFmtId="0" formatCode="Genera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000000"/>
        <name val="Arial"/>
        <scheme val="minor"/>
      </font>
    </dxf>
    <dxf>
      <font>
        <b val="0"/>
        <i val="0"/>
        <strike val="0"/>
        <condense val="0"/>
        <extend val="0"/>
        <outline val="0"/>
        <shadow val="0"/>
        <u val="none"/>
        <vertAlign val="baseline"/>
        <sz val="10"/>
        <color rgb="FF000000"/>
        <name val="Arial"/>
        <scheme val="minor"/>
      </font>
      <numFmt numFmtId="14" formatCode="0.00%"/>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alignment wrapText="0"/>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loan_data-style" pivot="0" count="3" xr9:uid="{00000000-0011-0000-FFFF-FFFF00000000}">
      <tableStyleElement type="headerRow" dxfId="60"/>
      <tableStyleElement type="firstRowStripe" dxfId="59"/>
      <tableStyleElement type="secondRowStripe" dxfId="58"/>
    </tableStyle>
  </tableStyles>
  <colors>
    <mruColors>
      <color rgb="FFC9A6E4"/>
      <color rgb="FFE1CC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1.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2.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3.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4.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5.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6.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 Assignment - Excel Analysis.xlsx]Data Analysis!PivotTable7</c:name>
    <c:fmtId val="0"/>
  </c:pivotSource>
  <c:chart>
    <c:autoTitleDeleted val="0"/>
    <c:pivotFmts>
      <c:pivotFmt>
        <c:idx val="0"/>
        <c:spPr>
          <a:solidFill>
            <a:schemeClr val="accent5">
              <a:lumMod val="20000"/>
              <a:lumOff val="80000"/>
            </a:schemeClr>
          </a:solidFill>
          <a:ln w="19050">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w="19050">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Analysis'!$C$23</c:f>
              <c:strCache>
                <c:ptCount val="1"/>
                <c:pt idx="0">
                  <c:v>Total Loan Application</c:v>
                </c:pt>
              </c:strCache>
            </c:strRef>
          </c:tx>
          <c:spPr>
            <a:solidFill>
              <a:schemeClr val="accent5">
                <a:lumMod val="20000"/>
                <a:lumOff val="80000"/>
              </a:schemeClr>
            </a:solidFill>
            <a:ln w="19050">
              <a:solidFill>
                <a:srgbClr val="C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Analysis'!$B$24:$B$26</c:f>
              <c:strCache>
                <c:ptCount val="2"/>
                <c:pt idx="0">
                  <c:v>Female</c:v>
                </c:pt>
                <c:pt idx="1">
                  <c:v>Male</c:v>
                </c:pt>
              </c:strCache>
            </c:strRef>
          </c:cat>
          <c:val>
            <c:numRef>
              <c:f>'Data Analysis'!$C$24:$C$26</c:f>
              <c:numCache>
                <c:formatCode>General</c:formatCode>
                <c:ptCount val="2"/>
                <c:pt idx="0">
                  <c:v>78</c:v>
                </c:pt>
                <c:pt idx="1">
                  <c:v>277</c:v>
                </c:pt>
              </c:numCache>
            </c:numRef>
          </c:val>
          <c:extLst>
            <c:ext xmlns:c16="http://schemas.microsoft.com/office/drawing/2014/chart" uri="{C3380CC4-5D6E-409C-BE32-E72D297353CC}">
              <c16:uniqueId val="{00000000-227F-4438-BFC0-829B8856E6E2}"/>
            </c:ext>
          </c:extLst>
        </c:ser>
        <c:dLbls>
          <c:showLegendKey val="0"/>
          <c:showVal val="1"/>
          <c:showCatName val="0"/>
          <c:showSerName val="0"/>
          <c:showPercent val="0"/>
          <c:showBubbleSize val="0"/>
        </c:dLbls>
        <c:gapWidth val="215"/>
        <c:axId val="833033584"/>
        <c:axId val="833031424"/>
      </c:barChart>
      <c:barChart>
        <c:barDir val="col"/>
        <c:grouping val="clustered"/>
        <c:varyColors val="0"/>
        <c:ser>
          <c:idx val="1"/>
          <c:order val="1"/>
          <c:tx>
            <c:strRef>
              <c:f>'Data Analysis'!$D$23</c:f>
              <c:strCache>
                <c:ptCount val="1"/>
                <c:pt idx="0">
                  <c:v>Loans Approved</c:v>
                </c:pt>
              </c:strCache>
            </c:strRef>
          </c:tx>
          <c:spPr>
            <a:solidFill>
              <a:srgbClr val="C00000"/>
            </a:solidFill>
            <a:ln w="19050">
              <a:noFill/>
            </a:ln>
            <a:effectLst/>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Analysis'!$B$24:$B$26</c:f>
              <c:strCache>
                <c:ptCount val="2"/>
                <c:pt idx="0">
                  <c:v>Female</c:v>
                </c:pt>
                <c:pt idx="1">
                  <c:v>Male</c:v>
                </c:pt>
              </c:strCache>
            </c:strRef>
          </c:cat>
          <c:val>
            <c:numRef>
              <c:f>'Data Analysis'!$D$24:$D$26</c:f>
              <c:numCache>
                <c:formatCode>General</c:formatCode>
                <c:ptCount val="2"/>
                <c:pt idx="0">
                  <c:v>53</c:v>
                </c:pt>
                <c:pt idx="1">
                  <c:v>200</c:v>
                </c:pt>
              </c:numCache>
            </c:numRef>
          </c:val>
          <c:extLst>
            <c:ext xmlns:c16="http://schemas.microsoft.com/office/drawing/2014/chart" uri="{C3380CC4-5D6E-409C-BE32-E72D297353CC}">
              <c16:uniqueId val="{00000001-227F-4438-BFC0-829B8856E6E2}"/>
            </c:ext>
          </c:extLst>
        </c:ser>
        <c:dLbls>
          <c:showLegendKey val="0"/>
          <c:showVal val="1"/>
          <c:showCatName val="0"/>
          <c:showSerName val="0"/>
          <c:showPercent val="0"/>
          <c:showBubbleSize val="0"/>
        </c:dLbls>
        <c:gapWidth val="300"/>
        <c:axId val="701626000"/>
        <c:axId val="701621680"/>
      </c:barChart>
      <c:catAx>
        <c:axId val="833033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33031424"/>
        <c:crosses val="autoZero"/>
        <c:auto val="1"/>
        <c:lblAlgn val="ctr"/>
        <c:lblOffset val="100"/>
        <c:noMultiLvlLbl val="0"/>
      </c:catAx>
      <c:valAx>
        <c:axId val="833031424"/>
        <c:scaling>
          <c:orientation val="minMax"/>
        </c:scaling>
        <c:delete val="1"/>
        <c:axPos val="l"/>
        <c:numFmt formatCode="General" sourceLinked="1"/>
        <c:majorTickMark val="none"/>
        <c:minorTickMark val="none"/>
        <c:tickLblPos val="nextTo"/>
        <c:crossAx val="833033584"/>
        <c:crosses val="autoZero"/>
        <c:crossBetween val="between"/>
      </c:valAx>
      <c:valAx>
        <c:axId val="701621680"/>
        <c:scaling>
          <c:orientation val="minMax"/>
          <c:max val="350"/>
        </c:scaling>
        <c:delete val="1"/>
        <c:axPos val="r"/>
        <c:numFmt formatCode="General" sourceLinked="1"/>
        <c:majorTickMark val="out"/>
        <c:minorTickMark val="none"/>
        <c:tickLblPos val="nextTo"/>
        <c:crossAx val="701626000"/>
        <c:crosses val="max"/>
        <c:crossBetween val="between"/>
      </c:valAx>
      <c:catAx>
        <c:axId val="701626000"/>
        <c:scaling>
          <c:orientation val="minMax"/>
        </c:scaling>
        <c:delete val="1"/>
        <c:axPos val="b"/>
        <c:numFmt formatCode="General" sourceLinked="1"/>
        <c:majorTickMark val="out"/>
        <c:minorTickMark val="none"/>
        <c:tickLblPos val="nextTo"/>
        <c:crossAx val="70162168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r>
              <a:rPr lang="en-IN" b="1"/>
              <a:t>Loan Approval Rate by Marital Status</a:t>
            </a:r>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1"/>
          <c:order val="1"/>
          <c:spPr>
            <a:solidFill>
              <a:schemeClr val="bg1">
                <a:lumMod val="95000"/>
              </a:schemeClr>
            </a:solidFill>
            <a:ln>
              <a:noFill/>
            </a:ln>
            <a:effectLst/>
          </c:spPr>
          <c:invertIfNegative val="0"/>
          <c:dLbls>
            <c:delete val="1"/>
          </c:dLbls>
          <c:cat>
            <c:strRef>
              <c:f>'Approval Rate Analysis'!$G$22:$G$23</c:f>
              <c:strCache>
                <c:ptCount val="2"/>
                <c:pt idx="0">
                  <c:v>Yes</c:v>
                </c:pt>
                <c:pt idx="1">
                  <c:v>No</c:v>
                </c:pt>
              </c:strCache>
            </c:strRef>
          </c:cat>
          <c:val>
            <c:numRef>
              <c:f>'Approval Rate Analysis'!$I$22:$I$23</c:f>
              <c:numCache>
                <c:formatCode>0%</c:formatCode>
                <c:ptCount val="2"/>
                <c:pt idx="0">
                  <c:v>1</c:v>
                </c:pt>
                <c:pt idx="1">
                  <c:v>1</c:v>
                </c:pt>
              </c:numCache>
            </c:numRef>
          </c:val>
          <c:extLst>
            <c:ext xmlns:c16="http://schemas.microsoft.com/office/drawing/2014/chart" uri="{C3380CC4-5D6E-409C-BE32-E72D297353CC}">
              <c16:uniqueId val="{00000001-0374-4F49-95C0-CEACB2ED16A4}"/>
            </c:ext>
          </c:extLst>
        </c:ser>
        <c:dLbls>
          <c:dLblPos val="inEnd"/>
          <c:showLegendKey val="0"/>
          <c:showVal val="1"/>
          <c:showCatName val="0"/>
          <c:showSerName val="0"/>
          <c:showPercent val="0"/>
          <c:showBubbleSize val="0"/>
        </c:dLbls>
        <c:gapWidth val="500"/>
        <c:overlap val="100"/>
        <c:axId val="879522424"/>
        <c:axId val="879522784"/>
      </c:barChart>
      <c:barChart>
        <c:barDir val="bar"/>
        <c:grouping val="clustered"/>
        <c:varyColors val="0"/>
        <c:ser>
          <c:idx val="0"/>
          <c:order val="0"/>
          <c:spPr>
            <a:solidFill>
              <a:schemeClr val="tx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'Approval Rate Analysis'!$G$22:$G$23</c:f>
              <c:strCache>
                <c:ptCount val="2"/>
                <c:pt idx="0">
                  <c:v>Yes</c:v>
                </c:pt>
                <c:pt idx="1">
                  <c:v>No</c:v>
                </c:pt>
              </c:strCache>
            </c:strRef>
          </c:cat>
          <c:val>
            <c:numRef>
              <c:f>'Approval Rate Analysis'!$H$22:$H$23</c:f>
              <c:numCache>
                <c:formatCode>0.00%</c:formatCode>
                <c:ptCount val="2"/>
                <c:pt idx="0">
                  <c:v>0.62730627306273068</c:v>
                </c:pt>
                <c:pt idx="1">
                  <c:v>0.37269372693726938</c:v>
                </c:pt>
              </c:numCache>
            </c:numRef>
          </c:val>
          <c:extLst>
            <c:ext xmlns:c16="http://schemas.microsoft.com/office/drawing/2014/chart" uri="{C3380CC4-5D6E-409C-BE32-E72D297353CC}">
              <c16:uniqueId val="{00000000-0374-4F49-95C0-CEACB2ED16A4}"/>
            </c:ext>
          </c:extLst>
        </c:ser>
        <c:dLbls>
          <c:showLegendKey val="0"/>
          <c:showVal val="0"/>
          <c:showCatName val="0"/>
          <c:showSerName val="0"/>
          <c:showPercent val="0"/>
          <c:showBubbleSize val="0"/>
        </c:dLbls>
        <c:gapWidth val="500"/>
        <c:overlap val="100"/>
        <c:axId val="879544024"/>
        <c:axId val="879553744"/>
      </c:barChart>
      <c:catAx>
        <c:axId val="879522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1">
                    <a:lumMod val="65000"/>
                    <a:lumOff val="35000"/>
                  </a:schemeClr>
                </a:solidFill>
                <a:latin typeface="+mn-lt"/>
                <a:ea typeface="+mn-ea"/>
                <a:cs typeface="+mn-cs"/>
              </a:defRPr>
            </a:pPr>
            <a:endParaRPr lang="en-US"/>
          </a:p>
        </c:txPr>
        <c:crossAx val="879522784"/>
        <c:crosses val="autoZero"/>
        <c:auto val="1"/>
        <c:lblAlgn val="ctr"/>
        <c:lblOffset val="100"/>
        <c:noMultiLvlLbl val="0"/>
      </c:catAx>
      <c:valAx>
        <c:axId val="879522784"/>
        <c:scaling>
          <c:orientation val="minMax"/>
          <c:max val="1"/>
        </c:scaling>
        <c:delete val="1"/>
        <c:axPos val="b"/>
        <c:numFmt formatCode="0%" sourceLinked="1"/>
        <c:majorTickMark val="none"/>
        <c:minorTickMark val="none"/>
        <c:tickLblPos val="nextTo"/>
        <c:crossAx val="879522424"/>
        <c:crosses val="autoZero"/>
        <c:crossBetween val="between"/>
      </c:valAx>
      <c:valAx>
        <c:axId val="879553744"/>
        <c:scaling>
          <c:orientation val="minMax"/>
          <c:max val="1"/>
        </c:scaling>
        <c:delete val="1"/>
        <c:axPos val="t"/>
        <c:numFmt formatCode="0.00%" sourceLinked="1"/>
        <c:majorTickMark val="out"/>
        <c:minorTickMark val="none"/>
        <c:tickLblPos val="nextTo"/>
        <c:crossAx val="879544024"/>
        <c:crosses val="max"/>
        <c:crossBetween val="between"/>
      </c:valAx>
      <c:catAx>
        <c:axId val="879544024"/>
        <c:scaling>
          <c:orientation val="minMax"/>
        </c:scaling>
        <c:delete val="1"/>
        <c:axPos val="l"/>
        <c:numFmt formatCode="General" sourceLinked="1"/>
        <c:majorTickMark val="out"/>
        <c:minorTickMark val="none"/>
        <c:tickLblPos val="nextTo"/>
        <c:crossAx val="87955374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1"/>
          <c:spPr>
            <a:solidFill>
              <a:schemeClr val="bg1">
                <a:lumMod val="95000"/>
              </a:schemeClr>
            </a:solidFill>
            <a:ln>
              <a:noFill/>
            </a:ln>
            <a:effectLst/>
          </c:spPr>
          <c:invertIfNegative val="0"/>
          <c:dLbls>
            <c:delete val="1"/>
          </c:dLbls>
          <c:cat>
            <c:strRef>
              <c:f>'Approval Rate Analysis'!$G$38:$G$41</c:f>
              <c:strCache>
                <c:ptCount val="4"/>
                <c:pt idx="0">
                  <c:v>0</c:v>
                </c:pt>
                <c:pt idx="1">
                  <c:v>2</c:v>
                </c:pt>
                <c:pt idx="2">
                  <c:v>1</c:v>
                </c:pt>
                <c:pt idx="3">
                  <c:v>3+</c:v>
                </c:pt>
              </c:strCache>
            </c:strRef>
          </c:cat>
          <c:val>
            <c:numRef>
              <c:f>'Approval Rate Analysis'!$I$38:$I$41</c:f>
              <c:numCache>
                <c:formatCode>0%</c:formatCode>
                <c:ptCount val="4"/>
                <c:pt idx="0">
                  <c:v>1</c:v>
                </c:pt>
                <c:pt idx="1">
                  <c:v>1</c:v>
                </c:pt>
                <c:pt idx="2">
                  <c:v>1</c:v>
                </c:pt>
                <c:pt idx="3">
                  <c:v>1</c:v>
                </c:pt>
              </c:numCache>
            </c:numRef>
          </c:val>
          <c:extLst>
            <c:ext xmlns:c16="http://schemas.microsoft.com/office/drawing/2014/chart" uri="{C3380CC4-5D6E-409C-BE32-E72D297353CC}">
              <c16:uniqueId val="{00000001-0374-4F49-95C0-CEACB2ED16A4}"/>
            </c:ext>
          </c:extLst>
        </c:ser>
        <c:dLbls>
          <c:dLblPos val="inEnd"/>
          <c:showLegendKey val="0"/>
          <c:showVal val="1"/>
          <c:showCatName val="0"/>
          <c:showSerName val="0"/>
          <c:showPercent val="0"/>
          <c:showBubbleSize val="0"/>
        </c:dLbls>
        <c:gapWidth val="500"/>
        <c:overlap val="100"/>
        <c:axId val="879522424"/>
        <c:axId val="879522784"/>
      </c:barChart>
      <c:barChart>
        <c:barDir val="bar"/>
        <c:grouping val="clustered"/>
        <c:varyColors val="0"/>
        <c:ser>
          <c:idx val="0"/>
          <c:order val="0"/>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'Approval Rate Analysis'!$G$38:$G$41</c:f>
              <c:strCache>
                <c:ptCount val="4"/>
                <c:pt idx="0">
                  <c:v>0</c:v>
                </c:pt>
                <c:pt idx="1">
                  <c:v>2</c:v>
                </c:pt>
                <c:pt idx="2">
                  <c:v>1</c:v>
                </c:pt>
                <c:pt idx="3">
                  <c:v>3+</c:v>
                </c:pt>
              </c:strCache>
            </c:strRef>
          </c:cat>
          <c:val>
            <c:numRef>
              <c:f>'Approval Rate Analysis'!$H$38:$H$41</c:f>
              <c:numCache>
                <c:formatCode>0.00%</c:formatCode>
                <c:ptCount val="4"/>
                <c:pt idx="0">
                  <c:v>0.6292134831460674</c:v>
                </c:pt>
                <c:pt idx="1">
                  <c:v>0.16479400749063669</c:v>
                </c:pt>
                <c:pt idx="2">
                  <c:v>0.13108614232209737</c:v>
                </c:pt>
                <c:pt idx="3">
                  <c:v>7.4906367041198504E-2</c:v>
                </c:pt>
              </c:numCache>
            </c:numRef>
          </c:val>
          <c:extLst>
            <c:ext xmlns:c16="http://schemas.microsoft.com/office/drawing/2014/chart" uri="{C3380CC4-5D6E-409C-BE32-E72D297353CC}">
              <c16:uniqueId val="{00000000-0374-4F49-95C0-CEACB2ED16A4}"/>
            </c:ext>
          </c:extLst>
        </c:ser>
        <c:dLbls>
          <c:showLegendKey val="0"/>
          <c:showVal val="0"/>
          <c:showCatName val="0"/>
          <c:showSerName val="0"/>
          <c:showPercent val="0"/>
          <c:showBubbleSize val="0"/>
        </c:dLbls>
        <c:gapWidth val="500"/>
        <c:overlap val="100"/>
        <c:axId val="879544024"/>
        <c:axId val="879553744"/>
      </c:barChart>
      <c:catAx>
        <c:axId val="879522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1">
                    <a:lumMod val="65000"/>
                    <a:lumOff val="35000"/>
                  </a:schemeClr>
                </a:solidFill>
                <a:latin typeface="+mn-lt"/>
                <a:ea typeface="+mn-ea"/>
                <a:cs typeface="+mn-cs"/>
              </a:defRPr>
            </a:pPr>
            <a:endParaRPr lang="en-US"/>
          </a:p>
        </c:txPr>
        <c:crossAx val="879522784"/>
        <c:crosses val="autoZero"/>
        <c:auto val="1"/>
        <c:lblAlgn val="ctr"/>
        <c:lblOffset val="100"/>
        <c:noMultiLvlLbl val="0"/>
      </c:catAx>
      <c:valAx>
        <c:axId val="879522784"/>
        <c:scaling>
          <c:orientation val="minMax"/>
          <c:max val="1"/>
        </c:scaling>
        <c:delete val="1"/>
        <c:axPos val="b"/>
        <c:numFmt formatCode="0%" sourceLinked="1"/>
        <c:majorTickMark val="none"/>
        <c:minorTickMark val="none"/>
        <c:tickLblPos val="nextTo"/>
        <c:crossAx val="879522424"/>
        <c:crosses val="autoZero"/>
        <c:crossBetween val="between"/>
      </c:valAx>
      <c:valAx>
        <c:axId val="879553744"/>
        <c:scaling>
          <c:orientation val="minMax"/>
          <c:max val="1"/>
        </c:scaling>
        <c:delete val="1"/>
        <c:axPos val="t"/>
        <c:numFmt formatCode="0.00%" sourceLinked="1"/>
        <c:majorTickMark val="out"/>
        <c:minorTickMark val="none"/>
        <c:tickLblPos val="nextTo"/>
        <c:crossAx val="879544024"/>
        <c:crosses val="max"/>
        <c:crossBetween val="between"/>
      </c:valAx>
      <c:catAx>
        <c:axId val="879544024"/>
        <c:scaling>
          <c:orientation val="minMax"/>
        </c:scaling>
        <c:delete val="1"/>
        <c:axPos val="l"/>
        <c:numFmt formatCode="General" sourceLinked="1"/>
        <c:majorTickMark val="out"/>
        <c:minorTickMark val="none"/>
        <c:tickLblPos val="nextTo"/>
        <c:crossAx val="87955374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1"/>
          <c:spPr>
            <a:solidFill>
              <a:schemeClr val="bg1">
                <a:lumMod val="95000"/>
              </a:schemeClr>
            </a:solidFill>
            <a:ln>
              <a:noFill/>
            </a:ln>
            <a:effectLst/>
          </c:spPr>
          <c:invertIfNegative val="0"/>
          <c:cat>
            <c:strRef>
              <c:f>'Approval Rate Analysis'!$V$10:$V$11</c:f>
              <c:strCache>
                <c:ptCount val="2"/>
                <c:pt idx="0">
                  <c:v>No</c:v>
                </c:pt>
                <c:pt idx="1">
                  <c:v>Yes</c:v>
                </c:pt>
              </c:strCache>
            </c:strRef>
          </c:cat>
          <c:val>
            <c:numRef>
              <c:f>'Approval Rate Analysis'!$X$10:$X$11</c:f>
              <c:numCache>
                <c:formatCode>0%</c:formatCode>
                <c:ptCount val="2"/>
                <c:pt idx="0">
                  <c:v>1</c:v>
                </c:pt>
                <c:pt idx="1">
                  <c:v>1</c:v>
                </c:pt>
              </c:numCache>
            </c:numRef>
          </c:val>
          <c:extLst>
            <c:ext xmlns:c16="http://schemas.microsoft.com/office/drawing/2014/chart" uri="{C3380CC4-5D6E-409C-BE32-E72D297353CC}">
              <c16:uniqueId val="{00000001-03BF-40CF-B314-02D7DEF7D549}"/>
            </c:ext>
          </c:extLst>
        </c:ser>
        <c:dLbls>
          <c:showLegendKey val="0"/>
          <c:showVal val="0"/>
          <c:showCatName val="0"/>
          <c:showSerName val="0"/>
          <c:showPercent val="0"/>
          <c:showBubbleSize val="0"/>
        </c:dLbls>
        <c:gapWidth val="300"/>
        <c:overlap val="100"/>
        <c:axId val="655687264"/>
        <c:axId val="655689064"/>
      </c:barChart>
      <c:barChart>
        <c:barDir val="bar"/>
        <c:grouping val="clustered"/>
        <c:varyColors val="0"/>
        <c:ser>
          <c:idx val="0"/>
          <c:order val="0"/>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'Approval Rate Analysis'!$V$10:$V$11</c:f>
              <c:strCache>
                <c:ptCount val="2"/>
                <c:pt idx="0">
                  <c:v>No</c:v>
                </c:pt>
                <c:pt idx="1">
                  <c:v>Yes</c:v>
                </c:pt>
              </c:strCache>
            </c:strRef>
          </c:cat>
          <c:val>
            <c:numRef>
              <c:f>'Approval Rate Analysis'!$W$10:$W$11</c:f>
              <c:numCache>
                <c:formatCode>0.00%</c:formatCode>
                <c:ptCount val="2"/>
                <c:pt idx="0">
                  <c:v>0.90551181102362199</c:v>
                </c:pt>
                <c:pt idx="1">
                  <c:v>9.4488188976377951E-2</c:v>
                </c:pt>
              </c:numCache>
            </c:numRef>
          </c:val>
          <c:extLst>
            <c:ext xmlns:c16="http://schemas.microsoft.com/office/drawing/2014/chart" uri="{C3380CC4-5D6E-409C-BE32-E72D297353CC}">
              <c16:uniqueId val="{00000000-03BF-40CF-B314-02D7DEF7D549}"/>
            </c:ext>
          </c:extLst>
        </c:ser>
        <c:dLbls>
          <c:showLegendKey val="0"/>
          <c:showVal val="0"/>
          <c:showCatName val="0"/>
          <c:showSerName val="0"/>
          <c:showPercent val="0"/>
          <c:showBubbleSize val="0"/>
        </c:dLbls>
        <c:gapWidth val="300"/>
        <c:overlap val="100"/>
        <c:axId val="352095328"/>
        <c:axId val="842889352"/>
      </c:barChart>
      <c:catAx>
        <c:axId val="65568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55689064"/>
        <c:crosses val="autoZero"/>
        <c:auto val="1"/>
        <c:lblAlgn val="ctr"/>
        <c:lblOffset val="100"/>
        <c:noMultiLvlLbl val="0"/>
      </c:catAx>
      <c:valAx>
        <c:axId val="655689064"/>
        <c:scaling>
          <c:orientation val="minMax"/>
          <c:max val="1"/>
        </c:scaling>
        <c:delete val="1"/>
        <c:axPos val="b"/>
        <c:numFmt formatCode="0%" sourceLinked="1"/>
        <c:majorTickMark val="none"/>
        <c:minorTickMark val="none"/>
        <c:tickLblPos val="nextTo"/>
        <c:crossAx val="655687264"/>
        <c:crosses val="autoZero"/>
        <c:crossBetween val="between"/>
      </c:valAx>
      <c:valAx>
        <c:axId val="842889352"/>
        <c:scaling>
          <c:orientation val="minMax"/>
        </c:scaling>
        <c:delete val="1"/>
        <c:axPos val="t"/>
        <c:numFmt formatCode="0.00%" sourceLinked="1"/>
        <c:majorTickMark val="out"/>
        <c:minorTickMark val="none"/>
        <c:tickLblPos val="nextTo"/>
        <c:crossAx val="352095328"/>
        <c:crosses val="max"/>
        <c:crossBetween val="between"/>
      </c:valAx>
      <c:catAx>
        <c:axId val="352095328"/>
        <c:scaling>
          <c:orientation val="minMax"/>
        </c:scaling>
        <c:delete val="1"/>
        <c:axPos val="l"/>
        <c:numFmt formatCode="General" sourceLinked="1"/>
        <c:majorTickMark val="out"/>
        <c:minorTickMark val="none"/>
        <c:tickLblPos val="nextTo"/>
        <c:crossAx val="84288935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r>
              <a:rPr lang="en-IN" b="1">
                <a:solidFill>
                  <a:schemeClr val="accent1">
                    <a:lumMod val="75000"/>
                  </a:schemeClr>
                </a:solidFill>
              </a:rPr>
              <a:t>Approval Rate by Credit History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endParaRPr lang="en-US"/>
        </a:p>
      </c:txPr>
    </c:title>
    <c:autoTitleDeleted val="0"/>
    <c:plotArea>
      <c:layout/>
      <c:barChart>
        <c:barDir val="bar"/>
        <c:grouping val="clustered"/>
        <c:varyColors val="0"/>
        <c:ser>
          <c:idx val="1"/>
          <c:order val="1"/>
          <c:spPr>
            <a:solidFill>
              <a:schemeClr val="bg1">
                <a:lumMod val="95000"/>
              </a:schemeClr>
            </a:solidFill>
            <a:ln>
              <a:noFill/>
            </a:ln>
            <a:effectLst/>
          </c:spPr>
          <c:invertIfNegative val="0"/>
          <c:cat>
            <c:numRef>
              <c:f>'Approval Rate Analysis'!$V$22:$V$23</c:f>
              <c:numCache>
                <c:formatCode>General</c:formatCode>
                <c:ptCount val="2"/>
                <c:pt idx="0">
                  <c:v>1</c:v>
                </c:pt>
                <c:pt idx="1">
                  <c:v>0</c:v>
                </c:pt>
              </c:numCache>
            </c:numRef>
          </c:cat>
          <c:val>
            <c:numRef>
              <c:f>'Approval Rate Analysis'!$X$22:$X$23</c:f>
              <c:numCache>
                <c:formatCode>0%</c:formatCode>
                <c:ptCount val="2"/>
                <c:pt idx="0">
                  <c:v>1</c:v>
                </c:pt>
                <c:pt idx="1">
                  <c:v>1</c:v>
                </c:pt>
              </c:numCache>
            </c:numRef>
          </c:val>
          <c:extLst>
            <c:ext xmlns:c16="http://schemas.microsoft.com/office/drawing/2014/chart" uri="{C3380CC4-5D6E-409C-BE32-E72D297353CC}">
              <c16:uniqueId val="{00000001-03BF-40CF-B314-02D7DEF7D549}"/>
            </c:ext>
          </c:extLst>
        </c:ser>
        <c:dLbls>
          <c:showLegendKey val="0"/>
          <c:showVal val="0"/>
          <c:showCatName val="0"/>
          <c:showSerName val="0"/>
          <c:showPercent val="0"/>
          <c:showBubbleSize val="0"/>
        </c:dLbls>
        <c:gapWidth val="300"/>
        <c:overlap val="100"/>
        <c:axId val="655687264"/>
        <c:axId val="655689064"/>
      </c:barChart>
      <c:barChart>
        <c:barDir val="bar"/>
        <c:grouping val="clustered"/>
        <c:varyColors val="0"/>
        <c:ser>
          <c:idx val="0"/>
          <c:order val="0"/>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'Approval Rate Analysis'!$V$22:$V$23</c:f>
              <c:numCache>
                <c:formatCode>General</c:formatCode>
                <c:ptCount val="2"/>
                <c:pt idx="0">
                  <c:v>1</c:v>
                </c:pt>
                <c:pt idx="1">
                  <c:v>0</c:v>
                </c:pt>
              </c:numCache>
            </c:numRef>
          </c:cat>
          <c:val>
            <c:numRef>
              <c:f>'Approval Rate Analysis'!$W$22:$W$23</c:f>
              <c:numCache>
                <c:formatCode>0.00%</c:formatCode>
                <c:ptCount val="2"/>
                <c:pt idx="0">
                  <c:v>0.98775510204081629</c:v>
                </c:pt>
                <c:pt idx="1">
                  <c:v>1.2244897959183673E-2</c:v>
                </c:pt>
              </c:numCache>
            </c:numRef>
          </c:val>
          <c:extLst>
            <c:ext xmlns:c16="http://schemas.microsoft.com/office/drawing/2014/chart" uri="{C3380CC4-5D6E-409C-BE32-E72D297353CC}">
              <c16:uniqueId val="{00000000-03BF-40CF-B314-02D7DEF7D549}"/>
            </c:ext>
          </c:extLst>
        </c:ser>
        <c:dLbls>
          <c:showLegendKey val="0"/>
          <c:showVal val="0"/>
          <c:showCatName val="0"/>
          <c:showSerName val="0"/>
          <c:showPercent val="0"/>
          <c:showBubbleSize val="0"/>
        </c:dLbls>
        <c:gapWidth val="300"/>
        <c:overlap val="100"/>
        <c:axId val="352095328"/>
        <c:axId val="842889352"/>
      </c:barChart>
      <c:catAx>
        <c:axId val="65568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55689064"/>
        <c:crosses val="autoZero"/>
        <c:auto val="1"/>
        <c:lblAlgn val="ctr"/>
        <c:lblOffset val="100"/>
        <c:noMultiLvlLbl val="0"/>
      </c:catAx>
      <c:valAx>
        <c:axId val="655689064"/>
        <c:scaling>
          <c:orientation val="minMax"/>
          <c:max val="1"/>
        </c:scaling>
        <c:delete val="1"/>
        <c:axPos val="b"/>
        <c:numFmt formatCode="0%" sourceLinked="1"/>
        <c:majorTickMark val="none"/>
        <c:minorTickMark val="none"/>
        <c:tickLblPos val="nextTo"/>
        <c:crossAx val="655687264"/>
        <c:crosses val="autoZero"/>
        <c:crossBetween val="between"/>
      </c:valAx>
      <c:valAx>
        <c:axId val="842889352"/>
        <c:scaling>
          <c:orientation val="minMax"/>
        </c:scaling>
        <c:delete val="1"/>
        <c:axPos val="t"/>
        <c:numFmt formatCode="0.00%" sourceLinked="1"/>
        <c:majorTickMark val="out"/>
        <c:minorTickMark val="none"/>
        <c:tickLblPos val="nextTo"/>
        <c:crossAx val="352095328"/>
        <c:crosses val="max"/>
        <c:crossBetween val="between"/>
      </c:valAx>
      <c:catAx>
        <c:axId val="352095328"/>
        <c:scaling>
          <c:orientation val="minMax"/>
        </c:scaling>
        <c:delete val="1"/>
        <c:axPos val="l"/>
        <c:numFmt formatCode="General" sourceLinked="1"/>
        <c:majorTickMark val="out"/>
        <c:minorTickMark val="none"/>
        <c:tickLblPos val="nextTo"/>
        <c:crossAx val="84288935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1"/>
          <c:spPr>
            <a:solidFill>
              <a:schemeClr val="bg1">
                <a:lumMod val="95000"/>
              </a:schemeClr>
            </a:solidFill>
            <a:ln>
              <a:noFill/>
            </a:ln>
            <a:effectLst/>
          </c:spPr>
          <c:invertIfNegative val="0"/>
          <c:cat>
            <c:strRef>
              <c:f>'Approval Rate Analysis'!$V$38:$V$40</c:f>
              <c:strCache>
                <c:ptCount val="3"/>
                <c:pt idx="0">
                  <c:v>Semiurban</c:v>
                </c:pt>
                <c:pt idx="1">
                  <c:v>Urban</c:v>
                </c:pt>
                <c:pt idx="2">
                  <c:v>Rural</c:v>
                </c:pt>
              </c:strCache>
            </c:strRef>
          </c:cat>
          <c:val>
            <c:numRef>
              <c:f>'Approval Rate Analysis'!$X$38:$X$40</c:f>
              <c:numCache>
                <c:formatCode>0%</c:formatCode>
                <c:ptCount val="3"/>
                <c:pt idx="0">
                  <c:v>1</c:v>
                </c:pt>
                <c:pt idx="1">
                  <c:v>1</c:v>
                </c:pt>
                <c:pt idx="2">
                  <c:v>1</c:v>
                </c:pt>
              </c:numCache>
            </c:numRef>
          </c:val>
          <c:extLst>
            <c:ext xmlns:c16="http://schemas.microsoft.com/office/drawing/2014/chart" uri="{C3380CC4-5D6E-409C-BE32-E72D297353CC}">
              <c16:uniqueId val="{00000001-03BF-40CF-B314-02D7DEF7D549}"/>
            </c:ext>
          </c:extLst>
        </c:ser>
        <c:dLbls>
          <c:showLegendKey val="0"/>
          <c:showVal val="0"/>
          <c:showCatName val="0"/>
          <c:showSerName val="0"/>
          <c:showPercent val="0"/>
          <c:showBubbleSize val="0"/>
        </c:dLbls>
        <c:gapWidth val="300"/>
        <c:overlap val="100"/>
        <c:axId val="655687264"/>
        <c:axId val="655689064"/>
      </c:barChart>
      <c:barChart>
        <c:barDir val="bar"/>
        <c:grouping val="clustered"/>
        <c:varyColors val="0"/>
        <c:ser>
          <c:idx val="0"/>
          <c:order val="0"/>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'Approval Rate Analysis'!$V$38:$V$40</c:f>
              <c:strCache>
                <c:ptCount val="3"/>
                <c:pt idx="0">
                  <c:v>Semiurban</c:v>
                </c:pt>
                <c:pt idx="1">
                  <c:v>Urban</c:v>
                </c:pt>
                <c:pt idx="2">
                  <c:v>Rural</c:v>
                </c:pt>
              </c:strCache>
            </c:strRef>
          </c:cat>
          <c:val>
            <c:numRef>
              <c:f>'Approval Rate Analysis'!$W$38:$W$40</c:f>
              <c:numCache>
                <c:formatCode>0.00%</c:formatCode>
                <c:ptCount val="3"/>
                <c:pt idx="0">
                  <c:v>0.43911439114391143</c:v>
                </c:pt>
                <c:pt idx="1">
                  <c:v>0.3210332103321033</c:v>
                </c:pt>
                <c:pt idx="2">
                  <c:v>0.23985239852398524</c:v>
                </c:pt>
              </c:numCache>
            </c:numRef>
          </c:val>
          <c:extLst>
            <c:ext xmlns:c16="http://schemas.microsoft.com/office/drawing/2014/chart" uri="{C3380CC4-5D6E-409C-BE32-E72D297353CC}">
              <c16:uniqueId val="{00000000-03BF-40CF-B314-02D7DEF7D549}"/>
            </c:ext>
          </c:extLst>
        </c:ser>
        <c:dLbls>
          <c:showLegendKey val="0"/>
          <c:showVal val="0"/>
          <c:showCatName val="0"/>
          <c:showSerName val="0"/>
          <c:showPercent val="0"/>
          <c:showBubbleSize val="0"/>
        </c:dLbls>
        <c:gapWidth val="300"/>
        <c:overlap val="100"/>
        <c:axId val="352095328"/>
        <c:axId val="842889352"/>
      </c:barChart>
      <c:catAx>
        <c:axId val="65568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55689064"/>
        <c:crosses val="autoZero"/>
        <c:auto val="1"/>
        <c:lblAlgn val="ctr"/>
        <c:lblOffset val="100"/>
        <c:noMultiLvlLbl val="0"/>
      </c:catAx>
      <c:valAx>
        <c:axId val="655689064"/>
        <c:scaling>
          <c:orientation val="minMax"/>
          <c:max val="1"/>
        </c:scaling>
        <c:delete val="1"/>
        <c:axPos val="b"/>
        <c:numFmt formatCode="0%" sourceLinked="1"/>
        <c:majorTickMark val="none"/>
        <c:minorTickMark val="none"/>
        <c:tickLblPos val="nextTo"/>
        <c:crossAx val="655687264"/>
        <c:crosses val="autoZero"/>
        <c:crossBetween val="between"/>
      </c:valAx>
      <c:valAx>
        <c:axId val="842889352"/>
        <c:scaling>
          <c:orientation val="minMax"/>
        </c:scaling>
        <c:delete val="1"/>
        <c:axPos val="t"/>
        <c:numFmt formatCode="0.00%" sourceLinked="1"/>
        <c:majorTickMark val="out"/>
        <c:minorTickMark val="none"/>
        <c:tickLblPos val="nextTo"/>
        <c:crossAx val="352095328"/>
        <c:crosses val="max"/>
        <c:crossBetween val="between"/>
      </c:valAx>
      <c:catAx>
        <c:axId val="352095328"/>
        <c:scaling>
          <c:orientation val="minMax"/>
        </c:scaling>
        <c:delete val="1"/>
        <c:axPos val="l"/>
        <c:numFmt formatCode="General" sourceLinked="1"/>
        <c:majorTickMark val="out"/>
        <c:minorTickMark val="none"/>
        <c:tickLblPos val="nextTo"/>
        <c:crossAx val="84288935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1" i="0" u="none" strike="noStrike" kern="1200" spc="0" baseline="0">
                <a:solidFill>
                  <a:srgbClr val="00B050"/>
                </a:solidFill>
                <a:latin typeface="+mn-lt"/>
                <a:ea typeface="+mn-ea"/>
                <a:cs typeface="+mn-cs"/>
              </a:defRPr>
            </a:pPr>
            <a:r>
              <a:rPr lang="en-IN" b="1">
                <a:solidFill>
                  <a:srgbClr val="00B050"/>
                </a:solidFill>
              </a:rPr>
              <a:t>Loan Approval Rate by Education</a:t>
            </a:r>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rgbClr val="00B050"/>
              </a:solidFill>
              <a:latin typeface="+mn-lt"/>
              <a:ea typeface="+mn-ea"/>
              <a:cs typeface="+mn-cs"/>
            </a:defRPr>
          </a:pPr>
          <a:endParaRPr lang="en-US"/>
        </a:p>
      </c:txPr>
    </c:title>
    <c:autoTitleDeleted val="0"/>
    <c:plotArea>
      <c:layout/>
      <c:barChart>
        <c:barDir val="bar"/>
        <c:grouping val="clustered"/>
        <c:varyColors val="0"/>
        <c:ser>
          <c:idx val="1"/>
          <c:order val="1"/>
          <c:spPr>
            <a:solidFill>
              <a:schemeClr val="bg1">
                <a:lumMod val="95000"/>
              </a:schemeClr>
            </a:solidFill>
            <a:ln>
              <a:noFill/>
            </a:ln>
            <a:effectLst/>
          </c:spPr>
          <c:invertIfNegative val="0"/>
          <c:dLbls>
            <c:delete val="1"/>
          </c:dLbls>
          <c:cat>
            <c:strRef>
              <c:f>'Approval Rate Analysis'!$G$51:$G$52</c:f>
              <c:strCache>
                <c:ptCount val="2"/>
                <c:pt idx="0">
                  <c:v>Graduate</c:v>
                </c:pt>
                <c:pt idx="1">
                  <c:v>Not Graduate</c:v>
                </c:pt>
              </c:strCache>
            </c:strRef>
          </c:cat>
          <c:val>
            <c:numRef>
              <c:f>'Approval Rate Analysis'!$I$51:$I$52</c:f>
              <c:numCache>
                <c:formatCode>0%</c:formatCode>
                <c:ptCount val="2"/>
                <c:pt idx="0">
                  <c:v>1</c:v>
                </c:pt>
                <c:pt idx="1">
                  <c:v>1</c:v>
                </c:pt>
              </c:numCache>
            </c:numRef>
          </c:val>
          <c:extLst>
            <c:ext xmlns:c16="http://schemas.microsoft.com/office/drawing/2014/chart" uri="{C3380CC4-5D6E-409C-BE32-E72D297353CC}">
              <c16:uniqueId val="{00000001-0374-4F49-95C0-CEACB2ED16A4}"/>
            </c:ext>
          </c:extLst>
        </c:ser>
        <c:dLbls>
          <c:dLblPos val="inEnd"/>
          <c:showLegendKey val="0"/>
          <c:showVal val="1"/>
          <c:showCatName val="0"/>
          <c:showSerName val="0"/>
          <c:showPercent val="0"/>
          <c:showBubbleSize val="0"/>
        </c:dLbls>
        <c:gapWidth val="500"/>
        <c:overlap val="100"/>
        <c:axId val="879522424"/>
        <c:axId val="879522784"/>
      </c:barChart>
      <c:barChart>
        <c:barDir val="bar"/>
        <c:grouping val="cluster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'Approval Rate Analysis'!$G$51:$G$52</c:f>
              <c:strCache>
                <c:ptCount val="2"/>
                <c:pt idx="0">
                  <c:v>Graduate</c:v>
                </c:pt>
                <c:pt idx="1">
                  <c:v>Not Graduate</c:v>
                </c:pt>
              </c:strCache>
            </c:strRef>
          </c:cat>
          <c:val>
            <c:numRef>
              <c:f>'Approval Rate Analysis'!$H$51:$H$52</c:f>
              <c:numCache>
                <c:formatCode>0.00%</c:formatCode>
                <c:ptCount val="2"/>
                <c:pt idx="0">
                  <c:v>0.74538745387453875</c:v>
                </c:pt>
                <c:pt idx="1">
                  <c:v>0.25461254612546125</c:v>
                </c:pt>
              </c:numCache>
            </c:numRef>
          </c:val>
          <c:extLst>
            <c:ext xmlns:c16="http://schemas.microsoft.com/office/drawing/2014/chart" uri="{C3380CC4-5D6E-409C-BE32-E72D297353CC}">
              <c16:uniqueId val="{00000000-0374-4F49-95C0-CEACB2ED16A4}"/>
            </c:ext>
          </c:extLst>
        </c:ser>
        <c:dLbls>
          <c:showLegendKey val="0"/>
          <c:showVal val="0"/>
          <c:showCatName val="0"/>
          <c:showSerName val="0"/>
          <c:showPercent val="0"/>
          <c:showBubbleSize val="0"/>
        </c:dLbls>
        <c:gapWidth val="500"/>
        <c:overlap val="100"/>
        <c:axId val="879544024"/>
        <c:axId val="879553744"/>
      </c:barChart>
      <c:catAx>
        <c:axId val="879522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1">
                    <a:lumMod val="65000"/>
                    <a:lumOff val="35000"/>
                  </a:schemeClr>
                </a:solidFill>
                <a:latin typeface="+mn-lt"/>
                <a:ea typeface="+mn-ea"/>
                <a:cs typeface="+mn-cs"/>
              </a:defRPr>
            </a:pPr>
            <a:endParaRPr lang="en-US"/>
          </a:p>
        </c:txPr>
        <c:crossAx val="879522784"/>
        <c:crosses val="autoZero"/>
        <c:auto val="1"/>
        <c:lblAlgn val="ctr"/>
        <c:lblOffset val="100"/>
        <c:noMultiLvlLbl val="0"/>
      </c:catAx>
      <c:valAx>
        <c:axId val="879522784"/>
        <c:scaling>
          <c:orientation val="minMax"/>
          <c:max val="1"/>
        </c:scaling>
        <c:delete val="1"/>
        <c:axPos val="b"/>
        <c:numFmt formatCode="0%" sourceLinked="1"/>
        <c:majorTickMark val="none"/>
        <c:minorTickMark val="none"/>
        <c:tickLblPos val="nextTo"/>
        <c:crossAx val="879522424"/>
        <c:crosses val="autoZero"/>
        <c:crossBetween val="between"/>
      </c:valAx>
      <c:valAx>
        <c:axId val="879553744"/>
        <c:scaling>
          <c:orientation val="minMax"/>
          <c:max val="1"/>
        </c:scaling>
        <c:delete val="1"/>
        <c:axPos val="t"/>
        <c:numFmt formatCode="0.00%" sourceLinked="1"/>
        <c:majorTickMark val="out"/>
        <c:minorTickMark val="none"/>
        <c:tickLblPos val="nextTo"/>
        <c:crossAx val="879544024"/>
        <c:crosses val="max"/>
        <c:crossBetween val="between"/>
      </c:valAx>
      <c:catAx>
        <c:axId val="879544024"/>
        <c:scaling>
          <c:orientation val="minMax"/>
        </c:scaling>
        <c:delete val="1"/>
        <c:axPos val="l"/>
        <c:numFmt formatCode="General" sourceLinked="1"/>
        <c:majorTickMark val="out"/>
        <c:minorTickMark val="none"/>
        <c:tickLblPos val="nextTo"/>
        <c:crossAx val="87955374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 Assignment - Excel Analysis.xlsx]Approval Rate Analysis!PivotTable26</c:name>
    <c:fmtId val="1"/>
  </c:pivotSource>
  <c:chart>
    <c:autoTitleDeleted val="1"/>
    <c:pivotFmts>
      <c:pivotFmt>
        <c:idx val="0"/>
        <c:spPr>
          <a:solidFill>
            <a:srgbClr val="7030A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1CCF0"/>
          </a:solidFill>
          <a:ln w="19050">
            <a:solidFill>
              <a:schemeClr val="lt1"/>
            </a:solidFill>
          </a:ln>
          <a:effectLst/>
        </c:spPr>
      </c:pivotFmt>
      <c:pivotFmt>
        <c:idx val="2"/>
        <c:spPr>
          <a:solidFill>
            <a:srgbClr val="7030A0"/>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'Approval Rate Analysis'!$S$58</c:f>
              <c:strCache>
                <c:ptCount val="1"/>
                <c:pt idx="0">
                  <c:v>Total</c:v>
                </c:pt>
              </c:strCache>
            </c:strRef>
          </c:tx>
          <c:spPr>
            <a:solidFill>
              <a:srgbClr val="7030A0"/>
            </a:solidFill>
          </c:spPr>
          <c:dPt>
            <c:idx val="0"/>
            <c:bubble3D val="0"/>
            <c:spPr>
              <a:solidFill>
                <a:srgbClr val="7030A0"/>
              </a:solidFill>
              <a:ln w="19050">
                <a:solidFill>
                  <a:schemeClr val="lt1"/>
                </a:solidFill>
              </a:ln>
              <a:effectLst/>
            </c:spPr>
            <c:extLst>
              <c:ext xmlns:c16="http://schemas.microsoft.com/office/drawing/2014/chart" uri="{C3380CC4-5D6E-409C-BE32-E72D297353CC}">
                <c16:uniqueId val="{00000003-F79F-4B23-A6D0-54C82C64BCCB}"/>
              </c:ext>
            </c:extLst>
          </c:dPt>
          <c:dPt>
            <c:idx val="1"/>
            <c:bubble3D val="0"/>
            <c:spPr>
              <a:solidFill>
                <a:srgbClr val="E1CCF0"/>
              </a:solidFill>
              <a:ln w="19050">
                <a:solidFill>
                  <a:schemeClr val="lt1"/>
                </a:solidFill>
              </a:ln>
              <a:effectLst/>
            </c:spPr>
            <c:extLst>
              <c:ext xmlns:c16="http://schemas.microsoft.com/office/drawing/2014/chart" uri="{C3380CC4-5D6E-409C-BE32-E72D297353CC}">
                <c16:uniqueId val="{00000002-F79F-4B23-A6D0-54C82C64BCCB}"/>
              </c:ext>
            </c:extLst>
          </c:dPt>
          <c:cat>
            <c:strRef>
              <c:f>'Approval Rate Analysis'!$R$59:$R$61</c:f>
              <c:strCache>
                <c:ptCount val="2"/>
                <c:pt idx="0">
                  <c:v>1</c:v>
                </c:pt>
                <c:pt idx="1">
                  <c:v>0</c:v>
                </c:pt>
              </c:strCache>
            </c:strRef>
          </c:cat>
          <c:val>
            <c:numRef>
              <c:f>'Approval Rate Analysis'!$S$59:$S$61</c:f>
              <c:numCache>
                <c:formatCode>General</c:formatCode>
                <c:ptCount val="2"/>
                <c:pt idx="0">
                  <c:v>272</c:v>
                </c:pt>
                <c:pt idx="1">
                  <c:v>53</c:v>
                </c:pt>
              </c:numCache>
            </c:numRef>
          </c:val>
          <c:extLst>
            <c:ext xmlns:c16="http://schemas.microsoft.com/office/drawing/2014/chart" uri="{C3380CC4-5D6E-409C-BE32-E72D297353CC}">
              <c16:uniqueId val="{00000000-F79F-4B23-A6D0-54C82C64BCCB}"/>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Loans</a:t>
            </a:r>
            <a:r>
              <a:rPr lang="en-IN" baseline="0"/>
              <a:t> Approved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4"/>
              </a:solidFill>
              <a:ln w="19050">
                <a:solidFill>
                  <a:schemeClr val="lt1"/>
                </a:solidFill>
              </a:ln>
              <a:effectLst/>
            </c:spPr>
            <c:extLst>
              <c:ext xmlns:c16="http://schemas.microsoft.com/office/drawing/2014/chart" uri="{C3380CC4-5D6E-409C-BE32-E72D297353CC}">
                <c16:uniqueId val="{00000001-174D-468C-A10E-2CF22D5BF074}"/>
              </c:ext>
            </c:extLst>
          </c:dPt>
          <c:dPt>
            <c:idx val="1"/>
            <c:bubble3D val="0"/>
            <c:spPr>
              <a:solidFill>
                <a:schemeClr val="accent4">
                  <a:lumMod val="40000"/>
                  <a:lumOff val="60000"/>
                  <a:alpha val="90000"/>
                </a:schemeClr>
              </a:solidFill>
              <a:ln w="19050">
                <a:solidFill>
                  <a:schemeClr val="lt1"/>
                </a:solidFill>
              </a:ln>
              <a:effectLst/>
            </c:spPr>
            <c:extLst>
              <c:ext xmlns:c16="http://schemas.microsoft.com/office/drawing/2014/chart" uri="{C3380CC4-5D6E-409C-BE32-E72D297353CC}">
                <c16:uniqueId val="{00000002-174D-468C-A10E-2CF22D5BF074}"/>
              </c:ext>
            </c:extLst>
          </c:dPt>
          <c:cat>
            <c:strRef>
              <c:f>'Data Analysis'!$B$11:$B$12</c:f>
              <c:strCache>
                <c:ptCount val="2"/>
                <c:pt idx="0">
                  <c:v>Loan Approved</c:v>
                </c:pt>
                <c:pt idx="1">
                  <c:v>Loan Rejected</c:v>
                </c:pt>
              </c:strCache>
            </c:strRef>
          </c:cat>
          <c:val>
            <c:numRef>
              <c:f>'Data Analysis'!$D$11:$D$12</c:f>
              <c:numCache>
                <c:formatCode>0.00%</c:formatCode>
                <c:ptCount val="2"/>
                <c:pt idx="0">
                  <c:v>0.71267605633802822</c:v>
                </c:pt>
                <c:pt idx="1">
                  <c:v>0.28732394366197184</c:v>
                </c:pt>
              </c:numCache>
            </c:numRef>
          </c:val>
          <c:extLst>
            <c:ext xmlns:c16="http://schemas.microsoft.com/office/drawing/2014/chart" uri="{C3380CC4-5D6E-409C-BE32-E72D297353CC}">
              <c16:uniqueId val="{00000000-174D-468C-A10E-2CF22D5BF074}"/>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 Assignment - Excel Analysis.xlsx]Data Analysis!PivotTable10</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Loan Approval by</a:t>
            </a:r>
            <a:r>
              <a:rPr lang="en-IN" b="1" baseline="0"/>
              <a:t> Region</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'Data Analysis'!$C$64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FAF-450B-A5D7-83DFB52AEE7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FAF-450B-A5D7-83DFB52AEE7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FAF-450B-A5D7-83DFB52AEE7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Analysis'!$B$65:$B$68</c:f>
              <c:strCache>
                <c:ptCount val="3"/>
                <c:pt idx="0">
                  <c:v>Rural</c:v>
                </c:pt>
                <c:pt idx="1">
                  <c:v>Semiurban</c:v>
                </c:pt>
                <c:pt idx="2">
                  <c:v>Urban</c:v>
                </c:pt>
              </c:strCache>
            </c:strRef>
          </c:cat>
          <c:val>
            <c:numRef>
              <c:f>'Data Analysis'!$C$65:$C$68</c:f>
              <c:numCache>
                <c:formatCode>General</c:formatCode>
                <c:ptCount val="3"/>
                <c:pt idx="0">
                  <c:v>60</c:v>
                </c:pt>
                <c:pt idx="1">
                  <c:v>111</c:v>
                </c:pt>
                <c:pt idx="2">
                  <c:v>82</c:v>
                </c:pt>
              </c:numCache>
            </c:numRef>
          </c:val>
          <c:extLst>
            <c:ext xmlns:c16="http://schemas.microsoft.com/office/drawing/2014/chart" uri="{C3380CC4-5D6E-409C-BE32-E72D297353CC}">
              <c16:uniqueId val="{00000000-73F7-4097-9BF6-885F2A9B3FF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lgn="l">
              <a:defRPr sz="1600" b="1" i="0" u="none" strike="noStrike" kern="1200" baseline="0">
                <a:solidFill>
                  <a:schemeClr val="tx2"/>
                </a:solidFill>
                <a:latin typeface="+mn-lt"/>
                <a:ea typeface="+mn-ea"/>
                <a:cs typeface="+mn-cs"/>
              </a:defRPr>
            </a:pPr>
            <a:r>
              <a:rPr lang="en-US"/>
              <a:t>LoanAmount by Gender</a:t>
            </a:r>
          </a:p>
        </c:rich>
      </c:tx>
      <c:overlay val="0"/>
      <c:spPr>
        <a:noFill/>
        <a:ln>
          <a:noFill/>
        </a:ln>
        <a:effectLst/>
      </c:spPr>
      <c:txPr>
        <a:bodyPr rot="0" spcFirstLastPara="1" vertOverflow="ellipsis" vert="horz" wrap="square" anchor="ctr" anchorCtr="1"/>
        <a:lstStyle/>
        <a:p>
          <a:pPr algn="l">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layout>
            <c:manualLayout>
              <c:x val="0.15065913370998116"/>
              <c:y val="-8.9604699645888508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layout>
            <c:manualLayout>
              <c:x val="-0.15065913370998116"/>
              <c:y val="-6.35386119257086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layout>
            <c:manualLayout>
              <c:x val="0.15065913370998116"/>
              <c:y val="-8.9604699645888508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layout>
            <c:manualLayout>
              <c:x val="-0.15065913370998116"/>
              <c:y val="-6.35386119257086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s>
    <c:plotArea>
      <c:layout/>
      <c:pieChart>
        <c:varyColors val="1"/>
        <c:ser>
          <c:idx val="1"/>
          <c:order val="0"/>
          <c:tx>
            <c:v>Sum of LoanAmount</c:v>
          </c:tx>
          <c:dPt>
            <c:idx val="0"/>
            <c:bubble3D val="0"/>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c:spPr>
            <c:extLst>
              <c:ext xmlns:c16="http://schemas.microsoft.com/office/drawing/2014/chart" uri="{C3380CC4-5D6E-409C-BE32-E72D297353CC}">
                <c16:uniqueId val="{00000001-1CB4-4862-8DEB-479A30525807}"/>
              </c:ext>
            </c:extLst>
          </c:dPt>
          <c:dPt>
            <c:idx val="1"/>
            <c:bubble3D val="0"/>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c:spPr>
            <c:extLst>
              <c:ext xmlns:c16="http://schemas.microsoft.com/office/drawing/2014/chart" uri="{C3380CC4-5D6E-409C-BE32-E72D297353CC}">
                <c16:uniqueId val="{00000003-1CB4-4862-8DEB-479A305258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Lit>
              <c:ptCount val="2"/>
              <c:pt idx="0">
                <c:v>Male</c:v>
              </c:pt>
              <c:pt idx="1">
                <c:v>Female</c:v>
              </c:pt>
            </c:strLit>
          </c:cat>
          <c:val>
            <c:numLit>
              <c:formatCode>General</c:formatCode>
              <c:ptCount val="2"/>
              <c:pt idx="0">
                <c:v>30751</c:v>
              </c:pt>
              <c:pt idx="1">
                <c:v>8679</c:v>
              </c:pt>
            </c:numLit>
          </c:val>
          <c:extLst>
            <c:ext xmlns:c16="http://schemas.microsoft.com/office/drawing/2014/chart" uri="{C3380CC4-5D6E-409C-BE32-E72D297353CC}">
              <c16:uniqueId val="{00000004-1CB4-4862-8DEB-479A30525807}"/>
            </c:ext>
          </c:extLst>
        </c:ser>
        <c:ser>
          <c:idx val="0"/>
          <c:order val="1"/>
          <c:tx>
            <c:v>Series2</c:v>
          </c:tx>
          <c:dPt>
            <c:idx val="0"/>
            <c:bubble3D val="0"/>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c:spPr>
            <c:extLst>
              <c:ext xmlns:c16="http://schemas.microsoft.com/office/drawing/2014/chart" uri="{C3380CC4-5D6E-409C-BE32-E72D297353CC}">
                <c16:uniqueId val="{00000006-1CB4-4862-8DEB-479A30525807}"/>
              </c:ext>
            </c:extLst>
          </c:dPt>
          <c:dPt>
            <c:idx val="1"/>
            <c:bubble3D val="0"/>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c:spPr>
            <c:extLst>
              <c:ext xmlns:c16="http://schemas.microsoft.com/office/drawing/2014/chart" uri="{C3380CC4-5D6E-409C-BE32-E72D297353CC}">
                <c16:uniqueId val="{00000008-1CB4-4862-8DEB-479A30525807}"/>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2"/>
              <c:pt idx="0">
                <c:v>Male</c:v>
              </c:pt>
              <c:pt idx="1">
                <c:v>Female</c:v>
              </c:pt>
            </c:strLit>
          </c:cat>
          <c:val>
            <c:numLit>
              <c:formatCode>General</c:formatCode>
              <c:ptCount val="2"/>
              <c:pt idx="0">
                <c:v>0.77988840984022323</c:v>
              </c:pt>
              <c:pt idx="1">
                <c:v>0.22011159015977683</c:v>
              </c:pt>
            </c:numLit>
          </c:val>
          <c:extLst>
            <c:ext xmlns:c16="http://schemas.microsoft.com/office/drawing/2014/chart" uri="{C3380CC4-5D6E-409C-BE32-E72D297353CC}">
              <c16:uniqueId val="{00000009-1CB4-4862-8DEB-479A30525807}"/>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baseline="0">
                <a:solidFill>
                  <a:schemeClr val="dk1"/>
                </a:solidFill>
                <a:latin typeface="+mn-lt"/>
                <a:ea typeface="+mn-ea"/>
                <a:cs typeface="+mn-cs"/>
              </a:defRPr>
            </a:pPr>
            <a:r>
              <a:rPr lang="en-US"/>
              <a:t>CoapplicantIncome by Education and Property_Area</a:t>
            </a:r>
          </a:p>
        </c:rich>
      </c:tx>
      <c:overlay val="0"/>
      <c:spPr>
        <a:noFill/>
        <a:ln>
          <a:noFill/>
        </a:ln>
        <a:effectLst/>
      </c:spPr>
      <c:txPr>
        <a:bodyPr rot="0" spcFirstLastPara="1" vertOverflow="ellipsis" vert="horz" wrap="square" anchor="ctr" anchorCtr="1"/>
        <a:lstStyle/>
        <a:p>
          <a:pPr>
            <a:defRPr lang="en-US" sz="1200" b="0" i="0" u="none" strike="noStrike" kern="1200" baseline="0">
              <a:solidFill>
                <a:schemeClr val="dk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Graduate</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3"/>
              <c:pt idx="0">
                <c:v>Rural</c:v>
              </c:pt>
              <c:pt idx="1">
                <c:v>Semiurban</c:v>
              </c:pt>
              <c:pt idx="2">
                <c:v>Urban</c:v>
              </c:pt>
            </c:strLit>
          </c:cat>
          <c:val>
            <c:numLit>
              <c:formatCode>General</c:formatCode>
              <c:ptCount val="3"/>
              <c:pt idx="0">
                <c:v>102974.12000083999</c:v>
              </c:pt>
              <c:pt idx="1">
                <c:v>139228</c:v>
              </c:pt>
              <c:pt idx="2">
                <c:v>129824.7999878</c:v>
              </c:pt>
            </c:numLit>
          </c:val>
          <c:extLst>
            <c:ext xmlns:c16="http://schemas.microsoft.com/office/drawing/2014/chart" uri="{C3380CC4-5D6E-409C-BE32-E72D297353CC}">
              <c16:uniqueId val="{00000000-314D-4D8E-B3E9-8B795575DD2D}"/>
            </c:ext>
          </c:extLst>
        </c:ser>
        <c:ser>
          <c:idx val="1"/>
          <c:order val="1"/>
          <c:tx>
            <c:v>Not Graduate</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3"/>
              <c:pt idx="0">
                <c:v>Rural</c:v>
              </c:pt>
              <c:pt idx="1">
                <c:v>Semiurban</c:v>
              </c:pt>
              <c:pt idx="2">
                <c:v>Urban</c:v>
              </c:pt>
            </c:strLit>
          </c:cat>
          <c:val>
            <c:numLit>
              <c:formatCode>General</c:formatCode>
              <c:ptCount val="3"/>
              <c:pt idx="0">
                <c:v>32169</c:v>
              </c:pt>
              <c:pt idx="1">
                <c:v>44002</c:v>
              </c:pt>
              <c:pt idx="2">
                <c:v>38444</c:v>
              </c:pt>
            </c:numLit>
          </c:val>
          <c:extLst>
            <c:ext xmlns:c16="http://schemas.microsoft.com/office/drawing/2014/chart" uri="{C3380CC4-5D6E-409C-BE32-E72D297353CC}">
              <c16:uniqueId val="{00000001-314D-4D8E-B3E9-8B795575DD2D}"/>
            </c:ext>
          </c:extLst>
        </c:ser>
        <c:dLbls>
          <c:showLegendKey val="0"/>
          <c:showVal val="0"/>
          <c:showCatName val="0"/>
          <c:showSerName val="0"/>
          <c:showPercent val="0"/>
          <c:showBubbleSize val="0"/>
        </c:dLbls>
        <c:gapWidth val="115"/>
        <c:axId val="701620240"/>
        <c:axId val="701623840"/>
      </c:barChart>
      <c:catAx>
        <c:axId val="701620240"/>
        <c:scaling>
          <c:orientation val="maxMin"/>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crossAx val="701623840"/>
        <c:crosses val="autoZero"/>
        <c:auto val="1"/>
        <c:lblAlgn val="ctr"/>
        <c:lblOffset val="100"/>
        <c:noMultiLvlLbl val="0"/>
      </c:catAx>
      <c:valAx>
        <c:axId val="701623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r>
                  <a:rPr lang="en-IN"/>
                  <a:t>CoapplicantIncome</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crossAx val="701620240"/>
        <c:crosses val="max"/>
        <c:crossBetween val="between"/>
        <c:dispUnits>
          <c:builtInUnit val="thousands"/>
          <c:dispUnitsLbl>
            <c:spPr>
              <a:noFill/>
              <a:ln>
                <a:noFill/>
              </a:ln>
              <a:effectLst/>
            </c:spPr>
            <c:txPr>
              <a:bodyPr rot="-54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rtl="0">
        <a:defRPr lang="en-US" sz="10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ApplicantIncome and CoapplicantIncome appear to form a cluster with few Outliers.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'loan_data Summary Statistics'!$I$1</c:f>
              <c:strCache>
                <c:ptCount val="1"/>
                <c:pt idx="0">
                  <c:v>CoapplicantIncome</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dPt>
            <c:idx val="256"/>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0-CBD6-4236-8F3F-99BE2A9325AB}"/>
              </c:ext>
            </c:extLst>
          </c:dPt>
          <c:dPt>
            <c:idx val="364"/>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1-CBD6-4236-8F3F-99BE2A9325AB}"/>
              </c:ext>
            </c:extLst>
          </c:dPt>
          <c:xVal>
            <c:numRef>
              <c:f>'loan_data Summary Statistics'!$H$2:$H$356</c:f>
              <c:numCache>
                <c:formatCode>#,##0</c:formatCode>
                <c:ptCount val="355"/>
                <c:pt idx="0">
                  <c:v>4583</c:v>
                </c:pt>
                <c:pt idx="1">
                  <c:v>3000</c:v>
                </c:pt>
                <c:pt idx="2">
                  <c:v>2583</c:v>
                </c:pt>
                <c:pt idx="3">
                  <c:v>6000</c:v>
                </c:pt>
                <c:pt idx="4">
                  <c:v>2333</c:v>
                </c:pt>
                <c:pt idx="5">
                  <c:v>3200</c:v>
                </c:pt>
                <c:pt idx="6">
                  <c:v>1853</c:v>
                </c:pt>
                <c:pt idx="7">
                  <c:v>1299</c:v>
                </c:pt>
                <c:pt idx="8">
                  <c:v>4950</c:v>
                </c:pt>
                <c:pt idx="9">
                  <c:v>3596</c:v>
                </c:pt>
                <c:pt idx="10">
                  <c:v>3510</c:v>
                </c:pt>
                <c:pt idx="11">
                  <c:v>4887</c:v>
                </c:pt>
                <c:pt idx="12">
                  <c:v>7660</c:v>
                </c:pt>
                <c:pt idx="13">
                  <c:v>2600</c:v>
                </c:pt>
                <c:pt idx="14">
                  <c:v>2799</c:v>
                </c:pt>
                <c:pt idx="15">
                  <c:v>4226</c:v>
                </c:pt>
                <c:pt idx="16">
                  <c:v>1442</c:v>
                </c:pt>
                <c:pt idx="17">
                  <c:v>3167</c:v>
                </c:pt>
                <c:pt idx="18">
                  <c:v>4692</c:v>
                </c:pt>
                <c:pt idx="19">
                  <c:v>3500</c:v>
                </c:pt>
                <c:pt idx="20">
                  <c:v>1828</c:v>
                </c:pt>
                <c:pt idx="21">
                  <c:v>3667</c:v>
                </c:pt>
                <c:pt idx="22">
                  <c:v>3748</c:v>
                </c:pt>
                <c:pt idx="23">
                  <c:v>3600</c:v>
                </c:pt>
                <c:pt idx="24">
                  <c:v>1800</c:v>
                </c:pt>
                <c:pt idx="25">
                  <c:v>2400</c:v>
                </c:pt>
                <c:pt idx="26">
                  <c:v>3941</c:v>
                </c:pt>
                <c:pt idx="27">
                  <c:v>4695</c:v>
                </c:pt>
                <c:pt idx="28">
                  <c:v>3410</c:v>
                </c:pt>
                <c:pt idx="29">
                  <c:v>5649</c:v>
                </c:pt>
                <c:pt idx="30">
                  <c:v>5821</c:v>
                </c:pt>
                <c:pt idx="31">
                  <c:v>2645</c:v>
                </c:pt>
                <c:pt idx="32">
                  <c:v>4000</c:v>
                </c:pt>
                <c:pt idx="33">
                  <c:v>1928</c:v>
                </c:pt>
                <c:pt idx="34">
                  <c:v>3086</c:v>
                </c:pt>
                <c:pt idx="35">
                  <c:v>4230</c:v>
                </c:pt>
                <c:pt idx="36">
                  <c:v>4616</c:v>
                </c:pt>
                <c:pt idx="37">
                  <c:v>2708</c:v>
                </c:pt>
                <c:pt idx="38">
                  <c:v>2132</c:v>
                </c:pt>
                <c:pt idx="39">
                  <c:v>3366</c:v>
                </c:pt>
                <c:pt idx="40">
                  <c:v>3357</c:v>
                </c:pt>
                <c:pt idx="41">
                  <c:v>2500</c:v>
                </c:pt>
                <c:pt idx="42">
                  <c:v>3029</c:v>
                </c:pt>
                <c:pt idx="43">
                  <c:v>4166</c:v>
                </c:pt>
                <c:pt idx="44">
                  <c:v>3200</c:v>
                </c:pt>
                <c:pt idx="45">
                  <c:v>7100</c:v>
                </c:pt>
                <c:pt idx="46">
                  <c:v>4300</c:v>
                </c:pt>
                <c:pt idx="47">
                  <c:v>1875</c:v>
                </c:pt>
                <c:pt idx="48">
                  <c:v>3500</c:v>
                </c:pt>
                <c:pt idx="49">
                  <c:v>4755</c:v>
                </c:pt>
                <c:pt idx="50">
                  <c:v>3750</c:v>
                </c:pt>
                <c:pt idx="51">
                  <c:v>1000</c:v>
                </c:pt>
                <c:pt idx="52">
                  <c:v>3333</c:v>
                </c:pt>
                <c:pt idx="53">
                  <c:v>3846</c:v>
                </c:pt>
                <c:pt idx="54">
                  <c:v>3988</c:v>
                </c:pt>
                <c:pt idx="55">
                  <c:v>2366</c:v>
                </c:pt>
                <c:pt idx="56">
                  <c:v>3333</c:v>
                </c:pt>
                <c:pt idx="57">
                  <c:v>2500</c:v>
                </c:pt>
                <c:pt idx="58">
                  <c:v>2958</c:v>
                </c:pt>
                <c:pt idx="59">
                  <c:v>3273</c:v>
                </c:pt>
                <c:pt idx="60">
                  <c:v>4133</c:v>
                </c:pt>
                <c:pt idx="61">
                  <c:v>3620</c:v>
                </c:pt>
                <c:pt idx="62">
                  <c:v>2484</c:v>
                </c:pt>
                <c:pt idx="63">
                  <c:v>1977</c:v>
                </c:pt>
                <c:pt idx="64">
                  <c:v>4188</c:v>
                </c:pt>
                <c:pt idx="65">
                  <c:v>1759</c:v>
                </c:pt>
                <c:pt idx="66">
                  <c:v>4288</c:v>
                </c:pt>
                <c:pt idx="67">
                  <c:v>3052</c:v>
                </c:pt>
                <c:pt idx="68">
                  <c:v>2071</c:v>
                </c:pt>
                <c:pt idx="69">
                  <c:v>5316</c:v>
                </c:pt>
                <c:pt idx="70">
                  <c:v>2214</c:v>
                </c:pt>
                <c:pt idx="71">
                  <c:v>4166</c:v>
                </c:pt>
                <c:pt idx="72">
                  <c:v>2137</c:v>
                </c:pt>
                <c:pt idx="73">
                  <c:v>2957</c:v>
                </c:pt>
                <c:pt idx="74">
                  <c:v>3692</c:v>
                </c:pt>
                <c:pt idx="75">
                  <c:v>2014</c:v>
                </c:pt>
                <c:pt idx="76">
                  <c:v>2718</c:v>
                </c:pt>
                <c:pt idx="77">
                  <c:v>3459</c:v>
                </c:pt>
                <c:pt idx="78">
                  <c:v>4895</c:v>
                </c:pt>
                <c:pt idx="79">
                  <c:v>4583</c:v>
                </c:pt>
                <c:pt idx="80">
                  <c:v>3316</c:v>
                </c:pt>
                <c:pt idx="81">
                  <c:v>4200</c:v>
                </c:pt>
                <c:pt idx="82">
                  <c:v>2698</c:v>
                </c:pt>
                <c:pt idx="83">
                  <c:v>2330</c:v>
                </c:pt>
                <c:pt idx="84">
                  <c:v>1538</c:v>
                </c:pt>
                <c:pt idx="85">
                  <c:v>4860</c:v>
                </c:pt>
                <c:pt idx="86">
                  <c:v>6277</c:v>
                </c:pt>
                <c:pt idx="87">
                  <c:v>2281</c:v>
                </c:pt>
                <c:pt idx="88">
                  <c:v>3254</c:v>
                </c:pt>
                <c:pt idx="89">
                  <c:v>1863</c:v>
                </c:pt>
                <c:pt idx="90">
                  <c:v>3089</c:v>
                </c:pt>
                <c:pt idx="91">
                  <c:v>9323</c:v>
                </c:pt>
                <c:pt idx="92">
                  <c:v>4583</c:v>
                </c:pt>
                <c:pt idx="93">
                  <c:v>2439</c:v>
                </c:pt>
                <c:pt idx="94">
                  <c:v>2237</c:v>
                </c:pt>
                <c:pt idx="95">
                  <c:v>3522</c:v>
                </c:pt>
                <c:pt idx="96">
                  <c:v>4344</c:v>
                </c:pt>
                <c:pt idx="97">
                  <c:v>3497</c:v>
                </c:pt>
                <c:pt idx="98">
                  <c:v>2045</c:v>
                </c:pt>
                <c:pt idx="99">
                  <c:v>3750</c:v>
                </c:pt>
                <c:pt idx="100">
                  <c:v>2333</c:v>
                </c:pt>
                <c:pt idx="101">
                  <c:v>1916</c:v>
                </c:pt>
                <c:pt idx="102">
                  <c:v>4600</c:v>
                </c:pt>
                <c:pt idx="103">
                  <c:v>3625</c:v>
                </c:pt>
                <c:pt idx="104">
                  <c:v>2178</c:v>
                </c:pt>
                <c:pt idx="105">
                  <c:v>2383</c:v>
                </c:pt>
                <c:pt idx="106">
                  <c:v>4885</c:v>
                </c:pt>
                <c:pt idx="107">
                  <c:v>3858</c:v>
                </c:pt>
                <c:pt idx="108">
                  <c:v>4191</c:v>
                </c:pt>
                <c:pt idx="109">
                  <c:v>1907</c:v>
                </c:pt>
                <c:pt idx="110">
                  <c:v>3416</c:v>
                </c:pt>
                <c:pt idx="111">
                  <c:v>2600</c:v>
                </c:pt>
                <c:pt idx="112">
                  <c:v>3500</c:v>
                </c:pt>
                <c:pt idx="113">
                  <c:v>3917</c:v>
                </c:pt>
                <c:pt idx="114">
                  <c:v>4408</c:v>
                </c:pt>
                <c:pt idx="115">
                  <c:v>3244</c:v>
                </c:pt>
                <c:pt idx="116">
                  <c:v>3975</c:v>
                </c:pt>
                <c:pt idx="117">
                  <c:v>2479</c:v>
                </c:pt>
                <c:pt idx="118">
                  <c:v>3418</c:v>
                </c:pt>
                <c:pt idx="119">
                  <c:v>3430</c:v>
                </c:pt>
                <c:pt idx="120">
                  <c:v>5703</c:v>
                </c:pt>
                <c:pt idx="121">
                  <c:v>3173</c:v>
                </c:pt>
                <c:pt idx="122">
                  <c:v>3850</c:v>
                </c:pt>
                <c:pt idx="123">
                  <c:v>150</c:v>
                </c:pt>
                <c:pt idx="124">
                  <c:v>3727</c:v>
                </c:pt>
                <c:pt idx="125">
                  <c:v>4283</c:v>
                </c:pt>
                <c:pt idx="126">
                  <c:v>2221</c:v>
                </c:pt>
                <c:pt idx="127">
                  <c:v>4009</c:v>
                </c:pt>
                <c:pt idx="128">
                  <c:v>2971</c:v>
                </c:pt>
                <c:pt idx="129">
                  <c:v>6250</c:v>
                </c:pt>
                <c:pt idx="130">
                  <c:v>4735</c:v>
                </c:pt>
                <c:pt idx="131">
                  <c:v>2491</c:v>
                </c:pt>
                <c:pt idx="132">
                  <c:v>3189</c:v>
                </c:pt>
                <c:pt idx="133">
                  <c:v>3155</c:v>
                </c:pt>
                <c:pt idx="134">
                  <c:v>3463</c:v>
                </c:pt>
                <c:pt idx="135">
                  <c:v>3812</c:v>
                </c:pt>
                <c:pt idx="136">
                  <c:v>3315</c:v>
                </c:pt>
                <c:pt idx="137">
                  <c:v>5819</c:v>
                </c:pt>
                <c:pt idx="138">
                  <c:v>2510</c:v>
                </c:pt>
                <c:pt idx="139">
                  <c:v>6250</c:v>
                </c:pt>
                <c:pt idx="140">
                  <c:v>3406</c:v>
                </c:pt>
                <c:pt idx="141">
                  <c:v>6050</c:v>
                </c:pt>
                <c:pt idx="142">
                  <c:v>9703</c:v>
                </c:pt>
                <c:pt idx="143">
                  <c:v>6608</c:v>
                </c:pt>
                <c:pt idx="144">
                  <c:v>2882</c:v>
                </c:pt>
                <c:pt idx="145">
                  <c:v>1809</c:v>
                </c:pt>
                <c:pt idx="146">
                  <c:v>3427</c:v>
                </c:pt>
                <c:pt idx="147">
                  <c:v>2583</c:v>
                </c:pt>
                <c:pt idx="148">
                  <c:v>6045</c:v>
                </c:pt>
                <c:pt idx="149">
                  <c:v>5250</c:v>
                </c:pt>
                <c:pt idx="150">
                  <c:v>4931</c:v>
                </c:pt>
                <c:pt idx="151">
                  <c:v>2060</c:v>
                </c:pt>
                <c:pt idx="152">
                  <c:v>7200</c:v>
                </c:pt>
                <c:pt idx="153">
                  <c:v>5166</c:v>
                </c:pt>
                <c:pt idx="154">
                  <c:v>4708</c:v>
                </c:pt>
                <c:pt idx="155">
                  <c:v>2876</c:v>
                </c:pt>
                <c:pt idx="156">
                  <c:v>3237</c:v>
                </c:pt>
                <c:pt idx="157">
                  <c:v>2833</c:v>
                </c:pt>
                <c:pt idx="158">
                  <c:v>2620</c:v>
                </c:pt>
                <c:pt idx="159">
                  <c:v>3900</c:v>
                </c:pt>
                <c:pt idx="160">
                  <c:v>2750</c:v>
                </c:pt>
                <c:pt idx="161">
                  <c:v>3103</c:v>
                </c:pt>
                <c:pt idx="162">
                  <c:v>4100</c:v>
                </c:pt>
                <c:pt idx="163">
                  <c:v>3927</c:v>
                </c:pt>
                <c:pt idx="164">
                  <c:v>2301</c:v>
                </c:pt>
                <c:pt idx="165">
                  <c:v>1811</c:v>
                </c:pt>
                <c:pt idx="166">
                  <c:v>3158</c:v>
                </c:pt>
                <c:pt idx="167">
                  <c:v>2600</c:v>
                </c:pt>
                <c:pt idx="168">
                  <c:v>3704</c:v>
                </c:pt>
                <c:pt idx="169">
                  <c:v>4124</c:v>
                </c:pt>
                <c:pt idx="170">
                  <c:v>3075</c:v>
                </c:pt>
                <c:pt idx="171">
                  <c:v>4400</c:v>
                </c:pt>
                <c:pt idx="172">
                  <c:v>3153</c:v>
                </c:pt>
                <c:pt idx="173">
                  <c:v>5417</c:v>
                </c:pt>
                <c:pt idx="174">
                  <c:v>4666</c:v>
                </c:pt>
                <c:pt idx="175">
                  <c:v>2014</c:v>
                </c:pt>
                <c:pt idx="176">
                  <c:v>1800</c:v>
                </c:pt>
                <c:pt idx="177">
                  <c:v>2875</c:v>
                </c:pt>
                <c:pt idx="178">
                  <c:v>5000</c:v>
                </c:pt>
                <c:pt idx="179">
                  <c:v>1625</c:v>
                </c:pt>
                <c:pt idx="180">
                  <c:v>4000</c:v>
                </c:pt>
                <c:pt idx="181">
                  <c:v>3762</c:v>
                </c:pt>
                <c:pt idx="182">
                  <c:v>2400</c:v>
                </c:pt>
                <c:pt idx="183">
                  <c:v>2917</c:v>
                </c:pt>
                <c:pt idx="184">
                  <c:v>2927</c:v>
                </c:pt>
                <c:pt idx="185">
                  <c:v>2507</c:v>
                </c:pt>
                <c:pt idx="186">
                  <c:v>5746</c:v>
                </c:pt>
                <c:pt idx="187">
                  <c:v>3399</c:v>
                </c:pt>
                <c:pt idx="188">
                  <c:v>3717</c:v>
                </c:pt>
                <c:pt idx="189">
                  <c:v>2058</c:v>
                </c:pt>
                <c:pt idx="190">
                  <c:v>3541</c:v>
                </c:pt>
                <c:pt idx="191">
                  <c:v>2400</c:v>
                </c:pt>
                <c:pt idx="192">
                  <c:v>4342</c:v>
                </c:pt>
                <c:pt idx="193">
                  <c:v>3166</c:v>
                </c:pt>
                <c:pt idx="194">
                  <c:v>4917</c:v>
                </c:pt>
                <c:pt idx="195">
                  <c:v>4333</c:v>
                </c:pt>
                <c:pt idx="196">
                  <c:v>2500</c:v>
                </c:pt>
                <c:pt idx="197">
                  <c:v>4384</c:v>
                </c:pt>
                <c:pt idx="198">
                  <c:v>2935</c:v>
                </c:pt>
                <c:pt idx="199">
                  <c:v>2833</c:v>
                </c:pt>
                <c:pt idx="200">
                  <c:v>5503</c:v>
                </c:pt>
                <c:pt idx="201">
                  <c:v>4160</c:v>
                </c:pt>
                <c:pt idx="202">
                  <c:v>2378</c:v>
                </c:pt>
                <c:pt idx="203">
                  <c:v>3173</c:v>
                </c:pt>
                <c:pt idx="204">
                  <c:v>3083</c:v>
                </c:pt>
                <c:pt idx="205">
                  <c:v>2666</c:v>
                </c:pt>
                <c:pt idx="206">
                  <c:v>5500</c:v>
                </c:pt>
                <c:pt idx="207">
                  <c:v>2423</c:v>
                </c:pt>
                <c:pt idx="208">
                  <c:v>3813</c:v>
                </c:pt>
                <c:pt idx="209">
                  <c:v>3875</c:v>
                </c:pt>
                <c:pt idx="210">
                  <c:v>3000</c:v>
                </c:pt>
                <c:pt idx="211">
                  <c:v>4723</c:v>
                </c:pt>
                <c:pt idx="212">
                  <c:v>4750</c:v>
                </c:pt>
                <c:pt idx="213">
                  <c:v>3013</c:v>
                </c:pt>
                <c:pt idx="214">
                  <c:v>6822</c:v>
                </c:pt>
                <c:pt idx="215">
                  <c:v>6216</c:v>
                </c:pt>
                <c:pt idx="216">
                  <c:v>2500</c:v>
                </c:pt>
                <c:pt idx="217">
                  <c:v>5124</c:v>
                </c:pt>
                <c:pt idx="218">
                  <c:v>3062</c:v>
                </c:pt>
                <c:pt idx="219">
                  <c:v>4817</c:v>
                </c:pt>
                <c:pt idx="220">
                  <c:v>8750</c:v>
                </c:pt>
                <c:pt idx="221">
                  <c:v>4310</c:v>
                </c:pt>
                <c:pt idx="222">
                  <c:v>3069</c:v>
                </c:pt>
                <c:pt idx="223">
                  <c:v>5391</c:v>
                </c:pt>
                <c:pt idx="224">
                  <c:v>7167</c:v>
                </c:pt>
                <c:pt idx="225">
                  <c:v>4566</c:v>
                </c:pt>
                <c:pt idx="226">
                  <c:v>2346</c:v>
                </c:pt>
                <c:pt idx="227">
                  <c:v>2333</c:v>
                </c:pt>
                <c:pt idx="228">
                  <c:v>5488</c:v>
                </c:pt>
                <c:pt idx="229">
                  <c:v>2583</c:v>
                </c:pt>
                <c:pt idx="230">
                  <c:v>1993</c:v>
                </c:pt>
                <c:pt idx="231">
                  <c:v>3100</c:v>
                </c:pt>
                <c:pt idx="232">
                  <c:v>3276</c:v>
                </c:pt>
                <c:pt idx="233">
                  <c:v>3180</c:v>
                </c:pt>
                <c:pt idx="234">
                  <c:v>3033</c:v>
                </c:pt>
                <c:pt idx="235">
                  <c:v>3902</c:v>
                </c:pt>
                <c:pt idx="236">
                  <c:v>1500</c:v>
                </c:pt>
                <c:pt idx="237">
                  <c:v>2889</c:v>
                </c:pt>
                <c:pt idx="238">
                  <c:v>2755</c:v>
                </c:pt>
                <c:pt idx="239">
                  <c:v>2500</c:v>
                </c:pt>
                <c:pt idx="240">
                  <c:v>1963</c:v>
                </c:pt>
                <c:pt idx="241">
                  <c:v>4547</c:v>
                </c:pt>
                <c:pt idx="242">
                  <c:v>2167</c:v>
                </c:pt>
                <c:pt idx="243">
                  <c:v>2213</c:v>
                </c:pt>
                <c:pt idx="244">
                  <c:v>3867</c:v>
                </c:pt>
                <c:pt idx="245">
                  <c:v>2253</c:v>
                </c:pt>
                <c:pt idx="246">
                  <c:v>2995</c:v>
                </c:pt>
                <c:pt idx="247">
                  <c:v>1025</c:v>
                </c:pt>
                <c:pt idx="248">
                  <c:v>3246</c:v>
                </c:pt>
                <c:pt idx="249">
                  <c:v>5829</c:v>
                </c:pt>
                <c:pt idx="250">
                  <c:v>2720</c:v>
                </c:pt>
                <c:pt idx="251">
                  <c:v>1820</c:v>
                </c:pt>
                <c:pt idx="252">
                  <c:v>7250</c:v>
                </c:pt>
                <c:pt idx="253">
                  <c:v>2666</c:v>
                </c:pt>
                <c:pt idx="254">
                  <c:v>4606</c:v>
                </c:pt>
                <c:pt idx="255">
                  <c:v>5935</c:v>
                </c:pt>
                <c:pt idx="256">
                  <c:v>2920</c:v>
                </c:pt>
                <c:pt idx="257">
                  <c:v>2717</c:v>
                </c:pt>
                <c:pt idx="258">
                  <c:v>8624</c:v>
                </c:pt>
                <c:pt idx="259">
                  <c:v>6500</c:v>
                </c:pt>
                <c:pt idx="260">
                  <c:v>2425</c:v>
                </c:pt>
                <c:pt idx="261">
                  <c:v>3750</c:v>
                </c:pt>
                <c:pt idx="262">
                  <c:v>1926</c:v>
                </c:pt>
                <c:pt idx="263">
                  <c:v>7142</c:v>
                </c:pt>
                <c:pt idx="264">
                  <c:v>4707</c:v>
                </c:pt>
                <c:pt idx="265">
                  <c:v>3466</c:v>
                </c:pt>
                <c:pt idx="266">
                  <c:v>4652</c:v>
                </c:pt>
                <c:pt idx="267">
                  <c:v>3340</c:v>
                </c:pt>
                <c:pt idx="268">
                  <c:v>2309</c:v>
                </c:pt>
                <c:pt idx="269">
                  <c:v>1958</c:v>
                </c:pt>
                <c:pt idx="270">
                  <c:v>3948</c:v>
                </c:pt>
                <c:pt idx="271">
                  <c:v>2483</c:v>
                </c:pt>
                <c:pt idx="272">
                  <c:v>7085</c:v>
                </c:pt>
                <c:pt idx="273">
                  <c:v>3859</c:v>
                </c:pt>
                <c:pt idx="274">
                  <c:v>4301</c:v>
                </c:pt>
                <c:pt idx="275">
                  <c:v>4354</c:v>
                </c:pt>
                <c:pt idx="276">
                  <c:v>7740</c:v>
                </c:pt>
                <c:pt idx="277">
                  <c:v>4166</c:v>
                </c:pt>
                <c:pt idx="278">
                  <c:v>6000</c:v>
                </c:pt>
                <c:pt idx="279">
                  <c:v>2947</c:v>
                </c:pt>
                <c:pt idx="280">
                  <c:v>4333</c:v>
                </c:pt>
                <c:pt idx="281">
                  <c:v>2653</c:v>
                </c:pt>
                <c:pt idx="282">
                  <c:v>4691</c:v>
                </c:pt>
                <c:pt idx="283">
                  <c:v>2500</c:v>
                </c:pt>
                <c:pt idx="284">
                  <c:v>3095</c:v>
                </c:pt>
                <c:pt idx="285">
                  <c:v>2083</c:v>
                </c:pt>
                <c:pt idx="286">
                  <c:v>1958</c:v>
                </c:pt>
                <c:pt idx="287">
                  <c:v>3547</c:v>
                </c:pt>
                <c:pt idx="288">
                  <c:v>2435</c:v>
                </c:pt>
                <c:pt idx="289">
                  <c:v>2699</c:v>
                </c:pt>
                <c:pt idx="290">
                  <c:v>3691</c:v>
                </c:pt>
                <c:pt idx="291">
                  <c:v>3597</c:v>
                </c:pt>
                <c:pt idx="292">
                  <c:v>3326</c:v>
                </c:pt>
                <c:pt idx="293">
                  <c:v>2600</c:v>
                </c:pt>
                <c:pt idx="294">
                  <c:v>4625</c:v>
                </c:pt>
                <c:pt idx="295">
                  <c:v>2895</c:v>
                </c:pt>
                <c:pt idx="296">
                  <c:v>645</c:v>
                </c:pt>
                <c:pt idx="297">
                  <c:v>3159</c:v>
                </c:pt>
                <c:pt idx="298">
                  <c:v>4050</c:v>
                </c:pt>
                <c:pt idx="299">
                  <c:v>3814</c:v>
                </c:pt>
                <c:pt idx="300">
                  <c:v>3598</c:v>
                </c:pt>
                <c:pt idx="301">
                  <c:v>3283</c:v>
                </c:pt>
                <c:pt idx="302">
                  <c:v>2130</c:v>
                </c:pt>
                <c:pt idx="303">
                  <c:v>3466</c:v>
                </c:pt>
                <c:pt idx="304">
                  <c:v>2031</c:v>
                </c:pt>
                <c:pt idx="305">
                  <c:v>3074</c:v>
                </c:pt>
                <c:pt idx="306">
                  <c:v>3400</c:v>
                </c:pt>
                <c:pt idx="307">
                  <c:v>2192</c:v>
                </c:pt>
                <c:pt idx="308">
                  <c:v>2500</c:v>
                </c:pt>
                <c:pt idx="309">
                  <c:v>5677</c:v>
                </c:pt>
                <c:pt idx="310">
                  <c:v>3775</c:v>
                </c:pt>
                <c:pt idx="311">
                  <c:v>2679</c:v>
                </c:pt>
                <c:pt idx="312">
                  <c:v>6783</c:v>
                </c:pt>
                <c:pt idx="313">
                  <c:v>4281</c:v>
                </c:pt>
                <c:pt idx="314">
                  <c:v>3588</c:v>
                </c:pt>
                <c:pt idx="315">
                  <c:v>3617</c:v>
                </c:pt>
                <c:pt idx="316">
                  <c:v>2917</c:v>
                </c:pt>
                <c:pt idx="317">
                  <c:v>4608</c:v>
                </c:pt>
                <c:pt idx="318">
                  <c:v>2138</c:v>
                </c:pt>
                <c:pt idx="319">
                  <c:v>2239</c:v>
                </c:pt>
                <c:pt idx="320">
                  <c:v>3017</c:v>
                </c:pt>
                <c:pt idx="321">
                  <c:v>3358</c:v>
                </c:pt>
                <c:pt idx="322">
                  <c:v>2526</c:v>
                </c:pt>
                <c:pt idx="323">
                  <c:v>5000</c:v>
                </c:pt>
                <c:pt idx="324">
                  <c:v>2785</c:v>
                </c:pt>
                <c:pt idx="325">
                  <c:v>3593</c:v>
                </c:pt>
                <c:pt idx="326">
                  <c:v>5468</c:v>
                </c:pt>
                <c:pt idx="327">
                  <c:v>2667</c:v>
                </c:pt>
                <c:pt idx="328">
                  <c:v>3675</c:v>
                </c:pt>
                <c:pt idx="329">
                  <c:v>5800</c:v>
                </c:pt>
                <c:pt idx="330">
                  <c:v>4467</c:v>
                </c:pt>
                <c:pt idx="331">
                  <c:v>3333</c:v>
                </c:pt>
                <c:pt idx="332">
                  <c:v>3400</c:v>
                </c:pt>
                <c:pt idx="333">
                  <c:v>2378</c:v>
                </c:pt>
                <c:pt idx="334">
                  <c:v>3166</c:v>
                </c:pt>
                <c:pt idx="335">
                  <c:v>6406</c:v>
                </c:pt>
                <c:pt idx="336">
                  <c:v>3159</c:v>
                </c:pt>
                <c:pt idx="337">
                  <c:v>3229</c:v>
                </c:pt>
                <c:pt idx="338">
                  <c:v>1782</c:v>
                </c:pt>
                <c:pt idx="339">
                  <c:v>1836</c:v>
                </c:pt>
                <c:pt idx="340">
                  <c:v>3166</c:v>
                </c:pt>
                <c:pt idx="341">
                  <c:v>1880</c:v>
                </c:pt>
                <c:pt idx="342">
                  <c:v>2787</c:v>
                </c:pt>
                <c:pt idx="343">
                  <c:v>2297</c:v>
                </c:pt>
                <c:pt idx="344">
                  <c:v>2165</c:v>
                </c:pt>
                <c:pt idx="345">
                  <c:v>2726</c:v>
                </c:pt>
                <c:pt idx="346">
                  <c:v>3000</c:v>
                </c:pt>
                <c:pt idx="347">
                  <c:v>3859</c:v>
                </c:pt>
                <c:pt idx="348">
                  <c:v>3833</c:v>
                </c:pt>
                <c:pt idx="349">
                  <c:v>2987</c:v>
                </c:pt>
                <c:pt idx="350">
                  <c:v>5703</c:v>
                </c:pt>
                <c:pt idx="351">
                  <c:v>3232</c:v>
                </c:pt>
                <c:pt idx="352">
                  <c:v>2900</c:v>
                </c:pt>
                <c:pt idx="353">
                  <c:v>4106</c:v>
                </c:pt>
                <c:pt idx="354">
                  <c:v>4583</c:v>
                </c:pt>
              </c:numCache>
            </c:numRef>
          </c:xVal>
          <c:yVal>
            <c:numRef>
              <c:f>'loan_data Summary Statistics'!$I$2:$I$356</c:f>
              <c:numCache>
                <c:formatCode>#,##0</c:formatCode>
                <c:ptCount val="355"/>
                <c:pt idx="0">
                  <c:v>1508</c:v>
                </c:pt>
                <c:pt idx="1">
                  <c:v>0</c:v>
                </c:pt>
                <c:pt idx="2">
                  <c:v>2358</c:v>
                </c:pt>
                <c:pt idx="3">
                  <c:v>0</c:v>
                </c:pt>
                <c:pt idx="4">
                  <c:v>1516</c:v>
                </c:pt>
                <c:pt idx="5">
                  <c:v>700</c:v>
                </c:pt>
                <c:pt idx="6">
                  <c:v>2840</c:v>
                </c:pt>
                <c:pt idx="7">
                  <c:v>1086</c:v>
                </c:pt>
                <c:pt idx="8">
                  <c:v>0</c:v>
                </c:pt>
                <c:pt idx="9">
                  <c:v>0</c:v>
                </c:pt>
                <c:pt idx="10">
                  <c:v>0</c:v>
                </c:pt>
                <c:pt idx="11">
                  <c:v>0</c:v>
                </c:pt>
                <c:pt idx="12">
                  <c:v>0</c:v>
                </c:pt>
                <c:pt idx="13">
                  <c:v>1911</c:v>
                </c:pt>
                <c:pt idx="14">
                  <c:v>2253</c:v>
                </c:pt>
                <c:pt idx="15">
                  <c:v>1040</c:v>
                </c:pt>
                <c:pt idx="16">
                  <c:v>0</c:v>
                </c:pt>
                <c:pt idx="17">
                  <c:v>0</c:v>
                </c:pt>
                <c:pt idx="18">
                  <c:v>0</c:v>
                </c:pt>
                <c:pt idx="19">
                  <c:v>1667</c:v>
                </c:pt>
                <c:pt idx="20">
                  <c:v>1330</c:v>
                </c:pt>
                <c:pt idx="21">
                  <c:v>1459</c:v>
                </c:pt>
                <c:pt idx="22">
                  <c:v>1668</c:v>
                </c:pt>
                <c:pt idx="23">
                  <c:v>0</c:v>
                </c:pt>
                <c:pt idx="24">
                  <c:v>1213</c:v>
                </c:pt>
                <c:pt idx="25">
                  <c:v>0</c:v>
                </c:pt>
                <c:pt idx="26">
                  <c:v>2336</c:v>
                </c:pt>
                <c:pt idx="27">
                  <c:v>0</c:v>
                </c:pt>
                <c:pt idx="28">
                  <c:v>0</c:v>
                </c:pt>
                <c:pt idx="29">
                  <c:v>0</c:v>
                </c:pt>
                <c:pt idx="30">
                  <c:v>0</c:v>
                </c:pt>
                <c:pt idx="31">
                  <c:v>3440</c:v>
                </c:pt>
                <c:pt idx="32">
                  <c:v>2275</c:v>
                </c:pt>
                <c:pt idx="33">
                  <c:v>1644</c:v>
                </c:pt>
                <c:pt idx="34">
                  <c:v>0</c:v>
                </c:pt>
                <c:pt idx="35">
                  <c:v>0</c:v>
                </c:pt>
                <c:pt idx="36">
                  <c:v>0</c:v>
                </c:pt>
                <c:pt idx="37">
                  <c:v>1167</c:v>
                </c:pt>
                <c:pt idx="38">
                  <c:v>1591</c:v>
                </c:pt>
                <c:pt idx="39">
                  <c:v>2200</c:v>
                </c:pt>
                <c:pt idx="40">
                  <c:v>2859</c:v>
                </c:pt>
                <c:pt idx="41">
                  <c:v>3796</c:v>
                </c:pt>
                <c:pt idx="42">
                  <c:v>0</c:v>
                </c:pt>
                <c:pt idx="43">
                  <c:v>0</c:v>
                </c:pt>
                <c:pt idx="44">
                  <c:v>2254</c:v>
                </c:pt>
                <c:pt idx="45">
                  <c:v>0</c:v>
                </c:pt>
                <c:pt idx="46">
                  <c:v>0</c:v>
                </c:pt>
                <c:pt idx="47">
                  <c:v>1875</c:v>
                </c:pt>
                <c:pt idx="48">
                  <c:v>0</c:v>
                </c:pt>
                <c:pt idx="49">
                  <c:v>0</c:v>
                </c:pt>
                <c:pt idx="50">
                  <c:v>0</c:v>
                </c:pt>
                <c:pt idx="51">
                  <c:v>3022</c:v>
                </c:pt>
                <c:pt idx="52">
                  <c:v>2166</c:v>
                </c:pt>
                <c:pt idx="53">
                  <c:v>0</c:v>
                </c:pt>
                <c:pt idx="54">
                  <c:v>0</c:v>
                </c:pt>
                <c:pt idx="55">
                  <c:v>2531</c:v>
                </c:pt>
                <c:pt idx="56">
                  <c:v>2000</c:v>
                </c:pt>
                <c:pt idx="57">
                  <c:v>2118</c:v>
                </c:pt>
                <c:pt idx="58">
                  <c:v>2900</c:v>
                </c:pt>
                <c:pt idx="59">
                  <c:v>1820</c:v>
                </c:pt>
                <c:pt idx="60">
                  <c:v>0</c:v>
                </c:pt>
                <c:pt idx="61">
                  <c:v>0</c:v>
                </c:pt>
                <c:pt idx="62">
                  <c:v>2302</c:v>
                </c:pt>
                <c:pt idx="63">
                  <c:v>997</c:v>
                </c:pt>
                <c:pt idx="64">
                  <c:v>0</c:v>
                </c:pt>
                <c:pt idx="65">
                  <c:v>3541</c:v>
                </c:pt>
                <c:pt idx="66">
                  <c:v>3263</c:v>
                </c:pt>
                <c:pt idx="67">
                  <c:v>1030</c:v>
                </c:pt>
                <c:pt idx="68">
                  <c:v>754</c:v>
                </c:pt>
                <c:pt idx="69">
                  <c:v>0</c:v>
                </c:pt>
                <c:pt idx="70">
                  <c:v>1398</c:v>
                </c:pt>
                <c:pt idx="71">
                  <c:v>0</c:v>
                </c:pt>
                <c:pt idx="72">
                  <c:v>8980</c:v>
                </c:pt>
                <c:pt idx="73">
                  <c:v>0</c:v>
                </c:pt>
                <c:pt idx="74">
                  <c:v>0</c:v>
                </c:pt>
                <c:pt idx="75">
                  <c:v>1929</c:v>
                </c:pt>
                <c:pt idx="76">
                  <c:v>0</c:v>
                </c:pt>
                <c:pt idx="77">
                  <c:v>0</c:v>
                </c:pt>
                <c:pt idx="78">
                  <c:v>0</c:v>
                </c:pt>
                <c:pt idx="79">
                  <c:v>0</c:v>
                </c:pt>
                <c:pt idx="80">
                  <c:v>3500</c:v>
                </c:pt>
                <c:pt idx="81">
                  <c:v>1430</c:v>
                </c:pt>
                <c:pt idx="82">
                  <c:v>2034</c:v>
                </c:pt>
                <c:pt idx="83">
                  <c:v>4486</c:v>
                </c:pt>
                <c:pt idx="84">
                  <c:v>1425</c:v>
                </c:pt>
                <c:pt idx="85">
                  <c:v>830</c:v>
                </c:pt>
                <c:pt idx="86">
                  <c:v>0</c:v>
                </c:pt>
                <c:pt idx="87">
                  <c:v>0</c:v>
                </c:pt>
                <c:pt idx="88">
                  <c:v>0</c:v>
                </c:pt>
                <c:pt idx="89">
                  <c:v>1041</c:v>
                </c:pt>
                <c:pt idx="90">
                  <c:v>1280</c:v>
                </c:pt>
                <c:pt idx="91">
                  <c:v>0</c:v>
                </c:pt>
                <c:pt idx="92">
                  <c:v>0</c:v>
                </c:pt>
                <c:pt idx="93">
                  <c:v>3333</c:v>
                </c:pt>
                <c:pt idx="94">
                  <c:v>0</c:v>
                </c:pt>
                <c:pt idx="95">
                  <c:v>0</c:v>
                </c:pt>
                <c:pt idx="96">
                  <c:v>736</c:v>
                </c:pt>
                <c:pt idx="97">
                  <c:v>1964</c:v>
                </c:pt>
                <c:pt idx="98">
                  <c:v>1619</c:v>
                </c:pt>
                <c:pt idx="99">
                  <c:v>0</c:v>
                </c:pt>
                <c:pt idx="100">
                  <c:v>1451</c:v>
                </c:pt>
                <c:pt idx="101">
                  <c:v>5063</c:v>
                </c:pt>
                <c:pt idx="102">
                  <c:v>0</c:v>
                </c:pt>
                <c:pt idx="103">
                  <c:v>0</c:v>
                </c:pt>
                <c:pt idx="104">
                  <c:v>0</c:v>
                </c:pt>
                <c:pt idx="105">
                  <c:v>2138</c:v>
                </c:pt>
                <c:pt idx="106">
                  <c:v>0</c:v>
                </c:pt>
                <c:pt idx="107">
                  <c:v>0</c:v>
                </c:pt>
                <c:pt idx="108">
                  <c:v>0</c:v>
                </c:pt>
                <c:pt idx="109">
                  <c:v>2365</c:v>
                </c:pt>
                <c:pt idx="110">
                  <c:v>2816</c:v>
                </c:pt>
                <c:pt idx="111">
                  <c:v>2500</c:v>
                </c:pt>
                <c:pt idx="112">
                  <c:v>1083</c:v>
                </c:pt>
                <c:pt idx="113">
                  <c:v>0</c:v>
                </c:pt>
                <c:pt idx="114">
                  <c:v>0</c:v>
                </c:pt>
                <c:pt idx="115">
                  <c:v>0</c:v>
                </c:pt>
                <c:pt idx="116">
                  <c:v>2531</c:v>
                </c:pt>
                <c:pt idx="117">
                  <c:v>0</c:v>
                </c:pt>
                <c:pt idx="118">
                  <c:v>0</c:v>
                </c:pt>
                <c:pt idx="119">
                  <c:v>1250</c:v>
                </c:pt>
                <c:pt idx="120">
                  <c:v>0</c:v>
                </c:pt>
                <c:pt idx="121">
                  <c:v>3021</c:v>
                </c:pt>
                <c:pt idx="122">
                  <c:v>983</c:v>
                </c:pt>
                <c:pt idx="123">
                  <c:v>1800</c:v>
                </c:pt>
                <c:pt idx="124">
                  <c:v>1775</c:v>
                </c:pt>
                <c:pt idx="125">
                  <c:v>2383</c:v>
                </c:pt>
                <c:pt idx="126">
                  <c:v>0</c:v>
                </c:pt>
                <c:pt idx="127">
                  <c:v>1717</c:v>
                </c:pt>
                <c:pt idx="128">
                  <c:v>2791</c:v>
                </c:pt>
                <c:pt idx="129">
                  <c:v>0</c:v>
                </c:pt>
                <c:pt idx="130">
                  <c:v>0</c:v>
                </c:pt>
                <c:pt idx="131">
                  <c:v>2054</c:v>
                </c:pt>
                <c:pt idx="132">
                  <c:v>2598</c:v>
                </c:pt>
                <c:pt idx="133">
                  <c:v>1779</c:v>
                </c:pt>
                <c:pt idx="134">
                  <c:v>0</c:v>
                </c:pt>
                <c:pt idx="135">
                  <c:v>0</c:v>
                </c:pt>
                <c:pt idx="136">
                  <c:v>0</c:v>
                </c:pt>
                <c:pt idx="137">
                  <c:v>5000</c:v>
                </c:pt>
                <c:pt idx="138">
                  <c:v>1983</c:v>
                </c:pt>
                <c:pt idx="139">
                  <c:v>1300</c:v>
                </c:pt>
                <c:pt idx="140">
                  <c:v>4417</c:v>
                </c:pt>
                <c:pt idx="141">
                  <c:v>4333</c:v>
                </c:pt>
                <c:pt idx="142">
                  <c:v>0</c:v>
                </c:pt>
                <c:pt idx="143">
                  <c:v>0</c:v>
                </c:pt>
                <c:pt idx="144">
                  <c:v>1843</c:v>
                </c:pt>
                <c:pt idx="145">
                  <c:v>1868</c:v>
                </c:pt>
                <c:pt idx="146">
                  <c:v>0</c:v>
                </c:pt>
                <c:pt idx="147">
                  <c:v>2167</c:v>
                </c:pt>
                <c:pt idx="148">
                  <c:v>0</c:v>
                </c:pt>
                <c:pt idx="149">
                  <c:v>0</c:v>
                </c:pt>
                <c:pt idx="150">
                  <c:v>0</c:v>
                </c:pt>
                <c:pt idx="151">
                  <c:v>2209</c:v>
                </c:pt>
                <c:pt idx="152">
                  <c:v>0</c:v>
                </c:pt>
                <c:pt idx="153">
                  <c:v>0</c:v>
                </c:pt>
                <c:pt idx="154">
                  <c:v>1387</c:v>
                </c:pt>
                <c:pt idx="155">
                  <c:v>1560</c:v>
                </c:pt>
                <c:pt idx="156">
                  <c:v>0</c:v>
                </c:pt>
                <c:pt idx="157">
                  <c:v>1857</c:v>
                </c:pt>
                <c:pt idx="158">
                  <c:v>2223</c:v>
                </c:pt>
                <c:pt idx="159">
                  <c:v>0</c:v>
                </c:pt>
                <c:pt idx="160">
                  <c:v>1842</c:v>
                </c:pt>
                <c:pt idx="161">
                  <c:v>1300</c:v>
                </c:pt>
                <c:pt idx="162">
                  <c:v>0</c:v>
                </c:pt>
                <c:pt idx="163">
                  <c:v>800</c:v>
                </c:pt>
                <c:pt idx="164">
                  <c:v>985.79998779999903</c:v>
                </c:pt>
                <c:pt idx="165">
                  <c:v>1666</c:v>
                </c:pt>
                <c:pt idx="166">
                  <c:v>3053</c:v>
                </c:pt>
                <c:pt idx="167">
                  <c:v>1717</c:v>
                </c:pt>
                <c:pt idx="168">
                  <c:v>2000</c:v>
                </c:pt>
                <c:pt idx="169">
                  <c:v>0</c:v>
                </c:pt>
                <c:pt idx="170">
                  <c:v>2416</c:v>
                </c:pt>
                <c:pt idx="171">
                  <c:v>0</c:v>
                </c:pt>
                <c:pt idx="172">
                  <c:v>1560</c:v>
                </c:pt>
                <c:pt idx="173">
                  <c:v>0</c:v>
                </c:pt>
                <c:pt idx="174">
                  <c:v>0</c:v>
                </c:pt>
                <c:pt idx="175">
                  <c:v>2925</c:v>
                </c:pt>
                <c:pt idx="176">
                  <c:v>2934</c:v>
                </c:pt>
                <c:pt idx="177">
                  <c:v>1750</c:v>
                </c:pt>
                <c:pt idx="178">
                  <c:v>0</c:v>
                </c:pt>
                <c:pt idx="179">
                  <c:v>1803</c:v>
                </c:pt>
                <c:pt idx="180">
                  <c:v>2500</c:v>
                </c:pt>
                <c:pt idx="181">
                  <c:v>1666</c:v>
                </c:pt>
                <c:pt idx="182">
                  <c:v>1863</c:v>
                </c:pt>
                <c:pt idx="183">
                  <c:v>0</c:v>
                </c:pt>
                <c:pt idx="184">
                  <c:v>2405</c:v>
                </c:pt>
                <c:pt idx="185">
                  <c:v>0</c:v>
                </c:pt>
                <c:pt idx="186">
                  <c:v>0</c:v>
                </c:pt>
                <c:pt idx="187">
                  <c:v>1640</c:v>
                </c:pt>
                <c:pt idx="188">
                  <c:v>0</c:v>
                </c:pt>
                <c:pt idx="189">
                  <c:v>2134</c:v>
                </c:pt>
                <c:pt idx="190">
                  <c:v>0</c:v>
                </c:pt>
                <c:pt idx="191">
                  <c:v>2167</c:v>
                </c:pt>
                <c:pt idx="192">
                  <c:v>189</c:v>
                </c:pt>
                <c:pt idx="193">
                  <c:v>2985</c:v>
                </c:pt>
                <c:pt idx="194">
                  <c:v>0</c:v>
                </c:pt>
                <c:pt idx="195">
                  <c:v>2451</c:v>
                </c:pt>
                <c:pt idx="196">
                  <c:v>0</c:v>
                </c:pt>
                <c:pt idx="197">
                  <c:v>1793</c:v>
                </c:pt>
                <c:pt idx="198">
                  <c:v>0</c:v>
                </c:pt>
                <c:pt idx="199">
                  <c:v>0</c:v>
                </c:pt>
                <c:pt idx="200">
                  <c:v>4490</c:v>
                </c:pt>
                <c:pt idx="201">
                  <c:v>0</c:v>
                </c:pt>
                <c:pt idx="202">
                  <c:v>0</c:v>
                </c:pt>
                <c:pt idx="203">
                  <c:v>0</c:v>
                </c:pt>
                <c:pt idx="204">
                  <c:v>2168</c:v>
                </c:pt>
                <c:pt idx="205">
                  <c:v>2083</c:v>
                </c:pt>
                <c:pt idx="206">
                  <c:v>0</c:v>
                </c:pt>
                <c:pt idx="207">
                  <c:v>505</c:v>
                </c:pt>
                <c:pt idx="208">
                  <c:v>0</c:v>
                </c:pt>
                <c:pt idx="209">
                  <c:v>0</c:v>
                </c:pt>
                <c:pt idx="210">
                  <c:v>1666</c:v>
                </c:pt>
                <c:pt idx="211">
                  <c:v>0</c:v>
                </c:pt>
                <c:pt idx="212">
                  <c:v>2333</c:v>
                </c:pt>
                <c:pt idx="213">
                  <c:v>3033</c:v>
                </c:pt>
                <c:pt idx="214">
                  <c:v>0</c:v>
                </c:pt>
                <c:pt idx="215">
                  <c:v>0</c:v>
                </c:pt>
                <c:pt idx="216">
                  <c:v>0</c:v>
                </c:pt>
                <c:pt idx="217">
                  <c:v>0</c:v>
                </c:pt>
                <c:pt idx="218">
                  <c:v>1987</c:v>
                </c:pt>
                <c:pt idx="219">
                  <c:v>923</c:v>
                </c:pt>
                <c:pt idx="220">
                  <c:v>4996</c:v>
                </c:pt>
                <c:pt idx="221">
                  <c:v>0</c:v>
                </c:pt>
                <c:pt idx="222">
                  <c:v>0</c:v>
                </c:pt>
                <c:pt idx="223">
                  <c:v>0</c:v>
                </c:pt>
                <c:pt idx="224">
                  <c:v>0</c:v>
                </c:pt>
                <c:pt idx="225">
                  <c:v>0</c:v>
                </c:pt>
                <c:pt idx="226">
                  <c:v>1600</c:v>
                </c:pt>
                <c:pt idx="227">
                  <c:v>2417</c:v>
                </c:pt>
                <c:pt idx="228">
                  <c:v>0</c:v>
                </c:pt>
                <c:pt idx="229">
                  <c:v>2115</c:v>
                </c:pt>
                <c:pt idx="230">
                  <c:v>1625</c:v>
                </c:pt>
                <c:pt idx="231">
                  <c:v>1400</c:v>
                </c:pt>
                <c:pt idx="232">
                  <c:v>484</c:v>
                </c:pt>
                <c:pt idx="233">
                  <c:v>0</c:v>
                </c:pt>
                <c:pt idx="234">
                  <c:v>1459</c:v>
                </c:pt>
                <c:pt idx="235">
                  <c:v>1666</c:v>
                </c:pt>
                <c:pt idx="236">
                  <c:v>1800</c:v>
                </c:pt>
                <c:pt idx="237">
                  <c:v>0</c:v>
                </c:pt>
                <c:pt idx="238">
                  <c:v>0</c:v>
                </c:pt>
                <c:pt idx="239">
                  <c:v>20000</c:v>
                </c:pt>
                <c:pt idx="240">
                  <c:v>0</c:v>
                </c:pt>
                <c:pt idx="241">
                  <c:v>0</c:v>
                </c:pt>
                <c:pt idx="242">
                  <c:v>2400</c:v>
                </c:pt>
                <c:pt idx="243">
                  <c:v>0</c:v>
                </c:pt>
                <c:pt idx="244">
                  <c:v>0</c:v>
                </c:pt>
                <c:pt idx="245">
                  <c:v>2033</c:v>
                </c:pt>
                <c:pt idx="246">
                  <c:v>0</c:v>
                </c:pt>
                <c:pt idx="247">
                  <c:v>2773</c:v>
                </c:pt>
                <c:pt idx="248">
                  <c:v>1417</c:v>
                </c:pt>
                <c:pt idx="249">
                  <c:v>0</c:v>
                </c:pt>
                <c:pt idx="250">
                  <c:v>0</c:v>
                </c:pt>
                <c:pt idx="251">
                  <c:v>1719</c:v>
                </c:pt>
                <c:pt idx="252">
                  <c:v>1667</c:v>
                </c:pt>
                <c:pt idx="253">
                  <c:v>4300</c:v>
                </c:pt>
                <c:pt idx="254">
                  <c:v>0</c:v>
                </c:pt>
                <c:pt idx="255">
                  <c:v>0</c:v>
                </c:pt>
                <c:pt idx="256">
                  <c:v>16.120000839999999</c:v>
                </c:pt>
                <c:pt idx="257">
                  <c:v>0</c:v>
                </c:pt>
                <c:pt idx="258">
                  <c:v>0</c:v>
                </c:pt>
                <c:pt idx="259">
                  <c:v>0</c:v>
                </c:pt>
                <c:pt idx="260">
                  <c:v>2340</c:v>
                </c:pt>
                <c:pt idx="261">
                  <c:v>0</c:v>
                </c:pt>
                <c:pt idx="262">
                  <c:v>1851</c:v>
                </c:pt>
                <c:pt idx="263">
                  <c:v>0</c:v>
                </c:pt>
                <c:pt idx="264">
                  <c:v>1993</c:v>
                </c:pt>
                <c:pt idx="265">
                  <c:v>1210</c:v>
                </c:pt>
                <c:pt idx="266">
                  <c:v>0</c:v>
                </c:pt>
                <c:pt idx="267">
                  <c:v>1710</c:v>
                </c:pt>
                <c:pt idx="268">
                  <c:v>1255</c:v>
                </c:pt>
                <c:pt idx="269">
                  <c:v>1456</c:v>
                </c:pt>
                <c:pt idx="270">
                  <c:v>1733</c:v>
                </c:pt>
                <c:pt idx="271">
                  <c:v>2466</c:v>
                </c:pt>
                <c:pt idx="272">
                  <c:v>0</c:v>
                </c:pt>
                <c:pt idx="273">
                  <c:v>0</c:v>
                </c:pt>
                <c:pt idx="274">
                  <c:v>0</c:v>
                </c:pt>
                <c:pt idx="275">
                  <c:v>0</c:v>
                </c:pt>
                <c:pt idx="276">
                  <c:v>0</c:v>
                </c:pt>
                <c:pt idx="277">
                  <c:v>0</c:v>
                </c:pt>
                <c:pt idx="278">
                  <c:v>0</c:v>
                </c:pt>
                <c:pt idx="279">
                  <c:v>1664</c:v>
                </c:pt>
                <c:pt idx="280">
                  <c:v>2451</c:v>
                </c:pt>
                <c:pt idx="281">
                  <c:v>1500</c:v>
                </c:pt>
                <c:pt idx="282">
                  <c:v>0</c:v>
                </c:pt>
                <c:pt idx="283">
                  <c:v>0</c:v>
                </c:pt>
                <c:pt idx="284">
                  <c:v>0</c:v>
                </c:pt>
                <c:pt idx="285">
                  <c:v>3150</c:v>
                </c:pt>
                <c:pt idx="286">
                  <c:v>2436</c:v>
                </c:pt>
                <c:pt idx="287">
                  <c:v>0</c:v>
                </c:pt>
                <c:pt idx="288">
                  <c:v>0</c:v>
                </c:pt>
                <c:pt idx="289">
                  <c:v>2785</c:v>
                </c:pt>
                <c:pt idx="290">
                  <c:v>0</c:v>
                </c:pt>
                <c:pt idx="291">
                  <c:v>2157</c:v>
                </c:pt>
                <c:pt idx="292">
                  <c:v>913</c:v>
                </c:pt>
                <c:pt idx="293">
                  <c:v>1700</c:v>
                </c:pt>
                <c:pt idx="294">
                  <c:v>2857</c:v>
                </c:pt>
                <c:pt idx="295">
                  <c:v>0</c:v>
                </c:pt>
                <c:pt idx="296">
                  <c:v>3683</c:v>
                </c:pt>
                <c:pt idx="297">
                  <c:v>0</c:v>
                </c:pt>
                <c:pt idx="298">
                  <c:v>5302</c:v>
                </c:pt>
                <c:pt idx="299">
                  <c:v>1483</c:v>
                </c:pt>
                <c:pt idx="300">
                  <c:v>1287</c:v>
                </c:pt>
                <c:pt idx="301">
                  <c:v>2035</c:v>
                </c:pt>
                <c:pt idx="302">
                  <c:v>6666</c:v>
                </c:pt>
                <c:pt idx="303">
                  <c:v>3428</c:v>
                </c:pt>
                <c:pt idx="304">
                  <c:v>1632</c:v>
                </c:pt>
                <c:pt idx="305">
                  <c:v>1800</c:v>
                </c:pt>
                <c:pt idx="306">
                  <c:v>0</c:v>
                </c:pt>
                <c:pt idx="307">
                  <c:v>1742</c:v>
                </c:pt>
                <c:pt idx="308">
                  <c:v>0</c:v>
                </c:pt>
                <c:pt idx="309">
                  <c:v>1424</c:v>
                </c:pt>
                <c:pt idx="310">
                  <c:v>0</c:v>
                </c:pt>
                <c:pt idx="311">
                  <c:v>1302</c:v>
                </c:pt>
                <c:pt idx="312">
                  <c:v>0</c:v>
                </c:pt>
                <c:pt idx="313">
                  <c:v>0</c:v>
                </c:pt>
                <c:pt idx="314">
                  <c:v>0</c:v>
                </c:pt>
                <c:pt idx="315">
                  <c:v>0</c:v>
                </c:pt>
                <c:pt idx="316">
                  <c:v>536</c:v>
                </c:pt>
                <c:pt idx="317">
                  <c:v>2845</c:v>
                </c:pt>
                <c:pt idx="318">
                  <c:v>0</c:v>
                </c:pt>
                <c:pt idx="319">
                  <c:v>2524</c:v>
                </c:pt>
                <c:pt idx="320">
                  <c:v>663</c:v>
                </c:pt>
                <c:pt idx="321">
                  <c:v>0</c:v>
                </c:pt>
                <c:pt idx="322">
                  <c:v>1783</c:v>
                </c:pt>
                <c:pt idx="323">
                  <c:v>0</c:v>
                </c:pt>
                <c:pt idx="324">
                  <c:v>2016</c:v>
                </c:pt>
                <c:pt idx="325">
                  <c:v>4266</c:v>
                </c:pt>
                <c:pt idx="326">
                  <c:v>1032</c:v>
                </c:pt>
                <c:pt idx="327">
                  <c:v>1625</c:v>
                </c:pt>
                <c:pt idx="328">
                  <c:v>242</c:v>
                </c:pt>
                <c:pt idx="329">
                  <c:v>0</c:v>
                </c:pt>
                <c:pt idx="330">
                  <c:v>0</c:v>
                </c:pt>
                <c:pt idx="331">
                  <c:v>0</c:v>
                </c:pt>
                <c:pt idx="332">
                  <c:v>2500</c:v>
                </c:pt>
                <c:pt idx="333">
                  <c:v>0</c:v>
                </c:pt>
                <c:pt idx="334">
                  <c:v>2064</c:v>
                </c:pt>
                <c:pt idx="335">
                  <c:v>0</c:v>
                </c:pt>
                <c:pt idx="336">
                  <c:v>461</c:v>
                </c:pt>
                <c:pt idx="337">
                  <c:v>2739</c:v>
                </c:pt>
                <c:pt idx="338">
                  <c:v>2232</c:v>
                </c:pt>
                <c:pt idx="339">
                  <c:v>33837</c:v>
                </c:pt>
                <c:pt idx="340">
                  <c:v>0</c:v>
                </c:pt>
                <c:pt idx="341">
                  <c:v>0</c:v>
                </c:pt>
                <c:pt idx="342">
                  <c:v>1917</c:v>
                </c:pt>
                <c:pt idx="343">
                  <c:v>1522</c:v>
                </c:pt>
                <c:pt idx="344">
                  <c:v>0</c:v>
                </c:pt>
                <c:pt idx="345">
                  <c:v>0</c:v>
                </c:pt>
                <c:pt idx="346">
                  <c:v>3416</c:v>
                </c:pt>
                <c:pt idx="347">
                  <c:v>3300</c:v>
                </c:pt>
                <c:pt idx="348">
                  <c:v>0</c:v>
                </c:pt>
                <c:pt idx="349">
                  <c:v>0</c:v>
                </c:pt>
                <c:pt idx="350">
                  <c:v>0</c:v>
                </c:pt>
                <c:pt idx="351">
                  <c:v>1950</c:v>
                </c:pt>
                <c:pt idx="352">
                  <c:v>0</c:v>
                </c:pt>
                <c:pt idx="353">
                  <c:v>0</c:v>
                </c:pt>
                <c:pt idx="354">
                  <c:v>0</c:v>
                </c:pt>
              </c:numCache>
            </c:numRef>
          </c:yVal>
          <c:smooth val="0"/>
          <c:extLst>
            <c:ext xmlns:c16="http://schemas.microsoft.com/office/drawing/2014/chart" uri="{C3380CC4-5D6E-409C-BE32-E72D297353CC}">
              <c16:uniqueId val="{00000002-CBD6-4236-8F3F-99BE2A9325AB}"/>
            </c:ext>
          </c:extLst>
        </c:ser>
        <c:dLbls>
          <c:showLegendKey val="0"/>
          <c:showVal val="0"/>
          <c:showCatName val="0"/>
          <c:showSerName val="0"/>
          <c:showPercent val="0"/>
          <c:showBubbleSize val="0"/>
        </c:dLbls>
        <c:axId val="701622400"/>
        <c:axId val="701624560"/>
      </c:scatterChart>
      <c:valAx>
        <c:axId val="701622400"/>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IN"/>
                  <a:t>ApplicantIncome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701624560"/>
        <c:crosses val="autoZero"/>
        <c:crossBetween val="midCat"/>
      </c:valAx>
      <c:valAx>
        <c:axId val="701624560"/>
        <c:scaling>
          <c:orientation val="minMax"/>
          <c:max val="9000"/>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IN"/>
                  <a:t>CoapplicantIncome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7016224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[BA Assignment - Excel Analysis.xlsx]Data Analysis!PivotTable1</c:name>
    <c:fmtId val="0"/>
  </c:pivotSource>
  <c:chart>
    <c:title>
      <c:tx>
        <c:rich>
          <a:bodyPr rot="0" spcFirstLastPara="1" vertOverflow="ellipsis" vert="horz" wrap="square" anchor="ctr" anchorCtr="1"/>
          <a:lstStyle/>
          <a:p>
            <a:pPr>
              <a:defRPr sz="1600" b="1" i="0" u="none" strike="noStrike" kern="1200" baseline="0">
                <a:solidFill>
                  <a:schemeClr val="accent1">
                    <a:lumMod val="75000"/>
                  </a:schemeClr>
                </a:solidFill>
                <a:latin typeface="+mn-lt"/>
                <a:ea typeface="+mn-ea"/>
                <a:cs typeface="+mn-cs"/>
              </a:defRPr>
            </a:pPr>
            <a:r>
              <a:rPr lang="en-IN">
                <a:solidFill>
                  <a:schemeClr val="accent1">
                    <a:lumMod val="75000"/>
                  </a:schemeClr>
                </a:solidFill>
              </a:rPr>
              <a:t>Applicant Income</a:t>
            </a:r>
            <a:r>
              <a:rPr lang="en-IN" baseline="0">
                <a:solidFill>
                  <a:schemeClr val="accent1">
                    <a:lumMod val="75000"/>
                  </a:schemeClr>
                </a:solidFill>
              </a:rPr>
              <a:t> by Employement, Marital Status and Gender</a:t>
            </a:r>
            <a:endParaRPr lang="en-IN">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1">
                  <a:lumMod val="7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Analysis'!$R$8:$R$9</c:f>
              <c:strCache>
                <c:ptCount val="1"/>
                <c:pt idx="0">
                  <c:v>Married</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'Data Analysis'!$P$10:$Q$16</c:f>
              <c:multiLvlStrCache>
                <c:ptCount val="4"/>
                <c:lvl>
                  <c:pt idx="0">
                    <c:v>No</c:v>
                  </c:pt>
                  <c:pt idx="1">
                    <c:v>Yes</c:v>
                  </c:pt>
                  <c:pt idx="2">
                    <c:v>No</c:v>
                  </c:pt>
                  <c:pt idx="3">
                    <c:v>Yes</c:v>
                  </c:pt>
                </c:lvl>
                <c:lvl>
                  <c:pt idx="0">
                    <c:v>Female</c:v>
                  </c:pt>
                  <c:pt idx="2">
                    <c:v>Male</c:v>
                  </c:pt>
                </c:lvl>
              </c:multiLvlStrCache>
            </c:multiLvlStrRef>
          </c:cat>
          <c:val>
            <c:numRef>
              <c:f>'Data Analysis'!$R$10:$R$16</c:f>
              <c:numCache>
                <c:formatCode>#,##0</c:formatCode>
                <c:ptCount val="4"/>
                <c:pt idx="0">
                  <c:v>65214</c:v>
                </c:pt>
                <c:pt idx="1">
                  <c:v>12642</c:v>
                </c:pt>
                <c:pt idx="2">
                  <c:v>607778</c:v>
                </c:pt>
                <c:pt idx="3">
                  <c:v>77001</c:v>
                </c:pt>
              </c:numCache>
            </c:numRef>
          </c:val>
          <c:extLst>
            <c:ext xmlns:c16="http://schemas.microsoft.com/office/drawing/2014/chart" uri="{C3380CC4-5D6E-409C-BE32-E72D297353CC}">
              <c16:uniqueId val="{00000000-5BCD-45AA-96C2-1791DB547E2C}"/>
            </c:ext>
          </c:extLst>
        </c:ser>
        <c:ser>
          <c:idx val="1"/>
          <c:order val="1"/>
          <c:tx>
            <c:strRef>
              <c:f>'Data Analysis'!$S$8:$S$9</c:f>
              <c:strCache>
                <c:ptCount val="1"/>
                <c:pt idx="0">
                  <c:v>Unmarried</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'Data Analysis'!$P$10:$Q$16</c:f>
              <c:multiLvlStrCache>
                <c:ptCount val="4"/>
                <c:lvl>
                  <c:pt idx="0">
                    <c:v>No</c:v>
                  </c:pt>
                  <c:pt idx="1">
                    <c:v>Yes</c:v>
                  </c:pt>
                  <c:pt idx="2">
                    <c:v>No</c:v>
                  </c:pt>
                  <c:pt idx="3">
                    <c:v>Yes</c:v>
                  </c:pt>
                </c:lvl>
                <c:lvl>
                  <c:pt idx="0">
                    <c:v>Female</c:v>
                  </c:pt>
                  <c:pt idx="2">
                    <c:v>Male</c:v>
                  </c:pt>
                </c:lvl>
              </c:multiLvlStrCache>
            </c:multiLvlStrRef>
          </c:cat>
          <c:val>
            <c:numRef>
              <c:f>'Data Analysis'!$S$10:$S$16</c:f>
              <c:numCache>
                <c:formatCode>#,##0</c:formatCode>
                <c:ptCount val="4"/>
                <c:pt idx="0">
                  <c:v>171049</c:v>
                </c:pt>
                <c:pt idx="1">
                  <c:v>25637</c:v>
                </c:pt>
                <c:pt idx="2">
                  <c:v>268576</c:v>
                </c:pt>
                <c:pt idx="3">
                  <c:v>45365</c:v>
                </c:pt>
              </c:numCache>
            </c:numRef>
          </c:val>
          <c:extLst>
            <c:ext xmlns:c16="http://schemas.microsoft.com/office/drawing/2014/chart" uri="{C3380CC4-5D6E-409C-BE32-E72D297353CC}">
              <c16:uniqueId val="{00000001-9C9F-49B9-B833-95E396A6AE37}"/>
            </c:ext>
          </c:extLst>
        </c:ser>
        <c:dLbls>
          <c:dLblPos val="outEnd"/>
          <c:showLegendKey val="0"/>
          <c:showVal val="1"/>
          <c:showCatName val="0"/>
          <c:showSerName val="0"/>
          <c:showPercent val="0"/>
          <c:showBubbleSize val="0"/>
        </c:dLbls>
        <c:gapWidth val="100"/>
        <c:axId val="887102576"/>
        <c:axId val="887106896"/>
      </c:barChart>
      <c:catAx>
        <c:axId val="887102576"/>
        <c:scaling>
          <c:orientation val="minMax"/>
        </c:scaling>
        <c:delete val="0"/>
        <c:axPos val="l"/>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87106896"/>
        <c:crosses val="autoZero"/>
        <c:auto val="1"/>
        <c:lblAlgn val="ctr"/>
        <c:lblOffset val="100"/>
        <c:noMultiLvlLbl val="0"/>
      </c:catAx>
      <c:valAx>
        <c:axId val="887106896"/>
        <c:scaling>
          <c:orientation val="minMax"/>
        </c:scaling>
        <c:delete val="1"/>
        <c:axPos val="b"/>
        <c:majorGridlines>
          <c:spPr>
            <a:ln w="9525" cap="flat" cmpd="sng" algn="ctr">
              <a:solidFill>
                <a:schemeClr val="tx2">
                  <a:lumMod val="15000"/>
                  <a:lumOff val="85000"/>
                </a:schemeClr>
              </a:solidFill>
              <a:round/>
            </a:ln>
            <a:effectLst/>
          </c:spPr>
        </c:majorGridlines>
        <c:numFmt formatCode="#,##0" sourceLinked="1"/>
        <c:majorTickMark val="out"/>
        <c:minorTickMark val="none"/>
        <c:tickLblPos val="nextTo"/>
        <c:crossAx val="88710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 Assignment - Excel Analysis.xlsx]Data Analysis!PivotTable9</c:name>
    <c:fmtId val="9"/>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20000"/>
              <a:lumOff val="80000"/>
            </a:schemeClr>
          </a:solidFill>
          <a:ln w="19050">
            <a:solidFill>
              <a:schemeClr val="lt1"/>
            </a:solidFill>
          </a:ln>
          <a:effectLst/>
        </c:spPr>
      </c:pivotFmt>
      <c:pivotFmt>
        <c:idx val="3"/>
        <c:spPr>
          <a:solidFill>
            <a:schemeClr val="accent5"/>
          </a:solidFill>
          <a:ln w="19050">
            <a:solidFill>
              <a:schemeClr val="lt1"/>
            </a:solidFill>
          </a:ln>
          <a:effectLst/>
        </c:spPr>
      </c:pivotFmt>
      <c:pivotFmt>
        <c:idx val="4"/>
        <c:spPr>
          <a:solidFill>
            <a:schemeClr val="accent1">
              <a:lumMod val="20000"/>
              <a:lumOff val="80000"/>
            </a:schemeClr>
          </a:solidFill>
          <a:ln w="19050">
            <a:solidFill>
              <a:schemeClr val="lt1"/>
            </a:solidFill>
          </a:ln>
          <a:effectLst/>
        </c:spPr>
      </c:pivotFmt>
      <c:pivotFmt>
        <c:idx val="5"/>
        <c:spPr>
          <a:solidFill>
            <a:schemeClr val="accent1">
              <a:lumMod val="50000"/>
            </a:schemeClr>
          </a:solidFill>
          <a:ln w="19050">
            <a:solidFill>
              <a:schemeClr val="lt1"/>
            </a:solidFill>
          </a:ln>
          <a:effectLst/>
        </c:spPr>
        <c:dLbl>
          <c:idx val="0"/>
          <c:layout>
            <c:manualLayout>
              <c:x val="2.7744747449613243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'Data Analysis'!$C$43</c:f>
              <c:strCache>
                <c:ptCount val="1"/>
                <c:pt idx="0">
                  <c:v>Loan Approved</c:v>
                </c:pt>
              </c:strCache>
            </c:strRef>
          </c:tx>
          <c:dPt>
            <c:idx val="0"/>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5-EC30-4AB5-89F3-9AF305702A2B}"/>
              </c:ext>
            </c:extLst>
          </c:dPt>
          <c:dPt>
            <c:idx val="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6-EC30-4AB5-89F3-9AF305702A2B}"/>
              </c:ext>
            </c:extLst>
          </c:dPt>
          <c:dLbls>
            <c:dLbl>
              <c:idx val="1"/>
              <c:layout>
                <c:manualLayout>
                  <c:x val="2.7744747449613243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C30-4AB5-89F3-9AF305702A2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Analysis'!$B$44:$B$46</c:f>
              <c:strCache>
                <c:ptCount val="2"/>
                <c:pt idx="0">
                  <c:v>Good</c:v>
                </c:pt>
                <c:pt idx="1">
                  <c:v>Bad</c:v>
                </c:pt>
              </c:strCache>
            </c:strRef>
          </c:cat>
          <c:val>
            <c:numRef>
              <c:f>'Data Analysis'!$C$44:$C$46</c:f>
              <c:numCache>
                <c:formatCode>General</c:formatCode>
                <c:ptCount val="2"/>
                <c:pt idx="0">
                  <c:v>224</c:v>
                </c:pt>
                <c:pt idx="1">
                  <c:v>3</c:v>
                </c:pt>
              </c:numCache>
            </c:numRef>
          </c:val>
          <c:extLst>
            <c:ext xmlns:c16="http://schemas.microsoft.com/office/drawing/2014/chart" uri="{C3380CC4-5D6E-409C-BE32-E72D297353CC}">
              <c16:uniqueId val="{00000000-EC30-4AB5-89F3-9AF305702A2B}"/>
            </c:ext>
          </c:extLst>
        </c:ser>
        <c:ser>
          <c:idx val="1"/>
          <c:order val="1"/>
          <c:tx>
            <c:strRef>
              <c:f>'Data Analysis'!$D$43</c:f>
              <c:strCache>
                <c:ptCount val="1"/>
                <c:pt idx="0">
                  <c:v>Total Applicant</c:v>
                </c:pt>
              </c:strCache>
            </c:strRef>
          </c:tx>
          <c:dPt>
            <c:idx val="0"/>
            <c:bubble3D val="0"/>
            <c:spPr>
              <a:solidFill>
                <a:schemeClr val="accent5"/>
              </a:solidFill>
              <a:ln w="19050">
                <a:solidFill>
                  <a:schemeClr val="lt1"/>
                </a:solidFill>
              </a:ln>
              <a:effectLst/>
            </c:spPr>
            <c:extLst>
              <c:ext xmlns:c16="http://schemas.microsoft.com/office/drawing/2014/chart" uri="{C3380CC4-5D6E-409C-BE32-E72D297353CC}">
                <c16:uniqueId val="{00000004-EC30-4AB5-89F3-9AF305702A2B}"/>
              </c:ext>
            </c:extLst>
          </c:dPt>
          <c:dPt>
            <c:idx val="1"/>
            <c:bubble3D val="0"/>
            <c:spPr>
              <a:solidFill>
                <a:schemeClr val="accent5">
                  <a:lumMod val="20000"/>
                  <a:lumOff val="80000"/>
                </a:schemeClr>
              </a:solidFill>
              <a:ln w="19050">
                <a:solidFill>
                  <a:schemeClr val="lt1"/>
                </a:solidFill>
              </a:ln>
              <a:effectLst/>
            </c:spPr>
            <c:extLst>
              <c:ext xmlns:c16="http://schemas.microsoft.com/office/drawing/2014/chart" uri="{C3380CC4-5D6E-409C-BE32-E72D297353CC}">
                <c16:uniqueId val="{00000003-EC30-4AB5-89F3-9AF305702A2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Analysis'!$B$44:$B$46</c:f>
              <c:strCache>
                <c:ptCount val="2"/>
                <c:pt idx="0">
                  <c:v>Good</c:v>
                </c:pt>
                <c:pt idx="1">
                  <c:v>Bad</c:v>
                </c:pt>
              </c:strCache>
            </c:strRef>
          </c:cat>
          <c:val>
            <c:numRef>
              <c:f>'Data Analysis'!$D$44:$D$46</c:f>
              <c:numCache>
                <c:formatCode>General</c:formatCode>
                <c:ptCount val="2"/>
                <c:pt idx="0">
                  <c:v>272</c:v>
                </c:pt>
                <c:pt idx="1">
                  <c:v>53</c:v>
                </c:pt>
              </c:numCache>
            </c:numRef>
          </c:val>
          <c:extLst>
            <c:ext xmlns:c16="http://schemas.microsoft.com/office/drawing/2014/chart" uri="{C3380CC4-5D6E-409C-BE32-E72D297353CC}">
              <c16:uniqueId val="{00000001-EC30-4AB5-89F3-9AF305702A2B}"/>
            </c:ext>
          </c:extLst>
        </c:ser>
        <c:dLbls>
          <c:showLegendKey val="0"/>
          <c:showVal val="1"/>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1" i="0" u="none" strike="noStrike" kern="1200" spc="0" baseline="0">
                <a:solidFill>
                  <a:srgbClr val="002060"/>
                </a:solidFill>
                <a:latin typeface="+mn-lt"/>
                <a:ea typeface="+mn-ea"/>
                <a:cs typeface="+mn-cs"/>
              </a:defRPr>
            </a:pPr>
            <a:r>
              <a:rPr lang="en-IN" b="1">
                <a:solidFill>
                  <a:srgbClr val="002060"/>
                </a:solidFill>
              </a:rPr>
              <a:t>Loan Approval Rate by Gender</a:t>
            </a:r>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rgbClr val="002060"/>
              </a:solidFill>
              <a:latin typeface="+mn-lt"/>
              <a:ea typeface="+mn-ea"/>
              <a:cs typeface="+mn-cs"/>
            </a:defRPr>
          </a:pPr>
          <a:endParaRPr lang="en-US"/>
        </a:p>
      </c:txPr>
    </c:title>
    <c:autoTitleDeleted val="0"/>
    <c:plotArea>
      <c:layout/>
      <c:barChart>
        <c:barDir val="bar"/>
        <c:grouping val="clustered"/>
        <c:varyColors val="0"/>
        <c:ser>
          <c:idx val="1"/>
          <c:order val="1"/>
          <c:spPr>
            <a:solidFill>
              <a:schemeClr val="bg1">
                <a:lumMod val="95000"/>
              </a:schemeClr>
            </a:solidFill>
            <a:ln>
              <a:noFill/>
            </a:ln>
            <a:effectLst/>
          </c:spPr>
          <c:invertIfNegative val="0"/>
          <c:dLbls>
            <c:delete val="1"/>
          </c:dLbls>
          <c:cat>
            <c:strRef>
              <c:f>'Approval Rate Analysis'!$G$10:$G$11</c:f>
              <c:strCache>
                <c:ptCount val="2"/>
                <c:pt idx="0">
                  <c:v>Male</c:v>
                </c:pt>
                <c:pt idx="1">
                  <c:v>Female</c:v>
                </c:pt>
              </c:strCache>
            </c:strRef>
          </c:cat>
          <c:val>
            <c:numRef>
              <c:f>'Approval Rate Analysis'!$I$10:$I$11</c:f>
              <c:numCache>
                <c:formatCode>0%</c:formatCode>
                <c:ptCount val="2"/>
                <c:pt idx="0">
                  <c:v>1</c:v>
                </c:pt>
                <c:pt idx="1">
                  <c:v>1</c:v>
                </c:pt>
              </c:numCache>
            </c:numRef>
          </c:val>
          <c:extLst>
            <c:ext xmlns:c16="http://schemas.microsoft.com/office/drawing/2014/chart" uri="{C3380CC4-5D6E-409C-BE32-E72D297353CC}">
              <c16:uniqueId val="{00000001-0374-4F49-95C0-CEACB2ED16A4}"/>
            </c:ext>
          </c:extLst>
        </c:ser>
        <c:dLbls>
          <c:dLblPos val="inEnd"/>
          <c:showLegendKey val="0"/>
          <c:showVal val="1"/>
          <c:showCatName val="0"/>
          <c:showSerName val="0"/>
          <c:showPercent val="0"/>
          <c:showBubbleSize val="0"/>
        </c:dLbls>
        <c:gapWidth val="500"/>
        <c:overlap val="100"/>
        <c:axId val="879522424"/>
        <c:axId val="879522784"/>
      </c:barChart>
      <c:barChart>
        <c:barDir val="bar"/>
        <c:grouping val="clustered"/>
        <c:varyColors val="0"/>
        <c:ser>
          <c:idx val="0"/>
          <c:order val="0"/>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'Approval Rate Analysis'!$G$10:$G$11</c:f>
              <c:strCache>
                <c:ptCount val="2"/>
                <c:pt idx="0">
                  <c:v>Male</c:v>
                </c:pt>
                <c:pt idx="1">
                  <c:v>Female</c:v>
                </c:pt>
              </c:strCache>
            </c:strRef>
          </c:cat>
          <c:val>
            <c:numRef>
              <c:f>'Approval Rate Analysis'!$H$10:$H$11</c:f>
              <c:numCache>
                <c:formatCode>0.00%</c:formatCode>
                <c:ptCount val="2"/>
                <c:pt idx="0">
                  <c:v>0.78148148148148144</c:v>
                </c:pt>
                <c:pt idx="1">
                  <c:v>0.21851851851851853</c:v>
                </c:pt>
              </c:numCache>
            </c:numRef>
          </c:val>
          <c:extLst>
            <c:ext xmlns:c16="http://schemas.microsoft.com/office/drawing/2014/chart" uri="{C3380CC4-5D6E-409C-BE32-E72D297353CC}">
              <c16:uniqueId val="{00000000-0374-4F49-95C0-CEACB2ED16A4}"/>
            </c:ext>
          </c:extLst>
        </c:ser>
        <c:dLbls>
          <c:showLegendKey val="0"/>
          <c:showVal val="0"/>
          <c:showCatName val="0"/>
          <c:showSerName val="0"/>
          <c:showPercent val="0"/>
          <c:showBubbleSize val="0"/>
        </c:dLbls>
        <c:gapWidth val="500"/>
        <c:overlap val="100"/>
        <c:axId val="879544024"/>
        <c:axId val="879553744"/>
      </c:barChart>
      <c:catAx>
        <c:axId val="879522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1">
                    <a:lumMod val="65000"/>
                    <a:lumOff val="35000"/>
                  </a:schemeClr>
                </a:solidFill>
                <a:latin typeface="+mn-lt"/>
                <a:ea typeface="+mn-ea"/>
                <a:cs typeface="+mn-cs"/>
              </a:defRPr>
            </a:pPr>
            <a:endParaRPr lang="en-US"/>
          </a:p>
        </c:txPr>
        <c:crossAx val="879522784"/>
        <c:crosses val="autoZero"/>
        <c:auto val="1"/>
        <c:lblAlgn val="ctr"/>
        <c:lblOffset val="100"/>
        <c:noMultiLvlLbl val="0"/>
      </c:catAx>
      <c:valAx>
        <c:axId val="879522784"/>
        <c:scaling>
          <c:orientation val="minMax"/>
          <c:max val="1"/>
        </c:scaling>
        <c:delete val="1"/>
        <c:axPos val="b"/>
        <c:numFmt formatCode="0%" sourceLinked="1"/>
        <c:majorTickMark val="none"/>
        <c:minorTickMark val="none"/>
        <c:tickLblPos val="nextTo"/>
        <c:crossAx val="879522424"/>
        <c:crosses val="autoZero"/>
        <c:crossBetween val="between"/>
      </c:valAx>
      <c:valAx>
        <c:axId val="879553744"/>
        <c:scaling>
          <c:orientation val="minMax"/>
          <c:max val="1"/>
        </c:scaling>
        <c:delete val="1"/>
        <c:axPos val="t"/>
        <c:numFmt formatCode="0.00%" sourceLinked="1"/>
        <c:majorTickMark val="out"/>
        <c:minorTickMark val="none"/>
        <c:tickLblPos val="nextTo"/>
        <c:crossAx val="879544024"/>
        <c:crosses val="max"/>
        <c:crossBetween val="between"/>
      </c:valAx>
      <c:catAx>
        <c:axId val="879544024"/>
        <c:scaling>
          <c:orientation val="minMax"/>
        </c:scaling>
        <c:delete val="1"/>
        <c:axPos val="l"/>
        <c:numFmt formatCode="General" sourceLinked="1"/>
        <c:majorTickMark val="out"/>
        <c:minorTickMark val="none"/>
        <c:tickLblPos val="nextTo"/>
        <c:crossAx val="87955374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Frequency Distribution of LoanAmount</cx:v>
        </cx:txData>
      </cx:tx>
      <cx:txPr>
        <a:bodyPr spcFirstLastPara="1" vertOverflow="ellipsis" horzOverflow="overflow" wrap="square" lIns="0" tIns="0" rIns="0" bIns="0" anchor="ctr" anchorCtr="1"/>
        <a:lstStyle/>
        <a:p>
          <a:pPr algn="ctr" rtl="0">
            <a:defRPr lang="en-US" sz="1000" b="1" i="0" u="none" strike="noStrike" kern="1200" baseline="0">
              <a:solidFill>
                <a:schemeClr val="dk1"/>
              </a:solidFill>
              <a:latin typeface="+mn-lt"/>
              <a:ea typeface="+mn-ea"/>
              <a:cs typeface="+mn-cs"/>
            </a:defRPr>
          </a:pPr>
          <a:r>
            <a:rPr lang="en-US" sz="1000" b="1" i="0" u="none" strike="noStrike" kern="1200" baseline="0">
              <a:solidFill>
                <a:schemeClr val="dk1"/>
              </a:solidFill>
              <a:latin typeface="+mn-lt"/>
              <a:ea typeface="+mn-ea"/>
              <a:cs typeface="+mn-cs"/>
            </a:rPr>
            <a:t>Frequency Distribution of LoanAmount</a:t>
          </a:r>
        </a:p>
      </cx:txPr>
    </cx:title>
    <cx:plotArea>
      <cx:plotAreaRegion>
        <cx:series layoutId="clusteredColumn" uniqueId="{906F6DFC-8620-4BC3-BB13-D559A5D5A584}">
          <cx:dataLabels>
            <cx:txPr>
              <a:bodyPr vertOverflow="overflow" horzOverflow="overflow" wrap="square" lIns="0" tIns="0" rIns="0" bIns="0"/>
              <a:lstStyle/>
              <a:p>
                <a:pPr algn="ctr" rtl="0">
                  <a:defRPr lang="en-US" sz="1000" b="0" i="0" u="none" strike="noStrike" kern="1200" baseline="0">
                    <a:solidFill>
                      <a:schemeClr val="dk1"/>
                    </a:solidFill>
                    <a:latin typeface="+mn-lt"/>
                    <a:ea typeface="+mn-ea"/>
                    <a:cs typeface="+mn-cs"/>
                  </a:defRPr>
                </a:pPr>
                <a:endParaRPr lang="en-US" sz="1000" b="0" i="0" u="none" strike="noStrike" kern="1200" baseline="0">
                  <a:solidFill>
                    <a:schemeClr val="dk1"/>
                  </a:solidFill>
                  <a:latin typeface="+mn-lt"/>
                  <a:ea typeface="+mn-ea"/>
                  <a:cs typeface="+mn-cs"/>
                </a:endParaRPr>
              </a:p>
            </cx:txPr>
            <cx:visibility seriesName="0" categoryName="0" value="1"/>
          </cx:dataLabels>
          <cx:dataId val="0"/>
          <cx:layoutPr>
            <cx:binning intervalClosed="r">
              <cx:binSize val="20"/>
            </cx:binning>
          </cx:layoutPr>
        </cx:series>
      </cx:plotAreaRegion>
      <cx:axis id="0">
        <cx:catScaling gapWidth="0.330000013"/>
        <cx:title>
          <cx:tx>
            <cx:txData>
              <cx:v>LoanAmount</cx:v>
            </cx:txData>
          </cx:tx>
          <cx:txPr>
            <a:bodyPr vertOverflow="overflow" horzOverflow="overflow" wrap="square" lIns="0" tIns="0" rIns="0" bIns="0"/>
            <a:lstStyle/>
            <a:p>
              <a:pPr algn="ctr" rtl="0">
                <a:defRPr lang="en-US" sz="1000" b="0" i="0" u="none" strike="noStrike" kern="1200" baseline="0">
                  <a:solidFill>
                    <a:schemeClr val="dk1"/>
                  </a:solidFill>
                  <a:latin typeface="+mn-lt"/>
                  <a:ea typeface="+mn-ea"/>
                  <a:cs typeface="+mn-cs"/>
                </a:defRPr>
              </a:pPr>
              <a:r>
                <a:rPr lang="en-US" sz="1000" b="0" i="0" u="none" strike="noStrike" kern="1200" baseline="0">
                  <a:solidFill>
                    <a:schemeClr val="dk1"/>
                  </a:solidFill>
                  <a:latin typeface="+mn-lt"/>
                  <a:ea typeface="+mn-ea"/>
                  <a:cs typeface="+mn-cs"/>
                </a:rPr>
                <a:t>LoanAmount</a:t>
              </a:r>
            </a:p>
          </cx:txPr>
        </cx:title>
        <cx:minorGridlines/>
        <cx:tickLabels/>
        <cx:txPr>
          <a:bodyPr vertOverflow="overflow" horzOverflow="overflow" wrap="square" lIns="0" tIns="0" rIns="0" bIns="0"/>
          <a:lstStyle/>
          <a:p>
            <a:pPr algn="ctr" rtl="0">
              <a:defRPr lang="en-US" sz="1000" b="0" i="0" u="none" strike="noStrike" kern="1200" baseline="0">
                <a:solidFill>
                  <a:schemeClr val="dk1"/>
                </a:solidFill>
                <a:latin typeface="+mn-lt"/>
                <a:ea typeface="+mn-ea"/>
                <a:cs typeface="+mn-cs"/>
              </a:defRPr>
            </a:pPr>
            <a:endParaRPr lang="en-US" sz="1000" b="0" i="0" u="none" strike="noStrike" kern="1200" baseline="0">
              <a:solidFill>
                <a:schemeClr val="dk1"/>
              </a:solidFill>
              <a:latin typeface="+mn-lt"/>
              <a:ea typeface="+mn-ea"/>
              <a:cs typeface="+mn-cs"/>
            </a:endParaRPr>
          </a:p>
        </cx:txPr>
      </cx:axis>
      <cx:axis id="1">
        <cx:valScaling/>
        <cx:title>
          <cx:tx>
            <cx:txData>
              <cx:v>Frequency</cx:v>
            </cx:txData>
          </cx:tx>
          <cx:txPr>
            <a:bodyPr vertOverflow="overflow" horzOverflow="overflow" wrap="square" lIns="0" tIns="0" rIns="0" bIns="0"/>
            <a:lstStyle/>
            <a:p>
              <a:pPr algn="ctr" rtl="0">
                <a:defRPr lang="en-US" sz="1000" b="0" i="0" u="none" strike="noStrike" kern="1200" baseline="0">
                  <a:solidFill>
                    <a:schemeClr val="dk1"/>
                  </a:solidFill>
                  <a:latin typeface="+mn-lt"/>
                  <a:ea typeface="+mn-ea"/>
                  <a:cs typeface="+mn-cs"/>
                </a:defRPr>
              </a:pPr>
              <a:r>
                <a:rPr lang="en-US" sz="1000" b="0" i="0" u="none" strike="noStrike" kern="1200" baseline="0">
                  <a:solidFill>
                    <a:schemeClr val="dk1"/>
                  </a:solidFill>
                  <a:latin typeface="+mn-lt"/>
                  <a:ea typeface="+mn-ea"/>
                  <a:cs typeface="+mn-cs"/>
                </a:rPr>
                <a:t>Frequency</a:t>
              </a:r>
            </a:p>
          </cx:txPr>
        </cx:title>
        <cx:majorGridlines/>
        <cx:tickLabels/>
        <cx:txPr>
          <a:bodyPr vertOverflow="overflow" horzOverflow="overflow" wrap="square" lIns="0" tIns="0" rIns="0" bIns="0"/>
          <a:lstStyle/>
          <a:p>
            <a:pPr algn="ctr" rtl="0">
              <a:defRPr lang="en-US" sz="1000" b="0" i="0" u="none" strike="noStrike" kern="1200" baseline="0">
                <a:solidFill>
                  <a:schemeClr val="dk1"/>
                </a:solidFill>
                <a:latin typeface="+mn-lt"/>
                <a:ea typeface="+mn-ea"/>
                <a:cs typeface="+mn-cs"/>
              </a:defRPr>
            </a:pPr>
            <a:endParaRPr lang="en-US" sz="1000" b="0" i="0" u="none" strike="noStrike" kern="1200" baseline="0">
              <a:solidFill>
                <a:schemeClr val="dk1"/>
              </a:solidFill>
              <a:latin typeface="+mn-lt"/>
              <a:ea typeface="+mn-ea"/>
              <a:cs typeface="+mn-cs"/>
            </a:endParaRPr>
          </a:p>
        </cx:txPr>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Frequency Distribution of ApplicantIncome</cx:v>
        </cx:txData>
      </cx:tx>
      <cx:txPr>
        <a:bodyPr spcFirstLastPara="1" vertOverflow="ellipsis" horzOverflow="overflow" wrap="square" lIns="0" tIns="0" rIns="0" bIns="0" anchor="ctr" anchorCtr="1"/>
        <a:lstStyle/>
        <a:p>
          <a:pPr algn="ctr" rtl="0">
            <a:defRPr lang="en-US" sz="1000" b="1" i="0" u="none" strike="noStrike" kern="1200" baseline="0">
              <a:solidFill>
                <a:schemeClr val="dk1"/>
              </a:solidFill>
              <a:latin typeface="+mn-lt"/>
              <a:ea typeface="+mn-ea"/>
              <a:cs typeface="+mn-cs"/>
            </a:defRPr>
          </a:pPr>
          <a:r>
            <a:rPr lang="en-US" sz="1000" b="1" i="0" u="none" strike="noStrike" kern="1200" baseline="0">
              <a:solidFill>
                <a:schemeClr val="dk1"/>
              </a:solidFill>
              <a:latin typeface="+mn-lt"/>
              <a:ea typeface="+mn-ea"/>
              <a:cs typeface="+mn-cs"/>
            </a:rPr>
            <a:t>Frequency Distribution of ApplicantIncome</a:t>
          </a:r>
        </a:p>
      </cx:txPr>
    </cx:title>
    <cx:plotArea>
      <cx:plotAreaRegion>
        <cx:series layoutId="clusteredColumn" uniqueId="{23E52E00-B49B-421D-AE54-869368162060}">
          <cx:dataLabels>
            <cx:txPr>
              <a:bodyPr vertOverflow="overflow" horzOverflow="overflow" wrap="square" lIns="0" tIns="0" rIns="0" bIns="0"/>
              <a:lstStyle/>
              <a:p>
                <a:pPr algn="ctr" rtl="0">
                  <a:defRPr lang="en-US" sz="1000" b="0" i="0" u="none" strike="noStrike" kern="1200" baseline="0">
                    <a:solidFill>
                      <a:schemeClr val="dk1"/>
                    </a:solidFill>
                    <a:latin typeface="+mn-lt"/>
                    <a:ea typeface="+mn-ea"/>
                    <a:cs typeface="+mn-cs"/>
                  </a:defRPr>
                </a:pPr>
                <a:endParaRPr lang="en-US" sz="1000" b="0" i="0" u="none" strike="noStrike" kern="1200" baseline="0">
                  <a:solidFill>
                    <a:schemeClr val="dk1"/>
                  </a:solidFill>
                  <a:latin typeface="+mn-lt"/>
                  <a:ea typeface="+mn-ea"/>
                  <a:cs typeface="+mn-cs"/>
                </a:endParaRPr>
              </a:p>
            </cx:txPr>
            <cx:visibility seriesName="0" categoryName="0" value="1"/>
          </cx:dataLabels>
          <cx:dataId val="0"/>
          <cx:layoutPr>
            <cx:binning intervalClosed="r" overflow="5503.0001000000002">
              <cx:binSize val="500"/>
            </cx:binning>
          </cx:layoutPr>
        </cx:series>
      </cx:plotAreaRegion>
      <cx:axis id="0">
        <cx:catScaling gapWidth="0.330000013"/>
        <cx:title>
          <cx:tx>
            <cx:txData>
              <cx:v>ApplicantIncome</cx:v>
            </cx:txData>
          </cx:tx>
          <cx:txPr>
            <a:bodyPr vertOverflow="overflow" horzOverflow="overflow" wrap="square" lIns="0" tIns="0" rIns="0" bIns="0"/>
            <a:lstStyle/>
            <a:p>
              <a:pPr algn="ctr" rtl="0">
                <a:defRPr lang="en-US" sz="1000" b="0" i="0" u="none" strike="noStrike" kern="1200" baseline="0">
                  <a:solidFill>
                    <a:schemeClr val="dk1"/>
                  </a:solidFill>
                  <a:latin typeface="+mn-lt"/>
                  <a:ea typeface="+mn-ea"/>
                  <a:cs typeface="+mn-cs"/>
                </a:defRPr>
              </a:pPr>
              <a:r>
                <a:rPr lang="en-US" sz="1000" b="0" i="0" u="none" strike="noStrike" kern="1200" baseline="0">
                  <a:solidFill>
                    <a:schemeClr val="dk1"/>
                  </a:solidFill>
                  <a:latin typeface="+mn-lt"/>
                  <a:ea typeface="+mn-ea"/>
                  <a:cs typeface="+mn-cs"/>
                </a:rPr>
                <a:t>ApplicantIncome</a:t>
              </a:r>
            </a:p>
          </cx:txPr>
        </cx:title>
        <cx:tickLabels/>
        <cx:txPr>
          <a:bodyPr vertOverflow="overflow" horzOverflow="overflow" wrap="square" lIns="0" tIns="0" rIns="0" bIns="0"/>
          <a:lstStyle/>
          <a:p>
            <a:pPr algn="ctr" rtl="0">
              <a:defRPr lang="en-US" sz="1000" b="0" i="0" u="none" strike="noStrike" kern="1200" baseline="0">
                <a:solidFill>
                  <a:schemeClr val="dk1"/>
                </a:solidFill>
                <a:latin typeface="+mn-lt"/>
                <a:ea typeface="+mn-ea"/>
                <a:cs typeface="+mn-cs"/>
              </a:defRPr>
            </a:pPr>
            <a:endParaRPr lang="en-US" sz="1000" b="0" i="0" u="none" strike="noStrike" kern="1200" baseline="0">
              <a:solidFill>
                <a:schemeClr val="dk1"/>
              </a:solidFill>
              <a:latin typeface="+mn-lt"/>
              <a:ea typeface="+mn-ea"/>
              <a:cs typeface="+mn-cs"/>
            </a:endParaRPr>
          </a:p>
        </cx:txPr>
      </cx:axis>
      <cx:axis id="1">
        <cx:valScaling/>
        <cx:title>
          <cx:tx>
            <cx:txData>
              <cx:v>Frequency</cx:v>
            </cx:txData>
          </cx:tx>
          <cx:txPr>
            <a:bodyPr vertOverflow="overflow" horzOverflow="overflow" wrap="square" lIns="0" tIns="0" rIns="0" bIns="0"/>
            <a:lstStyle/>
            <a:p>
              <a:pPr algn="ctr" rtl="0">
                <a:defRPr lang="en-US" sz="1000" b="0" i="0" u="none" strike="noStrike" kern="1200" baseline="0">
                  <a:solidFill>
                    <a:schemeClr val="dk1"/>
                  </a:solidFill>
                  <a:latin typeface="+mn-lt"/>
                  <a:ea typeface="+mn-ea"/>
                  <a:cs typeface="+mn-cs"/>
                </a:defRPr>
              </a:pPr>
              <a:r>
                <a:rPr lang="en-US" sz="1000" b="0" i="0" u="none" strike="noStrike" kern="1200" baseline="0">
                  <a:solidFill>
                    <a:schemeClr val="dk1"/>
                  </a:solidFill>
                  <a:latin typeface="+mn-lt"/>
                  <a:ea typeface="+mn-ea"/>
                  <a:cs typeface="+mn-cs"/>
                </a:rPr>
                <a:t>Frequency</a:t>
              </a:r>
            </a:p>
          </cx:txPr>
        </cx:title>
        <cx:majorGridlines/>
        <cx:tickLabels/>
        <cx:txPr>
          <a:bodyPr vertOverflow="overflow" horzOverflow="overflow" wrap="square" lIns="0" tIns="0" rIns="0" bIns="0"/>
          <a:lstStyle/>
          <a:p>
            <a:pPr algn="ctr" rtl="0">
              <a:defRPr lang="en-US" sz="1000" b="0" i="0" u="none" strike="noStrike" kern="1200" baseline="0">
                <a:solidFill>
                  <a:schemeClr val="dk1"/>
                </a:solidFill>
                <a:latin typeface="+mn-lt"/>
                <a:ea typeface="+mn-ea"/>
                <a:cs typeface="+mn-cs"/>
              </a:defRPr>
            </a:pPr>
            <a:endParaRPr lang="en-US" sz="1000" b="0" i="0" u="none" strike="noStrike" kern="1200" baseline="0">
              <a:solidFill>
                <a:schemeClr val="dk1"/>
              </a:solidFill>
              <a:latin typeface="+mn-lt"/>
              <a:ea typeface="+mn-ea"/>
              <a:cs typeface="+mn-cs"/>
            </a:endParaRPr>
          </a:p>
        </cx:txPr>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Loan Amount</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Arial"/>
              <a:cs typeface="Arial"/>
            </a:rPr>
            <a:t>Loan Amount</a:t>
          </a:r>
        </a:p>
      </cx:txPr>
    </cx:title>
    <cx:plotArea>
      <cx:plotAreaRegion>
        <cx:series layoutId="boxWhisker" uniqueId="{880F6A99-AC5A-4590-85EB-3DA76B78DD0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txData>
          <cx:v>Applicant Income</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Arial"/>
              <a:cs typeface="Arial"/>
            </a:rPr>
            <a:t>Applicant Income</a:t>
          </a:r>
        </a:p>
      </cx:txPr>
    </cx:title>
    <cx:plotArea>
      <cx:plotAreaRegion>
        <cx:series layoutId="boxWhisker" uniqueId="{09490E3C-4DF0-4C33-9DE9-1278988050BA}">
          <cx:dataId val="0"/>
          <cx:layoutPr>
            <cx:statistics quartileMethod="exclusive"/>
          </cx:layoutPr>
        </cx:series>
      </cx:plotAreaRegion>
      <cx:axis id="0">
        <cx:catScaling gapWidth="1"/>
        <cx:tickLabels/>
      </cx:axis>
      <cx:axis id="1">
        <cx:valScaling max="10000"/>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Co-applicant Income</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Arial"/>
              <a:cs typeface="Arial"/>
            </a:rPr>
            <a:t>Co-applicant Income</a:t>
          </a:r>
        </a:p>
      </cx:txPr>
    </cx:title>
    <cx:plotArea>
      <cx:plotAreaRegion>
        <cx:series layoutId="boxWhisker" uniqueId="{4E6D46A6-F80D-46FF-8218-C184B5E5DF35}">
          <cx:spPr>
            <a:solidFill>
              <a:schemeClr val="accent5">
                <a:lumMod val="60000"/>
                <a:lumOff val="40000"/>
              </a:schemeClr>
            </a:solidFill>
          </cx:spPr>
          <cx:dataId val="0"/>
          <cx:layoutPr>
            <cx:statistics quartileMethod="exclusive"/>
          </cx:layoutPr>
        </cx:series>
      </cx:plotAreaRegion>
      <cx:axis id="0">
        <cx:catScaling gapWidth="1"/>
        <cx:tickLabels/>
      </cx:axis>
      <cx:axis id="1">
        <cx:valScaling max="7000"/>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6">
  <a:schemeClr val="accent3"/>
</cs:colorStyle>
</file>

<file path=xl/charts/colors12.xml><?xml version="1.0" encoding="utf-8"?>
<cs:colorStyle xmlns:cs="http://schemas.microsoft.com/office/drawing/2012/chartStyle" xmlns:a="http://schemas.openxmlformats.org/drawingml/2006/main" meth="withinLinear" id="14">
  <a:schemeClr val="accent1"/>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9">
  <a:schemeClr val="accent6"/>
</cs:colorStyle>
</file>

<file path=xl/charts/colors9.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10" Type="http://schemas.openxmlformats.org/officeDocument/2006/relationships/chart" Target="../charts/chart8.xml"/><Relationship Id="rId4" Type="http://schemas.openxmlformats.org/officeDocument/2006/relationships/chart" Target="../charts/chart4.xml"/><Relationship Id="rId9"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microsoft.com/office/2014/relationships/chartEx" Target="../charts/chartEx5.xml"/><Relationship Id="rId2" Type="http://schemas.microsoft.com/office/2014/relationships/chartEx" Target="../charts/chartEx4.xml"/><Relationship Id="rId1" Type="http://schemas.microsoft.com/office/2014/relationships/chartEx" Target="../charts/chartEx3.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289560</xdr:colOff>
      <xdr:row>18</xdr:row>
      <xdr:rowOff>144780</xdr:rowOff>
    </xdr:from>
    <xdr:to>
      <xdr:col>9</xdr:col>
      <xdr:colOff>381000</xdr:colOff>
      <xdr:row>39</xdr:row>
      <xdr:rowOff>15240</xdr:rowOff>
    </xdr:to>
    <xdr:graphicFrame macro="">
      <xdr:nvGraphicFramePr>
        <xdr:cNvPr id="2" name="Chart 1">
          <a:extLst>
            <a:ext uri="{FF2B5EF4-FFF2-40B4-BE49-F238E27FC236}">
              <a16:creationId xmlns:a16="http://schemas.microsoft.com/office/drawing/2014/main" id="{79E6F868-1EC5-3F4F-743F-554AB4BAAD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449580</xdr:colOff>
      <xdr:row>5</xdr:row>
      <xdr:rowOff>114300</xdr:rowOff>
    </xdr:from>
    <xdr:to>
      <xdr:col>10</xdr:col>
      <xdr:colOff>243840</xdr:colOff>
      <xdr:row>19</xdr:row>
      <xdr:rowOff>50651</xdr:rowOff>
    </xdr:to>
    <xdr:grpSp>
      <xdr:nvGrpSpPr>
        <xdr:cNvPr id="5" name="Group 4">
          <a:extLst>
            <a:ext uri="{FF2B5EF4-FFF2-40B4-BE49-F238E27FC236}">
              <a16:creationId xmlns:a16="http://schemas.microsoft.com/office/drawing/2014/main" id="{5574E48F-D4EA-483F-D06B-F6F6B09A4A7A}"/>
            </a:ext>
          </a:extLst>
        </xdr:cNvPr>
        <xdr:cNvGrpSpPr/>
      </xdr:nvGrpSpPr>
      <xdr:grpSpPr>
        <a:xfrm>
          <a:off x="5478780" y="939800"/>
          <a:ext cx="3134360" cy="2247751"/>
          <a:chOff x="1366717" y="1341683"/>
          <a:chExt cx="4572000" cy="2743200"/>
        </a:xfrm>
      </xdr:grpSpPr>
      <xdr:graphicFrame macro="">
        <xdr:nvGraphicFramePr>
          <xdr:cNvPr id="3" name="Chart 2">
            <a:extLst>
              <a:ext uri="{FF2B5EF4-FFF2-40B4-BE49-F238E27FC236}">
                <a16:creationId xmlns:a16="http://schemas.microsoft.com/office/drawing/2014/main" id="{F4AC22B5-9B41-3FB7-183A-3A49EA845CDF}"/>
              </a:ext>
            </a:extLst>
          </xdr:cNvPr>
          <xdr:cNvGraphicFramePr/>
        </xdr:nvGraphicFramePr>
        <xdr:xfrm>
          <a:off x="1366717" y="1341683"/>
          <a:ext cx="4572000" cy="2743200"/>
        </xdr:xfrm>
        <a:graphic>
          <a:graphicData uri="http://schemas.openxmlformats.org/drawingml/2006/chart">
            <c:chart xmlns:c="http://schemas.openxmlformats.org/drawingml/2006/chart" xmlns:r="http://schemas.openxmlformats.org/officeDocument/2006/relationships" r:id="rId2"/>
          </a:graphicData>
        </a:graphic>
      </xdr:graphicFrame>
      <xdr:sp macro="" textlink="$D$11">
        <xdr:nvSpPr>
          <xdr:cNvPr id="4" name="TextBox 3">
            <a:extLst>
              <a:ext uri="{FF2B5EF4-FFF2-40B4-BE49-F238E27FC236}">
                <a16:creationId xmlns:a16="http://schemas.microsoft.com/office/drawing/2014/main" id="{75F51D49-CC8F-677F-C694-F78A56E0F8AA}"/>
              </a:ext>
            </a:extLst>
          </xdr:cNvPr>
          <xdr:cNvSpPr txBox="1"/>
        </xdr:nvSpPr>
        <xdr:spPr>
          <a:xfrm>
            <a:off x="2894665" y="2699678"/>
            <a:ext cx="1670081" cy="480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D0F33B5-6333-40DF-AC73-C3970B421133}" type="TxLink">
              <a:rPr lang="en-US" sz="2000" b="1" i="0" u="none" strike="noStrike">
                <a:solidFill>
                  <a:schemeClr val="accent4"/>
                </a:solidFill>
                <a:latin typeface="Arial"/>
                <a:cs typeface="Arial"/>
              </a:rPr>
              <a:pPr/>
              <a:t>71.27%</a:t>
            </a:fld>
            <a:endParaRPr lang="en-IN" sz="2800" b="1">
              <a:solidFill>
                <a:schemeClr val="accent4"/>
              </a:solidFill>
            </a:endParaRPr>
          </a:p>
        </xdr:txBody>
      </xdr:sp>
    </xdr:grpSp>
    <xdr:clientData/>
  </xdr:twoCellAnchor>
  <xdr:twoCellAnchor>
    <xdr:from>
      <xdr:col>3</xdr:col>
      <xdr:colOff>299060</xdr:colOff>
      <xdr:row>62</xdr:row>
      <xdr:rowOff>65314</xdr:rowOff>
    </xdr:from>
    <xdr:to>
      <xdr:col>10</xdr:col>
      <xdr:colOff>391886</xdr:colOff>
      <xdr:row>81</xdr:row>
      <xdr:rowOff>130628</xdr:rowOff>
    </xdr:to>
    <xdr:graphicFrame macro="">
      <xdr:nvGraphicFramePr>
        <xdr:cNvPr id="6" name="Chart 5">
          <a:extLst>
            <a:ext uri="{FF2B5EF4-FFF2-40B4-BE49-F238E27FC236}">
              <a16:creationId xmlns:a16="http://schemas.microsoft.com/office/drawing/2014/main" id="{DC16E7FB-B0B7-809B-4CDE-28C3F98DF7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113401</xdr:colOff>
      <xdr:row>22</xdr:row>
      <xdr:rowOff>91439</xdr:rowOff>
    </xdr:from>
    <xdr:to>
      <xdr:col>27</xdr:col>
      <xdr:colOff>0</xdr:colOff>
      <xdr:row>37</xdr:row>
      <xdr:rowOff>0</xdr:rowOff>
    </xdr:to>
    <xdr:graphicFrame macro="">
      <xdr:nvGraphicFramePr>
        <xdr:cNvPr id="8" name="Chart 7" descr="Chart type: Doughnut. 'Gender': Male accounts for the majority of 'LoanAmount'.&#10;&#10;Description automatically generated">
          <a:extLst>
            <a:ext uri="{FF2B5EF4-FFF2-40B4-BE49-F238E27FC236}">
              <a16:creationId xmlns:a16="http://schemas.microsoft.com/office/drawing/2014/main" id="{21F226A2-11EA-4AF5-925A-CBB54D9AEF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420894</xdr:colOff>
      <xdr:row>42</xdr:row>
      <xdr:rowOff>67804</xdr:rowOff>
    </xdr:from>
    <xdr:to>
      <xdr:col>27</xdr:col>
      <xdr:colOff>405654</xdr:colOff>
      <xdr:row>58</xdr:row>
      <xdr:rowOff>127378</xdr:rowOff>
    </xdr:to>
    <xdr:graphicFrame macro="">
      <xdr:nvGraphicFramePr>
        <xdr:cNvPr id="9" name="Chart 8" descr="Chart type: Clustered Bar. 'CoapplicantIncome' by 'Education' and 'Property_Area'&#10;&#10;Description automatically generated">
          <a:extLst>
            <a:ext uri="{FF2B5EF4-FFF2-40B4-BE49-F238E27FC236}">
              <a16:creationId xmlns:a16="http://schemas.microsoft.com/office/drawing/2014/main" id="{DD82ED53-28CB-4A10-ADC0-C60048587E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223057</xdr:colOff>
      <xdr:row>91</xdr:row>
      <xdr:rowOff>17319</xdr:rowOff>
    </xdr:from>
    <xdr:to>
      <xdr:col>10</xdr:col>
      <xdr:colOff>0</xdr:colOff>
      <xdr:row>116</xdr:row>
      <xdr:rowOff>160516</xdr:rowOff>
    </xdr:to>
    <mc:AlternateContent xmlns:mc="http://schemas.openxmlformats.org/markup-compatibility/2006">
      <mc:Choice xmlns:cx1="http://schemas.microsoft.com/office/drawing/2015/9/8/chartex" Requires="cx1">
        <xdr:graphicFrame macro="">
          <xdr:nvGraphicFramePr>
            <xdr:cNvPr id="10" name="Chart 9" descr="Chart type: Histogram. Frequency of 'LoanAmount'&#10;&#10;Description automatically generated">
              <a:extLst>
                <a:ext uri="{FF2B5EF4-FFF2-40B4-BE49-F238E27FC236}">
                  <a16:creationId xmlns:a16="http://schemas.microsoft.com/office/drawing/2014/main" id="{BAC57B1B-B2A7-4903-836C-C7821046FA5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96437" y="15272559"/>
              <a:ext cx="7770323" cy="433419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43543</xdr:colOff>
      <xdr:row>90</xdr:row>
      <xdr:rowOff>127001</xdr:rowOff>
    </xdr:from>
    <xdr:to>
      <xdr:col>33</xdr:col>
      <xdr:colOff>541468</xdr:colOff>
      <xdr:row>116</xdr:row>
      <xdr:rowOff>1</xdr:rowOff>
    </xdr:to>
    <xdr:graphicFrame macro="">
      <xdr:nvGraphicFramePr>
        <xdr:cNvPr id="11" name="Chart 10" descr="Chart type: Scatter. 'ApplicantIncome' and 'CoapplicantIncome' appear to form a cluster with 2 outliers.&#10;&#10;Description automatically generated">
          <a:extLst>
            <a:ext uri="{FF2B5EF4-FFF2-40B4-BE49-F238E27FC236}">
              <a16:creationId xmlns:a16="http://schemas.microsoft.com/office/drawing/2014/main" id="{F6230785-F85D-495B-ABE6-7ED3D00EFF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401783</xdr:colOff>
      <xdr:row>65</xdr:row>
      <xdr:rowOff>63895</xdr:rowOff>
    </xdr:from>
    <xdr:to>
      <xdr:col>30</xdr:col>
      <xdr:colOff>540327</xdr:colOff>
      <xdr:row>81</xdr:row>
      <xdr:rowOff>92091</xdr:rowOff>
    </xdr:to>
    <mc:AlternateContent xmlns:mc="http://schemas.openxmlformats.org/markup-compatibility/2006">
      <mc:Choice xmlns:cx1="http://schemas.microsoft.com/office/drawing/2015/9/8/chartex" Requires="cx1">
        <xdr:graphicFrame macro="">
          <xdr:nvGraphicFramePr>
            <xdr:cNvPr id="12" name="Chart 11" descr="Chart type: Histogram. Frequency of 'ApplicantIncome'&#10;&#10;Description automatically generated">
              <a:extLst>
                <a:ext uri="{FF2B5EF4-FFF2-40B4-BE49-F238E27FC236}">
                  <a16:creationId xmlns:a16="http://schemas.microsoft.com/office/drawing/2014/main" id="{B7731CC2-9909-4CCC-B291-4F58874BFBF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1816543" y="10960495"/>
              <a:ext cx="12109564" cy="271043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401781</xdr:colOff>
      <xdr:row>5</xdr:row>
      <xdr:rowOff>110142</xdr:rowOff>
    </xdr:from>
    <xdr:to>
      <xdr:col>31</xdr:col>
      <xdr:colOff>254922</xdr:colOff>
      <xdr:row>18</xdr:row>
      <xdr:rowOff>96982</xdr:rowOff>
    </xdr:to>
    <xdr:graphicFrame macro="">
      <xdr:nvGraphicFramePr>
        <xdr:cNvPr id="13" name="Chart 12">
          <a:extLst>
            <a:ext uri="{FF2B5EF4-FFF2-40B4-BE49-F238E27FC236}">
              <a16:creationId xmlns:a16="http://schemas.microsoft.com/office/drawing/2014/main" id="{84923784-EAFD-C527-282D-87F0DF70A2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68580</xdr:colOff>
      <xdr:row>0</xdr:row>
      <xdr:rowOff>83820</xdr:rowOff>
    </xdr:from>
    <xdr:to>
      <xdr:col>3</xdr:col>
      <xdr:colOff>548640</xdr:colOff>
      <xdr:row>3</xdr:row>
      <xdr:rowOff>53340</xdr:rowOff>
    </xdr:to>
    <xdr:sp macro="" textlink="">
      <xdr:nvSpPr>
        <xdr:cNvPr id="7" name="Rectangle: Rounded Corners 6">
          <a:extLst>
            <a:ext uri="{FF2B5EF4-FFF2-40B4-BE49-F238E27FC236}">
              <a16:creationId xmlns:a16="http://schemas.microsoft.com/office/drawing/2014/main" id="{2379A3C9-675F-2FDC-B43D-05967D2E009F}"/>
            </a:ext>
          </a:extLst>
        </xdr:cNvPr>
        <xdr:cNvSpPr/>
      </xdr:nvSpPr>
      <xdr:spPr>
        <a:xfrm>
          <a:off x="441960" y="83820"/>
          <a:ext cx="2385060" cy="472440"/>
        </a:xfrm>
        <a:prstGeom prst="roundRect">
          <a:avLst>
            <a:gd name="adj" fmla="val 14070"/>
          </a:avLst>
        </a:prstGeom>
        <a:solidFill>
          <a:srgbClr val="002060"/>
        </a:solidFill>
        <a:ln>
          <a:noFill/>
        </a:ln>
        <a:effectLst>
          <a:outerShdw blurRad="88900" dist="38100" dir="2700000" algn="tl" rotWithShape="0">
            <a:srgbClr val="00B0F0">
              <a:alpha val="2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a:t>Data Analysis</a:t>
          </a:r>
        </a:p>
      </xdr:txBody>
    </xdr:sp>
    <xdr:clientData/>
  </xdr:twoCellAnchor>
  <xdr:twoCellAnchor>
    <xdr:from>
      <xdr:col>4</xdr:col>
      <xdr:colOff>145868</xdr:colOff>
      <xdr:row>40</xdr:row>
      <xdr:rowOff>103414</xdr:rowOff>
    </xdr:from>
    <xdr:to>
      <xdr:col>11</xdr:col>
      <xdr:colOff>189411</xdr:colOff>
      <xdr:row>57</xdr:row>
      <xdr:rowOff>66403</xdr:rowOff>
    </xdr:to>
    <xdr:graphicFrame macro="">
      <xdr:nvGraphicFramePr>
        <xdr:cNvPr id="14" name="Chart 13">
          <a:extLst>
            <a:ext uri="{FF2B5EF4-FFF2-40B4-BE49-F238E27FC236}">
              <a16:creationId xmlns:a16="http://schemas.microsoft.com/office/drawing/2014/main" id="{05AFAEE2-F9CF-B7E9-9046-F1E9CE35D4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6</xdr:col>
      <xdr:colOff>493210</xdr:colOff>
      <xdr:row>0</xdr:row>
      <xdr:rowOff>40641</xdr:rowOff>
    </xdr:from>
    <xdr:to>
      <xdr:col>10</xdr:col>
      <xdr:colOff>289410</xdr:colOff>
      <xdr:row>3</xdr:row>
      <xdr:rowOff>121341</xdr:rowOff>
    </xdr:to>
    <mc:AlternateContent xmlns:mc="http://schemas.openxmlformats.org/markup-compatibility/2006" xmlns:a14="http://schemas.microsoft.com/office/drawing/2010/main">
      <mc:Choice Requires="a14">
        <xdr:graphicFrame macro="">
          <xdr:nvGraphicFramePr>
            <xdr:cNvPr id="16" name="Married Status">
              <a:extLst>
                <a:ext uri="{FF2B5EF4-FFF2-40B4-BE49-F238E27FC236}">
                  <a16:creationId xmlns:a16="http://schemas.microsoft.com/office/drawing/2014/main" id="{1E6BD27C-7264-A7C6-6B6B-1F1EFB375B3B}"/>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mlns="">
        <xdr:sp macro="" textlink="">
          <xdr:nvSpPr>
            <xdr:cNvPr id="0" name=""/>
            <xdr:cNvSpPr>
              <a:spLocks noTextEdit="1"/>
            </xdr:cNvSpPr>
          </xdr:nvSpPr>
          <xdr:spPr>
            <a:xfrm>
              <a:off x="6297110" y="40641"/>
              <a:ext cx="2361600" cy="57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15240</xdr:colOff>
      <xdr:row>0</xdr:row>
      <xdr:rowOff>40641</xdr:rowOff>
    </xdr:from>
    <xdr:to>
      <xdr:col>19</xdr:col>
      <xdr:colOff>736600</xdr:colOff>
      <xdr:row>3</xdr:row>
      <xdr:rowOff>121341</xdr:rowOff>
    </xdr:to>
    <mc:AlternateContent xmlns:mc="http://schemas.openxmlformats.org/markup-compatibility/2006" xmlns:a14="http://schemas.microsoft.com/office/drawing/2010/main">
      <mc:Choice Requires="a14">
        <xdr:graphicFrame macro="">
          <xdr:nvGraphicFramePr>
            <xdr:cNvPr id="18" name="Property_Area">
              <a:extLst>
                <a:ext uri="{FF2B5EF4-FFF2-40B4-BE49-F238E27FC236}">
                  <a16:creationId xmlns:a16="http://schemas.microsoft.com/office/drawing/2014/main" id="{877422E2-E44C-DF37-0D29-ADDF5D45276F}"/>
                </a:ext>
              </a:extLst>
            </xdr:cNvPr>
            <xdr:cNvGraphicFramePr/>
          </xdr:nvGraphicFramePr>
          <xdr:xfrm>
            <a:off x="0" y="0"/>
            <a:ext cx="0" cy="0"/>
          </xdr:xfrm>
          <a:graphic>
            <a:graphicData uri="http://schemas.microsoft.com/office/drawing/2010/slicer">
              <sle:slicer xmlns:sle="http://schemas.microsoft.com/office/drawing/2010/slicer" name="Property_Area"/>
            </a:graphicData>
          </a:graphic>
        </xdr:graphicFrame>
      </mc:Choice>
      <mc:Fallback xmlns="">
        <xdr:sp macro="" textlink="">
          <xdr:nvSpPr>
            <xdr:cNvPr id="0" name=""/>
            <xdr:cNvSpPr>
              <a:spLocks noTextEdit="1"/>
            </xdr:cNvSpPr>
          </xdr:nvSpPr>
          <xdr:spPr>
            <a:xfrm>
              <a:off x="14366240" y="40641"/>
              <a:ext cx="2740660" cy="57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1143000</xdr:colOff>
      <xdr:row>0</xdr:row>
      <xdr:rowOff>40641</xdr:rowOff>
    </xdr:from>
    <xdr:to>
      <xdr:col>6</xdr:col>
      <xdr:colOff>431800</xdr:colOff>
      <xdr:row>3</xdr:row>
      <xdr:rowOff>121921</xdr:rowOff>
    </xdr:to>
    <mc:AlternateContent xmlns:mc="http://schemas.openxmlformats.org/markup-compatibility/2006" xmlns:a14="http://schemas.microsoft.com/office/drawing/2010/main">
      <mc:Choice Requires="a14">
        <xdr:graphicFrame macro="">
          <xdr:nvGraphicFramePr>
            <xdr:cNvPr id="22" name="Gender">
              <a:extLst>
                <a:ext uri="{FF2B5EF4-FFF2-40B4-BE49-F238E27FC236}">
                  <a16:creationId xmlns:a16="http://schemas.microsoft.com/office/drawing/2014/main" id="{48DCCDBF-5971-B010-1362-DC7851231BA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873500" y="40641"/>
              <a:ext cx="2362200" cy="576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427020</xdr:colOff>
      <xdr:row>0</xdr:row>
      <xdr:rowOff>40641</xdr:rowOff>
    </xdr:from>
    <xdr:to>
      <xdr:col>14</xdr:col>
      <xdr:colOff>350220</xdr:colOff>
      <xdr:row>3</xdr:row>
      <xdr:rowOff>121341</xdr:rowOff>
    </xdr:to>
    <mc:AlternateContent xmlns:mc="http://schemas.openxmlformats.org/markup-compatibility/2006" xmlns:a14="http://schemas.microsoft.com/office/drawing/2010/main">
      <mc:Choice Requires="a14">
        <xdr:graphicFrame macro="">
          <xdr:nvGraphicFramePr>
            <xdr:cNvPr id="23" name="Education">
              <a:extLst>
                <a:ext uri="{FF2B5EF4-FFF2-40B4-BE49-F238E27FC236}">
                  <a16:creationId xmlns:a16="http://schemas.microsoft.com/office/drawing/2014/main" id="{28E4FB4B-A9FD-37E6-F194-0FB509E5E3A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796320" y="40641"/>
              <a:ext cx="2361600" cy="57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487830</xdr:colOff>
      <xdr:row>0</xdr:row>
      <xdr:rowOff>40641</xdr:rowOff>
    </xdr:from>
    <xdr:to>
      <xdr:col>16</xdr:col>
      <xdr:colOff>385630</xdr:colOff>
      <xdr:row>3</xdr:row>
      <xdr:rowOff>121341</xdr:rowOff>
    </xdr:to>
    <mc:AlternateContent xmlns:mc="http://schemas.openxmlformats.org/markup-compatibility/2006" xmlns:a14="http://schemas.microsoft.com/office/drawing/2010/main">
      <mc:Choice Requires="a14">
        <xdr:graphicFrame macro="">
          <xdr:nvGraphicFramePr>
            <xdr:cNvPr id="24" name="Self_Employed">
              <a:extLst>
                <a:ext uri="{FF2B5EF4-FFF2-40B4-BE49-F238E27FC236}">
                  <a16:creationId xmlns:a16="http://schemas.microsoft.com/office/drawing/2014/main" id="{26E8DABC-D314-449A-92A0-EE06193585DF}"/>
                </a:ext>
              </a:extLst>
            </xdr:cNvPr>
            <xdr:cNvGraphicFramePr/>
          </xdr:nvGraphicFramePr>
          <xdr:xfrm>
            <a:off x="0" y="0"/>
            <a:ext cx="0" cy="0"/>
          </xdr:xfrm>
          <a:graphic>
            <a:graphicData uri="http://schemas.microsoft.com/office/drawing/2010/slicer">
              <sle:slicer xmlns:sle="http://schemas.microsoft.com/office/drawing/2010/slicer" name="Self_Employed"/>
            </a:graphicData>
          </a:graphic>
        </xdr:graphicFrame>
      </mc:Choice>
      <mc:Fallback xmlns="">
        <xdr:sp macro="" textlink="">
          <xdr:nvSpPr>
            <xdr:cNvPr id="0" name=""/>
            <xdr:cNvSpPr>
              <a:spLocks noTextEdit="1"/>
            </xdr:cNvSpPr>
          </xdr:nvSpPr>
          <xdr:spPr>
            <a:xfrm>
              <a:off x="11295530" y="40641"/>
              <a:ext cx="2361600" cy="57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0.37167</cdr:x>
      <cdr:y>0.40417</cdr:y>
    </cdr:from>
    <cdr:to>
      <cdr:x>0.585</cdr:x>
      <cdr:y>0.59583</cdr:y>
    </cdr:to>
    <cdr:sp macro="" textlink="">
      <cdr:nvSpPr>
        <cdr:cNvPr id="2" name="TextBox 1">
          <a:extLst xmlns:a="http://schemas.openxmlformats.org/drawingml/2006/main">
            <a:ext uri="{FF2B5EF4-FFF2-40B4-BE49-F238E27FC236}">
              <a16:creationId xmlns:a16="http://schemas.microsoft.com/office/drawing/2014/main" id="{CA4199F5-4558-9D19-3F1B-73B0D9532EA3}"/>
            </a:ext>
          </a:extLst>
        </cdr:cNvPr>
        <cdr:cNvSpPr txBox="1"/>
      </cdr:nvSpPr>
      <cdr:spPr>
        <a:xfrm xmlns:a="http://schemas.openxmlformats.org/drawingml/2006/main">
          <a:off x="1699260" y="1108710"/>
          <a:ext cx="975360" cy="5257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drawings/drawing3.xml><?xml version="1.0" encoding="utf-8"?>
<xdr:wsDr xmlns:xdr="http://schemas.openxmlformats.org/drawingml/2006/spreadsheetDrawing" xmlns:a="http://schemas.openxmlformats.org/drawingml/2006/main">
  <xdr:twoCellAnchor>
    <xdr:from>
      <xdr:col>18</xdr:col>
      <xdr:colOff>255617</xdr:colOff>
      <xdr:row>3</xdr:row>
      <xdr:rowOff>269125</xdr:rowOff>
    </xdr:from>
    <xdr:to>
      <xdr:col>23</xdr:col>
      <xdr:colOff>225137</xdr:colOff>
      <xdr:row>20</xdr:row>
      <xdr:rowOff>55417</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20FAD92E-17C4-4046-1466-5329B204845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7400617" y="878725"/>
              <a:ext cx="4572000" cy="274285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322118</xdr:colOff>
      <xdr:row>22</xdr:row>
      <xdr:rowOff>103564</xdr:rowOff>
    </xdr:from>
    <xdr:to>
      <xdr:col>23</xdr:col>
      <xdr:colOff>291638</xdr:colOff>
      <xdr:row>39</xdr:row>
      <xdr:rowOff>56111</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39002CC8-96AE-4A5E-8DF9-B8D1DBBDA3F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7467118" y="4005004"/>
              <a:ext cx="4572000" cy="281766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323850</xdr:colOff>
      <xdr:row>42</xdr:row>
      <xdr:rowOff>114300</xdr:rowOff>
    </xdr:from>
    <xdr:to>
      <xdr:col>23</xdr:col>
      <xdr:colOff>209550</xdr:colOff>
      <xdr:row>61</xdr:row>
      <xdr:rowOff>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38051E5D-36BD-4370-8470-95F52BE17BA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7468850" y="7383780"/>
              <a:ext cx="4488180" cy="30861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261159</xdr:colOff>
      <xdr:row>6</xdr:row>
      <xdr:rowOff>0</xdr:rowOff>
    </xdr:from>
    <xdr:to>
      <xdr:col>14</xdr:col>
      <xdr:colOff>514350</xdr:colOff>
      <xdr:row>16</xdr:row>
      <xdr:rowOff>85724</xdr:rowOff>
    </xdr:to>
    <xdr:graphicFrame macro="">
      <xdr:nvGraphicFramePr>
        <xdr:cNvPr id="6" name="Chart 5">
          <a:extLst>
            <a:ext uri="{FF2B5EF4-FFF2-40B4-BE49-F238E27FC236}">
              <a16:creationId xmlns:a16="http://schemas.microsoft.com/office/drawing/2014/main" id="{89E8C3E1-AAFC-BC66-E82C-F7D76C78A6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559205</xdr:colOff>
      <xdr:row>18</xdr:row>
      <xdr:rowOff>125036</xdr:rowOff>
    </xdr:from>
    <xdr:to>
      <xdr:col>14</xdr:col>
      <xdr:colOff>447675</xdr:colOff>
      <xdr:row>29</xdr:row>
      <xdr:rowOff>152400</xdr:rowOff>
    </xdr:to>
    <xdr:graphicFrame macro="">
      <xdr:nvGraphicFramePr>
        <xdr:cNvPr id="8" name="Chart 7">
          <a:extLst>
            <a:ext uri="{FF2B5EF4-FFF2-40B4-BE49-F238E27FC236}">
              <a16:creationId xmlns:a16="http://schemas.microsoft.com/office/drawing/2014/main" id="{6EDC2DBD-D1EE-7915-A609-B09ED7404A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314326</xdr:colOff>
      <xdr:row>33</xdr:row>
      <xdr:rowOff>65492</xdr:rowOff>
    </xdr:from>
    <xdr:to>
      <xdr:col>15</xdr:col>
      <xdr:colOff>19051</xdr:colOff>
      <xdr:row>49</xdr:row>
      <xdr:rowOff>104775</xdr:rowOff>
    </xdr:to>
    <xdr:graphicFrame macro="">
      <xdr:nvGraphicFramePr>
        <xdr:cNvPr id="10" name="Chart 9">
          <a:extLst>
            <a:ext uri="{FF2B5EF4-FFF2-40B4-BE49-F238E27FC236}">
              <a16:creationId xmlns:a16="http://schemas.microsoft.com/office/drawing/2014/main" id="{EE34AA4B-5504-6EE9-6AE5-E5A0261752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417738</xdr:colOff>
      <xdr:row>6</xdr:row>
      <xdr:rowOff>47624</xdr:rowOff>
    </xdr:from>
    <xdr:to>
      <xdr:col>27</xdr:col>
      <xdr:colOff>552450</xdr:colOff>
      <xdr:row>16</xdr:row>
      <xdr:rowOff>66674</xdr:rowOff>
    </xdr:to>
    <xdr:graphicFrame macro="">
      <xdr:nvGraphicFramePr>
        <xdr:cNvPr id="15" name="Chart 14">
          <a:extLst>
            <a:ext uri="{FF2B5EF4-FFF2-40B4-BE49-F238E27FC236}">
              <a16:creationId xmlns:a16="http://schemas.microsoft.com/office/drawing/2014/main" id="{F89BA1BF-80EB-1AFA-8BDD-C71FF23A9A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57150</xdr:colOff>
      <xdr:row>19</xdr:row>
      <xdr:rowOff>185059</xdr:rowOff>
    </xdr:from>
    <xdr:to>
      <xdr:col>27</xdr:col>
      <xdr:colOff>514350</xdr:colOff>
      <xdr:row>28</xdr:row>
      <xdr:rowOff>152401</xdr:rowOff>
    </xdr:to>
    <xdr:graphicFrame macro="">
      <xdr:nvGraphicFramePr>
        <xdr:cNvPr id="16" name="Chart 15">
          <a:extLst>
            <a:ext uri="{FF2B5EF4-FFF2-40B4-BE49-F238E27FC236}">
              <a16:creationId xmlns:a16="http://schemas.microsoft.com/office/drawing/2014/main" id="{25AB99A6-9AAD-C0F0-0253-6498BDCABE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236764</xdr:colOff>
      <xdr:row>33</xdr:row>
      <xdr:rowOff>90624</xdr:rowOff>
    </xdr:from>
    <xdr:to>
      <xdr:col>27</xdr:col>
      <xdr:colOff>342900</xdr:colOff>
      <xdr:row>46</xdr:row>
      <xdr:rowOff>66674</xdr:rowOff>
    </xdr:to>
    <xdr:graphicFrame macro="">
      <xdr:nvGraphicFramePr>
        <xdr:cNvPr id="17" name="Chart 16">
          <a:extLst>
            <a:ext uri="{FF2B5EF4-FFF2-40B4-BE49-F238E27FC236}">
              <a16:creationId xmlns:a16="http://schemas.microsoft.com/office/drawing/2014/main" id="{D86EF15C-8FEB-751A-A4EA-1A2E3FD0E3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371475</xdr:colOff>
      <xdr:row>54</xdr:row>
      <xdr:rowOff>137432</xdr:rowOff>
    </xdr:from>
    <xdr:to>
      <xdr:col>14</xdr:col>
      <xdr:colOff>904874</xdr:colOff>
      <xdr:row>65</xdr:row>
      <xdr:rowOff>2722</xdr:rowOff>
    </xdr:to>
    <xdr:graphicFrame macro="">
      <xdr:nvGraphicFramePr>
        <xdr:cNvPr id="22" name="Chart 21">
          <a:extLst>
            <a:ext uri="{FF2B5EF4-FFF2-40B4-BE49-F238E27FC236}">
              <a16:creationId xmlns:a16="http://schemas.microsoft.com/office/drawing/2014/main" id="{8B343B70-CD7F-2735-0B9F-6C74C6AB15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381000</xdr:colOff>
      <xdr:row>0</xdr:row>
      <xdr:rowOff>108857</xdr:rowOff>
    </xdr:from>
    <xdr:to>
      <xdr:col>28</xdr:col>
      <xdr:colOff>21771</xdr:colOff>
      <xdr:row>4</xdr:row>
      <xdr:rowOff>141514</xdr:rowOff>
    </xdr:to>
    <xdr:sp macro="" textlink="">
      <xdr:nvSpPr>
        <xdr:cNvPr id="25" name="Rectangle: Rounded Corners 24">
          <a:extLst>
            <a:ext uri="{FF2B5EF4-FFF2-40B4-BE49-F238E27FC236}">
              <a16:creationId xmlns:a16="http://schemas.microsoft.com/office/drawing/2014/main" id="{589952CD-36EE-E760-13BD-B0029148C497}"/>
            </a:ext>
          </a:extLst>
        </xdr:cNvPr>
        <xdr:cNvSpPr/>
      </xdr:nvSpPr>
      <xdr:spPr>
        <a:xfrm>
          <a:off x="381000" y="108857"/>
          <a:ext cx="19920857" cy="685800"/>
        </a:xfrm>
        <a:prstGeom prst="roundRect">
          <a:avLst>
            <a:gd name="adj" fmla="val 16667"/>
          </a:avLst>
        </a:prstGeom>
        <a:solidFill>
          <a:srgbClr val="002060"/>
        </a:solidFill>
        <a:ln w="9525" cmpd="sng">
          <a:solidFill>
            <a:schemeClr val="lt1">
              <a:shade val="50000"/>
            </a:schemeClr>
          </a:solidFill>
        </a:ln>
        <a:effectLst>
          <a:outerShdw blurRad="101600" dist="38100" dir="2700000" algn="tl" rotWithShape="0">
            <a:schemeClr val="bg2">
              <a:lumMod val="50000"/>
              <a:alpha val="75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3200" b="1">
              <a:solidFill>
                <a:schemeClr val="bg1"/>
              </a:solidFill>
              <a:effectLst/>
              <a:latin typeface="+mn-lt"/>
              <a:ea typeface="+mn-ea"/>
              <a:cs typeface="+mn-cs"/>
            </a:rPr>
            <a:t>Approval Rate Analysis</a:t>
          </a:r>
          <a:endParaRPr lang="en-IN" sz="7200">
            <a:solidFill>
              <a:schemeClr val="bg1"/>
            </a:solidFill>
            <a:effectLst/>
          </a:endParaRPr>
        </a:p>
      </xdr:txBody>
    </xdr:sp>
    <xdr:clientData/>
  </xdr:twoCellAnchor>
  <xdr:twoCellAnchor>
    <xdr:from>
      <xdr:col>20</xdr:col>
      <xdr:colOff>54428</xdr:colOff>
      <xdr:row>53</xdr:row>
      <xdr:rowOff>10886</xdr:rowOff>
    </xdr:from>
    <xdr:to>
      <xdr:col>25</xdr:col>
      <xdr:colOff>108857</xdr:colOff>
      <xdr:row>67</xdr:row>
      <xdr:rowOff>10888</xdr:rowOff>
    </xdr:to>
    <xdr:grpSp>
      <xdr:nvGrpSpPr>
        <xdr:cNvPr id="28" name="Group 27">
          <a:extLst>
            <a:ext uri="{FF2B5EF4-FFF2-40B4-BE49-F238E27FC236}">
              <a16:creationId xmlns:a16="http://schemas.microsoft.com/office/drawing/2014/main" id="{8CD2CF63-B02C-C633-2CE8-560B91827B82}"/>
            </a:ext>
          </a:extLst>
        </xdr:cNvPr>
        <xdr:cNvGrpSpPr/>
      </xdr:nvGrpSpPr>
      <xdr:grpSpPr>
        <a:xfrm>
          <a:off x="14771914" y="9002486"/>
          <a:ext cx="3810000" cy="2449288"/>
          <a:chOff x="8675913" y="13416643"/>
          <a:chExt cx="5671457" cy="3020786"/>
        </a:xfrm>
      </xdr:grpSpPr>
      <xdr:graphicFrame macro="">
        <xdr:nvGraphicFramePr>
          <xdr:cNvPr id="26" name="Chart 25">
            <a:extLst>
              <a:ext uri="{FF2B5EF4-FFF2-40B4-BE49-F238E27FC236}">
                <a16:creationId xmlns:a16="http://schemas.microsoft.com/office/drawing/2014/main" id="{F000F5C9-9D2C-F41F-4668-8CCD3E6FD8D0}"/>
              </a:ext>
            </a:extLst>
          </xdr:cNvPr>
          <xdr:cNvGraphicFramePr/>
        </xdr:nvGraphicFramePr>
        <xdr:xfrm>
          <a:off x="8675913" y="13416643"/>
          <a:ext cx="5671457" cy="3020786"/>
        </xdr:xfrm>
        <a:graphic>
          <a:graphicData uri="http://schemas.openxmlformats.org/drawingml/2006/chart">
            <c:chart xmlns:c="http://schemas.openxmlformats.org/drawingml/2006/chart" xmlns:r="http://schemas.openxmlformats.org/officeDocument/2006/relationships" r:id="rId8"/>
          </a:graphicData>
        </a:graphic>
      </xdr:graphicFrame>
      <xdr:sp macro="" textlink="$S$66">
        <xdr:nvSpPr>
          <xdr:cNvPr id="27" name="TextBox 26">
            <a:extLst>
              <a:ext uri="{FF2B5EF4-FFF2-40B4-BE49-F238E27FC236}">
                <a16:creationId xmlns:a16="http://schemas.microsoft.com/office/drawing/2014/main" id="{734C604C-10D2-028D-3FD0-B1898243EF14}"/>
              </a:ext>
            </a:extLst>
          </xdr:cNvPr>
          <xdr:cNvSpPr txBox="1"/>
        </xdr:nvSpPr>
        <xdr:spPr>
          <a:xfrm>
            <a:off x="10506985" y="14443199"/>
            <a:ext cx="2181871" cy="9144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F60740C-0A2A-48CD-B590-3C122B1F7A23}" type="TxLink">
              <a:rPr lang="en-US" sz="2800" b="1" i="0" u="none" strike="noStrike">
                <a:solidFill>
                  <a:srgbClr val="7030A0"/>
                </a:solidFill>
                <a:latin typeface="Arial"/>
                <a:cs typeface="Arial"/>
              </a:rPr>
              <a:pPr algn="ctr"/>
              <a:t>83.69%</a:t>
            </a:fld>
            <a:endParaRPr lang="en-IN" sz="3600" b="1">
              <a:solidFill>
                <a:srgbClr val="7030A0"/>
              </a:solidFill>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kshan" refreshedDate="45331.634216087965" createdVersion="8" refreshedVersion="8" minRefreshableVersion="3" recordCount="355" xr:uid="{8C9F4C85-5936-4716-99D8-177FF3F623FA}">
  <cacheSource type="worksheet">
    <worksheetSource name="Table_13"/>
  </cacheSource>
  <cacheFields count="15">
    <cacheField name="Loan_ID" numFmtId="0">
      <sharedItems/>
    </cacheField>
    <cacheField name="Gender" numFmtId="0">
      <sharedItems containsBlank="1" count="3">
        <s v="Male"/>
        <s v="Female"/>
        <m u="1"/>
      </sharedItems>
    </cacheField>
    <cacheField name="Married" numFmtId="0">
      <sharedItems count="2">
        <s v="Yes"/>
        <s v="No"/>
      </sharedItems>
    </cacheField>
    <cacheField name="Married Status" numFmtId="0">
      <sharedItems count="2">
        <s v="Married"/>
        <s v="Unmarried"/>
      </sharedItems>
    </cacheField>
    <cacheField name="Dependents" numFmtId="0">
      <sharedItems containsBlank="1" containsMixedTypes="1" containsNumber="1" containsInteger="1" minValue="0" maxValue="2" count="5">
        <n v="1"/>
        <n v="0"/>
        <n v="2"/>
        <s v="3+"/>
        <m/>
      </sharedItems>
    </cacheField>
    <cacheField name="Education" numFmtId="0">
      <sharedItems count="2">
        <s v="Graduate"/>
        <s v="Not Graduate"/>
      </sharedItems>
    </cacheField>
    <cacheField name="Self_Employed" numFmtId="0">
      <sharedItems containsBlank="1" count="3">
        <s v="No"/>
        <s v="Yes"/>
        <m u="1"/>
      </sharedItems>
    </cacheField>
    <cacheField name="ApplicantIncome" numFmtId="3">
      <sharedItems containsSemiMixedTypes="0" containsString="0" containsNumber="1" containsInteger="1" minValue="150" maxValue="9703"/>
    </cacheField>
    <cacheField name="CoapplicantIncome" numFmtId="3">
      <sharedItems containsSemiMixedTypes="0" containsString="0" containsNumber="1" minValue="0" maxValue="33837"/>
    </cacheField>
    <cacheField name="LoanAmount" numFmtId="3">
      <sharedItems containsSemiMixedTypes="0" containsString="0" containsNumber="1" containsInteger="1" minValue="9" maxValue="150"/>
    </cacheField>
    <cacheField name="Loan_Amount_Term" numFmtId="3">
      <sharedItems containsString="0" containsBlank="1" containsNumber="1" containsInteger="1" minValue="12" maxValue="480"/>
    </cacheField>
    <cacheField name="Credit_History" numFmtId="0">
      <sharedItems containsString="0" containsBlank="1" containsNumber="1" containsInteger="1" minValue="0" maxValue="1" count="3">
        <n v="1"/>
        <m/>
        <n v="0"/>
      </sharedItems>
    </cacheField>
    <cacheField name="Property_Area" numFmtId="0">
      <sharedItems count="3">
        <s v="Rural"/>
        <s v="Urban"/>
        <s v="Semiurban"/>
      </sharedItems>
    </cacheField>
    <cacheField name="Loan_Status" numFmtId="0">
      <sharedItems/>
    </cacheField>
    <cacheField name="Loan_Stat"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18289694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5">
  <r>
    <s v="LP001003"/>
    <x v="0"/>
    <x v="0"/>
    <x v="0"/>
    <x v="0"/>
    <x v="0"/>
    <x v="0"/>
    <n v="4583"/>
    <n v="1508"/>
    <n v="128"/>
    <n v="360"/>
    <x v="0"/>
    <x v="0"/>
    <s v="N"/>
    <n v="0"/>
  </r>
  <r>
    <s v="LP001005"/>
    <x v="0"/>
    <x v="0"/>
    <x v="0"/>
    <x v="1"/>
    <x v="0"/>
    <x v="1"/>
    <n v="3000"/>
    <n v="0"/>
    <n v="66"/>
    <n v="360"/>
    <x v="0"/>
    <x v="1"/>
    <s v="Y"/>
    <n v="1"/>
  </r>
  <r>
    <s v="LP001006"/>
    <x v="0"/>
    <x v="0"/>
    <x v="0"/>
    <x v="1"/>
    <x v="1"/>
    <x v="0"/>
    <n v="2583"/>
    <n v="2358"/>
    <n v="120"/>
    <n v="360"/>
    <x v="0"/>
    <x v="1"/>
    <s v="Y"/>
    <n v="1"/>
  </r>
  <r>
    <s v="LP001008"/>
    <x v="0"/>
    <x v="1"/>
    <x v="1"/>
    <x v="1"/>
    <x v="0"/>
    <x v="0"/>
    <n v="6000"/>
    <n v="0"/>
    <n v="141"/>
    <n v="360"/>
    <x v="0"/>
    <x v="1"/>
    <s v="Y"/>
    <n v="1"/>
  </r>
  <r>
    <s v="LP001013"/>
    <x v="0"/>
    <x v="0"/>
    <x v="0"/>
    <x v="1"/>
    <x v="1"/>
    <x v="0"/>
    <n v="2333"/>
    <n v="1516"/>
    <n v="95"/>
    <n v="360"/>
    <x v="0"/>
    <x v="1"/>
    <s v="Y"/>
    <n v="1"/>
  </r>
  <r>
    <s v="LP001024"/>
    <x v="0"/>
    <x v="0"/>
    <x v="0"/>
    <x v="2"/>
    <x v="0"/>
    <x v="0"/>
    <n v="3200"/>
    <n v="700"/>
    <n v="70"/>
    <n v="360"/>
    <x v="0"/>
    <x v="1"/>
    <s v="Y"/>
    <n v="1"/>
  </r>
  <r>
    <s v="LP001029"/>
    <x v="0"/>
    <x v="1"/>
    <x v="1"/>
    <x v="1"/>
    <x v="0"/>
    <x v="0"/>
    <n v="1853"/>
    <n v="2840"/>
    <n v="114"/>
    <n v="360"/>
    <x v="0"/>
    <x v="0"/>
    <s v="N"/>
    <n v="0"/>
  </r>
  <r>
    <s v="LP001030"/>
    <x v="0"/>
    <x v="0"/>
    <x v="0"/>
    <x v="2"/>
    <x v="0"/>
    <x v="0"/>
    <n v="1299"/>
    <n v="1086"/>
    <n v="17"/>
    <n v="120"/>
    <x v="0"/>
    <x v="1"/>
    <s v="Y"/>
    <n v="1"/>
  </r>
  <r>
    <s v="LP001032"/>
    <x v="0"/>
    <x v="1"/>
    <x v="1"/>
    <x v="1"/>
    <x v="0"/>
    <x v="0"/>
    <n v="4950"/>
    <n v="0"/>
    <n v="125"/>
    <n v="360"/>
    <x v="0"/>
    <x v="1"/>
    <s v="Y"/>
    <n v="1"/>
  </r>
  <r>
    <s v="LP001034"/>
    <x v="0"/>
    <x v="1"/>
    <x v="1"/>
    <x v="0"/>
    <x v="1"/>
    <x v="0"/>
    <n v="3596"/>
    <n v="0"/>
    <n v="100"/>
    <n v="240"/>
    <x v="1"/>
    <x v="1"/>
    <s v="Y"/>
    <n v="1"/>
  </r>
  <r>
    <s v="LP001036"/>
    <x v="1"/>
    <x v="1"/>
    <x v="1"/>
    <x v="1"/>
    <x v="0"/>
    <x v="0"/>
    <n v="3510"/>
    <n v="0"/>
    <n v="76"/>
    <n v="360"/>
    <x v="2"/>
    <x v="1"/>
    <s v="N"/>
    <n v="0"/>
  </r>
  <r>
    <s v="LP001038"/>
    <x v="0"/>
    <x v="0"/>
    <x v="0"/>
    <x v="1"/>
    <x v="1"/>
    <x v="0"/>
    <n v="4887"/>
    <n v="0"/>
    <n v="133"/>
    <n v="360"/>
    <x v="0"/>
    <x v="0"/>
    <s v="N"/>
    <n v="0"/>
  </r>
  <r>
    <s v="LP001043"/>
    <x v="0"/>
    <x v="0"/>
    <x v="0"/>
    <x v="1"/>
    <x v="1"/>
    <x v="0"/>
    <n v="7660"/>
    <n v="0"/>
    <n v="104"/>
    <n v="360"/>
    <x v="2"/>
    <x v="1"/>
    <s v="N"/>
    <n v="0"/>
  </r>
  <r>
    <s v="LP001047"/>
    <x v="0"/>
    <x v="0"/>
    <x v="0"/>
    <x v="1"/>
    <x v="1"/>
    <x v="0"/>
    <n v="2600"/>
    <n v="1911"/>
    <n v="116"/>
    <n v="360"/>
    <x v="2"/>
    <x v="2"/>
    <s v="N"/>
    <n v="0"/>
  </r>
  <r>
    <s v="LP001068"/>
    <x v="0"/>
    <x v="0"/>
    <x v="0"/>
    <x v="1"/>
    <x v="0"/>
    <x v="0"/>
    <n v="2799"/>
    <n v="2253"/>
    <n v="122"/>
    <n v="360"/>
    <x v="0"/>
    <x v="2"/>
    <s v="Y"/>
    <n v="1"/>
  </r>
  <r>
    <s v="LP001073"/>
    <x v="0"/>
    <x v="0"/>
    <x v="0"/>
    <x v="2"/>
    <x v="1"/>
    <x v="0"/>
    <n v="4226"/>
    <n v="1040"/>
    <n v="110"/>
    <n v="360"/>
    <x v="0"/>
    <x v="1"/>
    <s v="Y"/>
    <n v="1"/>
  </r>
  <r>
    <s v="LP001086"/>
    <x v="0"/>
    <x v="1"/>
    <x v="1"/>
    <x v="1"/>
    <x v="1"/>
    <x v="0"/>
    <n v="1442"/>
    <n v="0"/>
    <n v="35"/>
    <n v="360"/>
    <x v="0"/>
    <x v="1"/>
    <s v="N"/>
    <n v="0"/>
  </r>
  <r>
    <s v="LP001095"/>
    <x v="0"/>
    <x v="1"/>
    <x v="1"/>
    <x v="1"/>
    <x v="0"/>
    <x v="0"/>
    <n v="3167"/>
    <n v="0"/>
    <n v="74"/>
    <n v="360"/>
    <x v="0"/>
    <x v="1"/>
    <s v="N"/>
    <n v="0"/>
  </r>
  <r>
    <s v="LP001097"/>
    <x v="0"/>
    <x v="1"/>
    <x v="1"/>
    <x v="0"/>
    <x v="0"/>
    <x v="1"/>
    <n v="4692"/>
    <n v="0"/>
    <n v="106"/>
    <n v="360"/>
    <x v="0"/>
    <x v="0"/>
    <s v="N"/>
    <n v="0"/>
  </r>
  <r>
    <s v="LP001098"/>
    <x v="0"/>
    <x v="0"/>
    <x v="0"/>
    <x v="1"/>
    <x v="0"/>
    <x v="0"/>
    <n v="3500"/>
    <n v="1667"/>
    <n v="114"/>
    <n v="360"/>
    <x v="0"/>
    <x v="2"/>
    <s v="Y"/>
    <n v="1"/>
  </r>
  <r>
    <s v="LP001109"/>
    <x v="0"/>
    <x v="0"/>
    <x v="0"/>
    <x v="1"/>
    <x v="0"/>
    <x v="0"/>
    <n v="1828"/>
    <n v="1330"/>
    <n v="100"/>
    <m/>
    <x v="2"/>
    <x v="1"/>
    <s v="N"/>
    <n v="0"/>
  </r>
  <r>
    <s v="LP001112"/>
    <x v="1"/>
    <x v="0"/>
    <x v="0"/>
    <x v="1"/>
    <x v="0"/>
    <x v="0"/>
    <n v="3667"/>
    <n v="1459"/>
    <n v="144"/>
    <n v="360"/>
    <x v="0"/>
    <x v="2"/>
    <s v="Y"/>
    <n v="1"/>
  </r>
  <r>
    <s v="LP001116"/>
    <x v="0"/>
    <x v="1"/>
    <x v="1"/>
    <x v="1"/>
    <x v="1"/>
    <x v="0"/>
    <n v="3748"/>
    <n v="1668"/>
    <n v="110"/>
    <n v="360"/>
    <x v="0"/>
    <x v="2"/>
    <s v="Y"/>
    <n v="1"/>
  </r>
  <r>
    <s v="LP001119"/>
    <x v="0"/>
    <x v="1"/>
    <x v="1"/>
    <x v="1"/>
    <x v="0"/>
    <x v="0"/>
    <n v="3600"/>
    <n v="0"/>
    <n v="80"/>
    <n v="360"/>
    <x v="0"/>
    <x v="1"/>
    <s v="N"/>
    <n v="0"/>
  </r>
  <r>
    <s v="LP001120"/>
    <x v="0"/>
    <x v="1"/>
    <x v="1"/>
    <x v="1"/>
    <x v="0"/>
    <x v="0"/>
    <n v="1800"/>
    <n v="1213"/>
    <n v="47"/>
    <n v="360"/>
    <x v="0"/>
    <x v="1"/>
    <s v="Y"/>
    <n v="1"/>
  </r>
  <r>
    <s v="LP001123"/>
    <x v="0"/>
    <x v="0"/>
    <x v="0"/>
    <x v="1"/>
    <x v="0"/>
    <x v="0"/>
    <n v="2400"/>
    <n v="0"/>
    <n v="75"/>
    <n v="360"/>
    <x v="1"/>
    <x v="1"/>
    <s v="Y"/>
    <n v="1"/>
  </r>
  <r>
    <s v="LP001131"/>
    <x v="0"/>
    <x v="0"/>
    <x v="0"/>
    <x v="1"/>
    <x v="0"/>
    <x v="0"/>
    <n v="3941"/>
    <n v="2336"/>
    <n v="134"/>
    <n v="360"/>
    <x v="0"/>
    <x v="2"/>
    <s v="Y"/>
    <n v="1"/>
  </r>
  <r>
    <s v="LP001136"/>
    <x v="0"/>
    <x v="0"/>
    <x v="0"/>
    <x v="1"/>
    <x v="1"/>
    <x v="1"/>
    <n v="4695"/>
    <n v="0"/>
    <n v="96"/>
    <m/>
    <x v="0"/>
    <x v="1"/>
    <s v="Y"/>
    <n v="1"/>
  </r>
  <r>
    <s v="LP001137"/>
    <x v="1"/>
    <x v="1"/>
    <x v="1"/>
    <x v="1"/>
    <x v="0"/>
    <x v="0"/>
    <n v="3410"/>
    <n v="0"/>
    <n v="88"/>
    <m/>
    <x v="0"/>
    <x v="1"/>
    <s v="Y"/>
    <n v="1"/>
  </r>
  <r>
    <s v="LP001138"/>
    <x v="0"/>
    <x v="0"/>
    <x v="0"/>
    <x v="0"/>
    <x v="0"/>
    <x v="0"/>
    <n v="5649"/>
    <n v="0"/>
    <n v="44"/>
    <n v="360"/>
    <x v="0"/>
    <x v="1"/>
    <s v="Y"/>
    <n v="1"/>
  </r>
  <r>
    <s v="LP001144"/>
    <x v="0"/>
    <x v="0"/>
    <x v="0"/>
    <x v="1"/>
    <x v="0"/>
    <x v="0"/>
    <n v="5821"/>
    <n v="0"/>
    <n v="144"/>
    <n v="360"/>
    <x v="0"/>
    <x v="1"/>
    <s v="Y"/>
    <n v="1"/>
  </r>
  <r>
    <s v="LP001146"/>
    <x v="1"/>
    <x v="0"/>
    <x v="0"/>
    <x v="1"/>
    <x v="0"/>
    <x v="0"/>
    <n v="2645"/>
    <n v="3440"/>
    <n v="120"/>
    <n v="360"/>
    <x v="2"/>
    <x v="1"/>
    <s v="N"/>
    <n v="0"/>
  </r>
  <r>
    <s v="LP001151"/>
    <x v="1"/>
    <x v="1"/>
    <x v="1"/>
    <x v="1"/>
    <x v="0"/>
    <x v="0"/>
    <n v="4000"/>
    <n v="2275"/>
    <n v="144"/>
    <n v="360"/>
    <x v="0"/>
    <x v="2"/>
    <s v="Y"/>
    <n v="1"/>
  </r>
  <r>
    <s v="LP001155"/>
    <x v="1"/>
    <x v="0"/>
    <x v="0"/>
    <x v="1"/>
    <x v="1"/>
    <x v="0"/>
    <n v="1928"/>
    <n v="1644"/>
    <n v="100"/>
    <n v="360"/>
    <x v="0"/>
    <x v="2"/>
    <s v="Y"/>
    <n v="1"/>
  </r>
  <r>
    <s v="LP001157"/>
    <x v="1"/>
    <x v="1"/>
    <x v="1"/>
    <x v="1"/>
    <x v="0"/>
    <x v="0"/>
    <n v="3086"/>
    <n v="0"/>
    <n v="120"/>
    <n v="360"/>
    <x v="0"/>
    <x v="2"/>
    <s v="Y"/>
    <n v="1"/>
  </r>
  <r>
    <s v="LP001164"/>
    <x v="1"/>
    <x v="1"/>
    <x v="1"/>
    <x v="1"/>
    <x v="0"/>
    <x v="0"/>
    <n v="4230"/>
    <n v="0"/>
    <n v="112"/>
    <n v="360"/>
    <x v="0"/>
    <x v="2"/>
    <s v="N"/>
    <n v="0"/>
  </r>
  <r>
    <s v="LP001179"/>
    <x v="0"/>
    <x v="0"/>
    <x v="0"/>
    <x v="2"/>
    <x v="0"/>
    <x v="0"/>
    <n v="4616"/>
    <n v="0"/>
    <n v="134"/>
    <n v="360"/>
    <x v="0"/>
    <x v="1"/>
    <s v="N"/>
    <n v="0"/>
  </r>
  <r>
    <s v="LP001194"/>
    <x v="0"/>
    <x v="0"/>
    <x v="0"/>
    <x v="2"/>
    <x v="0"/>
    <x v="0"/>
    <n v="2708"/>
    <n v="1167"/>
    <n v="97"/>
    <n v="360"/>
    <x v="0"/>
    <x v="2"/>
    <s v="Y"/>
    <n v="1"/>
  </r>
  <r>
    <s v="LP001195"/>
    <x v="0"/>
    <x v="0"/>
    <x v="0"/>
    <x v="1"/>
    <x v="0"/>
    <x v="0"/>
    <n v="2132"/>
    <n v="1591"/>
    <n v="96"/>
    <n v="360"/>
    <x v="0"/>
    <x v="2"/>
    <s v="Y"/>
    <n v="1"/>
  </r>
  <r>
    <s v="LP001197"/>
    <x v="0"/>
    <x v="0"/>
    <x v="0"/>
    <x v="1"/>
    <x v="0"/>
    <x v="0"/>
    <n v="3366"/>
    <n v="2200"/>
    <n v="135"/>
    <n v="360"/>
    <x v="0"/>
    <x v="0"/>
    <s v="N"/>
    <n v="0"/>
  </r>
  <r>
    <s v="LP001199"/>
    <x v="0"/>
    <x v="0"/>
    <x v="0"/>
    <x v="2"/>
    <x v="1"/>
    <x v="0"/>
    <n v="3357"/>
    <n v="2859"/>
    <n v="144"/>
    <n v="360"/>
    <x v="0"/>
    <x v="1"/>
    <s v="Y"/>
    <n v="1"/>
  </r>
  <r>
    <s v="LP001205"/>
    <x v="0"/>
    <x v="0"/>
    <x v="0"/>
    <x v="1"/>
    <x v="0"/>
    <x v="0"/>
    <n v="2500"/>
    <n v="3796"/>
    <n v="120"/>
    <n v="360"/>
    <x v="0"/>
    <x v="1"/>
    <s v="Y"/>
    <n v="1"/>
  </r>
  <r>
    <s v="LP001206"/>
    <x v="0"/>
    <x v="0"/>
    <x v="0"/>
    <x v="3"/>
    <x v="0"/>
    <x v="0"/>
    <n v="3029"/>
    <n v="0"/>
    <n v="99"/>
    <n v="360"/>
    <x v="0"/>
    <x v="1"/>
    <s v="Y"/>
    <n v="1"/>
  </r>
  <r>
    <s v="LP001222"/>
    <x v="1"/>
    <x v="1"/>
    <x v="1"/>
    <x v="1"/>
    <x v="0"/>
    <x v="0"/>
    <n v="4166"/>
    <n v="0"/>
    <n v="116"/>
    <n v="360"/>
    <x v="2"/>
    <x v="2"/>
    <s v="N"/>
    <n v="0"/>
  </r>
  <r>
    <s v="LP001228"/>
    <x v="0"/>
    <x v="1"/>
    <x v="1"/>
    <x v="1"/>
    <x v="1"/>
    <x v="0"/>
    <n v="3200"/>
    <n v="2254"/>
    <n v="126"/>
    <n v="180"/>
    <x v="2"/>
    <x v="1"/>
    <s v="N"/>
    <n v="0"/>
  </r>
  <r>
    <s v="LP001238"/>
    <x v="0"/>
    <x v="0"/>
    <x v="0"/>
    <x v="3"/>
    <x v="1"/>
    <x v="1"/>
    <n v="7100"/>
    <n v="0"/>
    <n v="125"/>
    <n v="60"/>
    <x v="0"/>
    <x v="1"/>
    <s v="Y"/>
    <n v="1"/>
  </r>
  <r>
    <s v="LP001241"/>
    <x v="1"/>
    <x v="1"/>
    <x v="1"/>
    <x v="1"/>
    <x v="0"/>
    <x v="0"/>
    <n v="4300"/>
    <n v="0"/>
    <n v="136"/>
    <n v="360"/>
    <x v="2"/>
    <x v="2"/>
    <s v="N"/>
    <n v="0"/>
  </r>
  <r>
    <s v="LP001245"/>
    <x v="0"/>
    <x v="0"/>
    <x v="0"/>
    <x v="2"/>
    <x v="1"/>
    <x v="1"/>
    <n v="1875"/>
    <n v="1875"/>
    <n v="97"/>
    <n v="360"/>
    <x v="0"/>
    <x v="2"/>
    <s v="Y"/>
    <n v="1"/>
  </r>
  <r>
    <s v="LP001248"/>
    <x v="0"/>
    <x v="1"/>
    <x v="1"/>
    <x v="1"/>
    <x v="0"/>
    <x v="0"/>
    <n v="3500"/>
    <n v="0"/>
    <n v="81"/>
    <n v="300"/>
    <x v="0"/>
    <x v="2"/>
    <s v="Y"/>
    <n v="1"/>
  </r>
  <r>
    <s v="LP001250"/>
    <x v="0"/>
    <x v="0"/>
    <x v="0"/>
    <x v="3"/>
    <x v="1"/>
    <x v="0"/>
    <n v="4755"/>
    <n v="0"/>
    <n v="95"/>
    <m/>
    <x v="2"/>
    <x v="2"/>
    <s v="N"/>
    <n v="0"/>
  </r>
  <r>
    <s v="LP001255"/>
    <x v="0"/>
    <x v="1"/>
    <x v="1"/>
    <x v="1"/>
    <x v="0"/>
    <x v="0"/>
    <n v="3750"/>
    <n v="0"/>
    <n v="113"/>
    <n v="480"/>
    <x v="0"/>
    <x v="1"/>
    <s v="N"/>
    <n v="0"/>
  </r>
  <r>
    <s v="LP001259"/>
    <x v="0"/>
    <x v="0"/>
    <x v="0"/>
    <x v="0"/>
    <x v="0"/>
    <x v="1"/>
    <n v="1000"/>
    <n v="3022"/>
    <n v="110"/>
    <n v="360"/>
    <x v="0"/>
    <x v="1"/>
    <s v="N"/>
    <n v="0"/>
  </r>
  <r>
    <s v="LP001264"/>
    <x v="0"/>
    <x v="0"/>
    <x v="0"/>
    <x v="3"/>
    <x v="1"/>
    <x v="1"/>
    <n v="3333"/>
    <n v="2166"/>
    <n v="130"/>
    <n v="360"/>
    <x v="1"/>
    <x v="2"/>
    <s v="Y"/>
    <n v="1"/>
  </r>
  <r>
    <s v="LP001265"/>
    <x v="1"/>
    <x v="1"/>
    <x v="1"/>
    <x v="1"/>
    <x v="0"/>
    <x v="0"/>
    <n v="3846"/>
    <n v="0"/>
    <n v="111"/>
    <n v="360"/>
    <x v="0"/>
    <x v="2"/>
    <s v="Y"/>
    <n v="1"/>
  </r>
  <r>
    <s v="LP001275"/>
    <x v="0"/>
    <x v="0"/>
    <x v="0"/>
    <x v="0"/>
    <x v="0"/>
    <x v="0"/>
    <n v="3988"/>
    <n v="0"/>
    <n v="50"/>
    <n v="240"/>
    <x v="0"/>
    <x v="1"/>
    <s v="Y"/>
    <n v="1"/>
  </r>
  <r>
    <s v="LP001279"/>
    <x v="0"/>
    <x v="1"/>
    <x v="1"/>
    <x v="1"/>
    <x v="0"/>
    <x v="0"/>
    <n v="2366"/>
    <n v="2531"/>
    <n v="136"/>
    <n v="360"/>
    <x v="0"/>
    <x v="2"/>
    <s v="Y"/>
    <n v="1"/>
  </r>
  <r>
    <s v="LP001280"/>
    <x v="0"/>
    <x v="0"/>
    <x v="0"/>
    <x v="2"/>
    <x v="1"/>
    <x v="0"/>
    <n v="3333"/>
    <n v="2000"/>
    <n v="99"/>
    <n v="360"/>
    <x v="1"/>
    <x v="2"/>
    <s v="Y"/>
    <n v="1"/>
  </r>
  <r>
    <s v="LP001282"/>
    <x v="0"/>
    <x v="0"/>
    <x v="0"/>
    <x v="1"/>
    <x v="0"/>
    <x v="0"/>
    <n v="2500"/>
    <n v="2118"/>
    <n v="104"/>
    <n v="360"/>
    <x v="0"/>
    <x v="2"/>
    <s v="Y"/>
    <n v="1"/>
  </r>
  <r>
    <s v="LP001316"/>
    <x v="0"/>
    <x v="0"/>
    <x v="0"/>
    <x v="1"/>
    <x v="0"/>
    <x v="0"/>
    <n v="2958"/>
    <n v="2900"/>
    <n v="131"/>
    <n v="360"/>
    <x v="0"/>
    <x v="2"/>
    <s v="Y"/>
    <n v="1"/>
  </r>
  <r>
    <s v="LP001319"/>
    <x v="0"/>
    <x v="0"/>
    <x v="0"/>
    <x v="2"/>
    <x v="1"/>
    <x v="0"/>
    <n v="3273"/>
    <n v="1820"/>
    <n v="81"/>
    <n v="360"/>
    <x v="0"/>
    <x v="1"/>
    <s v="Y"/>
    <n v="1"/>
  </r>
  <r>
    <s v="LP001322"/>
    <x v="0"/>
    <x v="1"/>
    <x v="1"/>
    <x v="1"/>
    <x v="0"/>
    <x v="0"/>
    <n v="4133"/>
    <n v="0"/>
    <n v="122"/>
    <n v="360"/>
    <x v="0"/>
    <x v="2"/>
    <s v="Y"/>
    <n v="1"/>
  </r>
  <r>
    <s v="LP001325"/>
    <x v="0"/>
    <x v="1"/>
    <x v="1"/>
    <x v="1"/>
    <x v="1"/>
    <x v="0"/>
    <n v="3620"/>
    <n v="0"/>
    <n v="25"/>
    <n v="120"/>
    <x v="0"/>
    <x v="2"/>
    <s v="Y"/>
    <n v="1"/>
  </r>
  <r>
    <s v="LP001327"/>
    <x v="1"/>
    <x v="0"/>
    <x v="0"/>
    <x v="1"/>
    <x v="0"/>
    <x v="0"/>
    <n v="2484"/>
    <n v="2302"/>
    <n v="137"/>
    <n v="360"/>
    <x v="0"/>
    <x v="2"/>
    <s v="Y"/>
    <n v="1"/>
  </r>
  <r>
    <s v="LP001333"/>
    <x v="0"/>
    <x v="0"/>
    <x v="0"/>
    <x v="1"/>
    <x v="0"/>
    <x v="0"/>
    <n v="1977"/>
    <n v="997"/>
    <n v="50"/>
    <n v="360"/>
    <x v="0"/>
    <x v="2"/>
    <s v="Y"/>
    <n v="1"/>
  </r>
  <r>
    <s v="LP001334"/>
    <x v="0"/>
    <x v="0"/>
    <x v="0"/>
    <x v="1"/>
    <x v="1"/>
    <x v="0"/>
    <n v="4188"/>
    <n v="0"/>
    <n v="115"/>
    <n v="180"/>
    <x v="0"/>
    <x v="2"/>
    <s v="Y"/>
    <n v="1"/>
  </r>
  <r>
    <s v="LP001343"/>
    <x v="0"/>
    <x v="0"/>
    <x v="0"/>
    <x v="1"/>
    <x v="0"/>
    <x v="0"/>
    <n v="1759"/>
    <n v="3541"/>
    <n v="131"/>
    <n v="360"/>
    <x v="0"/>
    <x v="2"/>
    <s v="Y"/>
    <n v="1"/>
  </r>
  <r>
    <s v="LP001345"/>
    <x v="0"/>
    <x v="0"/>
    <x v="0"/>
    <x v="2"/>
    <x v="1"/>
    <x v="0"/>
    <n v="4288"/>
    <n v="3263"/>
    <n v="133"/>
    <n v="180"/>
    <x v="0"/>
    <x v="1"/>
    <s v="Y"/>
    <n v="1"/>
  </r>
  <r>
    <s v="LP001367"/>
    <x v="0"/>
    <x v="0"/>
    <x v="0"/>
    <x v="0"/>
    <x v="0"/>
    <x v="0"/>
    <n v="3052"/>
    <n v="1030"/>
    <n v="100"/>
    <n v="360"/>
    <x v="0"/>
    <x v="1"/>
    <s v="Y"/>
    <n v="1"/>
  </r>
  <r>
    <s v="LP001384"/>
    <x v="0"/>
    <x v="0"/>
    <x v="0"/>
    <x v="3"/>
    <x v="1"/>
    <x v="0"/>
    <n v="2071"/>
    <n v="754"/>
    <n v="94"/>
    <n v="480"/>
    <x v="0"/>
    <x v="2"/>
    <s v="Y"/>
    <n v="1"/>
  </r>
  <r>
    <s v="LP001385"/>
    <x v="0"/>
    <x v="1"/>
    <x v="1"/>
    <x v="1"/>
    <x v="0"/>
    <x v="0"/>
    <n v="5316"/>
    <n v="0"/>
    <n v="136"/>
    <n v="360"/>
    <x v="0"/>
    <x v="1"/>
    <s v="Y"/>
    <n v="1"/>
  </r>
  <r>
    <s v="LP001405"/>
    <x v="0"/>
    <x v="0"/>
    <x v="0"/>
    <x v="0"/>
    <x v="0"/>
    <x v="0"/>
    <n v="2214"/>
    <n v="1398"/>
    <n v="85"/>
    <n v="360"/>
    <x v="1"/>
    <x v="1"/>
    <s v="Y"/>
    <n v="1"/>
  </r>
  <r>
    <s v="LP001430"/>
    <x v="1"/>
    <x v="1"/>
    <x v="1"/>
    <x v="1"/>
    <x v="0"/>
    <x v="0"/>
    <n v="4166"/>
    <n v="0"/>
    <n v="44"/>
    <n v="360"/>
    <x v="0"/>
    <x v="2"/>
    <s v="Y"/>
    <n v="1"/>
  </r>
  <r>
    <s v="LP001431"/>
    <x v="1"/>
    <x v="1"/>
    <x v="1"/>
    <x v="1"/>
    <x v="0"/>
    <x v="0"/>
    <n v="2137"/>
    <n v="8980"/>
    <n v="137"/>
    <n v="360"/>
    <x v="2"/>
    <x v="2"/>
    <s v="Y"/>
    <n v="1"/>
  </r>
  <r>
    <s v="LP001432"/>
    <x v="0"/>
    <x v="0"/>
    <x v="0"/>
    <x v="2"/>
    <x v="0"/>
    <x v="0"/>
    <n v="2957"/>
    <n v="0"/>
    <n v="81"/>
    <n v="360"/>
    <x v="0"/>
    <x v="2"/>
    <s v="Y"/>
    <n v="1"/>
  </r>
  <r>
    <s v="LP001443"/>
    <x v="1"/>
    <x v="1"/>
    <x v="1"/>
    <x v="1"/>
    <x v="0"/>
    <x v="0"/>
    <n v="3692"/>
    <n v="0"/>
    <n v="93"/>
    <n v="360"/>
    <x v="1"/>
    <x v="0"/>
    <s v="Y"/>
    <n v="1"/>
  </r>
  <r>
    <s v="LP001473"/>
    <x v="0"/>
    <x v="1"/>
    <x v="1"/>
    <x v="1"/>
    <x v="0"/>
    <x v="0"/>
    <n v="2014"/>
    <n v="1929"/>
    <n v="74"/>
    <n v="360"/>
    <x v="0"/>
    <x v="1"/>
    <s v="Y"/>
    <n v="1"/>
  </r>
  <r>
    <s v="LP001478"/>
    <x v="0"/>
    <x v="1"/>
    <x v="1"/>
    <x v="1"/>
    <x v="0"/>
    <x v="0"/>
    <n v="2718"/>
    <n v="0"/>
    <n v="70"/>
    <n v="360"/>
    <x v="0"/>
    <x v="2"/>
    <s v="Y"/>
    <n v="1"/>
  </r>
  <r>
    <s v="LP001482"/>
    <x v="0"/>
    <x v="0"/>
    <x v="0"/>
    <x v="1"/>
    <x v="0"/>
    <x v="1"/>
    <n v="3459"/>
    <n v="0"/>
    <n v="25"/>
    <n v="120"/>
    <x v="0"/>
    <x v="2"/>
    <s v="Y"/>
    <n v="1"/>
  </r>
  <r>
    <s v="LP001487"/>
    <x v="0"/>
    <x v="1"/>
    <x v="1"/>
    <x v="1"/>
    <x v="0"/>
    <x v="0"/>
    <n v="4895"/>
    <n v="0"/>
    <n v="102"/>
    <n v="360"/>
    <x v="0"/>
    <x v="2"/>
    <s v="Y"/>
    <n v="1"/>
  </r>
  <r>
    <s v="LP001489"/>
    <x v="1"/>
    <x v="0"/>
    <x v="0"/>
    <x v="1"/>
    <x v="0"/>
    <x v="0"/>
    <n v="4583"/>
    <n v="0"/>
    <n v="84"/>
    <n v="360"/>
    <x v="0"/>
    <x v="0"/>
    <s v="N"/>
    <n v="0"/>
  </r>
  <r>
    <s v="LP001491"/>
    <x v="0"/>
    <x v="0"/>
    <x v="0"/>
    <x v="2"/>
    <x v="0"/>
    <x v="1"/>
    <n v="3316"/>
    <n v="3500"/>
    <n v="88"/>
    <n v="360"/>
    <x v="0"/>
    <x v="1"/>
    <s v="Y"/>
    <n v="1"/>
  </r>
  <r>
    <s v="LP001493"/>
    <x v="0"/>
    <x v="0"/>
    <x v="0"/>
    <x v="2"/>
    <x v="1"/>
    <x v="0"/>
    <n v="4200"/>
    <n v="1430"/>
    <n v="129"/>
    <n v="360"/>
    <x v="0"/>
    <x v="0"/>
    <s v="N"/>
    <n v="0"/>
  </r>
  <r>
    <s v="LP001507"/>
    <x v="0"/>
    <x v="0"/>
    <x v="0"/>
    <x v="1"/>
    <x v="0"/>
    <x v="0"/>
    <n v="2698"/>
    <n v="2034"/>
    <n v="122"/>
    <n v="360"/>
    <x v="0"/>
    <x v="2"/>
    <s v="Y"/>
    <n v="1"/>
  </r>
  <r>
    <s v="LP001514"/>
    <x v="1"/>
    <x v="0"/>
    <x v="0"/>
    <x v="1"/>
    <x v="0"/>
    <x v="0"/>
    <n v="2330"/>
    <n v="4486"/>
    <n v="100"/>
    <n v="360"/>
    <x v="0"/>
    <x v="2"/>
    <s v="Y"/>
    <n v="1"/>
  </r>
  <r>
    <s v="LP001518"/>
    <x v="0"/>
    <x v="0"/>
    <x v="0"/>
    <x v="0"/>
    <x v="0"/>
    <x v="0"/>
    <n v="1538"/>
    <n v="1425"/>
    <n v="30"/>
    <n v="360"/>
    <x v="0"/>
    <x v="1"/>
    <s v="Y"/>
    <n v="1"/>
  </r>
  <r>
    <s v="LP001520"/>
    <x v="0"/>
    <x v="0"/>
    <x v="0"/>
    <x v="1"/>
    <x v="0"/>
    <x v="0"/>
    <n v="4860"/>
    <n v="830"/>
    <n v="125"/>
    <n v="360"/>
    <x v="0"/>
    <x v="2"/>
    <s v="Y"/>
    <n v="1"/>
  </r>
  <r>
    <s v="LP001528"/>
    <x v="0"/>
    <x v="1"/>
    <x v="1"/>
    <x v="1"/>
    <x v="0"/>
    <x v="0"/>
    <n v="6277"/>
    <n v="0"/>
    <n v="118"/>
    <n v="360"/>
    <x v="2"/>
    <x v="0"/>
    <s v="N"/>
    <n v="0"/>
  </r>
  <r>
    <s v="LP001532"/>
    <x v="0"/>
    <x v="0"/>
    <x v="0"/>
    <x v="2"/>
    <x v="1"/>
    <x v="0"/>
    <n v="2281"/>
    <n v="0"/>
    <n v="113"/>
    <n v="360"/>
    <x v="0"/>
    <x v="0"/>
    <s v="N"/>
    <n v="0"/>
  </r>
  <r>
    <s v="LP001535"/>
    <x v="0"/>
    <x v="1"/>
    <x v="1"/>
    <x v="1"/>
    <x v="0"/>
    <x v="0"/>
    <n v="3254"/>
    <n v="0"/>
    <n v="50"/>
    <n v="360"/>
    <x v="0"/>
    <x v="1"/>
    <s v="Y"/>
    <n v="1"/>
  </r>
  <r>
    <s v="LP001560"/>
    <x v="0"/>
    <x v="0"/>
    <x v="0"/>
    <x v="1"/>
    <x v="1"/>
    <x v="0"/>
    <n v="1863"/>
    <n v="1041"/>
    <n v="98"/>
    <n v="360"/>
    <x v="0"/>
    <x v="2"/>
    <s v="Y"/>
    <n v="1"/>
  </r>
  <r>
    <s v="LP001565"/>
    <x v="0"/>
    <x v="0"/>
    <x v="0"/>
    <x v="0"/>
    <x v="0"/>
    <x v="0"/>
    <n v="3089"/>
    <n v="1280"/>
    <n v="121"/>
    <n v="360"/>
    <x v="2"/>
    <x v="2"/>
    <s v="N"/>
    <n v="0"/>
  </r>
  <r>
    <s v="LP001572"/>
    <x v="0"/>
    <x v="0"/>
    <x v="0"/>
    <x v="1"/>
    <x v="0"/>
    <x v="0"/>
    <n v="9323"/>
    <n v="0"/>
    <n v="75"/>
    <n v="180"/>
    <x v="0"/>
    <x v="1"/>
    <s v="Y"/>
    <n v="1"/>
  </r>
  <r>
    <s v="LP001577"/>
    <x v="1"/>
    <x v="0"/>
    <x v="0"/>
    <x v="1"/>
    <x v="0"/>
    <x v="0"/>
    <n v="4583"/>
    <n v="0"/>
    <n v="112"/>
    <n v="360"/>
    <x v="0"/>
    <x v="0"/>
    <s v="N"/>
    <n v="0"/>
  </r>
  <r>
    <s v="LP001578"/>
    <x v="0"/>
    <x v="0"/>
    <x v="0"/>
    <x v="1"/>
    <x v="0"/>
    <x v="0"/>
    <n v="2439"/>
    <n v="3333"/>
    <n v="129"/>
    <n v="360"/>
    <x v="0"/>
    <x v="0"/>
    <s v="Y"/>
    <n v="1"/>
  </r>
  <r>
    <s v="LP001579"/>
    <x v="0"/>
    <x v="1"/>
    <x v="1"/>
    <x v="1"/>
    <x v="0"/>
    <x v="0"/>
    <n v="2237"/>
    <n v="0"/>
    <n v="63"/>
    <n v="480"/>
    <x v="2"/>
    <x v="2"/>
    <s v="N"/>
    <n v="0"/>
  </r>
  <r>
    <s v="LP001586"/>
    <x v="0"/>
    <x v="0"/>
    <x v="0"/>
    <x v="3"/>
    <x v="1"/>
    <x v="0"/>
    <n v="3522"/>
    <n v="0"/>
    <n v="81"/>
    <n v="180"/>
    <x v="0"/>
    <x v="0"/>
    <s v="N"/>
    <n v="0"/>
  </r>
  <r>
    <s v="LP001603"/>
    <x v="0"/>
    <x v="0"/>
    <x v="0"/>
    <x v="1"/>
    <x v="1"/>
    <x v="1"/>
    <n v="4344"/>
    <n v="736"/>
    <n v="87"/>
    <n v="360"/>
    <x v="0"/>
    <x v="2"/>
    <s v="N"/>
    <n v="0"/>
  </r>
  <r>
    <s v="LP001606"/>
    <x v="0"/>
    <x v="0"/>
    <x v="0"/>
    <x v="1"/>
    <x v="0"/>
    <x v="0"/>
    <n v="3497"/>
    <n v="1964"/>
    <n v="116"/>
    <n v="360"/>
    <x v="0"/>
    <x v="0"/>
    <s v="Y"/>
    <n v="1"/>
  </r>
  <r>
    <s v="LP001608"/>
    <x v="0"/>
    <x v="0"/>
    <x v="0"/>
    <x v="2"/>
    <x v="0"/>
    <x v="0"/>
    <n v="2045"/>
    <n v="1619"/>
    <n v="101"/>
    <n v="360"/>
    <x v="0"/>
    <x v="0"/>
    <s v="Y"/>
    <n v="1"/>
  </r>
  <r>
    <s v="LP001616"/>
    <x v="0"/>
    <x v="0"/>
    <x v="0"/>
    <x v="0"/>
    <x v="0"/>
    <x v="0"/>
    <n v="3750"/>
    <n v="0"/>
    <n v="116"/>
    <n v="360"/>
    <x v="0"/>
    <x v="2"/>
    <s v="Y"/>
    <n v="1"/>
  </r>
  <r>
    <s v="LP001630"/>
    <x v="0"/>
    <x v="1"/>
    <x v="1"/>
    <x v="1"/>
    <x v="1"/>
    <x v="0"/>
    <n v="2333"/>
    <n v="1451"/>
    <n v="102"/>
    <n v="480"/>
    <x v="2"/>
    <x v="1"/>
    <s v="N"/>
    <n v="0"/>
  </r>
  <r>
    <s v="LP001634"/>
    <x v="0"/>
    <x v="1"/>
    <x v="1"/>
    <x v="1"/>
    <x v="0"/>
    <x v="0"/>
    <n v="1916"/>
    <n v="5063"/>
    <n v="67"/>
    <n v="360"/>
    <x v="1"/>
    <x v="0"/>
    <s v="N"/>
    <n v="0"/>
  </r>
  <r>
    <s v="LP001636"/>
    <x v="0"/>
    <x v="0"/>
    <x v="0"/>
    <x v="1"/>
    <x v="0"/>
    <x v="0"/>
    <n v="4600"/>
    <n v="0"/>
    <n v="73"/>
    <n v="180"/>
    <x v="0"/>
    <x v="2"/>
    <s v="Y"/>
    <n v="1"/>
  </r>
  <r>
    <s v="LP001639"/>
    <x v="1"/>
    <x v="0"/>
    <x v="0"/>
    <x v="1"/>
    <x v="0"/>
    <x v="0"/>
    <n v="3625"/>
    <n v="0"/>
    <n v="108"/>
    <n v="360"/>
    <x v="0"/>
    <x v="2"/>
    <s v="Y"/>
    <n v="1"/>
  </r>
  <r>
    <s v="LP001641"/>
    <x v="0"/>
    <x v="0"/>
    <x v="0"/>
    <x v="0"/>
    <x v="0"/>
    <x v="1"/>
    <n v="2178"/>
    <n v="0"/>
    <n v="66"/>
    <n v="300"/>
    <x v="2"/>
    <x v="0"/>
    <s v="N"/>
    <n v="0"/>
  </r>
  <r>
    <s v="LP001643"/>
    <x v="0"/>
    <x v="0"/>
    <x v="0"/>
    <x v="1"/>
    <x v="0"/>
    <x v="0"/>
    <n v="2383"/>
    <n v="2138"/>
    <n v="58"/>
    <n v="360"/>
    <x v="1"/>
    <x v="0"/>
    <s v="Y"/>
    <n v="1"/>
  </r>
  <r>
    <s v="LP001653"/>
    <x v="0"/>
    <x v="1"/>
    <x v="1"/>
    <x v="1"/>
    <x v="1"/>
    <x v="0"/>
    <n v="4885"/>
    <n v="0"/>
    <n v="48"/>
    <n v="360"/>
    <x v="0"/>
    <x v="0"/>
    <s v="Y"/>
    <n v="1"/>
  </r>
  <r>
    <s v="LP001658"/>
    <x v="0"/>
    <x v="1"/>
    <x v="1"/>
    <x v="1"/>
    <x v="0"/>
    <x v="0"/>
    <n v="3858"/>
    <n v="0"/>
    <n v="76"/>
    <n v="360"/>
    <x v="0"/>
    <x v="2"/>
    <s v="Y"/>
    <n v="1"/>
  </r>
  <r>
    <s v="LP001664"/>
    <x v="0"/>
    <x v="1"/>
    <x v="1"/>
    <x v="1"/>
    <x v="0"/>
    <x v="0"/>
    <n v="4191"/>
    <n v="0"/>
    <n v="120"/>
    <n v="360"/>
    <x v="0"/>
    <x v="0"/>
    <s v="Y"/>
    <n v="1"/>
  </r>
  <r>
    <s v="LP001669"/>
    <x v="1"/>
    <x v="1"/>
    <x v="1"/>
    <x v="1"/>
    <x v="1"/>
    <x v="0"/>
    <n v="1907"/>
    <n v="2365"/>
    <n v="120"/>
    <m/>
    <x v="0"/>
    <x v="1"/>
    <s v="Y"/>
    <n v="1"/>
  </r>
  <r>
    <s v="LP001671"/>
    <x v="1"/>
    <x v="0"/>
    <x v="0"/>
    <x v="1"/>
    <x v="0"/>
    <x v="0"/>
    <n v="3416"/>
    <n v="2816"/>
    <n v="113"/>
    <n v="360"/>
    <x v="1"/>
    <x v="2"/>
    <s v="Y"/>
    <n v="1"/>
  </r>
  <r>
    <s v="LP001674"/>
    <x v="0"/>
    <x v="0"/>
    <x v="0"/>
    <x v="0"/>
    <x v="1"/>
    <x v="0"/>
    <n v="2600"/>
    <n v="2500"/>
    <n v="90"/>
    <n v="360"/>
    <x v="0"/>
    <x v="2"/>
    <s v="Y"/>
    <n v="1"/>
  </r>
  <r>
    <s v="LP001688"/>
    <x v="0"/>
    <x v="0"/>
    <x v="0"/>
    <x v="0"/>
    <x v="1"/>
    <x v="0"/>
    <n v="3500"/>
    <n v="1083"/>
    <n v="135"/>
    <n v="360"/>
    <x v="0"/>
    <x v="1"/>
    <s v="Y"/>
    <n v="1"/>
  </r>
  <r>
    <s v="LP001691"/>
    <x v="0"/>
    <x v="0"/>
    <x v="0"/>
    <x v="2"/>
    <x v="1"/>
    <x v="0"/>
    <n v="3917"/>
    <n v="0"/>
    <n v="124"/>
    <n v="360"/>
    <x v="0"/>
    <x v="2"/>
    <s v="Y"/>
    <n v="1"/>
  </r>
  <r>
    <s v="LP001692"/>
    <x v="1"/>
    <x v="1"/>
    <x v="1"/>
    <x v="1"/>
    <x v="1"/>
    <x v="0"/>
    <n v="4408"/>
    <n v="0"/>
    <n v="120"/>
    <n v="360"/>
    <x v="0"/>
    <x v="2"/>
    <s v="Y"/>
    <n v="1"/>
  </r>
  <r>
    <s v="LP001693"/>
    <x v="1"/>
    <x v="1"/>
    <x v="1"/>
    <x v="1"/>
    <x v="0"/>
    <x v="0"/>
    <n v="3244"/>
    <n v="0"/>
    <n v="80"/>
    <n v="360"/>
    <x v="0"/>
    <x v="1"/>
    <s v="Y"/>
    <n v="1"/>
  </r>
  <r>
    <s v="LP001698"/>
    <x v="0"/>
    <x v="1"/>
    <x v="1"/>
    <x v="1"/>
    <x v="1"/>
    <x v="0"/>
    <n v="3975"/>
    <n v="2531"/>
    <n v="55"/>
    <n v="360"/>
    <x v="0"/>
    <x v="0"/>
    <s v="Y"/>
    <n v="1"/>
  </r>
  <r>
    <s v="LP001699"/>
    <x v="0"/>
    <x v="1"/>
    <x v="1"/>
    <x v="1"/>
    <x v="0"/>
    <x v="0"/>
    <n v="2479"/>
    <n v="0"/>
    <n v="59"/>
    <n v="360"/>
    <x v="0"/>
    <x v="1"/>
    <s v="Y"/>
    <n v="1"/>
  </r>
  <r>
    <s v="LP001702"/>
    <x v="0"/>
    <x v="1"/>
    <x v="1"/>
    <x v="1"/>
    <x v="0"/>
    <x v="0"/>
    <n v="3418"/>
    <n v="0"/>
    <n v="127"/>
    <n v="360"/>
    <x v="0"/>
    <x v="2"/>
    <s v="N"/>
    <n v="0"/>
  </r>
  <r>
    <s v="LP001711"/>
    <x v="0"/>
    <x v="0"/>
    <x v="0"/>
    <x v="3"/>
    <x v="0"/>
    <x v="0"/>
    <n v="3430"/>
    <n v="1250"/>
    <n v="128"/>
    <n v="360"/>
    <x v="2"/>
    <x v="2"/>
    <s v="N"/>
    <n v="0"/>
  </r>
  <r>
    <s v="LP001715"/>
    <x v="0"/>
    <x v="0"/>
    <x v="0"/>
    <x v="3"/>
    <x v="1"/>
    <x v="1"/>
    <n v="5703"/>
    <n v="0"/>
    <n v="130"/>
    <n v="360"/>
    <x v="0"/>
    <x v="0"/>
    <s v="Y"/>
    <n v="1"/>
  </r>
  <r>
    <s v="LP001716"/>
    <x v="0"/>
    <x v="0"/>
    <x v="0"/>
    <x v="1"/>
    <x v="0"/>
    <x v="0"/>
    <n v="3173"/>
    <n v="3021"/>
    <n v="137"/>
    <n v="360"/>
    <x v="0"/>
    <x v="1"/>
    <s v="Y"/>
    <n v="1"/>
  </r>
  <r>
    <s v="LP001720"/>
    <x v="0"/>
    <x v="0"/>
    <x v="0"/>
    <x v="3"/>
    <x v="1"/>
    <x v="0"/>
    <n v="3850"/>
    <n v="983"/>
    <n v="100"/>
    <n v="360"/>
    <x v="0"/>
    <x v="2"/>
    <s v="Y"/>
    <n v="1"/>
  </r>
  <r>
    <s v="LP001722"/>
    <x v="0"/>
    <x v="0"/>
    <x v="0"/>
    <x v="1"/>
    <x v="0"/>
    <x v="0"/>
    <n v="150"/>
    <n v="1800"/>
    <n v="135"/>
    <n v="360"/>
    <x v="0"/>
    <x v="0"/>
    <s v="N"/>
    <n v="0"/>
  </r>
  <r>
    <s v="LP001726"/>
    <x v="0"/>
    <x v="0"/>
    <x v="0"/>
    <x v="1"/>
    <x v="0"/>
    <x v="0"/>
    <n v="3727"/>
    <n v="1775"/>
    <n v="131"/>
    <n v="360"/>
    <x v="0"/>
    <x v="2"/>
    <s v="Y"/>
    <n v="1"/>
  </r>
  <r>
    <s v="LP001734"/>
    <x v="1"/>
    <x v="0"/>
    <x v="0"/>
    <x v="2"/>
    <x v="0"/>
    <x v="0"/>
    <n v="4283"/>
    <n v="2383"/>
    <n v="127"/>
    <n v="360"/>
    <x v="1"/>
    <x v="2"/>
    <s v="Y"/>
    <n v="1"/>
  </r>
  <r>
    <s v="LP001736"/>
    <x v="0"/>
    <x v="0"/>
    <x v="0"/>
    <x v="1"/>
    <x v="0"/>
    <x v="0"/>
    <n v="2221"/>
    <n v="0"/>
    <n v="60"/>
    <n v="360"/>
    <x v="2"/>
    <x v="1"/>
    <s v="N"/>
    <n v="0"/>
  </r>
  <r>
    <s v="LP001743"/>
    <x v="0"/>
    <x v="0"/>
    <x v="0"/>
    <x v="2"/>
    <x v="0"/>
    <x v="0"/>
    <n v="4009"/>
    <n v="1717"/>
    <n v="116"/>
    <n v="360"/>
    <x v="0"/>
    <x v="2"/>
    <s v="Y"/>
    <n v="1"/>
  </r>
  <r>
    <s v="LP001744"/>
    <x v="0"/>
    <x v="1"/>
    <x v="1"/>
    <x v="1"/>
    <x v="0"/>
    <x v="0"/>
    <n v="2971"/>
    <n v="2791"/>
    <n v="144"/>
    <n v="360"/>
    <x v="0"/>
    <x v="2"/>
    <s v="Y"/>
    <n v="1"/>
  </r>
  <r>
    <s v="LP001750"/>
    <x v="0"/>
    <x v="0"/>
    <x v="0"/>
    <x v="1"/>
    <x v="0"/>
    <x v="0"/>
    <n v="6250"/>
    <n v="0"/>
    <n v="128"/>
    <n v="360"/>
    <x v="0"/>
    <x v="2"/>
    <s v="Y"/>
    <n v="1"/>
  </r>
  <r>
    <s v="LP001754"/>
    <x v="0"/>
    <x v="0"/>
    <x v="0"/>
    <x v="4"/>
    <x v="1"/>
    <x v="1"/>
    <n v="4735"/>
    <n v="0"/>
    <n v="138"/>
    <n v="360"/>
    <x v="0"/>
    <x v="1"/>
    <s v="N"/>
    <n v="0"/>
  </r>
  <r>
    <s v="LP001765"/>
    <x v="0"/>
    <x v="0"/>
    <x v="0"/>
    <x v="0"/>
    <x v="0"/>
    <x v="0"/>
    <n v="2491"/>
    <n v="2054"/>
    <n v="104"/>
    <n v="360"/>
    <x v="0"/>
    <x v="2"/>
    <s v="Y"/>
    <n v="1"/>
  </r>
  <r>
    <s v="LP001770"/>
    <x v="0"/>
    <x v="1"/>
    <x v="1"/>
    <x v="1"/>
    <x v="1"/>
    <x v="0"/>
    <n v="3189"/>
    <n v="2598"/>
    <n v="120"/>
    <m/>
    <x v="0"/>
    <x v="0"/>
    <s v="Y"/>
    <n v="1"/>
  </r>
  <r>
    <s v="LP001778"/>
    <x v="0"/>
    <x v="0"/>
    <x v="0"/>
    <x v="0"/>
    <x v="0"/>
    <x v="0"/>
    <n v="3155"/>
    <n v="1779"/>
    <n v="140"/>
    <n v="360"/>
    <x v="0"/>
    <x v="2"/>
    <s v="Y"/>
    <n v="1"/>
  </r>
  <r>
    <s v="LP001788"/>
    <x v="1"/>
    <x v="1"/>
    <x v="1"/>
    <x v="1"/>
    <x v="0"/>
    <x v="1"/>
    <n v="3463"/>
    <n v="0"/>
    <n v="122"/>
    <n v="360"/>
    <x v="1"/>
    <x v="1"/>
    <s v="Y"/>
    <n v="1"/>
  </r>
  <r>
    <s v="LP001790"/>
    <x v="1"/>
    <x v="1"/>
    <x v="1"/>
    <x v="0"/>
    <x v="0"/>
    <x v="0"/>
    <n v="3812"/>
    <n v="0"/>
    <n v="112"/>
    <n v="360"/>
    <x v="0"/>
    <x v="0"/>
    <s v="Y"/>
    <n v="1"/>
  </r>
  <r>
    <s v="LP001792"/>
    <x v="0"/>
    <x v="0"/>
    <x v="0"/>
    <x v="0"/>
    <x v="0"/>
    <x v="0"/>
    <n v="3315"/>
    <n v="0"/>
    <n v="96"/>
    <n v="360"/>
    <x v="0"/>
    <x v="2"/>
    <s v="Y"/>
    <n v="1"/>
  </r>
  <r>
    <s v="LP001798"/>
    <x v="0"/>
    <x v="0"/>
    <x v="0"/>
    <x v="2"/>
    <x v="0"/>
    <x v="0"/>
    <n v="5819"/>
    <n v="5000"/>
    <n v="120"/>
    <n v="360"/>
    <x v="0"/>
    <x v="0"/>
    <s v="Y"/>
    <n v="1"/>
  </r>
  <r>
    <s v="LP001800"/>
    <x v="0"/>
    <x v="0"/>
    <x v="0"/>
    <x v="0"/>
    <x v="1"/>
    <x v="0"/>
    <n v="2510"/>
    <n v="1983"/>
    <n v="140"/>
    <n v="180"/>
    <x v="0"/>
    <x v="1"/>
    <s v="N"/>
    <n v="0"/>
  </r>
  <r>
    <s v="LP001807"/>
    <x v="0"/>
    <x v="0"/>
    <x v="0"/>
    <x v="2"/>
    <x v="0"/>
    <x v="1"/>
    <n v="6250"/>
    <n v="1300"/>
    <n v="108"/>
    <n v="360"/>
    <x v="0"/>
    <x v="0"/>
    <s v="Y"/>
    <n v="1"/>
  </r>
  <r>
    <s v="LP001811"/>
    <x v="0"/>
    <x v="0"/>
    <x v="0"/>
    <x v="1"/>
    <x v="1"/>
    <x v="0"/>
    <n v="3406"/>
    <n v="4417"/>
    <n v="123"/>
    <n v="360"/>
    <x v="0"/>
    <x v="2"/>
    <s v="Y"/>
    <n v="1"/>
  </r>
  <r>
    <s v="LP001813"/>
    <x v="0"/>
    <x v="1"/>
    <x v="1"/>
    <x v="1"/>
    <x v="0"/>
    <x v="1"/>
    <n v="6050"/>
    <n v="4333"/>
    <n v="120"/>
    <n v="180"/>
    <x v="0"/>
    <x v="1"/>
    <s v="N"/>
    <n v="0"/>
  </r>
  <r>
    <s v="LP001814"/>
    <x v="0"/>
    <x v="0"/>
    <x v="0"/>
    <x v="2"/>
    <x v="0"/>
    <x v="0"/>
    <n v="9703"/>
    <n v="0"/>
    <n v="112"/>
    <n v="360"/>
    <x v="0"/>
    <x v="1"/>
    <s v="Y"/>
    <n v="1"/>
  </r>
  <r>
    <s v="LP001819"/>
    <x v="0"/>
    <x v="0"/>
    <x v="0"/>
    <x v="0"/>
    <x v="1"/>
    <x v="0"/>
    <n v="6608"/>
    <n v="0"/>
    <n v="137"/>
    <n v="180"/>
    <x v="0"/>
    <x v="1"/>
    <s v="Y"/>
    <n v="1"/>
  </r>
  <r>
    <s v="LP001824"/>
    <x v="0"/>
    <x v="0"/>
    <x v="0"/>
    <x v="0"/>
    <x v="0"/>
    <x v="0"/>
    <n v="2882"/>
    <n v="1843"/>
    <n v="123"/>
    <n v="480"/>
    <x v="0"/>
    <x v="2"/>
    <s v="Y"/>
    <n v="1"/>
  </r>
  <r>
    <s v="LP001825"/>
    <x v="0"/>
    <x v="0"/>
    <x v="0"/>
    <x v="1"/>
    <x v="0"/>
    <x v="0"/>
    <n v="1809"/>
    <n v="1868"/>
    <n v="90"/>
    <n v="360"/>
    <x v="0"/>
    <x v="1"/>
    <s v="Y"/>
    <n v="1"/>
  </r>
  <r>
    <s v="LP001836"/>
    <x v="1"/>
    <x v="1"/>
    <x v="1"/>
    <x v="2"/>
    <x v="0"/>
    <x v="0"/>
    <n v="3427"/>
    <n v="0"/>
    <n v="138"/>
    <n v="360"/>
    <x v="0"/>
    <x v="1"/>
    <s v="N"/>
    <n v="0"/>
  </r>
  <r>
    <s v="LP001841"/>
    <x v="0"/>
    <x v="1"/>
    <x v="1"/>
    <x v="1"/>
    <x v="1"/>
    <x v="1"/>
    <n v="2583"/>
    <n v="2167"/>
    <n v="104"/>
    <n v="360"/>
    <x v="0"/>
    <x v="0"/>
    <s v="Y"/>
    <n v="1"/>
  </r>
  <r>
    <s v="LP001849"/>
    <x v="0"/>
    <x v="1"/>
    <x v="1"/>
    <x v="1"/>
    <x v="1"/>
    <x v="0"/>
    <n v="6045"/>
    <n v="0"/>
    <n v="115"/>
    <n v="360"/>
    <x v="2"/>
    <x v="0"/>
    <s v="N"/>
    <n v="0"/>
  </r>
  <r>
    <s v="LP001854"/>
    <x v="0"/>
    <x v="0"/>
    <x v="0"/>
    <x v="3"/>
    <x v="0"/>
    <x v="0"/>
    <n v="5250"/>
    <n v="0"/>
    <n v="94"/>
    <n v="360"/>
    <x v="0"/>
    <x v="1"/>
    <s v="N"/>
    <n v="0"/>
  </r>
  <r>
    <s v="LP001864"/>
    <x v="0"/>
    <x v="0"/>
    <x v="0"/>
    <x v="3"/>
    <x v="1"/>
    <x v="0"/>
    <n v="4931"/>
    <n v="0"/>
    <n v="128"/>
    <n v="360"/>
    <x v="1"/>
    <x v="2"/>
    <s v="N"/>
    <n v="0"/>
  </r>
  <r>
    <s v="LP001868"/>
    <x v="0"/>
    <x v="1"/>
    <x v="1"/>
    <x v="1"/>
    <x v="0"/>
    <x v="0"/>
    <n v="2060"/>
    <n v="2209"/>
    <n v="134"/>
    <n v="360"/>
    <x v="0"/>
    <x v="2"/>
    <s v="Y"/>
    <n v="1"/>
  </r>
  <r>
    <s v="LP001871"/>
    <x v="1"/>
    <x v="1"/>
    <x v="1"/>
    <x v="1"/>
    <x v="0"/>
    <x v="0"/>
    <n v="7200"/>
    <n v="0"/>
    <n v="120"/>
    <n v="360"/>
    <x v="0"/>
    <x v="0"/>
    <s v="Y"/>
    <n v="1"/>
  </r>
  <r>
    <s v="LP001872"/>
    <x v="0"/>
    <x v="1"/>
    <x v="1"/>
    <x v="1"/>
    <x v="0"/>
    <x v="1"/>
    <n v="5166"/>
    <n v="0"/>
    <n v="128"/>
    <n v="360"/>
    <x v="0"/>
    <x v="2"/>
    <s v="Y"/>
    <n v="1"/>
  </r>
  <r>
    <s v="LP001877"/>
    <x v="0"/>
    <x v="0"/>
    <x v="0"/>
    <x v="2"/>
    <x v="0"/>
    <x v="0"/>
    <n v="4708"/>
    <n v="1387"/>
    <n v="150"/>
    <n v="360"/>
    <x v="0"/>
    <x v="2"/>
    <s v="Y"/>
    <n v="1"/>
  </r>
  <r>
    <s v="LP001884"/>
    <x v="1"/>
    <x v="1"/>
    <x v="1"/>
    <x v="0"/>
    <x v="0"/>
    <x v="0"/>
    <n v="2876"/>
    <n v="1560"/>
    <n v="90"/>
    <n v="360"/>
    <x v="0"/>
    <x v="1"/>
    <s v="Y"/>
    <n v="1"/>
  </r>
  <r>
    <s v="LP001888"/>
    <x v="1"/>
    <x v="1"/>
    <x v="1"/>
    <x v="1"/>
    <x v="0"/>
    <x v="0"/>
    <n v="3237"/>
    <n v="0"/>
    <n v="30"/>
    <n v="360"/>
    <x v="0"/>
    <x v="1"/>
    <s v="Y"/>
    <n v="1"/>
  </r>
  <r>
    <s v="LP001892"/>
    <x v="0"/>
    <x v="1"/>
    <x v="1"/>
    <x v="1"/>
    <x v="0"/>
    <x v="0"/>
    <n v="2833"/>
    <n v="1857"/>
    <n v="126"/>
    <n v="360"/>
    <x v="0"/>
    <x v="0"/>
    <s v="Y"/>
    <n v="1"/>
  </r>
  <r>
    <s v="LP001894"/>
    <x v="0"/>
    <x v="0"/>
    <x v="0"/>
    <x v="1"/>
    <x v="0"/>
    <x v="0"/>
    <n v="2620"/>
    <n v="2223"/>
    <n v="150"/>
    <n v="360"/>
    <x v="0"/>
    <x v="2"/>
    <s v="Y"/>
    <n v="1"/>
  </r>
  <r>
    <s v="LP001896"/>
    <x v="0"/>
    <x v="0"/>
    <x v="0"/>
    <x v="2"/>
    <x v="0"/>
    <x v="0"/>
    <n v="3900"/>
    <n v="0"/>
    <n v="90"/>
    <n v="360"/>
    <x v="0"/>
    <x v="2"/>
    <s v="Y"/>
    <n v="1"/>
  </r>
  <r>
    <s v="LP001900"/>
    <x v="0"/>
    <x v="0"/>
    <x v="0"/>
    <x v="0"/>
    <x v="0"/>
    <x v="0"/>
    <n v="2750"/>
    <n v="1842"/>
    <n v="115"/>
    <n v="360"/>
    <x v="0"/>
    <x v="2"/>
    <s v="Y"/>
    <n v="1"/>
  </r>
  <r>
    <s v="LP001904"/>
    <x v="0"/>
    <x v="0"/>
    <x v="0"/>
    <x v="1"/>
    <x v="0"/>
    <x v="0"/>
    <n v="3103"/>
    <n v="1300"/>
    <n v="80"/>
    <n v="360"/>
    <x v="0"/>
    <x v="1"/>
    <s v="Y"/>
    <n v="1"/>
  </r>
  <r>
    <s v="LP001908"/>
    <x v="1"/>
    <x v="0"/>
    <x v="0"/>
    <x v="1"/>
    <x v="1"/>
    <x v="0"/>
    <n v="4100"/>
    <n v="0"/>
    <n v="124"/>
    <n v="360"/>
    <x v="1"/>
    <x v="0"/>
    <s v="Y"/>
    <n v="1"/>
  </r>
  <r>
    <s v="LP001914"/>
    <x v="0"/>
    <x v="0"/>
    <x v="0"/>
    <x v="1"/>
    <x v="0"/>
    <x v="0"/>
    <n v="3927"/>
    <n v="800"/>
    <n v="112"/>
    <n v="360"/>
    <x v="0"/>
    <x v="2"/>
    <s v="Y"/>
    <n v="1"/>
  </r>
  <r>
    <s v="LP001915"/>
    <x v="0"/>
    <x v="0"/>
    <x v="0"/>
    <x v="2"/>
    <x v="0"/>
    <x v="0"/>
    <n v="2301"/>
    <n v="985.79998779999903"/>
    <n v="78"/>
    <n v="180"/>
    <x v="0"/>
    <x v="1"/>
    <s v="Y"/>
    <n v="1"/>
  </r>
  <r>
    <s v="LP001917"/>
    <x v="1"/>
    <x v="1"/>
    <x v="1"/>
    <x v="1"/>
    <x v="0"/>
    <x v="0"/>
    <n v="1811"/>
    <n v="1666"/>
    <n v="54"/>
    <n v="360"/>
    <x v="0"/>
    <x v="1"/>
    <s v="Y"/>
    <n v="1"/>
  </r>
  <r>
    <s v="LP001924"/>
    <x v="0"/>
    <x v="1"/>
    <x v="1"/>
    <x v="1"/>
    <x v="0"/>
    <x v="0"/>
    <n v="3158"/>
    <n v="3053"/>
    <n v="89"/>
    <n v="360"/>
    <x v="0"/>
    <x v="0"/>
    <s v="Y"/>
    <n v="1"/>
  </r>
  <r>
    <s v="LP001925"/>
    <x v="1"/>
    <x v="1"/>
    <x v="1"/>
    <x v="1"/>
    <x v="0"/>
    <x v="1"/>
    <n v="2600"/>
    <n v="1717"/>
    <n v="99"/>
    <n v="300"/>
    <x v="0"/>
    <x v="2"/>
    <s v="N"/>
    <n v="0"/>
  </r>
  <r>
    <s v="LP001926"/>
    <x v="0"/>
    <x v="0"/>
    <x v="0"/>
    <x v="1"/>
    <x v="0"/>
    <x v="0"/>
    <n v="3704"/>
    <n v="2000"/>
    <n v="120"/>
    <n v="360"/>
    <x v="0"/>
    <x v="0"/>
    <s v="Y"/>
    <n v="1"/>
  </r>
  <r>
    <s v="LP001931"/>
    <x v="1"/>
    <x v="1"/>
    <x v="1"/>
    <x v="1"/>
    <x v="0"/>
    <x v="0"/>
    <n v="4124"/>
    <n v="0"/>
    <n v="115"/>
    <n v="360"/>
    <x v="0"/>
    <x v="2"/>
    <s v="Y"/>
    <n v="1"/>
  </r>
  <r>
    <s v="LP001936"/>
    <x v="0"/>
    <x v="0"/>
    <x v="0"/>
    <x v="1"/>
    <x v="0"/>
    <x v="0"/>
    <n v="3075"/>
    <n v="2416"/>
    <n v="139"/>
    <n v="360"/>
    <x v="0"/>
    <x v="0"/>
    <s v="Y"/>
    <n v="1"/>
  </r>
  <r>
    <s v="LP001938"/>
    <x v="0"/>
    <x v="0"/>
    <x v="0"/>
    <x v="2"/>
    <x v="0"/>
    <x v="0"/>
    <n v="4400"/>
    <n v="0"/>
    <n v="127"/>
    <n v="360"/>
    <x v="2"/>
    <x v="2"/>
    <s v="N"/>
    <n v="0"/>
  </r>
  <r>
    <s v="LP001940"/>
    <x v="0"/>
    <x v="0"/>
    <x v="0"/>
    <x v="2"/>
    <x v="0"/>
    <x v="0"/>
    <n v="3153"/>
    <n v="1560"/>
    <n v="134"/>
    <n v="360"/>
    <x v="0"/>
    <x v="1"/>
    <s v="Y"/>
    <n v="1"/>
  </r>
  <r>
    <s v="LP001945"/>
    <x v="1"/>
    <x v="1"/>
    <x v="1"/>
    <x v="4"/>
    <x v="0"/>
    <x v="0"/>
    <n v="5417"/>
    <n v="0"/>
    <n v="143"/>
    <n v="480"/>
    <x v="2"/>
    <x v="1"/>
    <s v="N"/>
    <n v="0"/>
  </r>
  <r>
    <s v="LP001954"/>
    <x v="1"/>
    <x v="0"/>
    <x v="0"/>
    <x v="0"/>
    <x v="0"/>
    <x v="0"/>
    <n v="4666"/>
    <n v="0"/>
    <n v="135"/>
    <n v="360"/>
    <x v="0"/>
    <x v="1"/>
    <s v="Y"/>
    <n v="1"/>
  </r>
  <r>
    <s v="LP001963"/>
    <x v="0"/>
    <x v="0"/>
    <x v="0"/>
    <x v="0"/>
    <x v="0"/>
    <x v="0"/>
    <n v="2014"/>
    <n v="2925"/>
    <n v="113"/>
    <n v="360"/>
    <x v="0"/>
    <x v="1"/>
    <s v="N"/>
    <n v="0"/>
  </r>
  <r>
    <s v="LP001964"/>
    <x v="0"/>
    <x v="0"/>
    <x v="0"/>
    <x v="1"/>
    <x v="1"/>
    <x v="0"/>
    <n v="1800"/>
    <n v="2934"/>
    <n v="93"/>
    <n v="360"/>
    <x v="2"/>
    <x v="1"/>
    <s v="N"/>
    <n v="0"/>
  </r>
  <r>
    <s v="LP001972"/>
    <x v="0"/>
    <x v="0"/>
    <x v="0"/>
    <x v="4"/>
    <x v="1"/>
    <x v="0"/>
    <n v="2875"/>
    <n v="1750"/>
    <n v="105"/>
    <n v="360"/>
    <x v="0"/>
    <x v="2"/>
    <s v="Y"/>
    <n v="1"/>
  </r>
  <r>
    <s v="LP001974"/>
    <x v="1"/>
    <x v="1"/>
    <x v="1"/>
    <x v="1"/>
    <x v="0"/>
    <x v="0"/>
    <n v="5000"/>
    <n v="0"/>
    <n v="132"/>
    <n v="360"/>
    <x v="0"/>
    <x v="0"/>
    <s v="Y"/>
    <n v="1"/>
  </r>
  <r>
    <s v="LP001977"/>
    <x v="0"/>
    <x v="0"/>
    <x v="0"/>
    <x v="0"/>
    <x v="0"/>
    <x v="0"/>
    <n v="1625"/>
    <n v="1803"/>
    <n v="96"/>
    <n v="360"/>
    <x v="0"/>
    <x v="1"/>
    <s v="Y"/>
    <n v="1"/>
  </r>
  <r>
    <s v="LP001978"/>
    <x v="0"/>
    <x v="1"/>
    <x v="1"/>
    <x v="1"/>
    <x v="0"/>
    <x v="0"/>
    <n v="4000"/>
    <n v="2500"/>
    <n v="140"/>
    <n v="360"/>
    <x v="0"/>
    <x v="0"/>
    <s v="Y"/>
    <n v="1"/>
  </r>
  <r>
    <s v="LP001993"/>
    <x v="1"/>
    <x v="1"/>
    <x v="1"/>
    <x v="1"/>
    <x v="0"/>
    <x v="0"/>
    <n v="3762"/>
    <n v="1666"/>
    <n v="135"/>
    <n v="360"/>
    <x v="0"/>
    <x v="0"/>
    <s v="Y"/>
    <n v="1"/>
  </r>
  <r>
    <s v="LP001994"/>
    <x v="1"/>
    <x v="1"/>
    <x v="1"/>
    <x v="1"/>
    <x v="0"/>
    <x v="0"/>
    <n v="2400"/>
    <n v="1863"/>
    <n v="104"/>
    <n v="360"/>
    <x v="2"/>
    <x v="1"/>
    <s v="N"/>
    <n v="0"/>
  </r>
  <r>
    <s v="LP002002"/>
    <x v="1"/>
    <x v="1"/>
    <x v="1"/>
    <x v="1"/>
    <x v="0"/>
    <x v="0"/>
    <n v="2917"/>
    <n v="0"/>
    <n v="84"/>
    <n v="360"/>
    <x v="0"/>
    <x v="2"/>
    <s v="Y"/>
    <n v="1"/>
  </r>
  <r>
    <s v="LP002004"/>
    <x v="0"/>
    <x v="1"/>
    <x v="1"/>
    <x v="1"/>
    <x v="1"/>
    <x v="0"/>
    <n v="2927"/>
    <n v="2405"/>
    <n v="111"/>
    <n v="360"/>
    <x v="0"/>
    <x v="2"/>
    <s v="Y"/>
    <n v="1"/>
  </r>
  <r>
    <s v="LP002006"/>
    <x v="1"/>
    <x v="1"/>
    <x v="1"/>
    <x v="1"/>
    <x v="0"/>
    <x v="0"/>
    <n v="2507"/>
    <n v="0"/>
    <n v="56"/>
    <n v="360"/>
    <x v="0"/>
    <x v="0"/>
    <s v="Y"/>
    <n v="1"/>
  </r>
  <r>
    <s v="LP002008"/>
    <x v="0"/>
    <x v="0"/>
    <x v="0"/>
    <x v="2"/>
    <x v="0"/>
    <x v="1"/>
    <n v="5746"/>
    <n v="0"/>
    <n v="144"/>
    <n v="84"/>
    <x v="1"/>
    <x v="0"/>
    <s v="Y"/>
    <n v="1"/>
  </r>
  <r>
    <s v="LP002031"/>
    <x v="0"/>
    <x v="0"/>
    <x v="0"/>
    <x v="0"/>
    <x v="1"/>
    <x v="0"/>
    <n v="3399"/>
    <n v="1640"/>
    <n v="111"/>
    <n v="180"/>
    <x v="0"/>
    <x v="1"/>
    <s v="Y"/>
    <n v="1"/>
  </r>
  <r>
    <s v="LP002035"/>
    <x v="0"/>
    <x v="0"/>
    <x v="0"/>
    <x v="2"/>
    <x v="0"/>
    <x v="0"/>
    <n v="3717"/>
    <n v="0"/>
    <n v="120"/>
    <n v="360"/>
    <x v="0"/>
    <x v="2"/>
    <s v="Y"/>
    <n v="1"/>
  </r>
  <r>
    <s v="LP002036"/>
    <x v="0"/>
    <x v="0"/>
    <x v="0"/>
    <x v="1"/>
    <x v="0"/>
    <x v="0"/>
    <n v="2058"/>
    <n v="2134"/>
    <n v="88"/>
    <n v="360"/>
    <x v="1"/>
    <x v="1"/>
    <s v="Y"/>
    <n v="1"/>
  </r>
  <r>
    <s v="LP002043"/>
    <x v="1"/>
    <x v="1"/>
    <x v="1"/>
    <x v="0"/>
    <x v="0"/>
    <x v="0"/>
    <n v="3541"/>
    <n v="0"/>
    <n v="112"/>
    <n v="360"/>
    <x v="1"/>
    <x v="2"/>
    <s v="Y"/>
    <n v="1"/>
  </r>
  <r>
    <s v="LP002051"/>
    <x v="0"/>
    <x v="0"/>
    <x v="0"/>
    <x v="1"/>
    <x v="0"/>
    <x v="0"/>
    <n v="2400"/>
    <n v="2167"/>
    <n v="115"/>
    <n v="360"/>
    <x v="0"/>
    <x v="2"/>
    <s v="Y"/>
    <n v="1"/>
  </r>
  <r>
    <s v="LP002053"/>
    <x v="0"/>
    <x v="0"/>
    <x v="0"/>
    <x v="3"/>
    <x v="0"/>
    <x v="0"/>
    <n v="4342"/>
    <n v="189"/>
    <n v="124"/>
    <n v="360"/>
    <x v="0"/>
    <x v="2"/>
    <s v="Y"/>
    <n v="1"/>
  </r>
  <r>
    <s v="LP002055"/>
    <x v="1"/>
    <x v="1"/>
    <x v="1"/>
    <x v="1"/>
    <x v="0"/>
    <x v="0"/>
    <n v="3166"/>
    <n v="2985"/>
    <n v="132"/>
    <n v="360"/>
    <x v="1"/>
    <x v="0"/>
    <s v="Y"/>
    <n v="1"/>
  </r>
  <r>
    <s v="LP002068"/>
    <x v="0"/>
    <x v="1"/>
    <x v="1"/>
    <x v="1"/>
    <x v="0"/>
    <x v="0"/>
    <n v="4917"/>
    <n v="0"/>
    <n v="130"/>
    <n v="360"/>
    <x v="2"/>
    <x v="0"/>
    <s v="Y"/>
    <n v="1"/>
  </r>
  <r>
    <s v="LP002086"/>
    <x v="1"/>
    <x v="0"/>
    <x v="0"/>
    <x v="1"/>
    <x v="0"/>
    <x v="0"/>
    <n v="4333"/>
    <n v="2451"/>
    <n v="110"/>
    <n v="360"/>
    <x v="0"/>
    <x v="1"/>
    <s v="N"/>
    <n v="0"/>
  </r>
  <r>
    <s v="LP002087"/>
    <x v="1"/>
    <x v="1"/>
    <x v="1"/>
    <x v="1"/>
    <x v="0"/>
    <x v="0"/>
    <n v="2500"/>
    <n v="0"/>
    <n v="67"/>
    <n v="360"/>
    <x v="0"/>
    <x v="1"/>
    <s v="Y"/>
    <n v="1"/>
  </r>
  <r>
    <s v="LP002097"/>
    <x v="0"/>
    <x v="1"/>
    <x v="1"/>
    <x v="0"/>
    <x v="0"/>
    <x v="0"/>
    <n v="4384"/>
    <n v="1793"/>
    <n v="117"/>
    <n v="360"/>
    <x v="0"/>
    <x v="1"/>
    <s v="Y"/>
    <n v="1"/>
  </r>
  <r>
    <s v="LP002098"/>
    <x v="0"/>
    <x v="1"/>
    <x v="1"/>
    <x v="1"/>
    <x v="0"/>
    <x v="0"/>
    <n v="2935"/>
    <n v="0"/>
    <n v="98"/>
    <n v="360"/>
    <x v="0"/>
    <x v="2"/>
    <s v="Y"/>
    <n v="1"/>
  </r>
  <r>
    <s v="LP002100"/>
    <x v="0"/>
    <x v="1"/>
    <x v="1"/>
    <x v="4"/>
    <x v="0"/>
    <x v="0"/>
    <n v="2833"/>
    <n v="0"/>
    <n v="71"/>
    <n v="360"/>
    <x v="0"/>
    <x v="1"/>
    <s v="Y"/>
    <n v="1"/>
  </r>
  <r>
    <s v="LP002106"/>
    <x v="0"/>
    <x v="0"/>
    <x v="0"/>
    <x v="4"/>
    <x v="0"/>
    <x v="1"/>
    <n v="5503"/>
    <n v="4490"/>
    <n v="70"/>
    <m/>
    <x v="0"/>
    <x v="2"/>
    <s v="Y"/>
    <n v="1"/>
  </r>
  <r>
    <s v="LP002114"/>
    <x v="1"/>
    <x v="1"/>
    <x v="1"/>
    <x v="1"/>
    <x v="0"/>
    <x v="0"/>
    <n v="4160"/>
    <n v="0"/>
    <n v="71"/>
    <n v="360"/>
    <x v="0"/>
    <x v="2"/>
    <s v="Y"/>
    <n v="1"/>
  </r>
  <r>
    <s v="LP002116"/>
    <x v="1"/>
    <x v="1"/>
    <x v="1"/>
    <x v="1"/>
    <x v="0"/>
    <x v="0"/>
    <n v="2378"/>
    <n v="0"/>
    <n v="46"/>
    <n v="360"/>
    <x v="0"/>
    <x v="0"/>
    <s v="N"/>
    <n v="0"/>
  </r>
  <r>
    <s v="LP002126"/>
    <x v="0"/>
    <x v="0"/>
    <x v="0"/>
    <x v="3"/>
    <x v="1"/>
    <x v="0"/>
    <n v="3173"/>
    <n v="0"/>
    <n v="74"/>
    <n v="360"/>
    <x v="0"/>
    <x v="2"/>
    <s v="Y"/>
    <n v="1"/>
  </r>
  <r>
    <s v="LP002131"/>
    <x v="0"/>
    <x v="0"/>
    <x v="0"/>
    <x v="2"/>
    <x v="1"/>
    <x v="0"/>
    <n v="3083"/>
    <n v="2168"/>
    <n v="126"/>
    <n v="360"/>
    <x v="0"/>
    <x v="1"/>
    <s v="Y"/>
    <n v="1"/>
  </r>
  <r>
    <s v="LP002141"/>
    <x v="0"/>
    <x v="0"/>
    <x v="0"/>
    <x v="3"/>
    <x v="0"/>
    <x v="0"/>
    <n v="2666"/>
    <n v="2083"/>
    <n v="95"/>
    <n v="360"/>
    <x v="0"/>
    <x v="0"/>
    <s v="Y"/>
    <n v="1"/>
  </r>
  <r>
    <s v="LP002142"/>
    <x v="1"/>
    <x v="0"/>
    <x v="0"/>
    <x v="1"/>
    <x v="0"/>
    <x v="1"/>
    <n v="5500"/>
    <n v="0"/>
    <n v="105"/>
    <n v="360"/>
    <x v="2"/>
    <x v="0"/>
    <s v="N"/>
    <n v="0"/>
  </r>
  <r>
    <s v="LP002143"/>
    <x v="1"/>
    <x v="0"/>
    <x v="0"/>
    <x v="1"/>
    <x v="0"/>
    <x v="0"/>
    <n v="2423"/>
    <n v="505"/>
    <n v="130"/>
    <n v="360"/>
    <x v="0"/>
    <x v="2"/>
    <s v="Y"/>
    <n v="1"/>
  </r>
  <r>
    <s v="LP002144"/>
    <x v="1"/>
    <x v="1"/>
    <x v="1"/>
    <x v="4"/>
    <x v="0"/>
    <x v="0"/>
    <n v="3813"/>
    <n v="0"/>
    <n v="116"/>
    <n v="180"/>
    <x v="0"/>
    <x v="1"/>
    <s v="Y"/>
    <n v="1"/>
  </r>
  <r>
    <s v="LP002151"/>
    <x v="0"/>
    <x v="0"/>
    <x v="0"/>
    <x v="0"/>
    <x v="0"/>
    <x v="0"/>
    <n v="3875"/>
    <n v="0"/>
    <n v="67"/>
    <n v="360"/>
    <x v="0"/>
    <x v="1"/>
    <s v="N"/>
    <n v="0"/>
  </r>
  <r>
    <s v="LP002158"/>
    <x v="0"/>
    <x v="0"/>
    <x v="0"/>
    <x v="1"/>
    <x v="1"/>
    <x v="0"/>
    <n v="3000"/>
    <n v="1666"/>
    <n v="100"/>
    <n v="480"/>
    <x v="2"/>
    <x v="1"/>
    <s v="N"/>
    <n v="0"/>
  </r>
  <r>
    <s v="LP002161"/>
    <x v="1"/>
    <x v="1"/>
    <x v="1"/>
    <x v="0"/>
    <x v="0"/>
    <x v="0"/>
    <n v="4723"/>
    <n v="0"/>
    <n v="81"/>
    <n v="360"/>
    <x v="0"/>
    <x v="2"/>
    <s v="N"/>
    <n v="0"/>
  </r>
  <r>
    <s v="LP002175"/>
    <x v="0"/>
    <x v="0"/>
    <x v="0"/>
    <x v="1"/>
    <x v="0"/>
    <x v="0"/>
    <n v="4750"/>
    <n v="2333"/>
    <n v="130"/>
    <n v="360"/>
    <x v="0"/>
    <x v="1"/>
    <s v="Y"/>
    <n v="1"/>
  </r>
  <r>
    <s v="LP002178"/>
    <x v="0"/>
    <x v="0"/>
    <x v="0"/>
    <x v="1"/>
    <x v="0"/>
    <x v="0"/>
    <n v="3013"/>
    <n v="3033"/>
    <n v="95"/>
    <n v="300"/>
    <x v="1"/>
    <x v="1"/>
    <s v="Y"/>
    <n v="1"/>
  </r>
  <r>
    <s v="LP002180"/>
    <x v="0"/>
    <x v="1"/>
    <x v="1"/>
    <x v="1"/>
    <x v="0"/>
    <x v="1"/>
    <n v="6822"/>
    <n v="0"/>
    <n v="141"/>
    <n v="360"/>
    <x v="0"/>
    <x v="0"/>
    <s v="Y"/>
    <n v="1"/>
  </r>
  <r>
    <s v="LP002181"/>
    <x v="0"/>
    <x v="1"/>
    <x v="1"/>
    <x v="1"/>
    <x v="1"/>
    <x v="0"/>
    <n v="6216"/>
    <n v="0"/>
    <n v="133"/>
    <n v="360"/>
    <x v="0"/>
    <x v="0"/>
    <s v="N"/>
    <n v="0"/>
  </r>
  <r>
    <s v="LP002187"/>
    <x v="0"/>
    <x v="1"/>
    <x v="1"/>
    <x v="1"/>
    <x v="0"/>
    <x v="0"/>
    <n v="2500"/>
    <n v="0"/>
    <n v="96"/>
    <n v="480"/>
    <x v="0"/>
    <x v="2"/>
    <s v="N"/>
    <n v="0"/>
  </r>
  <r>
    <s v="LP002188"/>
    <x v="0"/>
    <x v="1"/>
    <x v="1"/>
    <x v="1"/>
    <x v="0"/>
    <x v="0"/>
    <n v="5124"/>
    <n v="0"/>
    <n v="124"/>
    <m/>
    <x v="2"/>
    <x v="0"/>
    <s v="N"/>
    <n v="0"/>
  </r>
  <r>
    <s v="LP002205"/>
    <x v="0"/>
    <x v="1"/>
    <x v="1"/>
    <x v="0"/>
    <x v="0"/>
    <x v="0"/>
    <n v="3062"/>
    <n v="1987"/>
    <n v="111"/>
    <n v="180"/>
    <x v="2"/>
    <x v="1"/>
    <s v="N"/>
    <n v="0"/>
  </r>
  <r>
    <s v="LP002211"/>
    <x v="0"/>
    <x v="0"/>
    <x v="0"/>
    <x v="1"/>
    <x v="0"/>
    <x v="0"/>
    <n v="4817"/>
    <n v="923"/>
    <n v="120"/>
    <n v="180"/>
    <x v="0"/>
    <x v="1"/>
    <s v="Y"/>
    <n v="1"/>
  </r>
  <r>
    <s v="LP002219"/>
    <x v="0"/>
    <x v="0"/>
    <x v="0"/>
    <x v="3"/>
    <x v="0"/>
    <x v="0"/>
    <n v="8750"/>
    <n v="4996"/>
    <n v="130"/>
    <n v="360"/>
    <x v="0"/>
    <x v="0"/>
    <s v="Y"/>
    <n v="1"/>
  </r>
  <r>
    <s v="LP002223"/>
    <x v="0"/>
    <x v="0"/>
    <x v="0"/>
    <x v="1"/>
    <x v="0"/>
    <x v="0"/>
    <n v="4310"/>
    <n v="0"/>
    <n v="130"/>
    <n v="360"/>
    <x v="1"/>
    <x v="2"/>
    <s v="Y"/>
    <n v="1"/>
  </r>
  <r>
    <s v="LP002224"/>
    <x v="0"/>
    <x v="1"/>
    <x v="1"/>
    <x v="1"/>
    <x v="0"/>
    <x v="0"/>
    <n v="3069"/>
    <n v="0"/>
    <n v="71"/>
    <n v="480"/>
    <x v="0"/>
    <x v="1"/>
    <s v="N"/>
    <n v="0"/>
  </r>
  <r>
    <s v="LP002225"/>
    <x v="0"/>
    <x v="0"/>
    <x v="0"/>
    <x v="2"/>
    <x v="0"/>
    <x v="0"/>
    <n v="5391"/>
    <n v="0"/>
    <n v="130"/>
    <n v="360"/>
    <x v="0"/>
    <x v="1"/>
    <s v="Y"/>
    <n v="1"/>
  </r>
  <r>
    <s v="LP002234"/>
    <x v="0"/>
    <x v="1"/>
    <x v="1"/>
    <x v="1"/>
    <x v="0"/>
    <x v="1"/>
    <n v="7167"/>
    <n v="0"/>
    <n v="128"/>
    <n v="360"/>
    <x v="0"/>
    <x v="1"/>
    <s v="Y"/>
    <n v="1"/>
  </r>
  <r>
    <s v="LP002236"/>
    <x v="0"/>
    <x v="0"/>
    <x v="0"/>
    <x v="2"/>
    <x v="0"/>
    <x v="0"/>
    <n v="4566"/>
    <n v="0"/>
    <n v="100"/>
    <n v="360"/>
    <x v="0"/>
    <x v="1"/>
    <s v="N"/>
    <n v="0"/>
  </r>
  <r>
    <s v="LP002239"/>
    <x v="0"/>
    <x v="1"/>
    <x v="1"/>
    <x v="1"/>
    <x v="1"/>
    <x v="0"/>
    <n v="2346"/>
    <n v="1600"/>
    <n v="132"/>
    <n v="360"/>
    <x v="0"/>
    <x v="2"/>
    <s v="Y"/>
    <n v="1"/>
  </r>
  <r>
    <s v="LP002244"/>
    <x v="0"/>
    <x v="0"/>
    <x v="0"/>
    <x v="1"/>
    <x v="0"/>
    <x v="0"/>
    <n v="2333"/>
    <n v="2417"/>
    <n v="136"/>
    <n v="360"/>
    <x v="0"/>
    <x v="1"/>
    <s v="Y"/>
    <n v="1"/>
  </r>
  <r>
    <s v="LP002250"/>
    <x v="0"/>
    <x v="0"/>
    <x v="0"/>
    <x v="1"/>
    <x v="0"/>
    <x v="0"/>
    <n v="5488"/>
    <n v="0"/>
    <n v="125"/>
    <n v="360"/>
    <x v="0"/>
    <x v="0"/>
    <s v="Y"/>
    <n v="1"/>
  </r>
  <r>
    <s v="LP002263"/>
    <x v="0"/>
    <x v="0"/>
    <x v="0"/>
    <x v="1"/>
    <x v="0"/>
    <x v="0"/>
    <n v="2583"/>
    <n v="2115"/>
    <n v="120"/>
    <n v="360"/>
    <x v="1"/>
    <x v="1"/>
    <s v="Y"/>
    <n v="1"/>
  </r>
  <r>
    <s v="LP002265"/>
    <x v="0"/>
    <x v="0"/>
    <x v="0"/>
    <x v="2"/>
    <x v="1"/>
    <x v="0"/>
    <n v="1993"/>
    <n v="1625"/>
    <n v="113"/>
    <n v="180"/>
    <x v="0"/>
    <x v="2"/>
    <s v="Y"/>
    <n v="1"/>
  </r>
  <r>
    <s v="LP002266"/>
    <x v="0"/>
    <x v="0"/>
    <x v="0"/>
    <x v="2"/>
    <x v="0"/>
    <x v="0"/>
    <n v="3100"/>
    <n v="1400"/>
    <n v="113"/>
    <n v="360"/>
    <x v="0"/>
    <x v="1"/>
    <s v="Y"/>
    <n v="1"/>
  </r>
  <r>
    <s v="LP002272"/>
    <x v="0"/>
    <x v="0"/>
    <x v="0"/>
    <x v="2"/>
    <x v="0"/>
    <x v="0"/>
    <n v="3276"/>
    <n v="484"/>
    <n v="135"/>
    <n v="360"/>
    <x v="1"/>
    <x v="2"/>
    <s v="Y"/>
    <n v="1"/>
  </r>
  <r>
    <s v="LP002277"/>
    <x v="1"/>
    <x v="1"/>
    <x v="1"/>
    <x v="1"/>
    <x v="0"/>
    <x v="0"/>
    <n v="3180"/>
    <n v="0"/>
    <n v="71"/>
    <n v="360"/>
    <x v="2"/>
    <x v="1"/>
    <s v="N"/>
    <n v="0"/>
  </r>
  <r>
    <s v="LP002281"/>
    <x v="0"/>
    <x v="0"/>
    <x v="0"/>
    <x v="1"/>
    <x v="0"/>
    <x v="0"/>
    <n v="3033"/>
    <n v="1459"/>
    <n v="95"/>
    <n v="360"/>
    <x v="0"/>
    <x v="1"/>
    <s v="Y"/>
    <n v="1"/>
  </r>
  <r>
    <s v="LP002284"/>
    <x v="0"/>
    <x v="1"/>
    <x v="1"/>
    <x v="1"/>
    <x v="1"/>
    <x v="0"/>
    <n v="3902"/>
    <n v="1666"/>
    <n v="109"/>
    <n v="360"/>
    <x v="0"/>
    <x v="0"/>
    <s v="Y"/>
    <n v="1"/>
  </r>
  <r>
    <s v="LP002287"/>
    <x v="1"/>
    <x v="1"/>
    <x v="1"/>
    <x v="1"/>
    <x v="0"/>
    <x v="0"/>
    <n v="1500"/>
    <n v="1800"/>
    <n v="103"/>
    <n v="360"/>
    <x v="2"/>
    <x v="2"/>
    <s v="N"/>
    <n v="0"/>
  </r>
  <r>
    <s v="LP002288"/>
    <x v="0"/>
    <x v="0"/>
    <x v="0"/>
    <x v="2"/>
    <x v="1"/>
    <x v="0"/>
    <n v="2889"/>
    <n v="0"/>
    <n v="45"/>
    <n v="180"/>
    <x v="2"/>
    <x v="1"/>
    <s v="N"/>
    <n v="0"/>
  </r>
  <r>
    <s v="LP002296"/>
    <x v="0"/>
    <x v="1"/>
    <x v="1"/>
    <x v="1"/>
    <x v="1"/>
    <x v="0"/>
    <n v="2755"/>
    <n v="0"/>
    <n v="65"/>
    <n v="300"/>
    <x v="0"/>
    <x v="0"/>
    <s v="N"/>
    <n v="0"/>
  </r>
  <r>
    <s v="LP002297"/>
    <x v="0"/>
    <x v="1"/>
    <x v="1"/>
    <x v="1"/>
    <x v="0"/>
    <x v="0"/>
    <n v="2500"/>
    <n v="20000"/>
    <n v="103"/>
    <n v="360"/>
    <x v="0"/>
    <x v="2"/>
    <s v="Y"/>
    <n v="1"/>
  </r>
  <r>
    <s v="LP002300"/>
    <x v="1"/>
    <x v="1"/>
    <x v="1"/>
    <x v="1"/>
    <x v="1"/>
    <x v="0"/>
    <n v="1963"/>
    <n v="0"/>
    <n v="53"/>
    <n v="360"/>
    <x v="0"/>
    <x v="2"/>
    <s v="Y"/>
    <n v="1"/>
  </r>
  <r>
    <s v="LP002305"/>
    <x v="1"/>
    <x v="1"/>
    <x v="1"/>
    <x v="1"/>
    <x v="0"/>
    <x v="0"/>
    <n v="4547"/>
    <n v="0"/>
    <n v="115"/>
    <n v="360"/>
    <x v="0"/>
    <x v="2"/>
    <s v="Y"/>
    <n v="1"/>
  </r>
  <r>
    <s v="LP002308"/>
    <x v="0"/>
    <x v="0"/>
    <x v="0"/>
    <x v="1"/>
    <x v="1"/>
    <x v="0"/>
    <n v="2167"/>
    <n v="2400"/>
    <n v="115"/>
    <n v="360"/>
    <x v="0"/>
    <x v="1"/>
    <s v="Y"/>
    <n v="1"/>
  </r>
  <r>
    <s v="LP002314"/>
    <x v="1"/>
    <x v="1"/>
    <x v="1"/>
    <x v="1"/>
    <x v="1"/>
    <x v="0"/>
    <n v="2213"/>
    <n v="0"/>
    <n v="66"/>
    <n v="360"/>
    <x v="0"/>
    <x v="0"/>
    <s v="Y"/>
    <n v="1"/>
  </r>
  <r>
    <s v="LP002318"/>
    <x v="1"/>
    <x v="1"/>
    <x v="1"/>
    <x v="0"/>
    <x v="1"/>
    <x v="1"/>
    <n v="3867"/>
    <n v="0"/>
    <n v="62"/>
    <n v="360"/>
    <x v="0"/>
    <x v="2"/>
    <s v="N"/>
    <n v="0"/>
  </r>
  <r>
    <s v="LP002332"/>
    <x v="0"/>
    <x v="0"/>
    <x v="0"/>
    <x v="1"/>
    <x v="1"/>
    <x v="0"/>
    <n v="2253"/>
    <n v="2033"/>
    <n v="110"/>
    <n v="360"/>
    <x v="0"/>
    <x v="0"/>
    <s v="Y"/>
    <n v="1"/>
  </r>
  <r>
    <s v="LP002337"/>
    <x v="1"/>
    <x v="1"/>
    <x v="1"/>
    <x v="1"/>
    <x v="0"/>
    <x v="0"/>
    <n v="2995"/>
    <n v="0"/>
    <n v="60"/>
    <n v="360"/>
    <x v="0"/>
    <x v="1"/>
    <s v="Y"/>
    <n v="1"/>
  </r>
  <r>
    <s v="LP002345"/>
    <x v="0"/>
    <x v="0"/>
    <x v="0"/>
    <x v="1"/>
    <x v="0"/>
    <x v="0"/>
    <n v="1025"/>
    <n v="2773"/>
    <n v="112"/>
    <n v="360"/>
    <x v="0"/>
    <x v="0"/>
    <s v="Y"/>
    <n v="1"/>
  </r>
  <r>
    <s v="LP002347"/>
    <x v="0"/>
    <x v="0"/>
    <x v="0"/>
    <x v="1"/>
    <x v="0"/>
    <x v="0"/>
    <n v="3246"/>
    <n v="1417"/>
    <n v="138"/>
    <n v="360"/>
    <x v="0"/>
    <x v="2"/>
    <s v="Y"/>
    <n v="1"/>
  </r>
  <r>
    <s v="LP002348"/>
    <x v="0"/>
    <x v="0"/>
    <x v="0"/>
    <x v="1"/>
    <x v="0"/>
    <x v="0"/>
    <n v="5829"/>
    <n v="0"/>
    <n v="138"/>
    <n v="360"/>
    <x v="0"/>
    <x v="0"/>
    <s v="Y"/>
    <n v="1"/>
  </r>
  <r>
    <s v="LP002357"/>
    <x v="1"/>
    <x v="1"/>
    <x v="1"/>
    <x v="1"/>
    <x v="1"/>
    <x v="0"/>
    <n v="2720"/>
    <n v="0"/>
    <n v="80"/>
    <m/>
    <x v="2"/>
    <x v="1"/>
    <s v="N"/>
    <n v="0"/>
  </r>
  <r>
    <s v="LP002361"/>
    <x v="0"/>
    <x v="0"/>
    <x v="0"/>
    <x v="1"/>
    <x v="0"/>
    <x v="0"/>
    <n v="1820"/>
    <n v="1719"/>
    <n v="100"/>
    <n v="360"/>
    <x v="0"/>
    <x v="1"/>
    <s v="Y"/>
    <n v="1"/>
  </r>
  <r>
    <s v="LP002362"/>
    <x v="0"/>
    <x v="0"/>
    <x v="0"/>
    <x v="0"/>
    <x v="0"/>
    <x v="0"/>
    <n v="7250"/>
    <n v="1667"/>
    <n v="110"/>
    <m/>
    <x v="2"/>
    <x v="1"/>
    <s v="N"/>
    <n v="0"/>
  </r>
  <r>
    <s v="LP002366"/>
    <x v="0"/>
    <x v="0"/>
    <x v="0"/>
    <x v="1"/>
    <x v="0"/>
    <x v="0"/>
    <n v="2666"/>
    <n v="4300"/>
    <n v="121"/>
    <n v="360"/>
    <x v="0"/>
    <x v="0"/>
    <s v="Y"/>
    <n v="1"/>
  </r>
  <r>
    <s v="LP002367"/>
    <x v="1"/>
    <x v="1"/>
    <x v="1"/>
    <x v="0"/>
    <x v="1"/>
    <x v="0"/>
    <n v="4606"/>
    <n v="0"/>
    <n v="81"/>
    <n v="360"/>
    <x v="0"/>
    <x v="0"/>
    <s v="N"/>
    <n v="0"/>
  </r>
  <r>
    <s v="LP002368"/>
    <x v="0"/>
    <x v="0"/>
    <x v="0"/>
    <x v="2"/>
    <x v="0"/>
    <x v="0"/>
    <n v="5935"/>
    <n v="0"/>
    <n v="133"/>
    <n v="360"/>
    <x v="0"/>
    <x v="2"/>
    <s v="Y"/>
    <n v="1"/>
  </r>
  <r>
    <s v="LP002369"/>
    <x v="0"/>
    <x v="0"/>
    <x v="0"/>
    <x v="1"/>
    <x v="0"/>
    <x v="0"/>
    <n v="2920"/>
    <n v="16.120000839999999"/>
    <n v="87"/>
    <n v="360"/>
    <x v="0"/>
    <x v="0"/>
    <s v="Y"/>
    <n v="1"/>
  </r>
  <r>
    <s v="LP002370"/>
    <x v="0"/>
    <x v="1"/>
    <x v="1"/>
    <x v="1"/>
    <x v="1"/>
    <x v="0"/>
    <n v="2717"/>
    <n v="0"/>
    <n v="60"/>
    <n v="180"/>
    <x v="0"/>
    <x v="1"/>
    <s v="Y"/>
    <n v="1"/>
  </r>
  <r>
    <s v="LP002377"/>
    <x v="1"/>
    <x v="1"/>
    <x v="1"/>
    <x v="0"/>
    <x v="0"/>
    <x v="1"/>
    <n v="8624"/>
    <n v="0"/>
    <n v="150"/>
    <n v="360"/>
    <x v="0"/>
    <x v="2"/>
    <s v="Y"/>
    <n v="1"/>
  </r>
  <r>
    <s v="LP002379"/>
    <x v="0"/>
    <x v="1"/>
    <x v="1"/>
    <x v="1"/>
    <x v="0"/>
    <x v="0"/>
    <n v="6500"/>
    <n v="0"/>
    <n v="105"/>
    <n v="360"/>
    <x v="2"/>
    <x v="0"/>
    <s v="N"/>
    <n v="0"/>
  </r>
  <r>
    <s v="LP002387"/>
    <x v="0"/>
    <x v="0"/>
    <x v="0"/>
    <x v="1"/>
    <x v="0"/>
    <x v="0"/>
    <n v="2425"/>
    <n v="2340"/>
    <n v="143"/>
    <n v="360"/>
    <x v="0"/>
    <x v="2"/>
    <s v="Y"/>
    <n v="1"/>
  </r>
  <r>
    <s v="LP002390"/>
    <x v="0"/>
    <x v="1"/>
    <x v="1"/>
    <x v="1"/>
    <x v="0"/>
    <x v="0"/>
    <n v="3750"/>
    <n v="0"/>
    <n v="100"/>
    <n v="360"/>
    <x v="0"/>
    <x v="1"/>
    <s v="Y"/>
    <n v="1"/>
  </r>
  <r>
    <s v="LP002398"/>
    <x v="0"/>
    <x v="1"/>
    <x v="1"/>
    <x v="1"/>
    <x v="0"/>
    <x v="0"/>
    <n v="1926"/>
    <n v="1851"/>
    <n v="50"/>
    <n v="360"/>
    <x v="0"/>
    <x v="2"/>
    <s v="Y"/>
    <n v="1"/>
  </r>
  <r>
    <s v="LP002407"/>
    <x v="1"/>
    <x v="0"/>
    <x v="0"/>
    <x v="1"/>
    <x v="1"/>
    <x v="1"/>
    <n v="7142"/>
    <n v="0"/>
    <n v="138"/>
    <n v="360"/>
    <x v="0"/>
    <x v="0"/>
    <s v="Y"/>
    <n v="1"/>
  </r>
  <r>
    <s v="LP002418"/>
    <x v="0"/>
    <x v="1"/>
    <x v="1"/>
    <x v="3"/>
    <x v="1"/>
    <x v="0"/>
    <n v="4707"/>
    <n v="1993"/>
    <n v="148"/>
    <n v="360"/>
    <x v="0"/>
    <x v="2"/>
    <s v="Y"/>
    <n v="1"/>
  </r>
  <r>
    <s v="LP002429"/>
    <x v="0"/>
    <x v="0"/>
    <x v="0"/>
    <x v="0"/>
    <x v="0"/>
    <x v="1"/>
    <n v="3466"/>
    <n v="1210"/>
    <n v="130"/>
    <n v="360"/>
    <x v="0"/>
    <x v="0"/>
    <s v="Y"/>
    <n v="1"/>
  </r>
  <r>
    <s v="LP002434"/>
    <x v="0"/>
    <x v="0"/>
    <x v="0"/>
    <x v="2"/>
    <x v="1"/>
    <x v="0"/>
    <n v="4652"/>
    <n v="0"/>
    <n v="110"/>
    <n v="360"/>
    <x v="0"/>
    <x v="0"/>
    <s v="Y"/>
    <n v="1"/>
  </r>
  <r>
    <s v="LP002443"/>
    <x v="0"/>
    <x v="0"/>
    <x v="0"/>
    <x v="2"/>
    <x v="0"/>
    <x v="0"/>
    <n v="3340"/>
    <n v="1710"/>
    <n v="150"/>
    <n v="360"/>
    <x v="2"/>
    <x v="0"/>
    <s v="N"/>
    <n v="0"/>
  </r>
  <r>
    <s v="LP002446"/>
    <x v="0"/>
    <x v="0"/>
    <x v="0"/>
    <x v="2"/>
    <x v="1"/>
    <x v="0"/>
    <n v="2309"/>
    <n v="1255"/>
    <n v="125"/>
    <n v="360"/>
    <x v="2"/>
    <x v="0"/>
    <s v="N"/>
    <n v="0"/>
  </r>
  <r>
    <s v="LP002447"/>
    <x v="0"/>
    <x v="0"/>
    <x v="0"/>
    <x v="2"/>
    <x v="1"/>
    <x v="0"/>
    <n v="1958"/>
    <n v="1456"/>
    <n v="60"/>
    <n v="300"/>
    <x v="1"/>
    <x v="1"/>
    <s v="Y"/>
    <n v="1"/>
  </r>
  <r>
    <s v="LP002448"/>
    <x v="0"/>
    <x v="0"/>
    <x v="0"/>
    <x v="1"/>
    <x v="0"/>
    <x v="0"/>
    <n v="3948"/>
    <n v="1733"/>
    <n v="149"/>
    <n v="360"/>
    <x v="2"/>
    <x v="0"/>
    <s v="N"/>
    <n v="0"/>
  </r>
  <r>
    <s v="LP002449"/>
    <x v="0"/>
    <x v="0"/>
    <x v="0"/>
    <x v="1"/>
    <x v="0"/>
    <x v="0"/>
    <n v="2483"/>
    <n v="2466"/>
    <n v="90"/>
    <n v="180"/>
    <x v="2"/>
    <x v="0"/>
    <s v="Y"/>
    <n v="1"/>
  </r>
  <r>
    <s v="LP002453"/>
    <x v="0"/>
    <x v="1"/>
    <x v="1"/>
    <x v="1"/>
    <x v="0"/>
    <x v="1"/>
    <n v="7085"/>
    <n v="0"/>
    <n v="84"/>
    <n v="360"/>
    <x v="0"/>
    <x v="2"/>
    <s v="Y"/>
    <n v="1"/>
  </r>
  <r>
    <s v="LP002455"/>
    <x v="0"/>
    <x v="0"/>
    <x v="0"/>
    <x v="2"/>
    <x v="0"/>
    <x v="0"/>
    <n v="3859"/>
    <n v="0"/>
    <n v="96"/>
    <n v="360"/>
    <x v="0"/>
    <x v="2"/>
    <s v="Y"/>
    <n v="1"/>
  </r>
  <r>
    <s v="LP002459"/>
    <x v="0"/>
    <x v="0"/>
    <x v="0"/>
    <x v="1"/>
    <x v="0"/>
    <x v="0"/>
    <n v="4301"/>
    <n v="0"/>
    <n v="118"/>
    <n v="360"/>
    <x v="0"/>
    <x v="1"/>
    <s v="Y"/>
    <n v="1"/>
  </r>
  <r>
    <s v="LP002472"/>
    <x v="0"/>
    <x v="1"/>
    <x v="1"/>
    <x v="2"/>
    <x v="0"/>
    <x v="0"/>
    <n v="4354"/>
    <n v="0"/>
    <n v="136"/>
    <n v="360"/>
    <x v="0"/>
    <x v="0"/>
    <s v="Y"/>
    <n v="1"/>
  </r>
  <r>
    <s v="LP002484"/>
    <x v="0"/>
    <x v="0"/>
    <x v="0"/>
    <x v="3"/>
    <x v="0"/>
    <x v="0"/>
    <n v="7740"/>
    <n v="0"/>
    <n v="128"/>
    <n v="180"/>
    <x v="0"/>
    <x v="1"/>
    <s v="Y"/>
    <n v="1"/>
  </r>
  <r>
    <s v="LP002493"/>
    <x v="0"/>
    <x v="1"/>
    <x v="1"/>
    <x v="1"/>
    <x v="0"/>
    <x v="0"/>
    <n v="4166"/>
    <n v="0"/>
    <n v="98"/>
    <n v="360"/>
    <x v="2"/>
    <x v="2"/>
    <s v="N"/>
    <n v="0"/>
  </r>
  <r>
    <s v="LP002494"/>
    <x v="0"/>
    <x v="1"/>
    <x v="1"/>
    <x v="1"/>
    <x v="0"/>
    <x v="0"/>
    <n v="6000"/>
    <n v="0"/>
    <n v="140"/>
    <n v="360"/>
    <x v="0"/>
    <x v="0"/>
    <s v="Y"/>
    <n v="1"/>
  </r>
  <r>
    <s v="LP002500"/>
    <x v="0"/>
    <x v="0"/>
    <x v="0"/>
    <x v="3"/>
    <x v="1"/>
    <x v="0"/>
    <n v="2947"/>
    <n v="1664"/>
    <n v="70"/>
    <n v="180"/>
    <x v="2"/>
    <x v="1"/>
    <s v="N"/>
    <n v="0"/>
  </r>
  <r>
    <s v="LP002505"/>
    <x v="0"/>
    <x v="0"/>
    <x v="0"/>
    <x v="1"/>
    <x v="0"/>
    <x v="0"/>
    <n v="4333"/>
    <n v="2451"/>
    <n v="110"/>
    <n v="360"/>
    <x v="0"/>
    <x v="1"/>
    <s v="N"/>
    <n v="0"/>
  </r>
  <r>
    <s v="LP002517"/>
    <x v="0"/>
    <x v="0"/>
    <x v="0"/>
    <x v="0"/>
    <x v="1"/>
    <x v="0"/>
    <n v="2653"/>
    <n v="1500"/>
    <n v="113"/>
    <n v="180"/>
    <x v="2"/>
    <x v="0"/>
    <s v="N"/>
    <n v="0"/>
  </r>
  <r>
    <s v="LP002519"/>
    <x v="0"/>
    <x v="0"/>
    <x v="0"/>
    <x v="3"/>
    <x v="0"/>
    <x v="0"/>
    <n v="4691"/>
    <n v="0"/>
    <n v="100"/>
    <n v="360"/>
    <x v="0"/>
    <x v="2"/>
    <s v="Y"/>
    <n v="1"/>
  </r>
  <r>
    <s v="LP002522"/>
    <x v="1"/>
    <x v="1"/>
    <x v="1"/>
    <x v="1"/>
    <x v="0"/>
    <x v="1"/>
    <n v="2500"/>
    <n v="0"/>
    <n v="93"/>
    <n v="360"/>
    <x v="1"/>
    <x v="1"/>
    <s v="Y"/>
    <n v="1"/>
  </r>
  <r>
    <s v="LP002536"/>
    <x v="0"/>
    <x v="0"/>
    <x v="0"/>
    <x v="3"/>
    <x v="1"/>
    <x v="0"/>
    <n v="3095"/>
    <n v="0"/>
    <n v="113"/>
    <n v="360"/>
    <x v="0"/>
    <x v="0"/>
    <s v="Y"/>
    <n v="1"/>
  </r>
  <r>
    <s v="LP002537"/>
    <x v="0"/>
    <x v="0"/>
    <x v="0"/>
    <x v="1"/>
    <x v="0"/>
    <x v="0"/>
    <n v="2083"/>
    <n v="3150"/>
    <n v="128"/>
    <n v="360"/>
    <x v="0"/>
    <x v="2"/>
    <s v="Y"/>
    <n v="1"/>
  </r>
  <r>
    <s v="LP002544"/>
    <x v="0"/>
    <x v="0"/>
    <x v="0"/>
    <x v="0"/>
    <x v="1"/>
    <x v="0"/>
    <n v="1958"/>
    <n v="2436"/>
    <n v="131"/>
    <n v="360"/>
    <x v="0"/>
    <x v="0"/>
    <s v="Y"/>
    <n v="1"/>
  </r>
  <r>
    <s v="LP002545"/>
    <x v="0"/>
    <x v="1"/>
    <x v="1"/>
    <x v="2"/>
    <x v="0"/>
    <x v="0"/>
    <n v="3547"/>
    <n v="0"/>
    <n v="80"/>
    <n v="360"/>
    <x v="2"/>
    <x v="0"/>
    <s v="N"/>
    <n v="0"/>
  </r>
  <r>
    <s v="LP002556"/>
    <x v="0"/>
    <x v="1"/>
    <x v="1"/>
    <x v="1"/>
    <x v="0"/>
    <x v="0"/>
    <n v="2435"/>
    <n v="0"/>
    <n v="75"/>
    <n v="360"/>
    <x v="0"/>
    <x v="1"/>
    <s v="N"/>
    <n v="0"/>
  </r>
  <r>
    <s v="LP002560"/>
    <x v="0"/>
    <x v="1"/>
    <x v="1"/>
    <x v="1"/>
    <x v="1"/>
    <x v="0"/>
    <n v="2699"/>
    <n v="2785"/>
    <n v="96"/>
    <n v="360"/>
    <x v="1"/>
    <x v="2"/>
    <s v="Y"/>
    <n v="1"/>
  </r>
  <r>
    <s v="LP002571"/>
    <x v="0"/>
    <x v="1"/>
    <x v="1"/>
    <x v="1"/>
    <x v="1"/>
    <x v="0"/>
    <n v="3691"/>
    <n v="0"/>
    <n v="110"/>
    <n v="360"/>
    <x v="0"/>
    <x v="0"/>
    <s v="Y"/>
    <n v="1"/>
  </r>
  <r>
    <s v="LP002585"/>
    <x v="0"/>
    <x v="0"/>
    <x v="0"/>
    <x v="1"/>
    <x v="0"/>
    <x v="0"/>
    <n v="3597"/>
    <n v="2157"/>
    <n v="119"/>
    <n v="360"/>
    <x v="2"/>
    <x v="0"/>
    <s v="N"/>
    <n v="0"/>
  </r>
  <r>
    <s v="LP002586"/>
    <x v="1"/>
    <x v="0"/>
    <x v="0"/>
    <x v="0"/>
    <x v="0"/>
    <x v="0"/>
    <n v="3326"/>
    <n v="913"/>
    <n v="105"/>
    <n v="84"/>
    <x v="0"/>
    <x v="2"/>
    <s v="Y"/>
    <n v="1"/>
  </r>
  <r>
    <s v="LP002587"/>
    <x v="0"/>
    <x v="0"/>
    <x v="0"/>
    <x v="1"/>
    <x v="1"/>
    <x v="0"/>
    <n v="2600"/>
    <n v="1700"/>
    <n v="107"/>
    <n v="360"/>
    <x v="0"/>
    <x v="0"/>
    <s v="Y"/>
    <n v="1"/>
  </r>
  <r>
    <s v="LP002588"/>
    <x v="0"/>
    <x v="0"/>
    <x v="0"/>
    <x v="1"/>
    <x v="0"/>
    <x v="0"/>
    <n v="4625"/>
    <n v="2857"/>
    <n v="111"/>
    <n v="12"/>
    <x v="1"/>
    <x v="1"/>
    <s v="Y"/>
    <n v="1"/>
  </r>
  <r>
    <s v="LP002600"/>
    <x v="0"/>
    <x v="0"/>
    <x v="0"/>
    <x v="0"/>
    <x v="0"/>
    <x v="1"/>
    <n v="2895"/>
    <n v="0"/>
    <n v="95"/>
    <n v="360"/>
    <x v="0"/>
    <x v="2"/>
    <s v="Y"/>
    <n v="1"/>
  </r>
  <r>
    <s v="LP002603"/>
    <x v="1"/>
    <x v="1"/>
    <x v="1"/>
    <x v="1"/>
    <x v="0"/>
    <x v="0"/>
    <n v="645"/>
    <n v="3683"/>
    <n v="113"/>
    <n v="480"/>
    <x v="0"/>
    <x v="0"/>
    <s v="Y"/>
    <n v="1"/>
  </r>
  <r>
    <s v="LP002606"/>
    <x v="1"/>
    <x v="1"/>
    <x v="1"/>
    <x v="1"/>
    <x v="0"/>
    <x v="0"/>
    <n v="3159"/>
    <n v="0"/>
    <n v="100"/>
    <n v="360"/>
    <x v="0"/>
    <x v="2"/>
    <s v="Y"/>
    <n v="1"/>
  </r>
  <r>
    <s v="LP002618"/>
    <x v="0"/>
    <x v="0"/>
    <x v="0"/>
    <x v="0"/>
    <x v="1"/>
    <x v="0"/>
    <n v="4050"/>
    <n v="5302"/>
    <n v="138"/>
    <n v="360"/>
    <x v="1"/>
    <x v="0"/>
    <s v="N"/>
    <n v="0"/>
  </r>
  <r>
    <s v="LP002619"/>
    <x v="0"/>
    <x v="0"/>
    <x v="0"/>
    <x v="1"/>
    <x v="1"/>
    <x v="0"/>
    <n v="3814"/>
    <n v="1483"/>
    <n v="124"/>
    <n v="300"/>
    <x v="0"/>
    <x v="2"/>
    <s v="Y"/>
    <n v="1"/>
  </r>
  <r>
    <s v="LP002637"/>
    <x v="0"/>
    <x v="1"/>
    <x v="1"/>
    <x v="1"/>
    <x v="1"/>
    <x v="0"/>
    <n v="3598"/>
    <n v="1287"/>
    <n v="100"/>
    <n v="360"/>
    <x v="0"/>
    <x v="0"/>
    <s v="N"/>
    <n v="0"/>
  </r>
  <r>
    <s v="LP002643"/>
    <x v="0"/>
    <x v="0"/>
    <x v="0"/>
    <x v="2"/>
    <x v="0"/>
    <x v="0"/>
    <n v="3283"/>
    <n v="2035"/>
    <n v="148"/>
    <n v="360"/>
    <x v="0"/>
    <x v="1"/>
    <s v="Y"/>
    <n v="1"/>
  </r>
  <r>
    <s v="LP002648"/>
    <x v="0"/>
    <x v="0"/>
    <x v="0"/>
    <x v="1"/>
    <x v="0"/>
    <x v="0"/>
    <n v="2130"/>
    <n v="6666"/>
    <n v="70"/>
    <n v="180"/>
    <x v="0"/>
    <x v="2"/>
    <s v="N"/>
    <n v="0"/>
  </r>
  <r>
    <s v="LP002659"/>
    <x v="0"/>
    <x v="0"/>
    <x v="0"/>
    <x v="3"/>
    <x v="0"/>
    <x v="0"/>
    <n v="3466"/>
    <n v="3428"/>
    <n v="150"/>
    <n v="360"/>
    <x v="0"/>
    <x v="0"/>
    <s v="Y"/>
    <n v="1"/>
  </r>
  <r>
    <s v="LP002670"/>
    <x v="1"/>
    <x v="0"/>
    <x v="0"/>
    <x v="2"/>
    <x v="0"/>
    <x v="0"/>
    <n v="2031"/>
    <n v="1632"/>
    <n v="113"/>
    <n v="480"/>
    <x v="0"/>
    <x v="2"/>
    <s v="Y"/>
    <n v="1"/>
  </r>
  <r>
    <s v="LP002682"/>
    <x v="0"/>
    <x v="0"/>
    <x v="0"/>
    <x v="4"/>
    <x v="1"/>
    <x v="0"/>
    <n v="3074"/>
    <n v="1800"/>
    <n v="123"/>
    <n v="360"/>
    <x v="2"/>
    <x v="2"/>
    <s v="N"/>
    <n v="0"/>
  </r>
  <r>
    <s v="LP002684"/>
    <x v="1"/>
    <x v="1"/>
    <x v="1"/>
    <x v="1"/>
    <x v="1"/>
    <x v="0"/>
    <n v="3400"/>
    <n v="0"/>
    <n v="95"/>
    <n v="360"/>
    <x v="0"/>
    <x v="0"/>
    <s v="N"/>
    <n v="0"/>
  </r>
  <r>
    <s v="LP002689"/>
    <x v="0"/>
    <x v="0"/>
    <x v="0"/>
    <x v="2"/>
    <x v="1"/>
    <x v="0"/>
    <n v="2192"/>
    <n v="1742"/>
    <n v="45"/>
    <n v="360"/>
    <x v="0"/>
    <x v="2"/>
    <s v="Y"/>
    <n v="1"/>
  </r>
  <r>
    <s v="LP002690"/>
    <x v="0"/>
    <x v="1"/>
    <x v="1"/>
    <x v="1"/>
    <x v="0"/>
    <x v="0"/>
    <n v="2500"/>
    <n v="0"/>
    <n v="55"/>
    <n v="360"/>
    <x v="0"/>
    <x v="2"/>
    <s v="Y"/>
    <n v="1"/>
  </r>
  <r>
    <s v="LP002692"/>
    <x v="0"/>
    <x v="0"/>
    <x v="0"/>
    <x v="3"/>
    <x v="0"/>
    <x v="1"/>
    <n v="5677"/>
    <n v="1424"/>
    <n v="100"/>
    <n v="360"/>
    <x v="0"/>
    <x v="0"/>
    <s v="Y"/>
    <n v="1"/>
  </r>
  <r>
    <s v="LP002705"/>
    <x v="0"/>
    <x v="0"/>
    <x v="0"/>
    <x v="1"/>
    <x v="0"/>
    <x v="0"/>
    <n v="3775"/>
    <n v="0"/>
    <n v="110"/>
    <n v="360"/>
    <x v="0"/>
    <x v="2"/>
    <s v="Y"/>
    <n v="1"/>
  </r>
  <r>
    <s v="LP002714"/>
    <x v="0"/>
    <x v="1"/>
    <x v="1"/>
    <x v="0"/>
    <x v="1"/>
    <x v="0"/>
    <n v="2679"/>
    <n v="1302"/>
    <n v="94"/>
    <n v="360"/>
    <x v="0"/>
    <x v="2"/>
    <s v="Y"/>
    <n v="1"/>
  </r>
  <r>
    <s v="LP002716"/>
    <x v="0"/>
    <x v="1"/>
    <x v="1"/>
    <x v="1"/>
    <x v="1"/>
    <x v="0"/>
    <n v="6783"/>
    <n v="0"/>
    <n v="130"/>
    <n v="360"/>
    <x v="0"/>
    <x v="2"/>
    <s v="Y"/>
    <n v="1"/>
  </r>
  <r>
    <s v="LP002720"/>
    <x v="0"/>
    <x v="0"/>
    <x v="0"/>
    <x v="3"/>
    <x v="0"/>
    <x v="0"/>
    <n v="4281"/>
    <n v="0"/>
    <n v="100"/>
    <n v="360"/>
    <x v="0"/>
    <x v="1"/>
    <s v="Y"/>
    <n v="1"/>
  </r>
  <r>
    <s v="LP002723"/>
    <x v="0"/>
    <x v="1"/>
    <x v="1"/>
    <x v="2"/>
    <x v="0"/>
    <x v="0"/>
    <n v="3588"/>
    <n v="0"/>
    <n v="110"/>
    <n v="360"/>
    <x v="2"/>
    <x v="0"/>
    <s v="N"/>
    <n v="0"/>
  </r>
  <r>
    <s v="LP002738"/>
    <x v="0"/>
    <x v="1"/>
    <x v="1"/>
    <x v="2"/>
    <x v="0"/>
    <x v="0"/>
    <n v="3617"/>
    <n v="0"/>
    <n v="107"/>
    <n v="360"/>
    <x v="0"/>
    <x v="2"/>
    <s v="Y"/>
    <n v="1"/>
  </r>
  <r>
    <s v="LP002739"/>
    <x v="0"/>
    <x v="0"/>
    <x v="0"/>
    <x v="1"/>
    <x v="1"/>
    <x v="0"/>
    <n v="2917"/>
    <n v="536"/>
    <n v="66"/>
    <n v="360"/>
    <x v="0"/>
    <x v="0"/>
    <s v="N"/>
    <n v="0"/>
  </r>
  <r>
    <s v="LP002741"/>
    <x v="1"/>
    <x v="0"/>
    <x v="0"/>
    <x v="0"/>
    <x v="0"/>
    <x v="0"/>
    <n v="4608"/>
    <n v="2845"/>
    <n v="140"/>
    <n v="180"/>
    <x v="0"/>
    <x v="2"/>
    <s v="Y"/>
    <n v="1"/>
  </r>
  <r>
    <s v="LP002743"/>
    <x v="1"/>
    <x v="1"/>
    <x v="1"/>
    <x v="1"/>
    <x v="0"/>
    <x v="0"/>
    <n v="2138"/>
    <n v="0"/>
    <n v="99"/>
    <n v="360"/>
    <x v="2"/>
    <x v="2"/>
    <s v="N"/>
    <n v="0"/>
  </r>
  <r>
    <s v="LP002755"/>
    <x v="0"/>
    <x v="0"/>
    <x v="0"/>
    <x v="0"/>
    <x v="1"/>
    <x v="0"/>
    <n v="2239"/>
    <n v="2524"/>
    <n v="128"/>
    <n v="360"/>
    <x v="0"/>
    <x v="1"/>
    <s v="Y"/>
    <n v="1"/>
  </r>
  <r>
    <s v="LP002757"/>
    <x v="1"/>
    <x v="0"/>
    <x v="0"/>
    <x v="1"/>
    <x v="1"/>
    <x v="0"/>
    <n v="3017"/>
    <n v="663"/>
    <n v="102"/>
    <n v="360"/>
    <x v="1"/>
    <x v="2"/>
    <s v="Y"/>
    <n v="1"/>
  </r>
  <r>
    <s v="LP002768"/>
    <x v="0"/>
    <x v="1"/>
    <x v="1"/>
    <x v="1"/>
    <x v="1"/>
    <x v="0"/>
    <n v="3358"/>
    <n v="0"/>
    <n v="80"/>
    <n v="36"/>
    <x v="0"/>
    <x v="2"/>
    <s v="N"/>
    <n v="0"/>
  </r>
  <r>
    <s v="LP002772"/>
    <x v="0"/>
    <x v="1"/>
    <x v="1"/>
    <x v="1"/>
    <x v="0"/>
    <x v="0"/>
    <n v="2526"/>
    <n v="1783"/>
    <n v="145"/>
    <n v="360"/>
    <x v="0"/>
    <x v="0"/>
    <s v="Y"/>
    <n v="1"/>
  </r>
  <r>
    <s v="LP002776"/>
    <x v="1"/>
    <x v="1"/>
    <x v="1"/>
    <x v="1"/>
    <x v="0"/>
    <x v="0"/>
    <n v="5000"/>
    <n v="0"/>
    <n v="103"/>
    <n v="360"/>
    <x v="2"/>
    <x v="2"/>
    <s v="N"/>
    <n v="0"/>
  </r>
  <r>
    <s v="LP002777"/>
    <x v="0"/>
    <x v="0"/>
    <x v="0"/>
    <x v="1"/>
    <x v="0"/>
    <x v="0"/>
    <n v="2785"/>
    <n v="2016"/>
    <n v="110"/>
    <n v="360"/>
    <x v="0"/>
    <x v="0"/>
    <s v="Y"/>
    <n v="1"/>
  </r>
  <r>
    <s v="LP002789"/>
    <x v="0"/>
    <x v="0"/>
    <x v="0"/>
    <x v="1"/>
    <x v="0"/>
    <x v="0"/>
    <n v="3593"/>
    <n v="4266"/>
    <n v="132"/>
    <n v="180"/>
    <x v="2"/>
    <x v="0"/>
    <s v="N"/>
    <n v="0"/>
  </r>
  <r>
    <s v="LP002792"/>
    <x v="0"/>
    <x v="0"/>
    <x v="0"/>
    <x v="0"/>
    <x v="0"/>
    <x v="0"/>
    <n v="5468"/>
    <n v="1032"/>
    <n v="26"/>
    <n v="360"/>
    <x v="0"/>
    <x v="2"/>
    <s v="Y"/>
    <n v="1"/>
  </r>
  <r>
    <s v="LP002794"/>
    <x v="1"/>
    <x v="1"/>
    <x v="1"/>
    <x v="1"/>
    <x v="0"/>
    <x v="0"/>
    <n v="2667"/>
    <n v="1625"/>
    <n v="84"/>
    <n v="360"/>
    <x v="1"/>
    <x v="1"/>
    <s v="Y"/>
    <n v="1"/>
  </r>
  <r>
    <s v="LP002807"/>
    <x v="0"/>
    <x v="0"/>
    <x v="0"/>
    <x v="2"/>
    <x v="1"/>
    <x v="0"/>
    <n v="3675"/>
    <n v="242"/>
    <n v="108"/>
    <n v="360"/>
    <x v="0"/>
    <x v="2"/>
    <s v="Y"/>
    <n v="1"/>
  </r>
  <r>
    <s v="LP002821"/>
    <x v="0"/>
    <x v="1"/>
    <x v="1"/>
    <x v="1"/>
    <x v="1"/>
    <x v="1"/>
    <n v="5800"/>
    <n v="0"/>
    <n v="132"/>
    <n v="360"/>
    <x v="0"/>
    <x v="2"/>
    <s v="Y"/>
    <n v="1"/>
  </r>
  <r>
    <s v="LP002833"/>
    <x v="0"/>
    <x v="0"/>
    <x v="0"/>
    <x v="1"/>
    <x v="1"/>
    <x v="0"/>
    <n v="4467"/>
    <n v="0"/>
    <n v="120"/>
    <n v="360"/>
    <x v="1"/>
    <x v="0"/>
    <s v="Y"/>
    <n v="1"/>
  </r>
  <r>
    <s v="LP002836"/>
    <x v="0"/>
    <x v="1"/>
    <x v="1"/>
    <x v="1"/>
    <x v="0"/>
    <x v="0"/>
    <n v="3333"/>
    <n v="0"/>
    <n v="70"/>
    <n v="360"/>
    <x v="0"/>
    <x v="1"/>
    <s v="Y"/>
    <n v="1"/>
  </r>
  <r>
    <s v="LP002837"/>
    <x v="0"/>
    <x v="0"/>
    <x v="0"/>
    <x v="3"/>
    <x v="0"/>
    <x v="0"/>
    <n v="3400"/>
    <n v="2500"/>
    <n v="123"/>
    <n v="360"/>
    <x v="2"/>
    <x v="0"/>
    <s v="N"/>
    <n v="0"/>
  </r>
  <r>
    <s v="LP002840"/>
    <x v="1"/>
    <x v="1"/>
    <x v="1"/>
    <x v="1"/>
    <x v="0"/>
    <x v="0"/>
    <n v="2378"/>
    <n v="0"/>
    <n v="9"/>
    <n v="360"/>
    <x v="0"/>
    <x v="1"/>
    <s v="N"/>
    <n v="0"/>
  </r>
  <r>
    <s v="LP002841"/>
    <x v="0"/>
    <x v="0"/>
    <x v="0"/>
    <x v="1"/>
    <x v="0"/>
    <x v="0"/>
    <n v="3166"/>
    <n v="2064"/>
    <n v="104"/>
    <n v="360"/>
    <x v="2"/>
    <x v="1"/>
    <s v="N"/>
    <n v="0"/>
  </r>
  <r>
    <s v="LP002863"/>
    <x v="0"/>
    <x v="0"/>
    <x v="0"/>
    <x v="3"/>
    <x v="0"/>
    <x v="0"/>
    <n v="6406"/>
    <n v="0"/>
    <n v="150"/>
    <n v="360"/>
    <x v="0"/>
    <x v="2"/>
    <s v="N"/>
    <n v="0"/>
  </r>
  <r>
    <s v="LP002868"/>
    <x v="0"/>
    <x v="0"/>
    <x v="0"/>
    <x v="2"/>
    <x v="0"/>
    <x v="0"/>
    <n v="3159"/>
    <n v="461"/>
    <n v="108"/>
    <n v="84"/>
    <x v="0"/>
    <x v="1"/>
    <s v="Y"/>
    <n v="1"/>
  </r>
  <r>
    <s v="LP002874"/>
    <x v="0"/>
    <x v="1"/>
    <x v="1"/>
    <x v="1"/>
    <x v="0"/>
    <x v="0"/>
    <n v="3229"/>
    <n v="2739"/>
    <n v="110"/>
    <n v="360"/>
    <x v="0"/>
    <x v="1"/>
    <s v="Y"/>
    <n v="1"/>
  </r>
  <r>
    <s v="LP002877"/>
    <x v="0"/>
    <x v="0"/>
    <x v="0"/>
    <x v="0"/>
    <x v="0"/>
    <x v="0"/>
    <n v="1782"/>
    <n v="2232"/>
    <n v="107"/>
    <n v="360"/>
    <x v="0"/>
    <x v="0"/>
    <s v="Y"/>
    <n v="1"/>
  </r>
  <r>
    <s v="LP002893"/>
    <x v="0"/>
    <x v="1"/>
    <x v="1"/>
    <x v="1"/>
    <x v="0"/>
    <x v="0"/>
    <n v="1836"/>
    <n v="33837"/>
    <n v="90"/>
    <n v="360"/>
    <x v="0"/>
    <x v="1"/>
    <s v="N"/>
    <n v="0"/>
  </r>
  <r>
    <s v="LP002894"/>
    <x v="1"/>
    <x v="0"/>
    <x v="0"/>
    <x v="1"/>
    <x v="0"/>
    <x v="0"/>
    <n v="3166"/>
    <n v="0"/>
    <n v="36"/>
    <n v="360"/>
    <x v="0"/>
    <x v="2"/>
    <s v="Y"/>
    <n v="1"/>
  </r>
  <r>
    <s v="LP002898"/>
    <x v="0"/>
    <x v="0"/>
    <x v="0"/>
    <x v="0"/>
    <x v="0"/>
    <x v="0"/>
    <n v="1880"/>
    <n v="0"/>
    <n v="61"/>
    <n v="360"/>
    <x v="1"/>
    <x v="0"/>
    <s v="N"/>
    <n v="0"/>
  </r>
  <r>
    <s v="LP002911"/>
    <x v="0"/>
    <x v="0"/>
    <x v="0"/>
    <x v="0"/>
    <x v="0"/>
    <x v="0"/>
    <n v="2787"/>
    <n v="1917"/>
    <n v="146"/>
    <n v="360"/>
    <x v="2"/>
    <x v="0"/>
    <s v="N"/>
    <n v="0"/>
  </r>
  <r>
    <s v="LP002916"/>
    <x v="0"/>
    <x v="0"/>
    <x v="0"/>
    <x v="1"/>
    <x v="0"/>
    <x v="0"/>
    <n v="2297"/>
    <n v="1522"/>
    <n v="104"/>
    <n v="360"/>
    <x v="0"/>
    <x v="1"/>
    <s v="Y"/>
    <n v="1"/>
  </r>
  <r>
    <s v="LP002917"/>
    <x v="1"/>
    <x v="1"/>
    <x v="1"/>
    <x v="1"/>
    <x v="1"/>
    <x v="0"/>
    <n v="2165"/>
    <n v="0"/>
    <n v="70"/>
    <n v="360"/>
    <x v="0"/>
    <x v="2"/>
    <s v="Y"/>
    <n v="1"/>
  </r>
  <r>
    <s v="LP002926"/>
    <x v="0"/>
    <x v="0"/>
    <x v="0"/>
    <x v="2"/>
    <x v="0"/>
    <x v="1"/>
    <n v="2726"/>
    <n v="0"/>
    <n v="106"/>
    <n v="360"/>
    <x v="2"/>
    <x v="2"/>
    <s v="N"/>
    <n v="0"/>
  </r>
  <r>
    <s v="LP002928"/>
    <x v="0"/>
    <x v="0"/>
    <x v="0"/>
    <x v="1"/>
    <x v="0"/>
    <x v="0"/>
    <n v="3000"/>
    <n v="3416"/>
    <n v="56"/>
    <n v="180"/>
    <x v="0"/>
    <x v="2"/>
    <s v="Y"/>
    <n v="1"/>
  </r>
  <r>
    <s v="LP002936"/>
    <x v="0"/>
    <x v="0"/>
    <x v="0"/>
    <x v="1"/>
    <x v="0"/>
    <x v="0"/>
    <n v="3859"/>
    <n v="3300"/>
    <n v="142"/>
    <n v="180"/>
    <x v="0"/>
    <x v="0"/>
    <s v="Y"/>
    <n v="1"/>
  </r>
  <r>
    <s v="LP002940"/>
    <x v="0"/>
    <x v="1"/>
    <x v="1"/>
    <x v="1"/>
    <x v="1"/>
    <x v="0"/>
    <n v="3833"/>
    <n v="0"/>
    <n v="110"/>
    <n v="360"/>
    <x v="0"/>
    <x v="0"/>
    <s v="Y"/>
    <n v="1"/>
  </r>
  <r>
    <s v="LP002943"/>
    <x v="0"/>
    <x v="1"/>
    <x v="1"/>
    <x v="4"/>
    <x v="0"/>
    <x v="0"/>
    <n v="2987"/>
    <n v="0"/>
    <n v="88"/>
    <n v="360"/>
    <x v="2"/>
    <x v="2"/>
    <s v="N"/>
    <n v="0"/>
  </r>
  <r>
    <s v="LP002953"/>
    <x v="0"/>
    <x v="0"/>
    <x v="0"/>
    <x v="3"/>
    <x v="0"/>
    <x v="0"/>
    <n v="5703"/>
    <n v="0"/>
    <n v="128"/>
    <n v="360"/>
    <x v="0"/>
    <x v="1"/>
    <s v="Y"/>
    <n v="1"/>
  </r>
  <r>
    <s v="LP002974"/>
    <x v="0"/>
    <x v="0"/>
    <x v="0"/>
    <x v="1"/>
    <x v="0"/>
    <x v="0"/>
    <n v="3232"/>
    <n v="1950"/>
    <n v="108"/>
    <n v="360"/>
    <x v="0"/>
    <x v="0"/>
    <s v="Y"/>
    <n v="1"/>
  </r>
  <r>
    <s v="LP002978"/>
    <x v="1"/>
    <x v="1"/>
    <x v="1"/>
    <x v="1"/>
    <x v="0"/>
    <x v="0"/>
    <n v="2900"/>
    <n v="0"/>
    <n v="71"/>
    <n v="360"/>
    <x v="0"/>
    <x v="0"/>
    <s v="Y"/>
    <n v="1"/>
  </r>
  <r>
    <s v="LP002979"/>
    <x v="0"/>
    <x v="0"/>
    <x v="0"/>
    <x v="3"/>
    <x v="0"/>
    <x v="0"/>
    <n v="4106"/>
    <n v="0"/>
    <n v="40"/>
    <n v="180"/>
    <x v="0"/>
    <x v="0"/>
    <s v="Y"/>
    <n v="1"/>
  </r>
  <r>
    <s v="LP002990"/>
    <x v="1"/>
    <x v="1"/>
    <x v="1"/>
    <x v="1"/>
    <x v="0"/>
    <x v="1"/>
    <n v="4583"/>
    <n v="0"/>
    <n v="133"/>
    <n v="360"/>
    <x v="2"/>
    <x v="2"/>
    <s v="N"/>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891D35-9264-4A38-83EB-C8571364D23E}"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B43:D46" firstHeaderRow="0" firstDataRow="1" firstDataCol="1"/>
  <pivotFields count="15">
    <pivotField showAll="0"/>
    <pivotField showAll="0">
      <items count="4">
        <item x="1"/>
        <item x="0"/>
        <item m="1" x="2"/>
        <item t="default"/>
      </items>
    </pivotField>
    <pivotField showAll="0"/>
    <pivotField showAll="0">
      <items count="3">
        <item x="0"/>
        <item x="1"/>
        <item t="default"/>
      </items>
    </pivotField>
    <pivotField showAll="0"/>
    <pivotField showAll="0">
      <items count="3">
        <item x="0"/>
        <item x="1"/>
        <item t="default"/>
      </items>
    </pivotField>
    <pivotField showAll="0">
      <items count="4">
        <item x="0"/>
        <item x="1"/>
        <item m="1" x="2"/>
        <item t="default"/>
      </items>
    </pivotField>
    <pivotField numFmtId="3" showAll="0"/>
    <pivotField numFmtId="3" showAll="0"/>
    <pivotField numFmtId="3" showAll="0"/>
    <pivotField showAll="0"/>
    <pivotField axis="axisRow" showAll="0" sortType="descending">
      <items count="4">
        <item n="Bad" x="2"/>
        <item n="Good" x="0"/>
        <item h="1" x="1"/>
        <item t="default"/>
      </items>
      <autoSortScope>
        <pivotArea dataOnly="0" outline="0" fieldPosition="0">
          <references count="1">
            <reference field="4294967294" count="1" selected="0">
              <x v="0"/>
            </reference>
          </references>
        </pivotArea>
      </autoSortScope>
    </pivotField>
    <pivotField showAll="0">
      <items count="4">
        <item x="0"/>
        <item x="2"/>
        <item x="1"/>
        <item t="default"/>
      </items>
    </pivotField>
    <pivotField showAll="0"/>
    <pivotField dataField="1" showAll="0"/>
  </pivotFields>
  <rowFields count="1">
    <field x="11"/>
  </rowFields>
  <rowItems count="3">
    <i>
      <x v="1"/>
    </i>
    <i>
      <x/>
    </i>
    <i t="grand">
      <x/>
    </i>
  </rowItems>
  <colFields count="1">
    <field x="-2"/>
  </colFields>
  <colItems count="2">
    <i>
      <x/>
    </i>
    <i i="1">
      <x v="1"/>
    </i>
  </colItems>
  <dataFields count="2">
    <dataField name="Loan Approved" fld="14" baseField="10" baseItem="1"/>
    <dataField name="Total Applicant" fld="14" subtotal="count" baseField="10" baseItem="1"/>
  </dataFields>
  <chartFormats count="6">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9" format="2">
      <pivotArea type="data" outline="0" fieldPosition="0">
        <references count="2">
          <reference field="4294967294" count="1" selected="0">
            <x v="1"/>
          </reference>
          <reference field="11" count="1" selected="0">
            <x v="0"/>
          </reference>
        </references>
      </pivotArea>
    </chartFormat>
    <chartFormat chart="9" format="3">
      <pivotArea type="data" outline="0" fieldPosition="0">
        <references count="2">
          <reference field="4294967294" count="1" selected="0">
            <x v="1"/>
          </reference>
          <reference field="11" count="1" selected="0">
            <x v="1"/>
          </reference>
        </references>
      </pivotArea>
    </chartFormat>
    <chartFormat chart="9" format="4">
      <pivotArea type="data" outline="0" fieldPosition="0">
        <references count="2">
          <reference field="4294967294" count="1" selected="0">
            <x v="0"/>
          </reference>
          <reference field="11" count="1" selected="0">
            <x v="1"/>
          </reference>
        </references>
      </pivotArea>
    </chartFormat>
    <chartFormat chart="9" format="5">
      <pivotArea type="data" outline="0" fieldPosition="0">
        <references count="2">
          <reference field="4294967294" count="1" selected="0">
            <x v="0"/>
          </reference>
          <reference field="11"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E7F35A3-DA16-4C58-A05D-7E53ED8B15E1}"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22:E25" firstHeaderRow="0" firstDataRow="1" firstDataCol="1"/>
  <pivotFields count="15">
    <pivotField showAll="0"/>
    <pivotField showAll="0">
      <items count="4">
        <item x="1"/>
        <item x="0"/>
        <item m="1" x="2"/>
        <item t="default"/>
      </items>
    </pivotField>
    <pivotField axis="axisRow" showAll="0" sortType="descending">
      <items count="3">
        <item x="1"/>
        <item x="0"/>
        <item t="default"/>
      </items>
      <autoSortScope>
        <pivotArea dataOnly="0" outline="0" fieldPosition="0">
          <references count="1">
            <reference field="4294967294" count="1" selected="0">
              <x v="1"/>
            </reference>
          </references>
        </pivotArea>
      </autoSortScope>
    </pivotField>
    <pivotField showAll="0">
      <items count="3">
        <item x="0"/>
        <item x="1"/>
        <item t="default"/>
      </items>
    </pivotField>
    <pivotField showAll="0"/>
    <pivotField showAll="0">
      <items count="3">
        <item x="0"/>
        <item x="1"/>
        <item t="default"/>
      </items>
    </pivotField>
    <pivotField showAll="0">
      <items count="4">
        <item x="0"/>
        <item x="1"/>
        <item m="1" x="2"/>
        <item t="default"/>
      </items>
    </pivotField>
    <pivotField numFmtId="3" showAll="0"/>
    <pivotField numFmtId="3" showAll="0"/>
    <pivotField numFmtId="3" showAll="0"/>
    <pivotField showAll="0"/>
    <pivotField showAll="0"/>
    <pivotField showAll="0">
      <items count="4">
        <item x="0"/>
        <item x="2"/>
        <item x="1"/>
        <item t="default"/>
      </items>
    </pivotField>
    <pivotField showAll="0"/>
    <pivotField dataField="1" showAll="0"/>
  </pivotFields>
  <rowFields count="1">
    <field x="2"/>
  </rowFields>
  <rowItems count="3">
    <i>
      <x v="1"/>
    </i>
    <i>
      <x/>
    </i>
    <i t="grand">
      <x/>
    </i>
  </rowItems>
  <colFields count="1">
    <field x="-2"/>
  </colFields>
  <colItems count="2">
    <i>
      <x/>
    </i>
    <i i="1">
      <x v="1"/>
    </i>
  </colItems>
  <dataFields count="2">
    <dataField name="Approved Loans" fld="14" baseField="0" baseItem="0"/>
    <dataField name="Approval Rate" fld="14" showDataAs="percentOfTotal" baseField="0" baseItem="0" numFmtId="10"/>
  </dataFields>
  <formats count="6">
    <format dxfId="17">
      <pivotArea type="all" dataOnly="0" outline="0" fieldPosition="0"/>
    </format>
    <format dxfId="16">
      <pivotArea outline="0" collapsedLevelsAreSubtotals="1" fieldPosition="0"/>
    </format>
    <format dxfId="15">
      <pivotArea field="2" type="button" dataOnly="0" labelOnly="1" outline="0" axis="axisRow" fieldPosition="0"/>
    </format>
    <format dxfId="14">
      <pivotArea dataOnly="0" labelOnly="1" fieldPosition="0">
        <references count="1">
          <reference field="2" count="0"/>
        </references>
      </pivotArea>
    </format>
    <format dxfId="13">
      <pivotArea dataOnly="0" labelOnly="1" grandRow="1" outline="0" fieldPosition="0"/>
    </format>
    <format dxfId="12">
      <pivotArea dataOnly="0" labelOnly="1" outline="0" fieldPosition="0">
        <references count="1">
          <reference field="4294967294" count="2">
            <x v="0"/>
            <x v="1"/>
          </reference>
        </references>
      </pivotArea>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A4F7F14-9470-4C7D-97FE-2AFF5C387483}"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22:T25" firstHeaderRow="0" firstDataRow="1" firstDataCol="1"/>
  <pivotFields count="15">
    <pivotField showAll="0"/>
    <pivotField showAll="0">
      <items count="4">
        <item x="1"/>
        <item x="0"/>
        <item m="1" x="2"/>
        <item t="default"/>
      </items>
    </pivotField>
    <pivotField showAll="0"/>
    <pivotField showAll="0">
      <items count="3">
        <item x="0"/>
        <item x="1"/>
        <item t="default"/>
      </items>
    </pivotField>
    <pivotField showAll="0"/>
    <pivotField showAll="0">
      <items count="3">
        <item x="0"/>
        <item x="1"/>
        <item t="default"/>
      </items>
    </pivotField>
    <pivotField showAll="0">
      <items count="4">
        <item x="0"/>
        <item x="1"/>
        <item m="1" x="2"/>
        <item t="default"/>
      </items>
    </pivotField>
    <pivotField numFmtId="3" showAll="0"/>
    <pivotField numFmtId="3" showAll="0"/>
    <pivotField numFmtId="3" showAll="0"/>
    <pivotField showAll="0"/>
    <pivotField axis="axisRow" showAll="0" sortType="descending">
      <items count="4">
        <item x="2"/>
        <item x="0"/>
        <item h="1" x="1"/>
        <item t="default"/>
      </items>
      <autoSortScope>
        <pivotArea dataOnly="0" outline="0" fieldPosition="0">
          <references count="1">
            <reference field="4294967294" count="1" selected="0">
              <x v="1"/>
            </reference>
          </references>
        </pivotArea>
      </autoSortScope>
    </pivotField>
    <pivotField showAll="0">
      <items count="4">
        <item x="0"/>
        <item x="2"/>
        <item x="1"/>
        <item t="default"/>
      </items>
    </pivotField>
    <pivotField showAll="0"/>
    <pivotField dataField="1" showAll="0"/>
  </pivotFields>
  <rowFields count="1">
    <field x="11"/>
  </rowFields>
  <rowItems count="3">
    <i>
      <x v="1"/>
    </i>
    <i>
      <x/>
    </i>
    <i t="grand">
      <x/>
    </i>
  </rowItems>
  <colFields count="1">
    <field x="-2"/>
  </colFields>
  <colItems count="2">
    <i>
      <x/>
    </i>
    <i i="1">
      <x v="1"/>
    </i>
  </colItems>
  <dataFields count="2">
    <dataField name="Approved Loans" fld="14" baseField="0" baseItem="0"/>
    <dataField name="Approval Rate" fld="14" showDataAs="percentOfTotal" baseField="0" baseItem="0" numFmtId="10"/>
  </dataFields>
  <formats count="6">
    <format dxfId="23">
      <pivotArea type="all" dataOnly="0" outline="0" fieldPosition="0"/>
    </format>
    <format dxfId="22">
      <pivotArea outline="0" collapsedLevelsAreSubtotals="1" fieldPosition="0"/>
    </format>
    <format dxfId="21">
      <pivotArea field="11" type="button" dataOnly="0" labelOnly="1" outline="0" axis="axisRow" fieldPosition="0"/>
    </format>
    <format dxfId="20">
      <pivotArea dataOnly="0" labelOnly="1" fieldPosition="0">
        <references count="1">
          <reference field="11" count="0"/>
        </references>
      </pivotArea>
    </format>
    <format dxfId="19">
      <pivotArea dataOnly="0" labelOnly="1" grandRow="1" outline="0" fieldPosition="0"/>
    </format>
    <format dxfId="18">
      <pivotArea dataOnly="0" labelOnly="1" outline="0" fieldPosition="0">
        <references count="1">
          <reference field="4294967294" count="2">
            <x v="0"/>
            <x v="1"/>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CD3B5A5-DD9C-475E-BD3A-C1C0C47B6DDF}"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38:T42" firstHeaderRow="0" firstDataRow="1" firstDataCol="1"/>
  <pivotFields count="15">
    <pivotField showAll="0"/>
    <pivotField showAll="0">
      <items count="4">
        <item x="1"/>
        <item x="0"/>
        <item m="1" x="2"/>
        <item t="default"/>
      </items>
    </pivotField>
    <pivotField showAll="0"/>
    <pivotField showAll="0">
      <items count="3">
        <item x="0"/>
        <item x="1"/>
        <item t="default"/>
      </items>
    </pivotField>
    <pivotField showAll="0"/>
    <pivotField showAll="0">
      <items count="3">
        <item x="0"/>
        <item x="1"/>
        <item t="default"/>
      </items>
    </pivotField>
    <pivotField showAll="0">
      <items count="4">
        <item x="0"/>
        <item x="1"/>
        <item m="1" x="2"/>
        <item t="default"/>
      </items>
    </pivotField>
    <pivotField numFmtId="3" showAll="0"/>
    <pivotField numFmtId="3" showAll="0"/>
    <pivotField numFmtId="3" showAll="0"/>
    <pivotField showAll="0"/>
    <pivotField showAll="0"/>
    <pivotField axis="axisRow" showAll="0" sortType="descending">
      <items count="4">
        <item x="0"/>
        <item x="2"/>
        <item x="1"/>
        <item t="default"/>
      </items>
      <autoSortScope>
        <pivotArea dataOnly="0" outline="0" fieldPosition="0">
          <references count="1">
            <reference field="4294967294" count="1" selected="0">
              <x v="1"/>
            </reference>
          </references>
        </pivotArea>
      </autoSortScope>
    </pivotField>
    <pivotField showAll="0"/>
    <pivotField dataField="1" showAll="0"/>
  </pivotFields>
  <rowFields count="1">
    <field x="12"/>
  </rowFields>
  <rowItems count="4">
    <i>
      <x v="1"/>
    </i>
    <i>
      <x v="2"/>
    </i>
    <i>
      <x/>
    </i>
    <i t="grand">
      <x/>
    </i>
  </rowItems>
  <colFields count="1">
    <field x="-2"/>
  </colFields>
  <colItems count="2">
    <i>
      <x/>
    </i>
    <i i="1">
      <x v="1"/>
    </i>
  </colItems>
  <dataFields count="2">
    <dataField name="Approved Loans" fld="14" baseField="0" baseItem="0"/>
    <dataField name="Approval Rate" fld="14" showDataAs="percentOfTotal" baseField="0" baseItem="0" numFmtId="10"/>
  </dataFields>
  <formats count="6">
    <format dxfId="29">
      <pivotArea type="all" dataOnly="0" outline="0" fieldPosition="0"/>
    </format>
    <format dxfId="28">
      <pivotArea outline="0" collapsedLevelsAreSubtotals="1" fieldPosition="0"/>
    </format>
    <format dxfId="27">
      <pivotArea field="12" type="button" dataOnly="0" labelOnly="1" outline="0" axis="axisRow" fieldPosition="0"/>
    </format>
    <format dxfId="26">
      <pivotArea dataOnly="0" labelOnly="1" fieldPosition="0">
        <references count="1">
          <reference field="12" count="0"/>
        </references>
      </pivotArea>
    </format>
    <format dxfId="25">
      <pivotArea dataOnly="0" labelOnly="1" grandRow="1" outline="0" fieldPosition="0"/>
    </format>
    <format dxfId="24">
      <pivotArea dataOnly="0" labelOnly="1" outline="0" fieldPosition="0">
        <references count="1">
          <reference field="4294967294" count="2">
            <x v="0"/>
            <x v="1"/>
          </reference>
        </references>
      </pivotArea>
    </format>
  </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490A028-51CA-439D-B55F-42926DBB0CCD}"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58:E61" firstHeaderRow="0" firstDataRow="1" firstDataCol="1"/>
  <pivotFields count="15">
    <pivotField showAll="0"/>
    <pivotField showAll="0">
      <items count="4">
        <item x="1"/>
        <item x="0"/>
        <item m="1" x="2"/>
        <item t="default"/>
      </items>
    </pivotField>
    <pivotField showAll="0"/>
    <pivotField showAll="0">
      <items count="3">
        <item x="0"/>
        <item x="1"/>
        <item t="default"/>
      </items>
    </pivotField>
    <pivotField showAll="0"/>
    <pivotField axis="axisRow" showAll="0">
      <items count="3">
        <item x="0"/>
        <item x="1"/>
        <item t="default"/>
      </items>
    </pivotField>
    <pivotField showAll="0">
      <items count="4">
        <item x="0"/>
        <item x="1"/>
        <item m="1" x="2"/>
        <item t="default"/>
      </items>
    </pivotField>
    <pivotField numFmtId="3" showAll="0"/>
    <pivotField numFmtId="3" showAll="0"/>
    <pivotField numFmtId="3" showAll="0"/>
    <pivotField showAll="0"/>
    <pivotField showAll="0"/>
    <pivotField showAll="0">
      <items count="4">
        <item x="0"/>
        <item x="2"/>
        <item x="1"/>
        <item t="default"/>
      </items>
    </pivotField>
    <pivotField showAll="0"/>
    <pivotField dataField="1" showAll="0"/>
  </pivotFields>
  <rowFields count="1">
    <field x="5"/>
  </rowFields>
  <rowItems count="3">
    <i>
      <x/>
    </i>
    <i>
      <x v="1"/>
    </i>
    <i t="grand">
      <x/>
    </i>
  </rowItems>
  <colFields count="1">
    <field x="-2"/>
  </colFields>
  <colItems count="2">
    <i>
      <x/>
    </i>
    <i i="1">
      <x v="1"/>
    </i>
  </colItems>
  <dataFields count="2">
    <dataField name="Approved Loans" fld="14" baseField="0" baseItem="0"/>
    <dataField name="Approval Rate" fld="14" showDataAs="percentOfTotal" baseField="0" baseItem="0" numFmtId="10"/>
  </dataFields>
  <formats count="8">
    <format dxfId="37">
      <pivotArea collapsedLevelsAreSubtotals="1" fieldPosition="0">
        <references count="1">
          <reference field="5" count="1">
            <x v="0"/>
          </reference>
        </references>
      </pivotArea>
    </format>
    <format dxfId="36">
      <pivotArea dataOnly="0" labelOnly="1" outline="0" fieldPosition="0">
        <references count="1">
          <reference field="4294967294" count="2">
            <x v="0"/>
            <x v="1"/>
          </reference>
        </references>
      </pivotArea>
    </format>
    <format dxfId="35">
      <pivotArea type="all" dataOnly="0" outline="0" fieldPosition="0"/>
    </format>
    <format dxfId="34">
      <pivotArea outline="0" collapsedLevelsAreSubtotals="1" fieldPosition="0"/>
    </format>
    <format dxfId="33">
      <pivotArea field="5" type="button" dataOnly="0" labelOnly="1" outline="0" axis="axisRow" fieldPosition="0"/>
    </format>
    <format dxfId="32">
      <pivotArea dataOnly="0" labelOnly="1" fieldPosition="0">
        <references count="1">
          <reference field="5" count="0"/>
        </references>
      </pivotArea>
    </format>
    <format dxfId="31">
      <pivotArea dataOnly="0" labelOnly="1" grandRow="1" outline="0" fieldPosition="0"/>
    </format>
    <format dxfId="30">
      <pivotArea dataOnly="0" labelOnly="1" outline="0" fieldPosition="0">
        <references count="1">
          <reference field="4294967294" count="2">
            <x v="0"/>
            <x v="1"/>
          </reference>
        </references>
      </pivotArea>
    </format>
  </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CC704F0-58CE-4D4D-BC6C-237A641F0FF7}"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10:E13" firstHeaderRow="0" firstDataRow="1" firstDataCol="1"/>
  <pivotFields count="15">
    <pivotField showAll="0"/>
    <pivotField axis="axisRow" showAll="0" sortType="descending">
      <items count="4">
        <item x="1"/>
        <item x="0"/>
        <item m="1" x="2"/>
        <item t="default"/>
      </items>
      <autoSortScope>
        <pivotArea dataOnly="0" outline="0" fieldPosition="0">
          <references count="1">
            <reference field="4294967294" count="1" selected="0">
              <x v="1"/>
            </reference>
          </references>
        </pivotArea>
      </autoSortScope>
    </pivotField>
    <pivotField showAll="0"/>
    <pivotField showAll="0">
      <items count="3">
        <item x="0"/>
        <item x="1"/>
        <item t="default"/>
      </items>
    </pivotField>
    <pivotField showAll="0"/>
    <pivotField showAll="0">
      <items count="3">
        <item x="0"/>
        <item x="1"/>
        <item t="default"/>
      </items>
    </pivotField>
    <pivotField showAll="0">
      <items count="4">
        <item x="0"/>
        <item x="1"/>
        <item m="1" x="2"/>
        <item t="default"/>
      </items>
    </pivotField>
    <pivotField numFmtId="3" showAll="0"/>
    <pivotField numFmtId="3" showAll="0"/>
    <pivotField numFmtId="3" showAll="0"/>
    <pivotField showAll="0"/>
    <pivotField showAll="0"/>
    <pivotField showAll="0">
      <items count="4">
        <item x="0"/>
        <item x="2"/>
        <item x="1"/>
        <item t="default"/>
      </items>
    </pivotField>
    <pivotField showAll="0"/>
    <pivotField dataField="1" showAll="0"/>
  </pivotFields>
  <rowFields count="1">
    <field x="1"/>
  </rowFields>
  <rowItems count="3">
    <i>
      <x v="1"/>
    </i>
    <i>
      <x/>
    </i>
    <i t="grand">
      <x/>
    </i>
  </rowItems>
  <colFields count="1">
    <field x="-2"/>
  </colFields>
  <colItems count="2">
    <i>
      <x/>
    </i>
    <i i="1">
      <x v="1"/>
    </i>
  </colItems>
  <dataFields count="2">
    <dataField name="Approved Loans" fld="14" baseField="0" baseItem="0"/>
    <dataField name="Approval Rate" fld="14" showDataAs="percentOfTotal" baseField="0" baseItem="0" numFmtId="10"/>
  </dataFields>
  <formats count="6">
    <format dxfId="43">
      <pivotArea type="all" dataOnly="0" outline="0" fieldPosition="0"/>
    </format>
    <format dxfId="42">
      <pivotArea outline="0" collapsedLevelsAreSubtotals="1" fieldPosition="0"/>
    </format>
    <format dxfId="41">
      <pivotArea field="1" type="button" dataOnly="0" labelOnly="1" outline="0" axis="axisRow" fieldPosition="0"/>
    </format>
    <format dxfId="40">
      <pivotArea dataOnly="0" labelOnly="1" fieldPosition="0">
        <references count="1">
          <reference field="1" count="0"/>
        </references>
      </pivotArea>
    </format>
    <format dxfId="39">
      <pivotArea dataOnly="0" labelOnly="1" grandRow="1" outline="0" fieldPosition="0"/>
    </format>
    <format dxfId="38">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8C36A05-A9C7-456C-A198-B24B2E6E5CEA}" name="PivotTable2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R58:S61" firstHeaderRow="1" firstDataRow="1" firstDataCol="1"/>
  <pivotFields count="15">
    <pivotField dataField="1" showAll="0"/>
    <pivotField showAll="0">
      <items count="4">
        <item x="1"/>
        <item x="0"/>
        <item m="1" x="2"/>
        <item t="default"/>
      </items>
    </pivotField>
    <pivotField showAll="0"/>
    <pivotField showAll="0">
      <items count="3">
        <item x="0"/>
        <item x="1"/>
        <item t="default"/>
      </items>
    </pivotField>
    <pivotField showAll="0"/>
    <pivotField showAll="0">
      <items count="3">
        <item x="0"/>
        <item x="1"/>
        <item t="default"/>
      </items>
    </pivotField>
    <pivotField showAll="0">
      <items count="4">
        <item x="0"/>
        <item x="1"/>
        <item m="1" x="2"/>
        <item t="default"/>
      </items>
    </pivotField>
    <pivotField numFmtId="3" showAll="0"/>
    <pivotField numFmtId="3" showAll="0"/>
    <pivotField numFmtId="3" showAll="0"/>
    <pivotField showAll="0"/>
    <pivotField axis="axisRow" showAll="0" sortType="descending">
      <items count="4">
        <item x="2"/>
        <item x="0"/>
        <item h="1" x="1"/>
        <item t="default"/>
      </items>
      <autoSortScope>
        <pivotArea dataOnly="0" outline="0" fieldPosition="0">
          <references count="1">
            <reference field="4294967294" count="1" selected="0">
              <x v="0"/>
            </reference>
          </references>
        </pivotArea>
      </autoSortScope>
    </pivotField>
    <pivotField showAll="0">
      <items count="4">
        <item x="0"/>
        <item x="2"/>
        <item x="1"/>
        <item t="default"/>
      </items>
    </pivotField>
    <pivotField showAll="0"/>
    <pivotField showAll="0"/>
  </pivotFields>
  <rowFields count="1">
    <field x="11"/>
  </rowFields>
  <rowItems count="3">
    <i>
      <x v="1"/>
    </i>
    <i>
      <x/>
    </i>
    <i t="grand">
      <x/>
    </i>
  </rowItems>
  <colItems count="1">
    <i/>
  </colItems>
  <dataFields count="1">
    <dataField name="Count of Loan_ID" fld="0" subtotal="count" baseField="0" baseItem="0"/>
  </dataFields>
  <formats count="6">
    <format dxfId="49">
      <pivotArea type="all" dataOnly="0" outline="0" fieldPosition="0"/>
    </format>
    <format dxfId="48">
      <pivotArea outline="0" collapsedLevelsAreSubtotals="1" fieldPosition="0"/>
    </format>
    <format dxfId="47">
      <pivotArea field="11" type="button" dataOnly="0" labelOnly="1" outline="0" axis="axisRow" fieldPosition="0"/>
    </format>
    <format dxfId="46">
      <pivotArea dataOnly="0" labelOnly="1" fieldPosition="0">
        <references count="1">
          <reference field="11" count="0"/>
        </references>
      </pivotArea>
    </format>
    <format dxfId="45">
      <pivotArea dataOnly="0" labelOnly="1" grandRow="1" outline="0" fieldPosition="0"/>
    </format>
    <format dxfId="44">
      <pivotArea dataOnly="0" labelOnly="1" outline="0" axis="axisValues" fieldPosition="0"/>
    </format>
  </formats>
  <chartFormats count="3">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1" count="1" selected="0">
            <x v="0"/>
          </reference>
        </references>
      </pivotArea>
    </chartFormat>
    <chartFormat chart="1" format="2">
      <pivotArea type="data" outline="0" fieldPosition="0">
        <references count="2">
          <reference field="4294967294" count="1" selected="0">
            <x v="0"/>
          </reference>
          <reference field="11"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B8108E-16A3-481C-B866-AE71A730ACC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B23:D26" firstHeaderRow="0" firstDataRow="1" firstDataCol="1"/>
  <pivotFields count="15">
    <pivotField dataField="1" showAll="0"/>
    <pivotField axis="axisRow" showAll="0">
      <items count="4">
        <item x="1"/>
        <item x="0"/>
        <item m="1" x="2"/>
        <item t="default"/>
      </items>
    </pivotField>
    <pivotField showAll="0"/>
    <pivotField showAll="0">
      <items count="3">
        <item x="0"/>
        <item x="1"/>
        <item t="default"/>
      </items>
    </pivotField>
    <pivotField showAll="0"/>
    <pivotField showAll="0">
      <items count="3">
        <item x="0"/>
        <item x="1"/>
        <item t="default"/>
      </items>
    </pivotField>
    <pivotField showAll="0">
      <items count="4">
        <item x="0"/>
        <item x="1"/>
        <item m="1" x="2"/>
        <item t="default"/>
      </items>
    </pivotField>
    <pivotField numFmtId="3" showAll="0"/>
    <pivotField numFmtId="3" showAll="0"/>
    <pivotField numFmtId="3" showAll="0"/>
    <pivotField showAll="0"/>
    <pivotField showAll="0"/>
    <pivotField showAll="0">
      <items count="4">
        <item x="0"/>
        <item x="2"/>
        <item x="1"/>
        <item t="default"/>
      </items>
    </pivotField>
    <pivotField showAll="0"/>
    <pivotField dataField="1" showAll="0"/>
  </pivotFields>
  <rowFields count="1">
    <field x="1"/>
  </rowFields>
  <rowItems count="3">
    <i>
      <x/>
    </i>
    <i>
      <x v="1"/>
    </i>
    <i t="grand">
      <x/>
    </i>
  </rowItems>
  <colFields count="1">
    <field x="-2"/>
  </colFields>
  <colItems count="2">
    <i>
      <x/>
    </i>
    <i i="1">
      <x v="1"/>
    </i>
  </colItems>
  <dataFields count="2">
    <dataField name="Total Loan Application" fld="0" subtotal="count" baseField="1" baseItem="0"/>
    <dataField name="Loans Approved" fld="14" baseField="1"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445885-92C7-4FE5-A1EA-014F90E90810}" name="PivotTable10" cacheId="0"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B64:C68" firstHeaderRow="1" firstDataRow="1" firstDataCol="1"/>
  <pivotFields count="15">
    <pivotField showAll="0"/>
    <pivotField showAll="0">
      <items count="4">
        <item x="1"/>
        <item x="0"/>
        <item m="1" x="2"/>
        <item t="default"/>
      </items>
    </pivotField>
    <pivotField showAll="0"/>
    <pivotField showAll="0">
      <items count="3">
        <item x="0"/>
        <item x="1"/>
        <item t="default"/>
      </items>
    </pivotField>
    <pivotField showAll="0"/>
    <pivotField showAll="0">
      <items count="3">
        <item x="0"/>
        <item x="1"/>
        <item t="default"/>
      </items>
    </pivotField>
    <pivotField showAll="0">
      <items count="4">
        <item x="0"/>
        <item x="1"/>
        <item m="1" x="2"/>
        <item t="default"/>
      </items>
    </pivotField>
    <pivotField numFmtId="3" showAll="0"/>
    <pivotField numFmtId="3" showAll="0"/>
    <pivotField numFmtId="3" showAll="0"/>
    <pivotField showAll="0"/>
    <pivotField showAll="0" sortType="descending">
      <autoSortScope>
        <pivotArea dataOnly="0" outline="0" fieldPosition="0">
          <references count="1">
            <reference field="4294967294" count="1" selected="0">
              <x v="0"/>
            </reference>
          </references>
        </pivotArea>
      </autoSortScope>
    </pivotField>
    <pivotField axis="axisRow" showAll="0">
      <items count="4">
        <item x="0"/>
        <item x="2"/>
        <item x="1"/>
        <item t="default"/>
      </items>
    </pivotField>
    <pivotField showAll="0"/>
    <pivotField dataField="1" showAll="0"/>
  </pivotFields>
  <rowFields count="1">
    <field x="12"/>
  </rowFields>
  <rowItems count="4">
    <i>
      <x/>
    </i>
    <i>
      <x v="1"/>
    </i>
    <i>
      <x v="2"/>
    </i>
    <i t="grand">
      <x/>
    </i>
  </rowItems>
  <colItems count="1">
    <i/>
  </colItems>
  <dataFields count="1">
    <dataField name="Loan Approved" fld="14" baseField="0" baseItem="0"/>
  </dataFields>
  <chartFormats count="5">
    <chartFormat chart="8" format="0" series="1">
      <pivotArea type="data" outline="0" fieldPosition="0">
        <references count="1">
          <reference field="4294967294" count="1" selected="0">
            <x v="0"/>
          </reference>
        </references>
      </pivotArea>
    </chartFormat>
    <chartFormat chart="8" format="2" series="1">
      <pivotArea type="data" outline="0" fieldPosition="0">
        <references count="2">
          <reference field="4294967294" count="1" selected="0">
            <x v="0"/>
          </reference>
          <reference field="12" count="1" selected="0">
            <x v="2"/>
          </reference>
        </references>
      </pivotArea>
    </chartFormat>
    <chartFormat chart="8" format="3">
      <pivotArea type="data" outline="0" fieldPosition="0">
        <references count="2">
          <reference field="4294967294" count="1" selected="0">
            <x v="0"/>
          </reference>
          <reference field="12" count="1" selected="0">
            <x v="0"/>
          </reference>
        </references>
      </pivotArea>
    </chartFormat>
    <chartFormat chart="8" format="4">
      <pivotArea type="data" outline="0" fieldPosition="0">
        <references count="2">
          <reference field="4294967294" count="1" selected="0">
            <x v="0"/>
          </reference>
          <reference field="12" count="1" selected="0">
            <x v="1"/>
          </reference>
        </references>
      </pivotArea>
    </chartFormat>
    <chartFormat chart="8" format="5">
      <pivotArea type="data" outline="0" fieldPosition="0">
        <references count="2">
          <reference field="4294967294" count="1" selected="0">
            <x v="0"/>
          </reference>
          <reference field="12" count="1" selected="0">
            <x v="2"/>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C01ACF-3E8A-4608-BA15-6FBEC3A1DE77}"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P8:T16" firstHeaderRow="1" firstDataRow="2" firstDataCol="2"/>
  <pivotFields count="15">
    <pivotField compact="0" outline="0" showAll="0"/>
    <pivotField axis="axisRow" compact="0" outline="0" showAll="0">
      <items count="4">
        <item x="1"/>
        <item x="0"/>
        <item m="1" x="2"/>
        <item t="default"/>
      </items>
    </pivotField>
    <pivotField compact="0" outline="0" showAll="0" sortType="descending">
      <autoSortScope>
        <pivotArea dataOnly="0" outline="0" fieldPosition="0">
          <references count="1">
            <reference field="4294967294" count="1" selected="0">
              <x v="0"/>
            </reference>
          </references>
        </pivotArea>
      </autoSortScope>
    </pivotField>
    <pivotField axis="axisCol" compact="0" outline="0" showAll="0">
      <items count="3">
        <item x="0"/>
        <item x="1"/>
        <item t="default"/>
      </items>
    </pivotField>
    <pivotField compact="0" outline="0" showAll="0"/>
    <pivotField compact="0" outline="0" showAll="0">
      <items count="3">
        <item x="0"/>
        <item x="1"/>
        <item t="default"/>
      </items>
    </pivotField>
    <pivotField axis="axisRow" compact="0" outline="0" showAll="0" sortType="descending">
      <items count="4">
        <item x="0"/>
        <item x="1"/>
        <item m="1" x="2"/>
        <item t="default"/>
      </items>
      <autoSortScope>
        <pivotArea dataOnly="0" outline="0" fieldPosition="0">
          <references count="1">
            <reference field="4294967294" count="1" selected="0">
              <x v="0"/>
            </reference>
          </references>
        </pivotArea>
      </autoSortScope>
    </pivotField>
    <pivotField dataField="1" compact="0" numFmtId="3" outline="0" showAll="0"/>
    <pivotField compact="0" numFmtId="3" outline="0" showAll="0"/>
    <pivotField compact="0" numFmtId="3"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s>
  <rowFields count="2">
    <field x="1"/>
    <field x="6"/>
  </rowFields>
  <rowItems count="7">
    <i>
      <x/>
      <x/>
    </i>
    <i r="1">
      <x v="1"/>
    </i>
    <i t="default">
      <x/>
    </i>
    <i>
      <x v="1"/>
      <x/>
    </i>
    <i r="1">
      <x v="1"/>
    </i>
    <i t="default">
      <x v="1"/>
    </i>
    <i t="grand">
      <x/>
    </i>
  </rowItems>
  <colFields count="1">
    <field x="3"/>
  </colFields>
  <colItems count="3">
    <i>
      <x/>
    </i>
    <i>
      <x v="1"/>
    </i>
    <i t="grand">
      <x/>
    </i>
  </colItems>
  <dataFields count="1">
    <dataField name="Sum of ApplicantIncome" fld="7" baseField="0" baseItem="0" numFmtId="3"/>
  </dataFields>
  <chartFormats count="2">
    <chartFormat chart="0" format="2" series="1">
      <pivotArea type="data" outline="0" fieldPosition="0">
        <references count="2">
          <reference field="4294967294" count="1" selected="0">
            <x v="0"/>
          </reference>
          <reference field="3" count="1" selected="0">
            <x v="0"/>
          </reference>
        </references>
      </pivotArea>
    </chartFormat>
    <chartFormat chart="0" format="3"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1E092BE-DAAD-49BF-8CA6-D13367B5B4C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7:C8" firstHeaderRow="0" firstDataRow="1" firstDataCol="0"/>
  <pivotFields count="15">
    <pivotField dataField="1" showAll="0"/>
    <pivotField showAll="0">
      <items count="4">
        <item x="1"/>
        <item x="0"/>
        <item m="1" x="2"/>
        <item t="default"/>
      </items>
    </pivotField>
    <pivotField showAll="0"/>
    <pivotField showAll="0">
      <items count="3">
        <item x="0"/>
        <item x="1"/>
        <item t="default"/>
      </items>
    </pivotField>
    <pivotField showAll="0"/>
    <pivotField showAll="0">
      <items count="3">
        <item x="0"/>
        <item x="1"/>
        <item t="default"/>
      </items>
    </pivotField>
    <pivotField showAll="0">
      <items count="4">
        <item x="0"/>
        <item x="1"/>
        <item m="1" x="2"/>
        <item t="default"/>
      </items>
    </pivotField>
    <pivotField numFmtId="3" showAll="0"/>
    <pivotField numFmtId="3" showAll="0"/>
    <pivotField numFmtId="3" showAll="0"/>
    <pivotField showAll="0"/>
    <pivotField showAll="0"/>
    <pivotField showAll="0">
      <items count="4">
        <item x="0"/>
        <item x="2"/>
        <item x="1"/>
        <item t="default"/>
      </items>
    </pivotField>
    <pivotField showAll="0"/>
    <pivotField dataField="1" showAll="0"/>
  </pivotFields>
  <rowItems count="1">
    <i/>
  </rowItems>
  <colFields count="1">
    <field x="-2"/>
  </colFields>
  <colItems count="2">
    <i>
      <x/>
    </i>
    <i i="1">
      <x v="1"/>
    </i>
  </colItems>
  <dataFields count="2">
    <dataField name="Total Loan Application" fld="0" subtotal="count" baseField="1" baseItem="0"/>
    <dataField name="Loans Approved" fld="14" baseField="1"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E0C2D68-4EAC-4A05-9069-7B9D9E4C90CC}" name="PivotTable1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P43:S48" firstHeaderRow="1" firstDataRow="2" firstDataCol="1"/>
  <pivotFields count="15">
    <pivotField compact="0" outline="0" showAll="0"/>
    <pivotField compact="0" outline="0" showAll="0">
      <items count="4">
        <item x="1"/>
        <item x="0"/>
        <item m="1" x="2"/>
        <item t="default"/>
      </items>
    </pivotField>
    <pivotField compact="0" outline="0" showAll="0"/>
    <pivotField compact="0" outline="0" showAll="0">
      <items count="3">
        <item x="0"/>
        <item x="1"/>
        <item t="default"/>
      </items>
    </pivotField>
    <pivotField compact="0" outline="0" showAll="0"/>
    <pivotField axis="axisCol" compact="0" outline="0" showAll="0">
      <items count="3">
        <item x="0"/>
        <item x="1"/>
        <item t="default"/>
      </items>
    </pivotField>
    <pivotField compact="0" outline="0" showAll="0">
      <items count="4">
        <item x="0"/>
        <item x="1"/>
        <item m="1" x="2"/>
        <item t="default"/>
      </items>
    </pivotField>
    <pivotField dataField="1" compact="0" numFmtId="3" outline="0" showAll="0"/>
    <pivotField compact="0" numFmtId="3" outline="0" showAll="0"/>
    <pivotField compact="0" numFmtId="3" outline="0" showAll="0"/>
    <pivotField compact="0" outline="0" showAll="0"/>
    <pivotField compact="0" outline="0" showAll="0"/>
    <pivotField axis="axisRow" compact="0" outline="0" showAll="0">
      <items count="4">
        <item x="0"/>
        <item x="2"/>
        <item x="1"/>
        <item t="default"/>
      </items>
    </pivotField>
    <pivotField compact="0" outline="0" showAll="0"/>
    <pivotField compact="0" outline="0" showAll="0"/>
  </pivotFields>
  <rowFields count="1">
    <field x="12"/>
  </rowFields>
  <rowItems count="4">
    <i>
      <x/>
    </i>
    <i>
      <x v="1"/>
    </i>
    <i>
      <x v="2"/>
    </i>
    <i t="grand">
      <x/>
    </i>
  </rowItems>
  <colFields count="1">
    <field x="5"/>
  </colFields>
  <colItems count="3">
    <i>
      <x/>
    </i>
    <i>
      <x v="1"/>
    </i>
    <i t="grand">
      <x/>
    </i>
  </colItems>
  <dataFields count="1">
    <dataField name="Sum of ApplicantIncome" fld="7" baseField="0" baseItem="0"/>
  </dataField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7F0489D-2D1B-46A8-A6BE-278738B35B7E}" name="PivotTable1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P23:R26" firstHeaderRow="0" firstDataRow="1" firstDataCol="1"/>
  <pivotFields count="15">
    <pivotField compact="0" outline="0" showAll="0"/>
    <pivotField axis="axisRow" compact="0" outline="0" showAll="0" sortType="descending">
      <items count="4">
        <item x="1"/>
        <item x="0"/>
        <item m="1"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3">
        <item x="0"/>
        <item x="1"/>
        <item t="default"/>
      </items>
    </pivotField>
    <pivotField compact="0" outline="0" showAll="0"/>
    <pivotField compact="0" outline="0" showAll="0">
      <items count="3">
        <item x="0"/>
        <item x="1"/>
        <item t="default"/>
      </items>
    </pivotField>
    <pivotField compact="0" outline="0" showAll="0">
      <items count="4">
        <item x="0"/>
        <item x="1"/>
        <item m="1" x="2"/>
        <item t="default"/>
      </items>
    </pivotField>
    <pivotField compact="0" numFmtId="3" outline="0" showAll="0"/>
    <pivotField compact="0" numFmtId="3" outline="0" showAll="0"/>
    <pivotField dataField="1" compact="0" numFmtId="3"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s>
  <rowFields count="1">
    <field x="1"/>
  </rowFields>
  <rowItems count="3">
    <i>
      <x v="1"/>
    </i>
    <i>
      <x/>
    </i>
    <i t="grand">
      <x/>
    </i>
  </rowItems>
  <colFields count="1">
    <field x="-2"/>
  </colFields>
  <colItems count="2">
    <i>
      <x/>
    </i>
    <i i="1">
      <x v="1"/>
    </i>
  </colItems>
  <dataFields count="2">
    <dataField name="Sum of LoanAmount" fld="9" baseField="0" baseItem="0" numFmtId="3"/>
    <dataField name="Percentage" fld="9" showDataAs="percentOfTotal" baseField="0" baseItem="0" numFmtId="10"/>
  </dataFields>
  <formats count="1">
    <format dxfId="57">
      <pivotArea dataOnly="0" labelOnly="1"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1">
          <reference field="4294967294" count="1" selected="0">
            <x v="1"/>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A4418AA-6D23-4AD3-9C93-B520AEB25AA9}"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10:T13" firstHeaderRow="0" firstDataRow="1" firstDataCol="1"/>
  <pivotFields count="15">
    <pivotField showAll="0"/>
    <pivotField showAll="0">
      <items count="4">
        <item x="1"/>
        <item x="0"/>
        <item m="1" x="2"/>
        <item t="default"/>
      </items>
    </pivotField>
    <pivotField showAll="0"/>
    <pivotField showAll="0">
      <items count="3">
        <item x="0"/>
        <item x="1"/>
        <item t="default"/>
      </items>
    </pivotField>
    <pivotField showAll="0"/>
    <pivotField showAll="0">
      <items count="3">
        <item x="0"/>
        <item x="1"/>
        <item t="default"/>
      </items>
    </pivotField>
    <pivotField axis="axisRow" showAll="0">
      <items count="4">
        <item x="0"/>
        <item x="1"/>
        <item m="1" x="2"/>
        <item t="default"/>
      </items>
    </pivotField>
    <pivotField numFmtId="3" showAll="0"/>
    <pivotField numFmtId="3" showAll="0"/>
    <pivotField numFmtId="3" showAll="0"/>
    <pivotField showAll="0"/>
    <pivotField showAll="0"/>
    <pivotField showAll="0">
      <items count="4">
        <item x="0"/>
        <item x="2"/>
        <item x="1"/>
        <item t="default"/>
      </items>
    </pivotField>
    <pivotField showAll="0"/>
    <pivotField dataField="1" showAll="0"/>
  </pivotFields>
  <rowFields count="1">
    <field x="6"/>
  </rowFields>
  <rowItems count="3">
    <i>
      <x/>
    </i>
    <i>
      <x v="1"/>
    </i>
    <i t="grand">
      <x/>
    </i>
  </rowItems>
  <colFields count="1">
    <field x="-2"/>
  </colFields>
  <colItems count="2">
    <i>
      <x/>
    </i>
    <i i="1">
      <x v="1"/>
    </i>
  </colItems>
  <dataFields count="2">
    <dataField name="Approved Loans" fld="14" baseField="0" baseItem="0"/>
    <dataField name="Approval Rate" fld="14" showDataAs="percentOfTotal" baseField="0" baseItem="0" numFmtId="10"/>
  </dataFields>
  <formats count="6">
    <format dxfId="5">
      <pivotArea type="all" dataOnly="0" outline="0" fieldPosition="0"/>
    </format>
    <format dxfId="4">
      <pivotArea outline="0" collapsedLevelsAreSubtotals="1" fieldPosition="0"/>
    </format>
    <format dxfId="3">
      <pivotArea field="6" type="button" dataOnly="0" labelOnly="1" outline="0" axis="axisRow" fieldPosition="0"/>
    </format>
    <format dxfId="2">
      <pivotArea dataOnly="0" labelOnly="1" fieldPosition="0">
        <references count="1">
          <reference field="6" count="0"/>
        </references>
      </pivotArea>
    </format>
    <format dxfId="1">
      <pivotArea dataOnly="0" labelOnly="1" grandRow="1" outline="0" fieldPosition="0"/>
    </format>
    <format dxfId="0">
      <pivotArea dataOnly="0" labelOnly="1" outline="0" fieldPosition="0">
        <references count="1">
          <reference field="4294967294" count="2">
            <x v="0"/>
            <x v="1"/>
          </reference>
        </references>
      </pivotArea>
    </format>
  </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75924F6-DD4B-4D09-8EB2-254204AF86F5}"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8:E43" firstHeaderRow="0" firstDataRow="1" firstDataCol="1"/>
  <pivotFields count="15">
    <pivotField showAll="0"/>
    <pivotField showAll="0">
      <items count="4">
        <item x="1"/>
        <item x="0"/>
        <item m="1" x="2"/>
        <item t="default"/>
      </items>
    </pivotField>
    <pivotField showAll="0"/>
    <pivotField showAll="0">
      <items count="3">
        <item x="0"/>
        <item x="1"/>
        <item t="default"/>
      </items>
    </pivotField>
    <pivotField axis="axisRow" showAll="0" sortType="descending">
      <items count="6">
        <item x="1"/>
        <item x="0"/>
        <item x="2"/>
        <item x="3"/>
        <item h="1" x="4"/>
        <item t="default"/>
      </items>
      <autoSortScope>
        <pivotArea dataOnly="0" outline="0" fieldPosition="0">
          <references count="1">
            <reference field="4294967294" count="1" selected="0">
              <x v="1"/>
            </reference>
          </references>
        </pivotArea>
      </autoSortScope>
    </pivotField>
    <pivotField showAll="0">
      <items count="3">
        <item x="0"/>
        <item x="1"/>
        <item t="default"/>
      </items>
    </pivotField>
    <pivotField showAll="0">
      <items count="4">
        <item x="0"/>
        <item x="1"/>
        <item m="1" x="2"/>
        <item t="default"/>
      </items>
    </pivotField>
    <pivotField numFmtId="3" showAll="0"/>
    <pivotField numFmtId="3" showAll="0"/>
    <pivotField numFmtId="3" showAll="0"/>
    <pivotField showAll="0"/>
    <pivotField showAll="0"/>
    <pivotField showAll="0">
      <items count="4">
        <item x="0"/>
        <item x="2"/>
        <item x="1"/>
        <item t="default"/>
      </items>
    </pivotField>
    <pivotField showAll="0"/>
    <pivotField dataField="1" showAll="0"/>
  </pivotFields>
  <rowFields count="1">
    <field x="4"/>
  </rowFields>
  <rowItems count="5">
    <i>
      <x/>
    </i>
    <i>
      <x v="2"/>
    </i>
    <i>
      <x v="1"/>
    </i>
    <i>
      <x v="3"/>
    </i>
    <i t="grand">
      <x/>
    </i>
  </rowItems>
  <colFields count="1">
    <field x="-2"/>
  </colFields>
  <colItems count="2">
    <i>
      <x/>
    </i>
    <i i="1">
      <x v="1"/>
    </i>
  </colItems>
  <dataFields count="2">
    <dataField name="Approved Loans" fld="14" baseField="0" baseItem="0"/>
    <dataField name="Approval Rate" fld="14" showDataAs="percentOfTotal" baseField="0" baseItem="0" numFmtId="10"/>
  </dataFields>
  <formats count="6">
    <format dxfId="11">
      <pivotArea type="all" dataOnly="0" outline="0" fieldPosition="0"/>
    </format>
    <format dxfId="10">
      <pivotArea outline="0" collapsedLevelsAreSubtotals="1" fieldPosition="0"/>
    </format>
    <format dxfId="9">
      <pivotArea field="4" type="button" dataOnly="0" labelOnly="1" outline="0" axis="axisRow" fieldPosition="0"/>
    </format>
    <format dxfId="8">
      <pivotArea dataOnly="0" labelOnly="1" fieldPosition="0">
        <references count="1">
          <reference field="4" count="0"/>
        </references>
      </pivotArea>
    </format>
    <format dxfId="7">
      <pivotArea dataOnly="0" labelOnly="1" grandRow="1" outline="0" fieldPosition="0"/>
    </format>
    <format dxfId="6">
      <pivotArea dataOnly="0" labelOnly="1" outline="0" fieldPosition="0">
        <references count="1">
          <reference field="4294967294" count="2">
            <x v="0"/>
            <x v="1"/>
          </reference>
        </references>
      </pivotArea>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F4A6CD52-C104-4830-B3FD-AFA3A5EE8001}" sourceName="Married Status">
  <pivotTables>
    <pivotTable tabId="5" name="PivotTable7"/>
    <pivotTable tabId="12" name="PivotTable14"/>
    <pivotTable tabId="12" name="PivotTable15"/>
    <pivotTable tabId="12" name="PivotTable16"/>
    <pivotTable tabId="12" name="PivotTable17"/>
    <pivotTable tabId="12" name="PivotTable18"/>
    <pivotTable tabId="12" name="PivotTable19"/>
    <pivotTable tabId="12" name="PivotTable20"/>
    <pivotTable tabId="12" name="PivotTable26"/>
    <pivotTable tabId="5" name="PivotTable1"/>
    <pivotTable tabId="5" name="PivotTable10"/>
    <pivotTable tabId="5" name="PivotTable12"/>
    <pivotTable tabId="5" name="PivotTable13"/>
    <pivotTable tabId="5" name="PivotTable8"/>
    <pivotTable tabId="5" name="PivotTable9"/>
  </pivotTables>
  <data>
    <tabular pivotCacheId="18289694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perty_Area" xr10:uid="{0C2AED39-FE84-40C4-80DF-9C1DC395B2DF}" sourceName="Property_Area">
  <pivotTables>
    <pivotTable tabId="5" name="PivotTable7"/>
    <pivotTable tabId="12" name="PivotTable14"/>
    <pivotTable tabId="12" name="PivotTable15"/>
    <pivotTable tabId="12" name="PivotTable16"/>
    <pivotTable tabId="12" name="PivotTable17"/>
    <pivotTable tabId="12" name="PivotTable18"/>
    <pivotTable tabId="12" name="PivotTable19"/>
    <pivotTable tabId="12" name="PivotTable20"/>
    <pivotTable tabId="12" name="PivotTable26"/>
    <pivotTable tabId="5" name="PivotTable1"/>
    <pivotTable tabId="5" name="PivotTable10"/>
    <pivotTable tabId="5" name="PivotTable12"/>
    <pivotTable tabId="5" name="PivotTable13"/>
    <pivotTable tabId="5" name="PivotTable8"/>
    <pivotTable tabId="5" name="PivotTable9"/>
  </pivotTables>
  <data>
    <tabular pivotCacheId="182896941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386F92D-E3CA-48FA-8ACC-CF840EFEA548}" sourceName="Gender">
  <pivotTables>
    <pivotTable tabId="5" name="PivotTable7"/>
    <pivotTable tabId="12" name="PivotTable14"/>
    <pivotTable tabId="12" name="PivotTable15"/>
    <pivotTable tabId="12" name="PivotTable16"/>
    <pivotTable tabId="12" name="PivotTable17"/>
    <pivotTable tabId="12" name="PivotTable18"/>
    <pivotTable tabId="12" name="PivotTable19"/>
    <pivotTable tabId="12" name="PivotTable20"/>
    <pivotTable tabId="12" name="PivotTable26"/>
    <pivotTable tabId="5" name="PivotTable1"/>
    <pivotTable tabId="5" name="PivotTable10"/>
    <pivotTable tabId="5" name="PivotTable12"/>
    <pivotTable tabId="5" name="PivotTable13"/>
    <pivotTable tabId="5" name="PivotTable8"/>
    <pivotTable tabId="5" name="PivotTable9"/>
  </pivotTables>
  <data>
    <tabular pivotCacheId="1828969413" showMissing="0">
      <items count="3">
        <i x="1" s="1"/>
        <i x="0" s="1"/>
        <i x="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C729C44-FD6A-43A0-834D-5B02AEBA2FF5}" sourceName="Education">
  <pivotTables>
    <pivotTable tabId="5" name="PivotTable7"/>
    <pivotTable tabId="12" name="PivotTable14"/>
    <pivotTable tabId="12" name="PivotTable15"/>
    <pivotTable tabId="12" name="PivotTable16"/>
    <pivotTable tabId="12" name="PivotTable17"/>
    <pivotTable tabId="12" name="PivotTable18"/>
    <pivotTable tabId="12" name="PivotTable19"/>
    <pivotTable tabId="12" name="PivotTable20"/>
    <pivotTable tabId="12" name="PivotTable26"/>
    <pivotTable tabId="5" name="PivotTable1"/>
    <pivotTable tabId="5" name="PivotTable10"/>
    <pivotTable tabId="5" name="PivotTable12"/>
    <pivotTable tabId="5" name="PivotTable13"/>
    <pivotTable tabId="5" name="PivotTable8"/>
    <pivotTable tabId="5" name="PivotTable9"/>
  </pivotTables>
  <data>
    <tabular pivotCacheId="1828969413">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_Employed" xr10:uid="{B6F6576E-1A49-4980-9ED9-B812822DFF90}" sourceName="Self_Employed">
  <pivotTables>
    <pivotTable tabId="5" name="PivotTable7"/>
    <pivotTable tabId="12" name="PivotTable14"/>
    <pivotTable tabId="12" name="PivotTable15"/>
    <pivotTable tabId="12" name="PivotTable16"/>
    <pivotTable tabId="12" name="PivotTable17"/>
    <pivotTable tabId="12" name="PivotTable18"/>
    <pivotTable tabId="12" name="PivotTable19"/>
    <pivotTable tabId="12" name="PivotTable20"/>
    <pivotTable tabId="12" name="PivotTable26"/>
    <pivotTable tabId="5" name="PivotTable1"/>
    <pivotTable tabId="5" name="PivotTable10"/>
    <pivotTable tabId="5" name="PivotTable12"/>
    <pivotTable tabId="5" name="PivotTable13"/>
    <pivotTable tabId="5" name="PivotTable8"/>
    <pivotTable tabId="5" name="PivotTable9"/>
  </pivotTables>
  <data>
    <tabular pivotCacheId="1828969413" showMissing="0">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9E1EFDB6-DC29-4C66-8218-21FE9C5C782F}" cache="Slicer_Married_Status" caption="Married Status" columnCount="2" style="SlicerStyleLight2" rowHeight="209550"/>
  <slicer name="Property_Area" xr10:uid="{ACBC9D6B-FE4A-4500-8E42-ED3BB07215A9}" cache="Slicer_Property_Area" caption="Property_Area" columnCount="3" style="SlicerStyleDark3" rowHeight="209550"/>
  <slicer name="Gender" xr10:uid="{CFD75326-FB02-4EA2-89F3-3FBBB2DA0B40}" cache="Slicer_Gender" caption="Gender" columnCount="2" rowHeight="209550"/>
  <slicer name="Education" xr10:uid="{DB5BD76D-849E-4371-840B-A659FFCB87F4}" cache="Slicer_Education" caption="Education" columnCount="2" style="SlicerStyleLight4" rowHeight="209550"/>
  <slicer name="Self_Employed" xr10:uid="{45E17BC2-C5D4-4792-973C-92F97F32FF7B}" cache="Slicer_Self_Employed" caption="Self_Employed" columnCount="2" style="SlicerStyleOther1"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M382">
  <tableColumns count="13">
    <tableColumn id="1" xr3:uid="{00000000-0010-0000-0000-000001000000}" name="Loan_ID"/>
    <tableColumn id="2" xr3:uid="{00000000-0010-0000-0000-000002000000}" name="Gender"/>
    <tableColumn id="3" xr3:uid="{00000000-0010-0000-0000-000003000000}" name="Married"/>
    <tableColumn id="4" xr3:uid="{00000000-0010-0000-0000-000004000000}" name="Dependents"/>
    <tableColumn id="5" xr3:uid="{00000000-0010-0000-0000-000005000000}" name="Education"/>
    <tableColumn id="6" xr3:uid="{00000000-0010-0000-0000-000006000000}" name="Self_Employed"/>
    <tableColumn id="7" xr3:uid="{00000000-0010-0000-0000-000007000000}" name="ApplicantIncome"/>
    <tableColumn id="8" xr3:uid="{00000000-0010-0000-0000-000008000000}" name="CoapplicantIncome"/>
    <tableColumn id="9" xr3:uid="{00000000-0010-0000-0000-000009000000}" name="LoanAmount"/>
    <tableColumn id="10" xr3:uid="{00000000-0010-0000-0000-00000A000000}" name="Loan_Amount_Term"/>
    <tableColumn id="11" xr3:uid="{00000000-0010-0000-0000-00000B000000}" name="Credit_History"/>
    <tableColumn id="12" xr3:uid="{00000000-0010-0000-0000-00000C000000}" name="Property_Area"/>
    <tableColumn id="13" xr3:uid="{00000000-0010-0000-0000-00000D000000}" name="Loan_Status"/>
  </tableColumns>
  <tableStyleInfo name="loan_data-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2032D1D-7395-4EF8-8FEE-0F2A170922C8}" name="Table3" displayName="Table3" ref="B10:D13" totalsRowCount="1" headerRowDxfId="56">
  <autoFilter ref="B10:D12" xr:uid="{D2032D1D-7395-4EF8-8FEE-0F2A170922C8}"/>
  <tableColumns count="3">
    <tableColumn id="1" xr3:uid="{FB245F6F-152E-49B4-B8F8-5D3B41543612}" name="Loan Status" totalsRowLabel="Total" dataDxfId="55" totalsRowDxfId="54"/>
    <tableColumn id="2" xr3:uid="{C1301774-3939-4006-8FD5-3C56F33911F4}" name="Number" totalsRowFunction="sum">
      <calculatedColumnFormula>GETPIVOTDATA("Total Loan Application",$B$7)-C10</calculatedColumnFormula>
    </tableColumn>
    <tableColumn id="3" xr3:uid="{43D14832-9A10-4432-899A-F8684A8F05D9}" name="Percentage" totalsRowFunction="sum" dataDxfId="53" totalsRowDxfId="52" dataCellStyle="Percent" totalsRowCellStyle="Percent">
      <calculatedColumnFormula>C11/GETPIVOTDATA("Total Loan Application",$B$8)</calculatedColumnFormula>
    </tableColumn>
  </tableColumns>
  <tableStyleInfo name="TableStyleMedium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48F258C-DF79-4881-ABD7-3A948B62B7F9}" name="Table_13" displayName="Table_13" ref="A1:O356">
  <tableColumns count="15">
    <tableColumn id="1" xr3:uid="{9B3D9CCD-296F-4658-833F-FEE99D7F54D6}" name="Loan_ID"/>
    <tableColumn id="2" xr3:uid="{156B4BF2-8086-40BE-9FA1-AFC2201D7926}" name="Gender"/>
    <tableColumn id="3" xr3:uid="{CA79E327-C5B7-4858-81F2-EE74C756B0F3}" name="Married"/>
    <tableColumn id="15" xr3:uid="{36247591-6EBC-4CA3-9453-0863C9E86200}" name="Married Status" dataDxfId="51"/>
    <tableColumn id="4" xr3:uid="{AE0A2981-FCD3-4737-A357-982EFED383FC}" name="Dependents"/>
    <tableColumn id="5" xr3:uid="{1CE4413C-D52B-444E-AAA1-9E2EF6DCC594}" name="Education"/>
    <tableColumn id="6" xr3:uid="{50254A2F-1EF4-458E-8326-1461570D506A}" name="Self_Employed"/>
    <tableColumn id="7" xr3:uid="{127BF1EE-31FB-43B7-80F0-867E609C3612}" name="ApplicantIncome"/>
    <tableColumn id="8" xr3:uid="{6F7C26ED-BA61-4D19-AC5E-B246C0AC55B9}" name="CoapplicantIncome"/>
    <tableColumn id="9" xr3:uid="{D5B91CE9-A9C1-44A1-80CC-CED4E5625E23}" name="LoanAmount"/>
    <tableColumn id="10" xr3:uid="{B4BF39CB-172E-4843-B907-7830B47E06EE}" name="Loan_Amount_Term"/>
    <tableColumn id="11" xr3:uid="{F76EEE1A-2B7D-46C2-A267-28B140E8AEAB}" name="Credit_History"/>
    <tableColumn id="12" xr3:uid="{E7CEB993-1CCD-4D7E-B331-5FC28165C8D6}" name="Property_Area"/>
    <tableColumn id="13" xr3:uid="{29320B68-B1D3-431C-9CB2-8E405F888514}" name="Loan_Status"/>
    <tableColumn id="14" xr3:uid="{51A88306-A6A4-4087-82B7-8BFEBF8FBFDC}" name="Loan_Stat" dataDxfId="50">
      <calculatedColumnFormula>IF(Table_13[[#This Row],[Loan_Status]]="N",0,1)</calculatedColumnFormula>
    </tableColumn>
  </tableColumns>
  <tableStyleInfo name="loan_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15.xml"/><Relationship Id="rId3" Type="http://schemas.openxmlformats.org/officeDocument/2006/relationships/pivotTable" Target="../pivotTables/pivotTable10.xml"/><Relationship Id="rId7" Type="http://schemas.openxmlformats.org/officeDocument/2006/relationships/pivotTable" Target="../pivotTables/pivotTable14.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4" Type="http://schemas.openxmlformats.org/officeDocument/2006/relationships/pivotTable" Target="../pivotTables/pivotTable11.xml"/><Relationship Id="rId9"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382"/>
  <sheetViews>
    <sheetView workbookViewId="0"/>
  </sheetViews>
  <sheetFormatPr defaultColWidth="12.6640625" defaultRowHeight="15.75" customHeight="1" x14ac:dyDescent="0.25"/>
  <cols>
    <col min="6" max="6" width="13.6640625" customWidth="1"/>
    <col min="7" max="7" width="15.77734375" customWidth="1"/>
    <col min="8" max="8" width="18" customWidth="1"/>
    <col min="10" max="10" width="19.109375" customWidth="1"/>
    <col min="11" max="11" width="14" customWidth="1"/>
    <col min="12" max="12" width="13.6640625" customWidth="1"/>
  </cols>
  <sheetData>
    <row r="1" spans="1:13" x14ac:dyDescent="0.25">
      <c r="A1" s="1" t="s">
        <v>0</v>
      </c>
      <c r="B1" s="1" t="s">
        <v>1</v>
      </c>
      <c r="C1" s="1" t="s">
        <v>2</v>
      </c>
      <c r="D1" s="1" t="s">
        <v>3</v>
      </c>
      <c r="E1" s="1" t="s">
        <v>4</v>
      </c>
      <c r="F1" s="1" t="s">
        <v>5</v>
      </c>
      <c r="G1" s="1" t="s">
        <v>6</v>
      </c>
      <c r="H1" s="1" t="s">
        <v>7</v>
      </c>
      <c r="I1" s="1" t="s">
        <v>8</v>
      </c>
      <c r="J1" s="1" t="s">
        <v>9</v>
      </c>
      <c r="K1" s="1" t="s">
        <v>10</v>
      </c>
      <c r="L1" s="1" t="s">
        <v>11</v>
      </c>
      <c r="M1" s="1" t="s">
        <v>12</v>
      </c>
    </row>
    <row r="2" spans="1:13" x14ac:dyDescent="0.25">
      <c r="A2" s="2" t="s">
        <v>13</v>
      </c>
      <c r="B2" s="2" t="s">
        <v>14</v>
      </c>
      <c r="C2" s="2" t="s">
        <v>15</v>
      </c>
      <c r="D2" s="2">
        <v>1</v>
      </c>
      <c r="E2" s="2" t="s">
        <v>16</v>
      </c>
      <c r="F2" s="2" t="s">
        <v>17</v>
      </c>
      <c r="G2" s="3">
        <v>4583</v>
      </c>
      <c r="H2" s="3">
        <v>1508</v>
      </c>
      <c r="I2" s="3">
        <v>128</v>
      </c>
      <c r="J2" s="3">
        <v>360</v>
      </c>
      <c r="K2" s="2">
        <v>1</v>
      </c>
      <c r="L2" s="2" t="s">
        <v>18</v>
      </c>
      <c r="M2" s="2" t="s">
        <v>19</v>
      </c>
    </row>
    <row r="3" spans="1:13" x14ac:dyDescent="0.25">
      <c r="A3" s="2" t="s">
        <v>20</v>
      </c>
      <c r="B3" s="2" t="s">
        <v>14</v>
      </c>
      <c r="C3" s="2" t="s">
        <v>15</v>
      </c>
      <c r="D3" s="2">
        <v>0</v>
      </c>
      <c r="E3" s="2" t="s">
        <v>16</v>
      </c>
      <c r="F3" s="2" t="s">
        <v>15</v>
      </c>
      <c r="G3" s="3">
        <v>3000</v>
      </c>
      <c r="H3" s="3">
        <v>0</v>
      </c>
      <c r="I3" s="3">
        <v>66</v>
      </c>
      <c r="J3" s="3">
        <v>360</v>
      </c>
      <c r="K3" s="2">
        <v>1</v>
      </c>
      <c r="L3" s="2" t="s">
        <v>21</v>
      </c>
      <c r="M3" s="2" t="s">
        <v>22</v>
      </c>
    </row>
    <row r="4" spans="1:13" x14ac:dyDescent="0.25">
      <c r="A4" s="2" t="s">
        <v>23</v>
      </c>
      <c r="B4" s="2" t="s">
        <v>14</v>
      </c>
      <c r="C4" s="2" t="s">
        <v>15</v>
      </c>
      <c r="D4" s="2">
        <v>0</v>
      </c>
      <c r="E4" s="2" t="s">
        <v>24</v>
      </c>
      <c r="F4" s="2" t="s">
        <v>17</v>
      </c>
      <c r="G4" s="3">
        <v>2583</v>
      </c>
      <c r="H4" s="3">
        <v>2358</v>
      </c>
      <c r="I4" s="3">
        <v>120</v>
      </c>
      <c r="J4" s="3">
        <v>360</v>
      </c>
      <c r="K4" s="2">
        <v>1</v>
      </c>
      <c r="L4" s="2" t="s">
        <v>21</v>
      </c>
      <c r="M4" s="2" t="s">
        <v>22</v>
      </c>
    </row>
    <row r="5" spans="1:13" x14ac:dyDescent="0.25">
      <c r="A5" s="2" t="s">
        <v>25</v>
      </c>
      <c r="B5" s="2" t="s">
        <v>14</v>
      </c>
      <c r="C5" s="2" t="s">
        <v>17</v>
      </c>
      <c r="D5" s="2">
        <v>0</v>
      </c>
      <c r="E5" s="2" t="s">
        <v>16</v>
      </c>
      <c r="F5" s="2" t="s">
        <v>17</v>
      </c>
      <c r="G5" s="3">
        <v>6000</v>
      </c>
      <c r="H5" s="3">
        <v>0</v>
      </c>
      <c r="I5" s="3">
        <v>141</v>
      </c>
      <c r="J5" s="3">
        <v>360</v>
      </c>
      <c r="K5" s="2">
        <v>1</v>
      </c>
      <c r="L5" s="2" t="s">
        <v>21</v>
      </c>
      <c r="M5" s="2" t="s">
        <v>22</v>
      </c>
    </row>
    <row r="6" spans="1:13" x14ac:dyDescent="0.25">
      <c r="A6" s="2" t="s">
        <v>26</v>
      </c>
      <c r="B6" s="2" t="s">
        <v>14</v>
      </c>
      <c r="C6" s="2" t="s">
        <v>15</v>
      </c>
      <c r="D6" s="2">
        <v>0</v>
      </c>
      <c r="E6" s="2" t="s">
        <v>24</v>
      </c>
      <c r="F6" s="2" t="s">
        <v>17</v>
      </c>
      <c r="G6" s="3">
        <v>2333</v>
      </c>
      <c r="H6" s="3">
        <v>1516</v>
      </c>
      <c r="I6" s="3">
        <v>95</v>
      </c>
      <c r="J6" s="3">
        <v>360</v>
      </c>
      <c r="K6" s="2">
        <v>1</v>
      </c>
      <c r="L6" s="2" t="s">
        <v>21</v>
      </c>
      <c r="M6" s="2" t="s">
        <v>22</v>
      </c>
    </row>
    <row r="7" spans="1:13" x14ac:dyDescent="0.25">
      <c r="A7" s="2" t="s">
        <v>27</v>
      </c>
      <c r="B7" s="2" t="s">
        <v>14</v>
      </c>
      <c r="C7" s="2" t="s">
        <v>15</v>
      </c>
      <c r="D7" s="2">
        <v>2</v>
      </c>
      <c r="E7" s="2" t="s">
        <v>16</v>
      </c>
      <c r="F7" s="2" t="s">
        <v>17</v>
      </c>
      <c r="G7" s="3">
        <v>3200</v>
      </c>
      <c r="H7" s="3">
        <v>700</v>
      </c>
      <c r="I7" s="3">
        <v>70</v>
      </c>
      <c r="J7" s="3">
        <v>360</v>
      </c>
      <c r="K7" s="2">
        <v>1</v>
      </c>
      <c r="L7" s="2" t="s">
        <v>21</v>
      </c>
      <c r="M7" s="2" t="s">
        <v>22</v>
      </c>
    </row>
    <row r="8" spans="1:13" x14ac:dyDescent="0.25">
      <c r="A8" s="2" t="s">
        <v>28</v>
      </c>
      <c r="B8" s="2" t="s">
        <v>14</v>
      </c>
      <c r="C8" s="2" t="s">
        <v>15</v>
      </c>
      <c r="D8" s="2">
        <v>2</v>
      </c>
      <c r="E8" s="2" t="s">
        <v>16</v>
      </c>
      <c r="F8" s="2"/>
      <c r="G8" s="3">
        <v>2500</v>
      </c>
      <c r="H8" s="3">
        <v>1840</v>
      </c>
      <c r="I8" s="3">
        <v>109</v>
      </c>
      <c r="J8" s="3">
        <v>360</v>
      </c>
      <c r="K8" s="2">
        <v>1</v>
      </c>
      <c r="L8" s="2" t="s">
        <v>21</v>
      </c>
      <c r="M8" s="2" t="s">
        <v>22</v>
      </c>
    </row>
    <row r="9" spans="1:13" x14ac:dyDescent="0.25">
      <c r="A9" s="2" t="s">
        <v>29</v>
      </c>
      <c r="B9" s="2" t="s">
        <v>14</v>
      </c>
      <c r="C9" s="2" t="s">
        <v>17</v>
      </c>
      <c r="D9" s="2">
        <v>0</v>
      </c>
      <c r="E9" s="2" t="s">
        <v>16</v>
      </c>
      <c r="F9" s="2" t="s">
        <v>17</v>
      </c>
      <c r="G9" s="3">
        <v>1853</v>
      </c>
      <c r="H9" s="3">
        <v>2840</v>
      </c>
      <c r="I9" s="3">
        <v>114</v>
      </c>
      <c r="J9" s="3">
        <v>360</v>
      </c>
      <c r="K9" s="2">
        <v>1</v>
      </c>
      <c r="L9" s="2" t="s">
        <v>18</v>
      </c>
      <c r="M9" s="2" t="s">
        <v>19</v>
      </c>
    </row>
    <row r="10" spans="1:13" x14ac:dyDescent="0.25">
      <c r="A10" s="2" t="s">
        <v>30</v>
      </c>
      <c r="B10" s="2" t="s">
        <v>14</v>
      </c>
      <c r="C10" s="2" t="s">
        <v>15</v>
      </c>
      <c r="D10" s="2">
        <v>2</v>
      </c>
      <c r="E10" s="2" t="s">
        <v>16</v>
      </c>
      <c r="F10" s="2" t="s">
        <v>17</v>
      </c>
      <c r="G10" s="3">
        <v>1299</v>
      </c>
      <c r="H10" s="3">
        <v>1086</v>
      </c>
      <c r="I10" s="3">
        <v>17</v>
      </c>
      <c r="J10" s="3">
        <v>120</v>
      </c>
      <c r="K10" s="2">
        <v>1</v>
      </c>
      <c r="L10" s="2" t="s">
        <v>21</v>
      </c>
      <c r="M10" s="2" t="s">
        <v>22</v>
      </c>
    </row>
    <row r="11" spans="1:13" x14ac:dyDescent="0.25">
      <c r="A11" s="2" t="s">
        <v>31</v>
      </c>
      <c r="B11" s="2" t="s">
        <v>14</v>
      </c>
      <c r="C11" s="2" t="s">
        <v>17</v>
      </c>
      <c r="D11" s="2">
        <v>0</v>
      </c>
      <c r="E11" s="2" t="s">
        <v>16</v>
      </c>
      <c r="F11" s="2" t="s">
        <v>17</v>
      </c>
      <c r="G11" s="3">
        <v>4950</v>
      </c>
      <c r="H11" s="3">
        <v>0</v>
      </c>
      <c r="I11" s="3">
        <v>125</v>
      </c>
      <c r="J11" s="3">
        <v>360</v>
      </c>
      <c r="K11" s="2">
        <v>1</v>
      </c>
      <c r="L11" s="2" t="s">
        <v>21</v>
      </c>
      <c r="M11" s="2" t="s">
        <v>22</v>
      </c>
    </row>
    <row r="12" spans="1:13" x14ac:dyDescent="0.25">
      <c r="A12" s="2" t="s">
        <v>32</v>
      </c>
      <c r="B12" s="2" t="s">
        <v>14</v>
      </c>
      <c r="C12" s="2" t="s">
        <v>17</v>
      </c>
      <c r="D12" s="2">
        <v>1</v>
      </c>
      <c r="E12" s="2" t="s">
        <v>24</v>
      </c>
      <c r="F12" s="2" t="s">
        <v>17</v>
      </c>
      <c r="G12" s="3">
        <v>3596</v>
      </c>
      <c r="H12" s="3">
        <v>0</v>
      </c>
      <c r="I12" s="3">
        <v>100</v>
      </c>
      <c r="J12" s="3">
        <v>240</v>
      </c>
      <c r="K12" s="2"/>
      <c r="L12" s="2" t="s">
        <v>21</v>
      </c>
      <c r="M12" s="2" t="s">
        <v>22</v>
      </c>
    </row>
    <row r="13" spans="1:13" x14ac:dyDescent="0.25">
      <c r="A13" s="2" t="s">
        <v>33</v>
      </c>
      <c r="B13" s="2" t="s">
        <v>34</v>
      </c>
      <c r="C13" s="2" t="s">
        <v>17</v>
      </c>
      <c r="D13" s="2">
        <v>0</v>
      </c>
      <c r="E13" s="2" t="s">
        <v>16</v>
      </c>
      <c r="F13" s="2" t="s">
        <v>17</v>
      </c>
      <c r="G13" s="3">
        <v>3510</v>
      </c>
      <c r="H13" s="3">
        <v>0</v>
      </c>
      <c r="I13" s="3">
        <v>76</v>
      </c>
      <c r="J13" s="3">
        <v>360</v>
      </c>
      <c r="K13" s="2">
        <v>0</v>
      </c>
      <c r="L13" s="2" t="s">
        <v>21</v>
      </c>
      <c r="M13" s="2" t="s">
        <v>19</v>
      </c>
    </row>
    <row r="14" spans="1:13" x14ac:dyDescent="0.25">
      <c r="A14" s="2" t="s">
        <v>35</v>
      </c>
      <c r="B14" s="2" t="s">
        <v>14</v>
      </c>
      <c r="C14" s="2" t="s">
        <v>15</v>
      </c>
      <c r="D14" s="2">
        <v>0</v>
      </c>
      <c r="E14" s="2" t="s">
        <v>24</v>
      </c>
      <c r="F14" s="2" t="s">
        <v>17</v>
      </c>
      <c r="G14" s="3">
        <v>4887</v>
      </c>
      <c r="H14" s="3">
        <v>0</v>
      </c>
      <c r="I14" s="3">
        <v>133</v>
      </c>
      <c r="J14" s="3">
        <v>360</v>
      </c>
      <c r="K14" s="2">
        <v>1</v>
      </c>
      <c r="L14" s="2" t="s">
        <v>18</v>
      </c>
      <c r="M14" s="2" t="s">
        <v>19</v>
      </c>
    </row>
    <row r="15" spans="1:13" x14ac:dyDescent="0.25">
      <c r="A15" s="2" t="s">
        <v>36</v>
      </c>
      <c r="B15" s="2" t="s">
        <v>14</v>
      </c>
      <c r="C15" s="2" t="s">
        <v>15</v>
      </c>
      <c r="D15" s="2">
        <v>0</v>
      </c>
      <c r="E15" s="2" t="s">
        <v>16</v>
      </c>
      <c r="F15" s="2"/>
      <c r="G15" s="3">
        <v>2600</v>
      </c>
      <c r="H15" s="3">
        <v>3500</v>
      </c>
      <c r="I15" s="3">
        <v>115</v>
      </c>
      <c r="J15" s="3"/>
      <c r="K15" s="2">
        <v>1</v>
      </c>
      <c r="L15" s="2" t="s">
        <v>21</v>
      </c>
      <c r="M15" s="2" t="s">
        <v>22</v>
      </c>
    </row>
    <row r="16" spans="1:13" x14ac:dyDescent="0.25">
      <c r="A16" s="2" t="s">
        <v>37</v>
      </c>
      <c r="B16" s="2" t="s">
        <v>14</v>
      </c>
      <c r="C16" s="2" t="s">
        <v>15</v>
      </c>
      <c r="D16" s="2">
        <v>0</v>
      </c>
      <c r="E16" s="2" t="s">
        <v>24</v>
      </c>
      <c r="F16" s="2" t="s">
        <v>17</v>
      </c>
      <c r="G16" s="3">
        <v>7660</v>
      </c>
      <c r="H16" s="3">
        <v>0</v>
      </c>
      <c r="I16" s="3">
        <v>104</v>
      </c>
      <c r="J16" s="3">
        <v>360</v>
      </c>
      <c r="K16" s="2">
        <v>0</v>
      </c>
      <c r="L16" s="2" t="s">
        <v>21</v>
      </c>
      <c r="M16" s="2" t="s">
        <v>19</v>
      </c>
    </row>
    <row r="17" spans="1:13" x14ac:dyDescent="0.25">
      <c r="A17" s="2" t="s">
        <v>38</v>
      </c>
      <c r="B17" s="2" t="s">
        <v>14</v>
      </c>
      <c r="C17" s="2" t="s">
        <v>15</v>
      </c>
      <c r="D17" s="2">
        <v>0</v>
      </c>
      <c r="E17" s="2" t="s">
        <v>24</v>
      </c>
      <c r="F17" s="2" t="s">
        <v>17</v>
      </c>
      <c r="G17" s="3">
        <v>2600</v>
      </c>
      <c r="H17" s="3">
        <v>1911</v>
      </c>
      <c r="I17" s="3">
        <v>116</v>
      </c>
      <c r="J17" s="3">
        <v>360</v>
      </c>
      <c r="K17" s="2">
        <v>0</v>
      </c>
      <c r="L17" s="2" t="s">
        <v>39</v>
      </c>
      <c r="M17" s="2" t="s">
        <v>19</v>
      </c>
    </row>
    <row r="18" spans="1:13" x14ac:dyDescent="0.25">
      <c r="A18" s="2" t="s">
        <v>40</v>
      </c>
      <c r="B18" s="2"/>
      <c r="C18" s="2" t="s">
        <v>15</v>
      </c>
      <c r="D18" s="2">
        <v>2</v>
      </c>
      <c r="E18" s="2" t="s">
        <v>24</v>
      </c>
      <c r="F18" s="2" t="s">
        <v>17</v>
      </c>
      <c r="G18" s="3">
        <v>3365</v>
      </c>
      <c r="H18" s="3">
        <v>1917</v>
      </c>
      <c r="I18" s="3">
        <v>112</v>
      </c>
      <c r="J18" s="3">
        <v>360</v>
      </c>
      <c r="K18" s="2">
        <v>0</v>
      </c>
      <c r="L18" s="2" t="s">
        <v>18</v>
      </c>
      <c r="M18" s="2" t="s">
        <v>19</v>
      </c>
    </row>
    <row r="19" spans="1:13" x14ac:dyDescent="0.25">
      <c r="A19" s="2" t="s">
        <v>41</v>
      </c>
      <c r="B19" s="2" t="s">
        <v>14</v>
      </c>
      <c r="C19" s="2" t="s">
        <v>15</v>
      </c>
      <c r="D19" s="2">
        <v>0</v>
      </c>
      <c r="E19" s="2" t="s">
        <v>16</v>
      </c>
      <c r="F19" s="2" t="s">
        <v>17</v>
      </c>
      <c r="G19" s="3">
        <v>2799</v>
      </c>
      <c r="H19" s="3">
        <v>2253</v>
      </c>
      <c r="I19" s="3">
        <v>122</v>
      </c>
      <c r="J19" s="3">
        <v>360</v>
      </c>
      <c r="K19" s="2">
        <v>1</v>
      </c>
      <c r="L19" s="2" t="s">
        <v>39</v>
      </c>
      <c r="M19" s="2" t="s">
        <v>22</v>
      </c>
    </row>
    <row r="20" spans="1:13" x14ac:dyDescent="0.25">
      <c r="A20" s="2" t="s">
        <v>42</v>
      </c>
      <c r="B20" s="2" t="s">
        <v>14</v>
      </c>
      <c r="C20" s="2" t="s">
        <v>15</v>
      </c>
      <c r="D20" s="2">
        <v>2</v>
      </c>
      <c r="E20" s="2" t="s">
        <v>24</v>
      </c>
      <c r="F20" s="2" t="s">
        <v>17</v>
      </c>
      <c r="G20" s="3">
        <v>4226</v>
      </c>
      <c r="H20" s="3">
        <v>1040</v>
      </c>
      <c r="I20" s="3">
        <v>110</v>
      </c>
      <c r="J20" s="3">
        <v>360</v>
      </c>
      <c r="K20" s="2">
        <v>1</v>
      </c>
      <c r="L20" s="2" t="s">
        <v>21</v>
      </c>
      <c r="M20" s="2" t="s">
        <v>22</v>
      </c>
    </row>
    <row r="21" spans="1:13" x14ac:dyDescent="0.25">
      <c r="A21" s="2" t="s">
        <v>43</v>
      </c>
      <c r="B21" s="2" t="s">
        <v>14</v>
      </c>
      <c r="C21" s="2" t="s">
        <v>17</v>
      </c>
      <c r="D21" s="2">
        <v>0</v>
      </c>
      <c r="E21" s="2" t="s">
        <v>24</v>
      </c>
      <c r="F21" s="2" t="s">
        <v>17</v>
      </c>
      <c r="G21" s="3">
        <v>1442</v>
      </c>
      <c r="H21" s="3">
        <v>0</v>
      </c>
      <c r="I21" s="3">
        <v>35</v>
      </c>
      <c r="J21" s="3">
        <v>360</v>
      </c>
      <c r="K21" s="2">
        <v>1</v>
      </c>
      <c r="L21" s="2" t="s">
        <v>21</v>
      </c>
      <c r="M21" s="2" t="s">
        <v>19</v>
      </c>
    </row>
    <row r="22" spans="1:13" x14ac:dyDescent="0.25">
      <c r="A22" s="2" t="s">
        <v>44</v>
      </c>
      <c r="B22" s="2" t="s">
        <v>34</v>
      </c>
      <c r="C22" s="2" t="s">
        <v>17</v>
      </c>
      <c r="D22" s="2">
        <v>2</v>
      </c>
      <c r="E22" s="2" t="s">
        <v>16</v>
      </c>
      <c r="F22" s="2"/>
      <c r="G22" s="3">
        <v>3750</v>
      </c>
      <c r="H22" s="3">
        <v>2083</v>
      </c>
      <c r="I22" s="3">
        <v>120</v>
      </c>
      <c r="J22" s="3">
        <v>360</v>
      </c>
      <c r="K22" s="2">
        <v>1</v>
      </c>
      <c r="L22" s="2" t="s">
        <v>39</v>
      </c>
      <c r="M22" s="2" t="s">
        <v>22</v>
      </c>
    </row>
    <row r="23" spans="1:13" x14ac:dyDescent="0.25">
      <c r="A23" s="2" t="s">
        <v>45</v>
      </c>
      <c r="B23" s="2" t="s">
        <v>14</v>
      </c>
      <c r="C23" s="2" t="s">
        <v>17</v>
      </c>
      <c r="D23" s="2">
        <v>0</v>
      </c>
      <c r="E23" s="2" t="s">
        <v>16</v>
      </c>
      <c r="F23" s="2" t="s">
        <v>17</v>
      </c>
      <c r="G23" s="3">
        <v>3167</v>
      </c>
      <c r="H23" s="3">
        <v>0</v>
      </c>
      <c r="I23" s="3">
        <v>74</v>
      </c>
      <c r="J23" s="3">
        <v>360</v>
      </c>
      <c r="K23" s="2">
        <v>1</v>
      </c>
      <c r="L23" s="2" t="s">
        <v>21</v>
      </c>
      <c r="M23" s="2" t="s">
        <v>19</v>
      </c>
    </row>
    <row r="24" spans="1:13" x14ac:dyDescent="0.25">
      <c r="A24" s="2" t="s">
        <v>46</v>
      </c>
      <c r="B24" s="2" t="s">
        <v>14</v>
      </c>
      <c r="C24" s="2" t="s">
        <v>17</v>
      </c>
      <c r="D24" s="2">
        <v>1</v>
      </c>
      <c r="E24" s="2" t="s">
        <v>16</v>
      </c>
      <c r="F24" s="2" t="s">
        <v>15</v>
      </c>
      <c r="G24" s="3">
        <v>4692</v>
      </c>
      <c r="H24" s="3">
        <v>0</v>
      </c>
      <c r="I24" s="3">
        <v>106</v>
      </c>
      <c r="J24" s="3">
        <v>360</v>
      </c>
      <c r="K24" s="2">
        <v>1</v>
      </c>
      <c r="L24" s="2" t="s">
        <v>18</v>
      </c>
      <c r="M24" s="2" t="s">
        <v>19</v>
      </c>
    </row>
    <row r="25" spans="1:13" x14ac:dyDescent="0.25">
      <c r="A25" s="2" t="s">
        <v>47</v>
      </c>
      <c r="B25" s="2" t="s">
        <v>14</v>
      </c>
      <c r="C25" s="2" t="s">
        <v>15</v>
      </c>
      <c r="D25" s="2">
        <v>0</v>
      </c>
      <c r="E25" s="2" t="s">
        <v>16</v>
      </c>
      <c r="F25" s="2" t="s">
        <v>17</v>
      </c>
      <c r="G25" s="3">
        <v>3500</v>
      </c>
      <c r="H25" s="3">
        <v>1667</v>
      </c>
      <c r="I25" s="3">
        <v>114</v>
      </c>
      <c r="J25" s="3">
        <v>360</v>
      </c>
      <c r="K25" s="2">
        <v>1</v>
      </c>
      <c r="L25" s="2" t="s">
        <v>39</v>
      </c>
      <c r="M25" s="2" t="s">
        <v>22</v>
      </c>
    </row>
    <row r="26" spans="1:13" x14ac:dyDescent="0.25">
      <c r="A26" s="2" t="s">
        <v>48</v>
      </c>
      <c r="B26" s="2" t="s">
        <v>14</v>
      </c>
      <c r="C26" s="2" t="s">
        <v>15</v>
      </c>
      <c r="D26" s="2">
        <v>0</v>
      </c>
      <c r="E26" s="2" t="s">
        <v>16</v>
      </c>
      <c r="F26" s="2" t="s">
        <v>17</v>
      </c>
      <c r="G26" s="3">
        <v>1828</v>
      </c>
      <c r="H26" s="3">
        <v>1330</v>
      </c>
      <c r="I26" s="3">
        <v>100</v>
      </c>
      <c r="J26" s="3"/>
      <c r="K26" s="2">
        <v>0</v>
      </c>
      <c r="L26" s="2" t="s">
        <v>21</v>
      </c>
      <c r="M26" s="2" t="s">
        <v>19</v>
      </c>
    </row>
    <row r="27" spans="1:13" x14ac:dyDescent="0.25">
      <c r="A27" s="2" t="s">
        <v>49</v>
      </c>
      <c r="B27" s="2" t="s">
        <v>34</v>
      </c>
      <c r="C27" s="2" t="s">
        <v>15</v>
      </c>
      <c r="D27" s="2">
        <v>0</v>
      </c>
      <c r="E27" s="2" t="s">
        <v>16</v>
      </c>
      <c r="F27" s="2" t="s">
        <v>17</v>
      </c>
      <c r="G27" s="3">
        <v>3667</v>
      </c>
      <c r="H27" s="3">
        <v>1459</v>
      </c>
      <c r="I27" s="3">
        <v>144</v>
      </c>
      <c r="J27" s="3">
        <v>360</v>
      </c>
      <c r="K27" s="2">
        <v>1</v>
      </c>
      <c r="L27" s="2" t="s">
        <v>39</v>
      </c>
      <c r="M27" s="2" t="s">
        <v>22</v>
      </c>
    </row>
    <row r="28" spans="1:13" x14ac:dyDescent="0.25">
      <c r="A28" s="2" t="s">
        <v>50</v>
      </c>
      <c r="B28" s="2" t="s">
        <v>14</v>
      </c>
      <c r="C28" s="2" t="s">
        <v>17</v>
      </c>
      <c r="D28" s="2">
        <v>0</v>
      </c>
      <c r="E28" s="2" t="s">
        <v>24</v>
      </c>
      <c r="F28" s="2" t="s">
        <v>17</v>
      </c>
      <c r="G28" s="3">
        <v>3748</v>
      </c>
      <c r="H28" s="3">
        <v>1668</v>
      </c>
      <c r="I28" s="3">
        <v>110</v>
      </c>
      <c r="J28" s="3">
        <v>360</v>
      </c>
      <c r="K28" s="2">
        <v>1</v>
      </c>
      <c r="L28" s="2" t="s">
        <v>39</v>
      </c>
      <c r="M28" s="2" t="s">
        <v>22</v>
      </c>
    </row>
    <row r="29" spans="1:13" x14ac:dyDescent="0.25">
      <c r="A29" s="2" t="s">
        <v>51</v>
      </c>
      <c r="B29" s="2" t="s">
        <v>14</v>
      </c>
      <c r="C29" s="2" t="s">
        <v>17</v>
      </c>
      <c r="D29" s="2">
        <v>0</v>
      </c>
      <c r="E29" s="2" t="s">
        <v>16</v>
      </c>
      <c r="F29" s="2" t="s">
        <v>17</v>
      </c>
      <c r="G29" s="3">
        <v>3600</v>
      </c>
      <c r="H29" s="3">
        <v>0</v>
      </c>
      <c r="I29" s="3">
        <v>80</v>
      </c>
      <c r="J29" s="3">
        <v>360</v>
      </c>
      <c r="K29" s="2">
        <v>1</v>
      </c>
      <c r="L29" s="2" t="s">
        <v>21</v>
      </c>
      <c r="M29" s="2" t="s">
        <v>19</v>
      </c>
    </row>
    <row r="30" spans="1:13" x14ac:dyDescent="0.25">
      <c r="A30" s="2" t="s">
        <v>52</v>
      </c>
      <c r="B30" s="2" t="s">
        <v>14</v>
      </c>
      <c r="C30" s="2" t="s">
        <v>17</v>
      </c>
      <c r="D30" s="2">
        <v>0</v>
      </c>
      <c r="E30" s="2" t="s">
        <v>16</v>
      </c>
      <c r="F30" s="2" t="s">
        <v>17</v>
      </c>
      <c r="G30" s="3">
        <v>1800</v>
      </c>
      <c r="H30" s="3">
        <v>1213</v>
      </c>
      <c r="I30" s="3">
        <v>47</v>
      </c>
      <c r="J30" s="3">
        <v>360</v>
      </c>
      <c r="K30" s="2">
        <v>1</v>
      </c>
      <c r="L30" s="2" t="s">
        <v>21</v>
      </c>
      <c r="M30" s="2" t="s">
        <v>22</v>
      </c>
    </row>
    <row r="31" spans="1:13" x14ac:dyDescent="0.25">
      <c r="A31" s="2" t="s">
        <v>53</v>
      </c>
      <c r="B31" s="2" t="s">
        <v>14</v>
      </c>
      <c r="C31" s="2" t="s">
        <v>15</v>
      </c>
      <c r="D31" s="2">
        <v>0</v>
      </c>
      <c r="E31" s="2" t="s">
        <v>16</v>
      </c>
      <c r="F31" s="2" t="s">
        <v>17</v>
      </c>
      <c r="G31" s="3">
        <v>2400</v>
      </c>
      <c r="H31" s="3">
        <v>0</v>
      </c>
      <c r="I31" s="3">
        <v>75</v>
      </c>
      <c r="J31" s="3">
        <v>360</v>
      </c>
      <c r="K31" s="2"/>
      <c r="L31" s="2" t="s">
        <v>21</v>
      </c>
      <c r="M31" s="2" t="s">
        <v>22</v>
      </c>
    </row>
    <row r="32" spans="1:13" x14ac:dyDescent="0.25">
      <c r="A32" s="2" t="s">
        <v>54</v>
      </c>
      <c r="B32" s="2" t="s">
        <v>14</v>
      </c>
      <c r="C32" s="2" t="s">
        <v>15</v>
      </c>
      <c r="D32" s="2">
        <v>0</v>
      </c>
      <c r="E32" s="2" t="s">
        <v>16</v>
      </c>
      <c r="F32" s="2" t="s">
        <v>17</v>
      </c>
      <c r="G32" s="3">
        <v>3941</v>
      </c>
      <c r="H32" s="3">
        <v>2336</v>
      </c>
      <c r="I32" s="3">
        <v>134</v>
      </c>
      <c r="J32" s="3">
        <v>360</v>
      </c>
      <c r="K32" s="2">
        <v>1</v>
      </c>
      <c r="L32" s="2" t="s">
        <v>39</v>
      </c>
      <c r="M32" s="2" t="s">
        <v>22</v>
      </c>
    </row>
    <row r="33" spans="1:13" x14ac:dyDescent="0.25">
      <c r="A33" s="2" t="s">
        <v>55</v>
      </c>
      <c r="B33" s="2" t="s">
        <v>14</v>
      </c>
      <c r="C33" s="2" t="s">
        <v>15</v>
      </c>
      <c r="D33" s="2">
        <v>0</v>
      </c>
      <c r="E33" s="2" t="s">
        <v>24</v>
      </c>
      <c r="F33" s="2" t="s">
        <v>15</v>
      </c>
      <c r="G33" s="3">
        <v>4695</v>
      </c>
      <c r="H33" s="3">
        <v>0</v>
      </c>
      <c r="I33" s="3">
        <v>96</v>
      </c>
      <c r="J33" s="3"/>
      <c r="K33" s="2">
        <v>1</v>
      </c>
      <c r="L33" s="2" t="s">
        <v>21</v>
      </c>
      <c r="M33" s="2" t="s">
        <v>22</v>
      </c>
    </row>
    <row r="34" spans="1:13" x14ac:dyDescent="0.25">
      <c r="A34" s="2" t="s">
        <v>56</v>
      </c>
      <c r="B34" s="2" t="s">
        <v>34</v>
      </c>
      <c r="C34" s="2" t="s">
        <v>17</v>
      </c>
      <c r="D34" s="2">
        <v>0</v>
      </c>
      <c r="E34" s="2" t="s">
        <v>16</v>
      </c>
      <c r="F34" s="2" t="s">
        <v>17</v>
      </c>
      <c r="G34" s="3">
        <v>3410</v>
      </c>
      <c r="H34" s="3">
        <v>0</v>
      </c>
      <c r="I34" s="3">
        <v>88</v>
      </c>
      <c r="J34" s="3"/>
      <c r="K34" s="2">
        <v>1</v>
      </c>
      <c r="L34" s="2" t="s">
        <v>21</v>
      </c>
      <c r="M34" s="2" t="s">
        <v>22</v>
      </c>
    </row>
    <row r="35" spans="1:13" x14ac:dyDescent="0.25">
      <c r="A35" s="2" t="s">
        <v>57</v>
      </c>
      <c r="B35" s="2" t="s">
        <v>14</v>
      </c>
      <c r="C35" s="2" t="s">
        <v>15</v>
      </c>
      <c r="D35" s="2">
        <v>1</v>
      </c>
      <c r="E35" s="2" t="s">
        <v>16</v>
      </c>
      <c r="F35" s="2" t="s">
        <v>17</v>
      </c>
      <c r="G35" s="3">
        <v>5649</v>
      </c>
      <c r="H35" s="3">
        <v>0</v>
      </c>
      <c r="I35" s="3">
        <v>44</v>
      </c>
      <c r="J35" s="3">
        <v>360</v>
      </c>
      <c r="K35" s="2">
        <v>1</v>
      </c>
      <c r="L35" s="2" t="s">
        <v>21</v>
      </c>
      <c r="M35" s="2" t="s">
        <v>22</v>
      </c>
    </row>
    <row r="36" spans="1:13" x14ac:dyDescent="0.25">
      <c r="A36" s="2" t="s">
        <v>58</v>
      </c>
      <c r="B36" s="2" t="s">
        <v>14</v>
      </c>
      <c r="C36" s="2" t="s">
        <v>15</v>
      </c>
      <c r="D36" s="2">
        <v>0</v>
      </c>
      <c r="E36" s="2" t="s">
        <v>16</v>
      </c>
      <c r="F36" s="2" t="s">
        <v>17</v>
      </c>
      <c r="G36" s="3">
        <v>5821</v>
      </c>
      <c r="H36" s="3">
        <v>0</v>
      </c>
      <c r="I36" s="3">
        <v>144</v>
      </c>
      <c r="J36" s="3">
        <v>360</v>
      </c>
      <c r="K36" s="2">
        <v>1</v>
      </c>
      <c r="L36" s="2" t="s">
        <v>21</v>
      </c>
      <c r="M36" s="2" t="s">
        <v>22</v>
      </c>
    </row>
    <row r="37" spans="1:13" x14ac:dyDescent="0.25">
      <c r="A37" s="2" t="s">
        <v>59</v>
      </c>
      <c r="B37" s="2" t="s">
        <v>34</v>
      </c>
      <c r="C37" s="2" t="s">
        <v>15</v>
      </c>
      <c r="D37" s="2">
        <v>0</v>
      </c>
      <c r="E37" s="2" t="s">
        <v>16</v>
      </c>
      <c r="F37" s="2" t="s">
        <v>17</v>
      </c>
      <c r="G37" s="3">
        <v>2645</v>
      </c>
      <c r="H37" s="3">
        <v>3440</v>
      </c>
      <c r="I37" s="3">
        <v>120</v>
      </c>
      <c r="J37" s="3">
        <v>360</v>
      </c>
      <c r="K37" s="2">
        <v>0</v>
      </c>
      <c r="L37" s="2" t="s">
        <v>21</v>
      </c>
      <c r="M37" s="2" t="s">
        <v>19</v>
      </c>
    </row>
    <row r="38" spans="1:13" x14ac:dyDescent="0.25">
      <c r="A38" s="2" t="s">
        <v>60</v>
      </c>
      <c r="B38" s="2" t="s">
        <v>34</v>
      </c>
      <c r="C38" s="2" t="s">
        <v>17</v>
      </c>
      <c r="D38" s="2">
        <v>0</v>
      </c>
      <c r="E38" s="2" t="s">
        <v>16</v>
      </c>
      <c r="F38" s="2" t="s">
        <v>17</v>
      </c>
      <c r="G38" s="3">
        <v>4000</v>
      </c>
      <c r="H38" s="3">
        <v>2275</v>
      </c>
      <c r="I38" s="3">
        <v>144</v>
      </c>
      <c r="J38" s="3">
        <v>360</v>
      </c>
      <c r="K38" s="2">
        <v>1</v>
      </c>
      <c r="L38" s="2" t="s">
        <v>39</v>
      </c>
      <c r="M38" s="2" t="s">
        <v>22</v>
      </c>
    </row>
    <row r="39" spans="1:13" x14ac:dyDescent="0.25">
      <c r="A39" s="2" t="s">
        <v>61</v>
      </c>
      <c r="B39" s="2" t="s">
        <v>34</v>
      </c>
      <c r="C39" s="2" t="s">
        <v>15</v>
      </c>
      <c r="D39" s="2">
        <v>0</v>
      </c>
      <c r="E39" s="2" t="s">
        <v>24</v>
      </c>
      <c r="F39" s="2" t="s">
        <v>17</v>
      </c>
      <c r="G39" s="3">
        <v>1928</v>
      </c>
      <c r="H39" s="3">
        <v>1644</v>
      </c>
      <c r="I39" s="3">
        <v>100</v>
      </c>
      <c r="J39" s="3">
        <v>360</v>
      </c>
      <c r="K39" s="2">
        <v>1</v>
      </c>
      <c r="L39" s="2" t="s">
        <v>39</v>
      </c>
      <c r="M39" s="2" t="s">
        <v>22</v>
      </c>
    </row>
    <row r="40" spans="1:13" x14ac:dyDescent="0.25">
      <c r="A40" s="2" t="s">
        <v>62</v>
      </c>
      <c r="B40" s="2" t="s">
        <v>34</v>
      </c>
      <c r="C40" s="2" t="s">
        <v>17</v>
      </c>
      <c r="D40" s="2">
        <v>0</v>
      </c>
      <c r="E40" s="2" t="s">
        <v>16</v>
      </c>
      <c r="F40" s="2" t="s">
        <v>17</v>
      </c>
      <c r="G40" s="3">
        <v>3086</v>
      </c>
      <c r="H40" s="3">
        <v>0</v>
      </c>
      <c r="I40" s="3">
        <v>120</v>
      </c>
      <c r="J40" s="3">
        <v>360</v>
      </c>
      <c r="K40" s="2">
        <v>1</v>
      </c>
      <c r="L40" s="2" t="s">
        <v>39</v>
      </c>
      <c r="M40" s="2" t="s">
        <v>22</v>
      </c>
    </row>
    <row r="41" spans="1:13" x14ac:dyDescent="0.25">
      <c r="A41" s="2" t="s">
        <v>63</v>
      </c>
      <c r="B41" s="2" t="s">
        <v>34</v>
      </c>
      <c r="C41" s="2" t="s">
        <v>17</v>
      </c>
      <c r="D41" s="2">
        <v>0</v>
      </c>
      <c r="E41" s="2" t="s">
        <v>16</v>
      </c>
      <c r="F41" s="2" t="s">
        <v>17</v>
      </c>
      <c r="G41" s="3">
        <v>4230</v>
      </c>
      <c r="H41" s="3">
        <v>0</v>
      </c>
      <c r="I41" s="3">
        <v>112</v>
      </c>
      <c r="J41" s="3">
        <v>360</v>
      </c>
      <c r="K41" s="2">
        <v>1</v>
      </c>
      <c r="L41" s="2" t="s">
        <v>39</v>
      </c>
      <c r="M41" s="2" t="s">
        <v>19</v>
      </c>
    </row>
    <row r="42" spans="1:13" x14ac:dyDescent="0.25">
      <c r="A42" s="2" t="s">
        <v>64</v>
      </c>
      <c r="B42" s="2" t="s">
        <v>14</v>
      </c>
      <c r="C42" s="2" t="s">
        <v>15</v>
      </c>
      <c r="D42" s="2">
        <v>2</v>
      </c>
      <c r="E42" s="2" t="s">
        <v>16</v>
      </c>
      <c r="F42" s="2" t="s">
        <v>17</v>
      </c>
      <c r="G42" s="3">
        <v>4616</v>
      </c>
      <c r="H42" s="3">
        <v>0</v>
      </c>
      <c r="I42" s="3">
        <v>134</v>
      </c>
      <c r="J42" s="3">
        <v>360</v>
      </c>
      <c r="K42" s="2">
        <v>1</v>
      </c>
      <c r="L42" s="2" t="s">
        <v>21</v>
      </c>
      <c r="M42" s="2" t="s">
        <v>19</v>
      </c>
    </row>
    <row r="43" spans="1:13" x14ac:dyDescent="0.25">
      <c r="A43" s="2" t="s">
        <v>65</v>
      </c>
      <c r="B43" s="2" t="s">
        <v>14</v>
      </c>
      <c r="C43" s="2" t="s">
        <v>15</v>
      </c>
      <c r="D43" s="2">
        <v>2</v>
      </c>
      <c r="E43" s="2" t="s">
        <v>16</v>
      </c>
      <c r="F43" s="2" t="s">
        <v>17</v>
      </c>
      <c r="G43" s="3">
        <v>2708</v>
      </c>
      <c r="H43" s="3">
        <v>1167</v>
      </c>
      <c r="I43" s="3">
        <v>97</v>
      </c>
      <c r="J43" s="3">
        <v>360</v>
      </c>
      <c r="K43" s="2">
        <v>1</v>
      </c>
      <c r="L43" s="2" t="s">
        <v>39</v>
      </c>
      <c r="M43" s="2" t="s">
        <v>22</v>
      </c>
    </row>
    <row r="44" spans="1:13" x14ac:dyDescent="0.25">
      <c r="A44" s="2" t="s">
        <v>66</v>
      </c>
      <c r="B44" s="2" t="s">
        <v>14</v>
      </c>
      <c r="C44" s="2" t="s">
        <v>15</v>
      </c>
      <c r="D44" s="2">
        <v>0</v>
      </c>
      <c r="E44" s="2" t="s">
        <v>16</v>
      </c>
      <c r="F44" s="2" t="s">
        <v>17</v>
      </c>
      <c r="G44" s="3">
        <v>2132</v>
      </c>
      <c r="H44" s="3">
        <v>1591</v>
      </c>
      <c r="I44" s="3">
        <v>96</v>
      </c>
      <c r="J44" s="3">
        <v>360</v>
      </c>
      <c r="K44" s="2">
        <v>1</v>
      </c>
      <c r="L44" s="2" t="s">
        <v>39</v>
      </c>
      <c r="M44" s="2" t="s">
        <v>22</v>
      </c>
    </row>
    <row r="45" spans="1:13" x14ac:dyDescent="0.25">
      <c r="A45" s="2" t="s">
        <v>67</v>
      </c>
      <c r="B45" s="2" t="s">
        <v>14</v>
      </c>
      <c r="C45" s="2" t="s">
        <v>15</v>
      </c>
      <c r="D45" s="2">
        <v>0</v>
      </c>
      <c r="E45" s="2" t="s">
        <v>16</v>
      </c>
      <c r="F45" s="2" t="s">
        <v>17</v>
      </c>
      <c r="G45" s="3">
        <v>3366</v>
      </c>
      <c r="H45" s="3">
        <v>2200</v>
      </c>
      <c r="I45" s="3">
        <v>135</v>
      </c>
      <c r="J45" s="3">
        <v>360</v>
      </c>
      <c r="K45" s="2">
        <v>1</v>
      </c>
      <c r="L45" s="2" t="s">
        <v>18</v>
      </c>
      <c r="M45" s="2" t="s">
        <v>19</v>
      </c>
    </row>
    <row r="46" spans="1:13" x14ac:dyDescent="0.25">
      <c r="A46" s="2" t="s">
        <v>68</v>
      </c>
      <c r="B46" s="2" t="s">
        <v>14</v>
      </c>
      <c r="C46" s="2" t="s">
        <v>15</v>
      </c>
      <c r="D46" s="2">
        <v>2</v>
      </c>
      <c r="E46" s="2" t="s">
        <v>24</v>
      </c>
      <c r="F46" s="2" t="s">
        <v>17</v>
      </c>
      <c r="G46" s="3">
        <v>3357</v>
      </c>
      <c r="H46" s="3">
        <v>2859</v>
      </c>
      <c r="I46" s="3">
        <v>144</v>
      </c>
      <c r="J46" s="3">
        <v>360</v>
      </c>
      <c r="K46" s="2">
        <v>1</v>
      </c>
      <c r="L46" s="2" t="s">
        <v>21</v>
      </c>
      <c r="M46" s="2" t="s">
        <v>22</v>
      </c>
    </row>
    <row r="47" spans="1:13" x14ac:dyDescent="0.25">
      <c r="A47" s="2" t="s">
        <v>69</v>
      </c>
      <c r="B47" s="2" t="s">
        <v>14</v>
      </c>
      <c r="C47" s="2" t="s">
        <v>15</v>
      </c>
      <c r="D47" s="2">
        <v>0</v>
      </c>
      <c r="E47" s="2" t="s">
        <v>16</v>
      </c>
      <c r="F47" s="2" t="s">
        <v>17</v>
      </c>
      <c r="G47" s="3">
        <v>2500</v>
      </c>
      <c r="H47" s="3">
        <v>3796</v>
      </c>
      <c r="I47" s="3">
        <v>120</v>
      </c>
      <c r="J47" s="3">
        <v>360</v>
      </c>
      <c r="K47" s="2">
        <v>1</v>
      </c>
      <c r="L47" s="2" t="s">
        <v>21</v>
      </c>
      <c r="M47" s="2" t="s">
        <v>22</v>
      </c>
    </row>
    <row r="48" spans="1:13" x14ac:dyDescent="0.25">
      <c r="A48" s="2" t="s">
        <v>70</v>
      </c>
      <c r="B48" s="2" t="s">
        <v>14</v>
      </c>
      <c r="C48" s="2" t="s">
        <v>15</v>
      </c>
      <c r="D48" s="2" t="s">
        <v>71</v>
      </c>
      <c r="E48" s="2" t="s">
        <v>16</v>
      </c>
      <c r="F48" s="2" t="s">
        <v>17</v>
      </c>
      <c r="G48" s="3">
        <v>3029</v>
      </c>
      <c r="H48" s="3">
        <v>0</v>
      </c>
      <c r="I48" s="3">
        <v>99</v>
      </c>
      <c r="J48" s="3">
        <v>360</v>
      </c>
      <c r="K48" s="2">
        <v>1</v>
      </c>
      <c r="L48" s="2" t="s">
        <v>21</v>
      </c>
      <c r="M48" s="2" t="s">
        <v>22</v>
      </c>
    </row>
    <row r="49" spans="1:13" x14ac:dyDescent="0.25">
      <c r="A49" s="2" t="s">
        <v>72</v>
      </c>
      <c r="B49" s="2" t="s">
        <v>34</v>
      </c>
      <c r="C49" s="2" t="s">
        <v>17</v>
      </c>
      <c r="D49" s="2">
        <v>0</v>
      </c>
      <c r="E49" s="2" t="s">
        <v>16</v>
      </c>
      <c r="F49" s="2" t="s">
        <v>17</v>
      </c>
      <c r="G49" s="3">
        <v>4166</v>
      </c>
      <c r="H49" s="3">
        <v>0</v>
      </c>
      <c r="I49" s="3">
        <v>116</v>
      </c>
      <c r="J49" s="3">
        <v>360</v>
      </c>
      <c r="K49" s="2">
        <v>0</v>
      </c>
      <c r="L49" s="2" t="s">
        <v>39</v>
      </c>
      <c r="M49" s="2" t="s">
        <v>19</v>
      </c>
    </row>
    <row r="50" spans="1:13" x14ac:dyDescent="0.25">
      <c r="A50" s="2" t="s">
        <v>73</v>
      </c>
      <c r="B50" s="2" t="s">
        <v>14</v>
      </c>
      <c r="C50" s="2" t="s">
        <v>17</v>
      </c>
      <c r="D50" s="2">
        <v>0</v>
      </c>
      <c r="E50" s="2" t="s">
        <v>24</v>
      </c>
      <c r="F50" s="2" t="s">
        <v>17</v>
      </c>
      <c r="G50" s="3">
        <v>3200</v>
      </c>
      <c r="H50" s="3">
        <v>2254</v>
      </c>
      <c r="I50" s="3">
        <v>126</v>
      </c>
      <c r="J50" s="3">
        <v>180</v>
      </c>
      <c r="K50" s="2">
        <v>0</v>
      </c>
      <c r="L50" s="2" t="s">
        <v>21</v>
      </c>
      <c r="M50" s="2" t="s">
        <v>19</v>
      </c>
    </row>
    <row r="51" spans="1:13" x14ac:dyDescent="0.25">
      <c r="A51" s="2" t="s">
        <v>74</v>
      </c>
      <c r="B51" s="2" t="s">
        <v>14</v>
      </c>
      <c r="C51" s="2" t="s">
        <v>15</v>
      </c>
      <c r="D51" s="2" t="s">
        <v>71</v>
      </c>
      <c r="E51" s="2" t="s">
        <v>24</v>
      </c>
      <c r="F51" s="2" t="s">
        <v>15</v>
      </c>
      <c r="G51" s="3">
        <v>7100</v>
      </c>
      <c r="H51" s="3">
        <v>0</v>
      </c>
      <c r="I51" s="3">
        <v>125</v>
      </c>
      <c r="J51" s="3">
        <v>60</v>
      </c>
      <c r="K51" s="2">
        <v>1</v>
      </c>
      <c r="L51" s="2" t="s">
        <v>21</v>
      </c>
      <c r="M51" s="2" t="s">
        <v>22</v>
      </c>
    </row>
    <row r="52" spans="1:13" x14ac:dyDescent="0.25">
      <c r="A52" s="2" t="s">
        <v>75</v>
      </c>
      <c r="B52" s="2" t="s">
        <v>34</v>
      </c>
      <c r="C52" s="2" t="s">
        <v>17</v>
      </c>
      <c r="D52" s="2">
        <v>0</v>
      </c>
      <c r="E52" s="2" t="s">
        <v>16</v>
      </c>
      <c r="F52" s="2" t="s">
        <v>17</v>
      </c>
      <c r="G52" s="3">
        <v>4300</v>
      </c>
      <c r="H52" s="3">
        <v>0</v>
      </c>
      <c r="I52" s="3">
        <v>136</v>
      </c>
      <c r="J52" s="3">
        <v>360</v>
      </c>
      <c r="K52" s="2">
        <v>0</v>
      </c>
      <c r="L52" s="2" t="s">
        <v>39</v>
      </c>
      <c r="M52" s="2" t="s">
        <v>19</v>
      </c>
    </row>
    <row r="53" spans="1:13" x14ac:dyDescent="0.25">
      <c r="A53" s="2" t="s">
        <v>76</v>
      </c>
      <c r="B53" s="2" t="s">
        <v>14</v>
      </c>
      <c r="C53" s="2" t="s">
        <v>15</v>
      </c>
      <c r="D53" s="2">
        <v>2</v>
      </c>
      <c r="E53" s="2" t="s">
        <v>24</v>
      </c>
      <c r="F53" s="2" t="s">
        <v>15</v>
      </c>
      <c r="G53" s="3">
        <v>1875</v>
      </c>
      <c r="H53" s="3">
        <v>1875</v>
      </c>
      <c r="I53" s="3">
        <v>97</v>
      </c>
      <c r="J53" s="3">
        <v>360</v>
      </c>
      <c r="K53" s="2">
        <v>1</v>
      </c>
      <c r="L53" s="2" t="s">
        <v>39</v>
      </c>
      <c r="M53" s="2" t="s">
        <v>22</v>
      </c>
    </row>
    <row r="54" spans="1:13" x14ac:dyDescent="0.25">
      <c r="A54" s="2" t="s">
        <v>77</v>
      </c>
      <c r="B54" s="2" t="s">
        <v>14</v>
      </c>
      <c r="C54" s="2" t="s">
        <v>17</v>
      </c>
      <c r="D54" s="2">
        <v>0</v>
      </c>
      <c r="E54" s="2" t="s">
        <v>16</v>
      </c>
      <c r="F54" s="2" t="s">
        <v>17</v>
      </c>
      <c r="G54" s="3">
        <v>3500</v>
      </c>
      <c r="H54" s="3">
        <v>0</v>
      </c>
      <c r="I54" s="3">
        <v>81</v>
      </c>
      <c r="J54" s="3">
        <v>300</v>
      </c>
      <c r="K54" s="2">
        <v>1</v>
      </c>
      <c r="L54" s="2" t="s">
        <v>39</v>
      </c>
      <c r="M54" s="2" t="s">
        <v>22</v>
      </c>
    </row>
    <row r="55" spans="1:13" x14ac:dyDescent="0.25">
      <c r="A55" s="2" t="s">
        <v>78</v>
      </c>
      <c r="B55" s="2" t="s">
        <v>14</v>
      </c>
      <c r="C55" s="2" t="s">
        <v>15</v>
      </c>
      <c r="D55" s="2" t="s">
        <v>71</v>
      </c>
      <c r="E55" s="2" t="s">
        <v>24</v>
      </c>
      <c r="F55" s="2" t="s">
        <v>17</v>
      </c>
      <c r="G55" s="3">
        <v>4755</v>
      </c>
      <c r="H55" s="3">
        <v>0</v>
      </c>
      <c r="I55" s="3">
        <v>95</v>
      </c>
      <c r="J55" s="3"/>
      <c r="K55" s="2">
        <v>0</v>
      </c>
      <c r="L55" s="2" t="s">
        <v>39</v>
      </c>
      <c r="M55" s="2" t="s">
        <v>19</v>
      </c>
    </row>
    <row r="56" spans="1:13" x14ac:dyDescent="0.25">
      <c r="A56" s="2" t="s">
        <v>79</v>
      </c>
      <c r="B56" s="2" t="s">
        <v>14</v>
      </c>
      <c r="C56" s="2" t="s">
        <v>17</v>
      </c>
      <c r="D56" s="2">
        <v>0</v>
      </c>
      <c r="E56" s="2" t="s">
        <v>16</v>
      </c>
      <c r="F56" s="2" t="s">
        <v>17</v>
      </c>
      <c r="G56" s="3">
        <v>3750</v>
      </c>
      <c r="H56" s="3">
        <v>0</v>
      </c>
      <c r="I56" s="3">
        <v>113</v>
      </c>
      <c r="J56" s="3">
        <v>480</v>
      </c>
      <c r="K56" s="2">
        <v>1</v>
      </c>
      <c r="L56" s="2" t="s">
        <v>21</v>
      </c>
      <c r="M56" s="2" t="s">
        <v>19</v>
      </c>
    </row>
    <row r="57" spans="1:13" x14ac:dyDescent="0.25">
      <c r="A57" s="2" t="s">
        <v>80</v>
      </c>
      <c r="B57" s="2" t="s">
        <v>14</v>
      </c>
      <c r="C57" s="2" t="s">
        <v>15</v>
      </c>
      <c r="D57" s="2">
        <v>1</v>
      </c>
      <c r="E57" s="2" t="s">
        <v>16</v>
      </c>
      <c r="F57" s="2" t="s">
        <v>15</v>
      </c>
      <c r="G57" s="3">
        <v>1000</v>
      </c>
      <c r="H57" s="3">
        <v>3022</v>
      </c>
      <c r="I57" s="3">
        <v>110</v>
      </c>
      <c r="J57" s="3">
        <v>360</v>
      </c>
      <c r="K57" s="2">
        <v>1</v>
      </c>
      <c r="L57" s="2" t="s">
        <v>21</v>
      </c>
      <c r="M57" s="2" t="s">
        <v>19</v>
      </c>
    </row>
    <row r="58" spans="1:13" x14ac:dyDescent="0.25">
      <c r="A58" s="2" t="s">
        <v>81</v>
      </c>
      <c r="B58" s="2" t="s">
        <v>14</v>
      </c>
      <c r="C58" s="2" t="s">
        <v>15</v>
      </c>
      <c r="D58" s="2" t="s">
        <v>71</v>
      </c>
      <c r="E58" s="2" t="s">
        <v>24</v>
      </c>
      <c r="F58" s="2" t="s">
        <v>15</v>
      </c>
      <c r="G58" s="3">
        <v>3333</v>
      </c>
      <c r="H58" s="3">
        <v>2166</v>
      </c>
      <c r="I58" s="3">
        <v>130</v>
      </c>
      <c r="J58" s="3">
        <v>360</v>
      </c>
      <c r="K58" s="2"/>
      <c r="L58" s="2" t="s">
        <v>39</v>
      </c>
      <c r="M58" s="2" t="s">
        <v>22</v>
      </c>
    </row>
    <row r="59" spans="1:13" x14ac:dyDescent="0.25">
      <c r="A59" s="2" t="s">
        <v>82</v>
      </c>
      <c r="B59" s="2" t="s">
        <v>34</v>
      </c>
      <c r="C59" s="2" t="s">
        <v>17</v>
      </c>
      <c r="D59" s="2">
        <v>0</v>
      </c>
      <c r="E59" s="2" t="s">
        <v>16</v>
      </c>
      <c r="F59" s="2" t="s">
        <v>17</v>
      </c>
      <c r="G59" s="3">
        <v>3846</v>
      </c>
      <c r="H59" s="3">
        <v>0</v>
      </c>
      <c r="I59" s="3">
        <v>111</v>
      </c>
      <c r="J59" s="3">
        <v>360</v>
      </c>
      <c r="K59" s="2">
        <v>1</v>
      </c>
      <c r="L59" s="2" t="s">
        <v>39</v>
      </c>
      <c r="M59" s="2" t="s">
        <v>22</v>
      </c>
    </row>
    <row r="60" spans="1:13" x14ac:dyDescent="0.25">
      <c r="A60" s="2" t="s">
        <v>83</v>
      </c>
      <c r="B60" s="2" t="s">
        <v>14</v>
      </c>
      <c r="C60" s="2" t="s">
        <v>15</v>
      </c>
      <c r="D60" s="2">
        <v>1</v>
      </c>
      <c r="E60" s="2" t="s">
        <v>16</v>
      </c>
      <c r="F60" s="2" t="s">
        <v>17</v>
      </c>
      <c r="G60" s="3">
        <v>3988</v>
      </c>
      <c r="H60" s="3">
        <v>0</v>
      </c>
      <c r="I60" s="3">
        <v>50</v>
      </c>
      <c r="J60" s="3">
        <v>240</v>
      </c>
      <c r="K60" s="2">
        <v>1</v>
      </c>
      <c r="L60" s="2" t="s">
        <v>21</v>
      </c>
      <c r="M60" s="2" t="s">
        <v>22</v>
      </c>
    </row>
    <row r="61" spans="1:13" x14ac:dyDescent="0.25">
      <c r="A61" s="2" t="s">
        <v>84</v>
      </c>
      <c r="B61" s="2" t="s">
        <v>14</v>
      </c>
      <c r="C61" s="2" t="s">
        <v>17</v>
      </c>
      <c r="D61" s="2">
        <v>0</v>
      </c>
      <c r="E61" s="2" t="s">
        <v>16</v>
      </c>
      <c r="F61" s="2" t="s">
        <v>17</v>
      </c>
      <c r="G61" s="3">
        <v>2366</v>
      </c>
      <c r="H61" s="3">
        <v>2531</v>
      </c>
      <c r="I61" s="3">
        <v>136</v>
      </c>
      <c r="J61" s="3">
        <v>360</v>
      </c>
      <c r="K61" s="2">
        <v>1</v>
      </c>
      <c r="L61" s="2" t="s">
        <v>39</v>
      </c>
      <c r="M61" s="2" t="s">
        <v>22</v>
      </c>
    </row>
    <row r="62" spans="1:13" x14ac:dyDescent="0.25">
      <c r="A62" s="2" t="s">
        <v>85</v>
      </c>
      <c r="B62" s="2" t="s">
        <v>14</v>
      </c>
      <c r="C62" s="2" t="s">
        <v>15</v>
      </c>
      <c r="D62" s="2">
        <v>2</v>
      </c>
      <c r="E62" s="2" t="s">
        <v>24</v>
      </c>
      <c r="F62" s="2" t="s">
        <v>17</v>
      </c>
      <c r="G62" s="3">
        <v>3333</v>
      </c>
      <c r="H62" s="3">
        <v>2000</v>
      </c>
      <c r="I62" s="3">
        <v>99</v>
      </c>
      <c r="J62" s="3">
        <v>360</v>
      </c>
      <c r="K62" s="2"/>
      <c r="L62" s="2" t="s">
        <v>39</v>
      </c>
      <c r="M62" s="2" t="s">
        <v>22</v>
      </c>
    </row>
    <row r="63" spans="1:13" x14ac:dyDescent="0.25">
      <c r="A63" s="2" t="s">
        <v>86</v>
      </c>
      <c r="B63" s="2" t="s">
        <v>14</v>
      </c>
      <c r="C63" s="2" t="s">
        <v>15</v>
      </c>
      <c r="D63" s="2">
        <v>0</v>
      </c>
      <c r="E63" s="2" t="s">
        <v>16</v>
      </c>
      <c r="F63" s="2" t="s">
        <v>17</v>
      </c>
      <c r="G63" s="3">
        <v>2500</v>
      </c>
      <c r="H63" s="3">
        <v>2118</v>
      </c>
      <c r="I63" s="3">
        <v>104</v>
      </c>
      <c r="J63" s="3">
        <v>360</v>
      </c>
      <c r="K63" s="2">
        <v>1</v>
      </c>
      <c r="L63" s="2" t="s">
        <v>39</v>
      </c>
      <c r="M63" s="2" t="s">
        <v>22</v>
      </c>
    </row>
    <row r="64" spans="1:13" x14ac:dyDescent="0.25">
      <c r="A64" s="2" t="s">
        <v>87</v>
      </c>
      <c r="B64" s="2" t="s">
        <v>14</v>
      </c>
      <c r="C64" s="2" t="s">
        <v>15</v>
      </c>
      <c r="D64" s="2">
        <v>0</v>
      </c>
      <c r="E64" s="2" t="s">
        <v>16</v>
      </c>
      <c r="F64" s="2" t="s">
        <v>17</v>
      </c>
      <c r="G64" s="3">
        <v>2958</v>
      </c>
      <c r="H64" s="3">
        <v>2900</v>
      </c>
      <c r="I64" s="3">
        <v>131</v>
      </c>
      <c r="J64" s="3">
        <v>360</v>
      </c>
      <c r="K64" s="2">
        <v>1</v>
      </c>
      <c r="L64" s="2" t="s">
        <v>39</v>
      </c>
      <c r="M64" s="2" t="s">
        <v>22</v>
      </c>
    </row>
    <row r="65" spans="1:13" x14ac:dyDescent="0.25">
      <c r="A65" s="2" t="s">
        <v>88</v>
      </c>
      <c r="B65" s="2" t="s">
        <v>14</v>
      </c>
      <c r="C65" s="2" t="s">
        <v>15</v>
      </c>
      <c r="D65" s="2">
        <v>2</v>
      </c>
      <c r="E65" s="2" t="s">
        <v>24</v>
      </c>
      <c r="F65" s="2" t="s">
        <v>17</v>
      </c>
      <c r="G65" s="3">
        <v>3273</v>
      </c>
      <c r="H65" s="3">
        <v>1820</v>
      </c>
      <c r="I65" s="3">
        <v>81</v>
      </c>
      <c r="J65" s="3">
        <v>360</v>
      </c>
      <c r="K65" s="2">
        <v>1</v>
      </c>
      <c r="L65" s="2" t="s">
        <v>21</v>
      </c>
      <c r="M65" s="2" t="s">
        <v>22</v>
      </c>
    </row>
    <row r="66" spans="1:13" x14ac:dyDescent="0.25">
      <c r="A66" s="2" t="s">
        <v>89</v>
      </c>
      <c r="B66" s="2" t="s">
        <v>14</v>
      </c>
      <c r="C66" s="2" t="s">
        <v>17</v>
      </c>
      <c r="D66" s="2">
        <v>0</v>
      </c>
      <c r="E66" s="2" t="s">
        <v>16</v>
      </c>
      <c r="F66" s="2" t="s">
        <v>17</v>
      </c>
      <c r="G66" s="3">
        <v>4133</v>
      </c>
      <c r="H66" s="3">
        <v>0</v>
      </c>
      <c r="I66" s="3">
        <v>122</v>
      </c>
      <c r="J66" s="3">
        <v>360</v>
      </c>
      <c r="K66" s="2">
        <v>1</v>
      </c>
      <c r="L66" s="2" t="s">
        <v>39</v>
      </c>
      <c r="M66" s="2" t="s">
        <v>22</v>
      </c>
    </row>
    <row r="67" spans="1:13" x14ac:dyDescent="0.25">
      <c r="A67" s="2" t="s">
        <v>90</v>
      </c>
      <c r="B67" s="2" t="s">
        <v>14</v>
      </c>
      <c r="C67" s="2" t="s">
        <v>17</v>
      </c>
      <c r="D67" s="2">
        <v>0</v>
      </c>
      <c r="E67" s="2" t="s">
        <v>24</v>
      </c>
      <c r="F67" s="2" t="s">
        <v>17</v>
      </c>
      <c r="G67" s="3">
        <v>3620</v>
      </c>
      <c r="H67" s="3">
        <v>0</v>
      </c>
      <c r="I67" s="3">
        <v>25</v>
      </c>
      <c r="J67" s="3">
        <v>120</v>
      </c>
      <c r="K67" s="2">
        <v>1</v>
      </c>
      <c r="L67" s="2" t="s">
        <v>39</v>
      </c>
      <c r="M67" s="2" t="s">
        <v>22</v>
      </c>
    </row>
    <row r="68" spans="1:13" x14ac:dyDescent="0.25">
      <c r="A68" s="2" t="s">
        <v>91</v>
      </c>
      <c r="B68" s="2" t="s">
        <v>34</v>
      </c>
      <c r="C68" s="2" t="s">
        <v>15</v>
      </c>
      <c r="D68" s="2">
        <v>0</v>
      </c>
      <c r="E68" s="2" t="s">
        <v>16</v>
      </c>
      <c r="F68" s="2" t="s">
        <v>17</v>
      </c>
      <c r="G68" s="3">
        <v>2484</v>
      </c>
      <c r="H68" s="3">
        <v>2302</v>
      </c>
      <c r="I68" s="3">
        <v>137</v>
      </c>
      <c r="J68" s="3">
        <v>360</v>
      </c>
      <c r="K68" s="2">
        <v>1</v>
      </c>
      <c r="L68" s="2" t="s">
        <v>39</v>
      </c>
      <c r="M68" s="2" t="s">
        <v>22</v>
      </c>
    </row>
    <row r="69" spans="1:13" x14ac:dyDescent="0.25">
      <c r="A69" s="2" t="s">
        <v>92</v>
      </c>
      <c r="B69" s="2" t="s">
        <v>14</v>
      </c>
      <c r="C69" s="2" t="s">
        <v>15</v>
      </c>
      <c r="D69" s="2">
        <v>0</v>
      </c>
      <c r="E69" s="2" t="s">
        <v>16</v>
      </c>
      <c r="F69" s="2" t="s">
        <v>17</v>
      </c>
      <c r="G69" s="3">
        <v>1977</v>
      </c>
      <c r="H69" s="3">
        <v>997</v>
      </c>
      <c r="I69" s="3">
        <v>50</v>
      </c>
      <c r="J69" s="3">
        <v>360</v>
      </c>
      <c r="K69" s="2">
        <v>1</v>
      </c>
      <c r="L69" s="2" t="s">
        <v>39</v>
      </c>
      <c r="M69" s="2" t="s">
        <v>22</v>
      </c>
    </row>
    <row r="70" spans="1:13" x14ac:dyDescent="0.25">
      <c r="A70" s="2" t="s">
        <v>93</v>
      </c>
      <c r="B70" s="2" t="s">
        <v>14</v>
      </c>
      <c r="C70" s="2" t="s">
        <v>15</v>
      </c>
      <c r="D70" s="2">
        <v>0</v>
      </c>
      <c r="E70" s="2" t="s">
        <v>24</v>
      </c>
      <c r="F70" s="2" t="s">
        <v>17</v>
      </c>
      <c r="G70" s="3">
        <v>4188</v>
      </c>
      <c r="H70" s="3">
        <v>0</v>
      </c>
      <c r="I70" s="3">
        <v>115</v>
      </c>
      <c r="J70" s="3">
        <v>180</v>
      </c>
      <c r="K70" s="2">
        <v>1</v>
      </c>
      <c r="L70" s="2" t="s">
        <v>39</v>
      </c>
      <c r="M70" s="2" t="s">
        <v>22</v>
      </c>
    </row>
    <row r="71" spans="1:13" x14ac:dyDescent="0.25">
      <c r="A71" s="2" t="s">
        <v>94</v>
      </c>
      <c r="B71" s="2" t="s">
        <v>14</v>
      </c>
      <c r="C71" s="2" t="s">
        <v>15</v>
      </c>
      <c r="D71" s="2">
        <v>0</v>
      </c>
      <c r="E71" s="2" t="s">
        <v>16</v>
      </c>
      <c r="F71" s="2" t="s">
        <v>17</v>
      </c>
      <c r="G71" s="3">
        <v>1759</v>
      </c>
      <c r="H71" s="3">
        <v>3541</v>
      </c>
      <c r="I71" s="3">
        <v>131</v>
      </c>
      <c r="J71" s="3">
        <v>360</v>
      </c>
      <c r="K71" s="2">
        <v>1</v>
      </c>
      <c r="L71" s="2" t="s">
        <v>39</v>
      </c>
      <c r="M71" s="2" t="s">
        <v>22</v>
      </c>
    </row>
    <row r="72" spans="1:13" x14ac:dyDescent="0.25">
      <c r="A72" s="2" t="s">
        <v>95</v>
      </c>
      <c r="B72" s="2" t="s">
        <v>14</v>
      </c>
      <c r="C72" s="2" t="s">
        <v>15</v>
      </c>
      <c r="D72" s="2">
        <v>2</v>
      </c>
      <c r="E72" s="2" t="s">
        <v>24</v>
      </c>
      <c r="F72" s="2" t="s">
        <v>17</v>
      </c>
      <c r="G72" s="3">
        <v>4288</v>
      </c>
      <c r="H72" s="3">
        <v>3263</v>
      </c>
      <c r="I72" s="3">
        <v>133</v>
      </c>
      <c r="J72" s="3">
        <v>180</v>
      </c>
      <c r="K72" s="2">
        <v>1</v>
      </c>
      <c r="L72" s="2" t="s">
        <v>21</v>
      </c>
      <c r="M72" s="2" t="s">
        <v>22</v>
      </c>
    </row>
    <row r="73" spans="1:13" x14ac:dyDescent="0.25">
      <c r="A73" s="2" t="s">
        <v>96</v>
      </c>
      <c r="B73" s="2" t="s">
        <v>14</v>
      </c>
      <c r="C73" s="2" t="s">
        <v>15</v>
      </c>
      <c r="D73" s="2">
        <v>1</v>
      </c>
      <c r="E73" s="2" t="s">
        <v>16</v>
      </c>
      <c r="F73" s="2" t="s">
        <v>17</v>
      </c>
      <c r="G73" s="3">
        <v>3052</v>
      </c>
      <c r="H73" s="3">
        <v>1030</v>
      </c>
      <c r="I73" s="3">
        <v>100</v>
      </c>
      <c r="J73" s="3">
        <v>360</v>
      </c>
      <c r="K73" s="2">
        <v>1</v>
      </c>
      <c r="L73" s="2" t="s">
        <v>21</v>
      </c>
      <c r="M73" s="2" t="s">
        <v>22</v>
      </c>
    </row>
    <row r="74" spans="1:13" x14ac:dyDescent="0.25">
      <c r="A74" s="2" t="s">
        <v>97</v>
      </c>
      <c r="B74" s="2" t="s">
        <v>14</v>
      </c>
      <c r="C74" s="2" t="s">
        <v>17</v>
      </c>
      <c r="D74" s="2">
        <v>0</v>
      </c>
      <c r="E74" s="2" t="s">
        <v>24</v>
      </c>
      <c r="F74" s="2"/>
      <c r="G74" s="3">
        <v>7333</v>
      </c>
      <c r="H74" s="3">
        <v>0</v>
      </c>
      <c r="I74" s="3">
        <v>120</v>
      </c>
      <c r="J74" s="3">
        <v>360</v>
      </c>
      <c r="K74" s="2">
        <v>1</v>
      </c>
      <c r="L74" s="2" t="s">
        <v>18</v>
      </c>
      <c r="M74" s="2" t="s">
        <v>19</v>
      </c>
    </row>
    <row r="75" spans="1:13" x14ac:dyDescent="0.25">
      <c r="A75" s="2" t="s">
        <v>98</v>
      </c>
      <c r="B75" s="2" t="s">
        <v>14</v>
      </c>
      <c r="C75" s="2" t="s">
        <v>15</v>
      </c>
      <c r="D75" s="2" t="s">
        <v>71</v>
      </c>
      <c r="E75" s="2" t="s">
        <v>24</v>
      </c>
      <c r="F75" s="2" t="s">
        <v>17</v>
      </c>
      <c r="G75" s="3">
        <v>2071</v>
      </c>
      <c r="H75" s="3">
        <v>754</v>
      </c>
      <c r="I75" s="3">
        <v>94</v>
      </c>
      <c r="J75" s="3">
        <v>480</v>
      </c>
      <c r="K75" s="2">
        <v>1</v>
      </c>
      <c r="L75" s="2" t="s">
        <v>39</v>
      </c>
      <c r="M75" s="2" t="s">
        <v>22</v>
      </c>
    </row>
    <row r="76" spans="1:13" x14ac:dyDescent="0.25">
      <c r="A76" s="2" t="s">
        <v>99</v>
      </c>
      <c r="B76" s="2" t="s">
        <v>14</v>
      </c>
      <c r="C76" s="2" t="s">
        <v>17</v>
      </c>
      <c r="D76" s="2">
        <v>0</v>
      </c>
      <c r="E76" s="2" t="s">
        <v>16</v>
      </c>
      <c r="F76" s="2" t="s">
        <v>17</v>
      </c>
      <c r="G76" s="3">
        <v>5316</v>
      </c>
      <c r="H76" s="3">
        <v>0</v>
      </c>
      <c r="I76" s="3">
        <v>136</v>
      </c>
      <c r="J76" s="3">
        <v>360</v>
      </c>
      <c r="K76" s="2">
        <v>1</v>
      </c>
      <c r="L76" s="2" t="s">
        <v>21</v>
      </c>
      <c r="M76" s="2" t="s">
        <v>22</v>
      </c>
    </row>
    <row r="77" spans="1:13" x14ac:dyDescent="0.25">
      <c r="A77" s="2" t="s">
        <v>100</v>
      </c>
      <c r="B77" s="2" t="s">
        <v>34</v>
      </c>
      <c r="C77" s="2" t="s">
        <v>15</v>
      </c>
      <c r="D77" s="2">
        <v>0</v>
      </c>
      <c r="E77" s="2" t="s">
        <v>16</v>
      </c>
      <c r="F77" s="2"/>
      <c r="G77" s="3">
        <v>2929</v>
      </c>
      <c r="H77" s="3">
        <v>2333</v>
      </c>
      <c r="I77" s="3">
        <v>139</v>
      </c>
      <c r="J77" s="3">
        <v>360</v>
      </c>
      <c r="K77" s="2">
        <v>1</v>
      </c>
      <c r="L77" s="2" t="s">
        <v>39</v>
      </c>
      <c r="M77" s="2" t="s">
        <v>22</v>
      </c>
    </row>
    <row r="78" spans="1:13" x14ac:dyDescent="0.25">
      <c r="A78" s="2" t="s">
        <v>101</v>
      </c>
      <c r="B78" s="2" t="s">
        <v>14</v>
      </c>
      <c r="C78" s="2" t="s">
        <v>17</v>
      </c>
      <c r="D78" s="2">
        <v>0</v>
      </c>
      <c r="E78" s="2" t="s">
        <v>16</v>
      </c>
      <c r="F78" s="2"/>
      <c r="G78" s="3">
        <v>5050</v>
      </c>
      <c r="H78" s="3">
        <v>0</v>
      </c>
      <c r="I78" s="3">
        <v>118</v>
      </c>
      <c r="J78" s="3">
        <v>360</v>
      </c>
      <c r="K78" s="2">
        <v>1</v>
      </c>
      <c r="L78" s="2" t="s">
        <v>39</v>
      </c>
      <c r="M78" s="2" t="s">
        <v>22</v>
      </c>
    </row>
    <row r="79" spans="1:13" x14ac:dyDescent="0.25">
      <c r="A79" s="2" t="s">
        <v>102</v>
      </c>
      <c r="B79" s="2" t="s">
        <v>14</v>
      </c>
      <c r="C79" s="2" t="s">
        <v>15</v>
      </c>
      <c r="D79" s="2">
        <v>1</v>
      </c>
      <c r="E79" s="2" t="s">
        <v>16</v>
      </c>
      <c r="F79" s="2" t="s">
        <v>17</v>
      </c>
      <c r="G79" s="3">
        <v>2214</v>
      </c>
      <c r="H79" s="3">
        <v>1398</v>
      </c>
      <c r="I79" s="3">
        <v>85</v>
      </c>
      <c r="J79" s="3">
        <v>360</v>
      </c>
      <c r="K79" s="2"/>
      <c r="L79" s="2" t="s">
        <v>21</v>
      </c>
      <c r="M79" s="2" t="s">
        <v>22</v>
      </c>
    </row>
    <row r="80" spans="1:13" x14ac:dyDescent="0.25">
      <c r="A80" s="2" t="s">
        <v>103</v>
      </c>
      <c r="B80" s="2" t="s">
        <v>34</v>
      </c>
      <c r="C80" s="2" t="s">
        <v>17</v>
      </c>
      <c r="D80" s="2">
        <v>0</v>
      </c>
      <c r="E80" s="2" t="s">
        <v>16</v>
      </c>
      <c r="F80" s="2" t="s">
        <v>17</v>
      </c>
      <c r="G80" s="3">
        <v>4166</v>
      </c>
      <c r="H80" s="3">
        <v>0</v>
      </c>
      <c r="I80" s="3">
        <v>44</v>
      </c>
      <c r="J80" s="3">
        <v>360</v>
      </c>
      <c r="K80" s="2">
        <v>1</v>
      </c>
      <c r="L80" s="2" t="s">
        <v>39</v>
      </c>
      <c r="M80" s="2" t="s">
        <v>22</v>
      </c>
    </row>
    <row r="81" spans="1:13" x14ac:dyDescent="0.25">
      <c r="A81" s="2" t="s">
        <v>104</v>
      </c>
      <c r="B81" s="2" t="s">
        <v>34</v>
      </c>
      <c r="C81" s="2" t="s">
        <v>17</v>
      </c>
      <c r="D81" s="2">
        <v>0</v>
      </c>
      <c r="E81" s="2" t="s">
        <v>16</v>
      </c>
      <c r="F81" s="2" t="s">
        <v>17</v>
      </c>
      <c r="G81" s="3">
        <v>2137</v>
      </c>
      <c r="H81" s="3">
        <v>8980</v>
      </c>
      <c r="I81" s="3">
        <v>137</v>
      </c>
      <c r="J81" s="3">
        <v>360</v>
      </c>
      <c r="K81" s="2">
        <v>0</v>
      </c>
      <c r="L81" s="2" t="s">
        <v>39</v>
      </c>
      <c r="M81" s="2" t="s">
        <v>22</v>
      </c>
    </row>
    <row r="82" spans="1:13" x14ac:dyDescent="0.25">
      <c r="A82" s="2" t="s">
        <v>105</v>
      </c>
      <c r="B82" s="2" t="s">
        <v>14</v>
      </c>
      <c r="C82" s="2" t="s">
        <v>15</v>
      </c>
      <c r="D82" s="2">
        <v>2</v>
      </c>
      <c r="E82" s="2" t="s">
        <v>16</v>
      </c>
      <c r="F82" s="2" t="s">
        <v>17</v>
      </c>
      <c r="G82" s="3">
        <v>2957</v>
      </c>
      <c r="H82" s="3">
        <v>0</v>
      </c>
      <c r="I82" s="3">
        <v>81</v>
      </c>
      <c r="J82" s="3">
        <v>360</v>
      </c>
      <c r="K82" s="2">
        <v>1</v>
      </c>
      <c r="L82" s="2" t="s">
        <v>39</v>
      </c>
      <c r="M82" s="2" t="s">
        <v>22</v>
      </c>
    </row>
    <row r="83" spans="1:13" x14ac:dyDescent="0.25">
      <c r="A83" s="2" t="s">
        <v>106</v>
      </c>
      <c r="B83" s="2" t="s">
        <v>34</v>
      </c>
      <c r="C83" s="2" t="s">
        <v>17</v>
      </c>
      <c r="D83" s="2">
        <v>0</v>
      </c>
      <c r="E83" s="2" t="s">
        <v>16</v>
      </c>
      <c r="F83" s="2" t="s">
        <v>17</v>
      </c>
      <c r="G83" s="3">
        <v>3692</v>
      </c>
      <c r="H83" s="3">
        <v>0</v>
      </c>
      <c r="I83" s="3">
        <v>93</v>
      </c>
      <c r="J83" s="3">
        <v>360</v>
      </c>
      <c r="K83" s="2"/>
      <c r="L83" s="2" t="s">
        <v>18</v>
      </c>
      <c r="M83" s="2" t="s">
        <v>22</v>
      </c>
    </row>
    <row r="84" spans="1:13" x14ac:dyDescent="0.25">
      <c r="A84" s="2" t="s">
        <v>107</v>
      </c>
      <c r="B84" s="2" t="s">
        <v>14</v>
      </c>
      <c r="C84" s="2" t="s">
        <v>17</v>
      </c>
      <c r="D84" s="2">
        <v>0</v>
      </c>
      <c r="E84" s="2" t="s">
        <v>16</v>
      </c>
      <c r="F84" s="2" t="s">
        <v>17</v>
      </c>
      <c r="G84" s="3">
        <v>2014</v>
      </c>
      <c r="H84" s="3">
        <v>1929</v>
      </c>
      <c r="I84" s="3">
        <v>74</v>
      </c>
      <c r="J84" s="3">
        <v>360</v>
      </c>
      <c r="K84" s="2">
        <v>1</v>
      </c>
      <c r="L84" s="2" t="s">
        <v>21</v>
      </c>
      <c r="M84" s="2" t="s">
        <v>22</v>
      </c>
    </row>
    <row r="85" spans="1:13" x14ac:dyDescent="0.25">
      <c r="A85" s="2" t="s">
        <v>108</v>
      </c>
      <c r="B85" s="2" t="s">
        <v>14</v>
      </c>
      <c r="C85" s="2" t="s">
        <v>17</v>
      </c>
      <c r="D85" s="2">
        <v>0</v>
      </c>
      <c r="E85" s="2" t="s">
        <v>16</v>
      </c>
      <c r="F85" s="2" t="s">
        <v>17</v>
      </c>
      <c r="G85" s="3">
        <v>2718</v>
      </c>
      <c r="H85" s="3">
        <v>0</v>
      </c>
      <c r="I85" s="3">
        <v>70</v>
      </c>
      <c r="J85" s="3">
        <v>360</v>
      </c>
      <c r="K85" s="2">
        <v>1</v>
      </c>
      <c r="L85" s="2" t="s">
        <v>39</v>
      </c>
      <c r="M85" s="2" t="s">
        <v>22</v>
      </c>
    </row>
    <row r="86" spans="1:13" x14ac:dyDescent="0.25">
      <c r="A86" s="2" t="s">
        <v>109</v>
      </c>
      <c r="B86" s="2" t="s">
        <v>14</v>
      </c>
      <c r="C86" s="2" t="s">
        <v>15</v>
      </c>
      <c r="D86" s="2">
        <v>0</v>
      </c>
      <c r="E86" s="2" t="s">
        <v>16</v>
      </c>
      <c r="F86" s="2" t="s">
        <v>15</v>
      </c>
      <c r="G86" s="3">
        <v>3459</v>
      </c>
      <c r="H86" s="3">
        <v>0</v>
      </c>
      <c r="I86" s="3">
        <v>25</v>
      </c>
      <c r="J86" s="3">
        <v>120</v>
      </c>
      <c r="K86" s="2">
        <v>1</v>
      </c>
      <c r="L86" s="2" t="s">
        <v>39</v>
      </c>
      <c r="M86" s="2" t="s">
        <v>22</v>
      </c>
    </row>
    <row r="87" spans="1:13" x14ac:dyDescent="0.25">
      <c r="A87" s="2" t="s">
        <v>110</v>
      </c>
      <c r="B87" s="2" t="s">
        <v>14</v>
      </c>
      <c r="C87" s="2" t="s">
        <v>17</v>
      </c>
      <c r="D87" s="2">
        <v>0</v>
      </c>
      <c r="E87" s="2" t="s">
        <v>16</v>
      </c>
      <c r="F87" s="2" t="s">
        <v>17</v>
      </c>
      <c r="G87" s="3">
        <v>4895</v>
      </c>
      <c r="H87" s="3">
        <v>0</v>
      </c>
      <c r="I87" s="3">
        <v>102</v>
      </c>
      <c r="J87" s="3">
        <v>360</v>
      </c>
      <c r="K87" s="2">
        <v>1</v>
      </c>
      <c r="L87" s="2" t="s">
        <v>39</v>
      </c>
      <c r="M87" s="2" t="s">
        <v>22</v>
      </c>
    </row>
    <row r="88" spans="1:13" x14ac:dyDescent="0.25">
      <c r="A88" s="2" t="s">
        <v>111</v>
      </c>
      <c r="B88" s="2" t="s">
        <v>34</v>
      </c>
      <c r="C88" s="2" t="s">
        <v>15</v>
      </c>
      <c r="D88" s="2">
        <v>0</v>
      </c>
      <c r="E88" s="2" t="s">
        <v>16</v>
      </c>
      <c r="F88" s="2" t="s">
        <v>17</v>
      </c>
      <c r="G88" s="3">
        <v>4583</v>
      </c>
      <c r="H88" s="3">
        <v>0</v>
      </c>
      <c r="I88" s="3">
        <v>84</v>
      </c>
      <c r="J88" s="3">
        <v>360</v>
      </c>
      <c r="K88" s="2">
        <v>1</v>
      </c>
      <c r="L88" s="2" t="s">
        <v>18</v>
      </c>
      <c r="M88" s="2" t="s">
        <v>19</v>
      </c>
    </row>
    <row r="89" spans="1:13" x14ac:dyDescent="0.25">
      <c r="A89" s="2" t="s">
        <v>112</v>
      </c>
      <c r="B89" s="2" t="s">
        <v>14</v>
      </c>
      <c r="C89" s="2" t="s">
        <v>15</v>
      </c>
      <c r="D89" s="2">
        <v>2</v>
      </c>
      <c r="E89" s="2" t="s">
        <v>16</v>
      </c>
      <c r="F89" s="2" t="s">
        <v>15</v>
      </c>
      <c r="G89" s="3">
        <v>3316</v>
      </c>
      <c r="H89" s="3">
        <v>3500</v>
      </c>
      <c r="I89" s="3">
        <v>88</v>
      </c>
      <c r="J89" s="3">
        <v>360</v>
      </c>
      <c r="K89" s="2">
        <v>1</v>
      </c>
      <c r="L89" s="2" t="s">
        <v>21</v>
      </c>
      <c r="M89" s="2" t="s">
        <v>22</v>
      </c>
    </row>
    <row r="90" spans="1:13" x14ac:dyDescent="0.25">
      <c r="A90" s="2" t="s">
        <v>113</v>
      </c>
      <c r="B90" s="2" t="s">
        <v>14</v>
      </c>
      <c r="C90" s="2" t="s">
        <v>15</v>
      </c>
      <c r="D90" s="2">
        <v>2</v>
      </c>
      <c r="E90" s="2" t="s">
        <v>24</v>
      </c>
      <c r="F90" s="2" t="s">
        <v>17</v>
      </c>
      <c r="G90" s="3">
        <v>4200</v>
      </c>
      <c r="H90" s="3">
        <v>1430</v>
      </c>
      <c r="I90" s="3">
        <v>129</v>
      </c>
      <c r="J90" s="3">
        <v>360</v>
      </c>
      <c r="K90" s="2">
        <v>1</v>
      </c>
      <c r="L90" s="2" t="s">
        <v>18</v>
      </c>
      <c r="M90" s="2" t="s">
        <v>19</v>
      </c>
    </row>
    <row r="91" spans="1:13" x14ac:dyDescent="0.25">
      <c r="A91" s="2" t="s">
        <v>114</v>
      </c>
      <c r="B91" s="2" t="s">
        <v>14</v>
      </c>
      <c r="C91" s="2" t="s">
        <v>15</v>
      </c>
      <c r="D91" s="2">
        <v>0</v>
      </c>
      <c r="E91" s="2" t="s">
        <v>16</v>
      </c>
      <c r="F91" s="2" t="s">
        <v>17</v>
      </c>
      <c r="G91" s="3">
        <v>2698</v>
      </c>
      <c r="H91" s="3">
        <v>2034</v>
      </c>
      <c r="I91" s="3">
        <v>122</v>
      </c>
      <c r="J91" s="3">
        <v>360</v>
      </c>
      <c r="K91" s="2">
        <v>1</v>
      </c>
      <c r="L91" s="2" t="s">
        <v>39</v>
      </c>
      <c r="M91" s="2" t="s">
        <v>22</v>
      </c>
    </row>
    <row r="92" spans="1:13" x14ac:dyDescent="0.25">
      <c r="A92" s="2" t="s">
        <v>115</v>
      </c>
      <c r="B92" s="2" t="s">
        <v>34</v>
      </c>
      <c r="C92" s="2" t="s">
        <v>15</v>
      </c>
      <c r="D92" s="2">
        <v>0</v>
      </c>
      <c r="E92" s="2" t="s">
        <v>16</v>
      </c>
      <c r="F92" s="2" t="s">
        <v>17</v>
      </c>
      <c r="G92" s="3">
        <v>2330</v>
      </c>
      <c r="H92" s="3">
        <v>4486</v>
      </c>
      <c r="I92" s="3">
        <v>100</v>
      </c>
      <c r="J92" s="3">
        <v>360</v>
      </c>
      <c r="K92" s="2">
        <v>1</v>
      </c>
      <c r="L92" s="2" t="s">
        <v>39</v>
      </c>
      <c r="M92" s="2" t="s">
        <v>22</v>
      </c>
    </row>
    <row r="93" spans="1:13" x14ac:dyDescent="0.25">
      <c r="A93" s="2" t="s">
        <v>116</v>
      </c>
      <c r="B93" s="2" t="s">
        <v>14</v>
      </c>
      <c r="C93" s="2" t="s">
        <v>15</v>
      </c>
      <c r="D93" s="2">
        <v>1</v>
      </c>
      <c r="E93" s="2" t="s">
        <v>16</v>
      </c>
      <c r="F93" s="2" t="s">
        <v>17</v>
      </c>
      <c r="G93" s="3">
        <v>1538</v>
      </c>
      <c r="H93" s="3">
        <v>1425</v>
      </c>
      <c r="I93" s="3">
        <v>30</v>
      </c>
      <c r="J93" s="3">
        <v>360</v>
      </c>
      <c r="K93" s="2">
        <v>1</v>
      </c>
      <c r="L93" s="2" t="s">
        <v>21</v>
      </c>
      <c r="M93" s="2" t="s">
        <v>22</v>
      </c>
    </row>
    <row r="94" spans="1:13" x14ac:dyDescent="0.25">
      <c r="A94" s="2" t="s">
        <v>117</v>
      </c>
      <c r="B94" s="2" t="s">
        <v>14</v>
      </c>
      <c r="C94" s="2" t="s">
        <v>15</v>
      </c>
      <c r="D94" s="2">
        <v>0</v>
      </c>
      <c r="E94" s="2" t="s">
        <v>16</v>
      </c>
      <c r="F94" s="2" t="s">
        <v>17</v>
      </c>
      <c r="G94" s="3">
        <v>4860</v>
      </c>
      <c r="H94" s="3">
        <v>830</v>
      </c>
      <c r="I94" s="3">
        <v>125</v>
      </c>
      <c r="J94" s="3">
        <v>360</v>
      </c>
      <c r="K94" s="2">
        <v>1</v>
      </c>
      <c r="L94" s="2" t="s">
        <v>39</v>
      </c>
      <c r="M94" s="2" t="s">
        <v>22</v>
      </c>
    </row>
    <row r="95" spans="1:13" x14ac:dyDescent="0.25">
      <c r="A95" s="2" t="s">
        <v>118</v>
      </c>
      <c r="B95" s="2" t="s">
        <v>14</v>
      </c>
      <c r="C95" s="2" t="s">
        <v>17</v>
      </c>
      <c r="D95" s="2">
        <v>0</v>
      </c>
      <c r="E95" s="2" t="s">
        <v>16</v>
      </c>
      <c r="F95" s="2" t="s">
        <v>17</v>
      </c>
      <c r="G95" s="3">
        <v>6277</v>
      </c>
      <c r="H95" s="3">
        <v>0</v>
      </c>
      <c r="I95" s="3">
        <v>118</v>
      </c>
      <c r="J95" s="3">
        <v>360</v>
      </c>
      <c r="K95" s="2">
        <v>0</v>
      </c>
      <c r="L95" s="2" t="s">
        <v>18</v>
      </c>
      <c r="M95" s="2" t="s">
        <v>19</v>
      </c>
    </row>
    <row r="96" spans="1:13" x14ac:dyDescent="0.25">
      <c r="A96" s="2" t="s">
        <v>119</v>
      </c>
      <c r="B96" s="2" t="s">
        <v>14</v>
      </c>
      <c r="C96" s="2" t="s">
        <v>15</v>
      </c>
      <c r="D96" s="2">
        <v>2</v>
      </c>
      <c r="E96" s="2" t="s">
        <v>24</v>
      </c>
      <c r="F96" s="2" t="s">
        <v>17</v>
      </c>
      <c r="G96" s="3">
        <v>2281</v>
      </c>
      <c r="H96" s="3">
        <v>0</v>
      </c>
      <c r="I96" s="3">
        <v>113</v>
      </c>
      <c r="J96" s="3">
        <v>360</v>
      </c>
      <c r="K96" s="2">
        <v>1</v>
      </c>
      <c r="L96" s="2" t="s">
        <v>18</v>
      </c>
      <c r="M96" s="2" t="s">
        <v>19</v>
      </c>
    </row>
    <row r="97" spans="1:13" x14ac:dyDescent="0.25">
      <c r="A97" s="2" t="s">
        <v>120</v>
      </c>
      <c r="B97" s="2" t="s">
        <v>14</v>
      </c>
      <c r="C97" s="2" t="s">
        <v>17</v>
      </c>
      <c r="D97" s="2">
        <v>0</v>
      </c>
      <c r="E97" s="2" t="s">
        <v>16</v>
      </c>
      <c r="F97" s="2" t="s">
        <v>17</v>
      </c>
      <c r="G97" s="3">
        <v>3254</v>
      </c>
      <c r="H97" s="3">
        <v>0</v>
      </c>
      <c r="I97" s="3">
        <v>50</v>
      </c>
      <c r="J97" s="3">
        <v>360</v>
      </c>
      <c r="K97" s="2">
        <v>1</v>
      </c>
      <c r="L97" s="2" t="s">
        <v>21</v>
      </c>
      <c r="M97" s="2" t="s">
        <v>22</v>
      </c>
    </row>
    <row r="98" spans="1:13" x14ac:dyDescent="0.25">
      <c r="A98" s="2" t="s">
        <v>121</v>
      </c>
      <c r="B98" s="2" t="s">
        <v>14</v>
      </c>
      <c r="C98" s="2" t="s">
        <v>17</v>
      </c>
      <c r="D98" s="2">
        <v>0</v>
      </c>
      <c r="E98" s="2" t="s">
        <v>16</v>
      </c>
      <c r="F98" s="2"/>
      <c r="G98" s="3">
        <v>2980</v>
      </c>
      <c r="H98" s="3">
        <v>2083</v>
      </c>
      <c r="I98" s="3">
        <v>120</v>
      </c>
      <c r="J98" s="3">
        <v>360</v>
      </c>
      <c r="K98" s="2">
        <v>1</v>
      </c>
      <c r="L98" s="2" t="s">
        <v>18</v>
      </c>
      <c r="M98" s="2" t="s">
        <v>22</v>
      </c>
    </row>
    <row r="99" spans="1:13" x14ac:dyDescent="0.25">
      <c r="A99" s="2" t="s">
        <v>122</v>
      </c>
      <c r="B99" s="2" t="s">
        <v>14</v>
      </c>
      <c r="C99" s="2" t="s">
        <v>15</v>
      </c>
      <c r="D99" s="2">
        <v>0</v>
      </c>
      <c r="E99" s="2" t="s">
        <v>24</v>
      </c>
      <c r="F99" s="2" t="s">
        <v>17</v>
      </c>
      <c r="G99" s="3">
        <v>1863</v>
      </c>
      <c r="H99" s="3">
        <v>1041</v>
      </c>
      <c r="I99" s="3">
        <v>98</v>
      </c>
      <c r="J99" s="3">
        <v>360</v>
      </c>
      <c r="K99" s="2">
        <v>1</v>
      </c>
      <c r="L99" s="2" t="s">
        <v>39</v>
      </c>
      <c r="M99" s="2" t="s">
        <v>22</v>
      </c>
    </row>
    <row r="100" spans="1:13" x14ac:dyDescent="0.25">
      <c r="A100" s="2" t="s">
        <v>123</v>
      </c>
      <c r="B100" s="2" t="s">
        <v>14</v>
      </c>
      <c r="C100" s="2" t="s">
        <v>15</v>
      </c>
      <c r="D100" s="2">
        <v>1</v>
      </c>
      <c r="E100" s="2" t="s">
        <v>16</v>
      </c>
      <c r="F100" s="2" t="s">
        <v>17</v>
      </c>
      <c r="G100" s="3">
        <v>3089</v>
      </c>
      <c r="H100" s="3">
        <v>1280</v>
      </c>
      <c r="I100" s="3">
        <v>121</v>
      </c>
      <c r="J100" s="3">
        <v>360</v>
      </c>
      <c r="K100" s="2">
        <v>0</v>
      </c>
      <c r="L100" s="2" t="s">
        <v>39</v>
      </c>
      <c r="M100" s="2" t="s">
        <v>19</v>
      </c>
    </row>
    <row r="101" spans="1:13" x14ac:dyDescent="0.25">
      <c r="A101" s="2" t="s">
        <v>124</v>
      </c>
      <c r="B101" s="2" t="s">
        <v>14</v>
      </c>
      <c r="C101" s="2" t="s">
        <v>15</v>
      </c>
      <c r="D101" s="2">
        <v>0</v>
      </c>
      <c r="E101" s="2" t="s">
        <v>16</v>
      </c>
      <c r="F101" s="2" t="s">
        <v>17</v>
      </c>
      <c r="G101" s="3">
        <v>9323</v>
      </c>
      <c r="H101" s="3">
        <v>0</v>
      </c>
      <c r="I101" s="3">
        <v>75</v>
      </c>
      <c r="J101" s="3">
        <v>180</v>
      </c>
      <c r="K101" s="2">
        <v>1</v>
      </c>
      <c r="L101" s="2" t="s">
        <v>21</v>
      </c>
      <c r="M101" s="2" t="s">
        <v>22</v>
      </c>
    </row>
    <row r="102" spans="1:13" x14ac:dyDescent="0.25">
      <c r="A102" s="2" t="s">
        <v>125</v>
      </c>
      <c r="B102" s="2" t="s">
        <v>34</v>
      </c>
      <c r="C102" s="2" t="s">
        <v>15</v>
      </c>
      <c r="D102" s="2">
        <v>0</v>
      </c>
      <c r="E102" s="2" t="s">
        <v>16</v>
      </c>
      <c r="F102" s="2" t="s">
        <v>17</v>
      </c>
      <c r="G102" s="3">
        <v>4583</v>
      </c>
      <c r="H102" s="3">
        <v>0</v>
      </c>
      <c r="I102" s="3">
        <v>112</v>
      </c>
      <c r="J102" s="3">
        <v>360</v>
      </c>
      <c r="K102" s="2">
        <v>1</v>
      </c>
      <c r="L102" s="2" t="s">
        <v>18</v>
      </c>
      <c r="M102" s="2" t="s">
        <v>19</v>
      </c>
    </row>
    <row r="103" spans="1:13" x14ac:dyDescent="0.25">
      <c r="A103" s="2" t="s">
        <v>126</v>
      </c>
      <c r="B103" s="2" t="s">
        <v>14</v>
      </c>
      <c r="C103" s="2" t="s">
        <v>15</v>
      </c>
      <c r="D103" s="2">
        <v>0</v>
      </c>
      <c r="E103" s="2" t="s">
        <v>16</v>
      </c>
      <c r="F103" s="2" t="s">
        <v>17</v>
      </c>
      <c r="G103" s="3">
        <v>2439</v>
      </c>
      <c r="H103" s="3">
        <v>3333</v>
      </c>
      <c r="I103" s="3">
        <v>129</v>
      </c>
      <c r="J103" s="3">
        <v>360</v>
      </c>
      <c r="K103" s="2">
        <v>1</v>
      </c>
      <c r="L103" s="2" t="s">
        <v>18</v>
      </c>
      <c r="M103" s="2" t="s">
        <v>22</v>
      </c>
    </row>
    <row r="104" spans="1:13" x14ac:dyDescent="0.25">
      <c r="A104" s="2" t="s">
        <v>127</v>
      </c>
      <c r="B104" s="2" t="s">
        <v>14</v>
      </c>
      <c r="C104" s="2" t="s">
        <v>17</v>
      </c>
      <c r="D104" s="2">
        <v>0</v>
      </c>
      <c r="E104" s="2" t="s">
        <v>16</v>
      </c>
      <c r="F104" s="2" t="s">
        <v>17</v>
      </c>
      <c r="G104" s="3">
        <v>2237</v>
      </c>
      <c r="H104" s="3">
        <v>0</v>
      </c>
      <c r="I104" s="3">
        <v>63</v>
      </c>
      <c r="J104" s="3">
        <v>480</v>
      </c>
      <c r="K104" s="2">
        <v>0</v>
      </c>
      <c r="L104" s="2" t="s">
        <v>39</v>
      </c>
      <c r="M104" s="2" t="s">
        <v>19</v>
      </c>
    </row>
    <row r="105" spans="1:13" x14ac:dyDescent="0.25">
      <c r="A105" s="2" t="s">
        <v>128</v>
      </c>
      <c r="B105" s="2" t="s">
        <v>14</v>
      </c>
      <c r="C105" s="2" t="s">
        <v>15</v>
      </c>
      <c r="D105" s="2">
        <v>0</v>
      </c>
      <c r="E105" s="2" t="s">
        <v>24</v>
      </c>
      <c r="F105" s="2"/>
      <c r="G105" s="3">
        <v>1820</v>
      </c>
      <c r="H105" s="3">
        <v>1769</v>
      </c>
      <c r="I105" s="3">
        <v>95</v>
      </c>
      <c r="J105" s="3">
        <v>360</v>
      </c>
      <c r="K105" s="2">
        <v>1</v>
      </c>
      <c r="L105" s="2" t="s">
        <v>18</v>
      </c>
      <c r="M105" s="2" t="s">
        <v>22</v>
      </c>
    </row>
    <row r="106" spans="1:13" x14ac:dyDescent="0.25">
      <c r="A106" s="2" t="s">
        <v>129</v>
      </c>
      <c r="B106" s="2" t="s">
        <v>14</v>
      </c>
      <c r="C106" s="2" t="s">
        <v>15</v>
      </c>
      <c r="D106" s="2" t="s">
        <v>71</v>
      </c>
      <c r="E106" s="2" t="s">
        <v>24</v>
      </c>
      <c r="F106" s="2" t="s">
        <v>17</v>
      </c>
      <c r="G106" s="3">
        <v>3522</v>
      </c>
      <c r="H106" s="3">
        <v>0</v>
      </c>
      <c r="I106" s="3">
        <v>81</v>
      </c>
      <c r="J106" s="3">
        <v>180</v>
      </c>
      <c r="K106" s="2">
        <v>1</v>
      </c>
      <c r="L106" s="2" t="s">
        <v>18</v>
      </c>
      <c r="M106" s="2" t="s">
        <v>19</v>
      </c>
    </row>
    <row r="107" spans="1:13" x14ac:dyDescent="0.25">
      <c r="A107" s="2" t="s">
        <v>130</v>
      </c>
      <c r="B107" s="2" t="s">
        <v>14</v>
      </c>
      <c r="C107" s="2" t="s">
        <v>15</v>
      </c>
      <c r="D107" s="2">
        <v>0</v>
      </c>
      <c r="E107" s="2" t="s">
        <v>24</v>
      </c>
      <c r="F107" s="2" t="s">
        <v>15</v>
      </c>
      <c r="G107" s="3">
        <v>4344</v>
      </c>
      <c r="H107" s="3">
        <v>736</v>
      </c>
      <c r="I107" s="3">
        <v>87</v>
      </c>
      <c r="J107" s="3">
        <v>360</v>
      </c>
      <c r="K107" s="2">
        <v>1</v>
      </c>
      <c r="L107" s="2" t="s">
        <v>39</v>
      </c>
      <c r="M107" s="2" t="s">
        <v>19</v>
      </c>
    </row>
    <row r="108" spans="1:13" x14ac:dyDescent="0.25">
      <c r="A108" s="2" t="s">
        <v>131</v>
      </c>
      <c r="B108" s="2" t="s">
        <v>14</v>
      </c>
      <c r="C108" s="2" t="s">
        <v>15</v>
      </c>
      <c r="D108" s="2">
        <v>0</v>
      </c>
      <c r="E108" s="2" t="s">
        <v>16</v>
      </c>
      <c r="F108" s="2" t="s">
        <v>17</v>
      </c>
      <c r="G108" s="3">
        <v>3497</v>
      </c>
      <c r="H108" s="3">
        <v>1964</v>
      </c>
      <c r="I108" s="3">
        <v>116</v>
      </c>
      <c r="J108" s="3">
        <v>360</v>
      </c>
      <c r="K108" s="2">
        <v>1</v>
      </c>
      <c r="L108" s="2" t="s">
        <v>18</v>
      </c>
      <c r="M108" s="2" t="s">
        <v>22</v>
      </c>
    </row>
    <row r="109" spans="1:13" x14ac:dyDescent="0.25">
      <c r="A109" s="2" t="s">
        <v>132</v>
      </c>
      <c r="B109" s="2" t="s">
        <v>14</v>
      </c>
      <c r="C109" s="2" t="s">
        <v>15</v>
      </c>
      <c r="D109" s="2">
        <v>2</v>
      </c>
      <c r="E109" s="2" t="s">
        <v>16</v>
      </c>
      <c r="F109" s="2" t="s">
        <v>17</v>
      </c>
      <c r="G109" s="3">
        <v>2045</v>
      </c>
      <c r="H109" s="3">
        <v>1619</v>
      </c>
      <c r="I109" s="3">
        <v>101</v>
      </c>
      <c r="J109" s="3">
        <v>360</v>
      </c>
      <c r="K109" s="2">
        <v>1</v>
      </c>
      <c r="L109" s="2" t="s">
        <v>18</v>
      </c>
      <c r="M109" s="2" t="s">
        <v>22</v>
      </c>
    </row>
    <row r="110" spans="1:13" x14ac:dyDescent="0.25">
      <c r="A110" s="2" t="s">
        <v>133</v>
      </c>
      <c r="B110" s="2" t="s">
        <v>14</v>
      </c>
      <c r="C110" s="2" t="s">
        <v>15</v>
      </c>
      <c r="D110" s="2">
        <v>1</v>
      </c>
      <c r="E110" s="2" t="s">
        <v>16</v>
      </c>
      <c r="F110" s="2" t="s">
        <v>17</v>
      </c>
      <c r="G110" s="3">
        <v>3750</v>
      </c>
      <c r="H110" s="3">
        <v>0</v>
      </c>
      <c r="I110" s="3">
        <v>116</v>
      </c>
      <c r="J110" s="3">
        <v>360</v>
      </c>
      <c r="K110" s="2">
        <v>1</v>
      </c>
      <c r="L110" s="2" t="s">
        <v>39</v>
      </c>
      <c r="M110" s="2" t="s">
        <v>22</v>
      </c>
    </row>
    <row r="111" spans="1:13" x14ac:dyDescent="0.25">
      <c r="A111" s="2" t="s">
        <v>134</v>
      </c>
      <c r="B111" s="2" t="s">
        <v>14</v>
      </c>
      <c r="C111" s="2" t="s">
        <v>17</v>
      </c>
      <c r="D111" s="2">
        <v>0</v>
      </c>
      <c r="E111" s="2" t="s">
        <v>24</v>
      </c>
      <c r="F111" s="2" t="s">
        <v>17</v>
      </c>
      <c r="G111" s="3">
        <v>2333</v>
      </c>
      <c r="H111" s="3">
        <v>1451</v>
      </c>
      <c r="I111" s="3">
        <v>102</v>
      </c>
      <c r="J111" s="3">
        <v>480</v>
      </c>
      <c r="K111" s="2">
        <v>0</v>
      </c>
      <c r="L111" s="2" t="s">
        <v>21</v>
      </c>
      <c r="M111" s="2" t="s">
        <v>19</v>
      </c>
    </row>
    <row r="112" spans="1:13" x14ac:dyDescent="0.25">
      <c r="A112" s="2" t="s">
        <v>135</v>
      </c>
      <c r="B112" s="2" t="s">
        <v>14</v>
      </c>
      <c r="C112" s="2" t="s">
        <v>17</v>
      </c>
      <c r="D112" s="2">
        <v>0</v>
      </c>
      <c r="E112" s="2" t="s">
        <v>16</v>
      </c>
      <c r="F112" s="2" t="s">
        <v>17</v>
      </c>
      <c r="G112" s="3">
        <v>1916</v>
      </c>
      <c r="H112" s="3">
        <v>5063</v>
      </c>
      <c r="I112" s="3">
        <v>67</v>
      </c>
      <c r="J112" s="3">
        <v>360</v>
      </c>
      <c r="K112" s="2"/>
      <c r="L112" s="2" t="s">
        <v>18</v>
      </c>
      <c r="M112" s="2" t="s">
        <v>19</v>
      </c>
    </row>
    <row r="113" spans="1:13" x14ac:dyDescent="0.25">
      <c r="A113" s="2" t="s">
        <v>136</v>
      </c>
      <c r="B113" s="2" t="s">
        <v>14</v>
      </c>
      <c r="C113" s="2" t="s">
        <v>15</v>
      </c>
      <c r="D113" s="2">
        <v>0</v>
      </c>
      <c r="E113" s="2" t="s">
        <v>16</v>
      </c>
      <c r="F113" s="2" t="s">
        <v>17</v>
      </c>
      <c r="G113" s="3">
        <v>4600</v>
      </c>
      <c r="H113" s="3">
        <v>0</v>
      </c>
      <c r="I113" s="3">
        <v>73</v>
      </c>
      <c r="J113" s="3">
        <v>180</v>
      </c>
      <c r="K113" s="2">
        <v>1</v>
      </c>
      <c r="L113" s="2" t="s">
        <v>39</v>
      </c>
      <c r="M113" s="2" t="s">
        <v>22</v>
      </c>
    </row>
    <row r="114" spans="1:13" x14ac:dyDescent="0.25">
      <c r="A114" s="2" t="s">
        <v>137</v>
      </c>
      <c r="B114" s="2" t="s">
        <v>34</v>
      </c>
      <c r="C114" s="2" t="s">
        <v>15</v>
      </c>
      <c r="D114" s="2">
        <v>0</v>
      </c>
      <c r="E114" s="2" t="s">
        <v>16</v>
      </c>
      <c r="F114" s="2" t="s">
        <v>17</v>
      </c>
      <c r="G114" s="3">
        <v>3625</v>
      </c>
      <c r="H114" s="3">
        <v>0</v>
      </c>
      <c r="I114" s="3">
        <v>108</v>
      </c>
      <c r="J114" s="3">
        <v>360</v>
      </c>
      <c r="K114" s="2">
        <v>1</v>
      </c>
      <c r="L114" s="2" t="s">
        <v>39</v>
      </c>
      <c r="M114" s="2" t="s">
        <v>22</v>
      </c>
    </row>
    <row r="115" spans="1:13" x14ac:dyDescent="0.25">
      <c r="A115" s="2" t="s">
        <v>138</v>
      </c>
      <c r="B115" s="2" t="s">
        <v>14</v>
      </c>
      <c r="C115" s="2" t="s">
        <v>15</v>
      </c>
      <c r="D115" s="2">
        <v>1</v>
      </c>
      <c r="E115" s="2" t="s">
        <v>16</v>
      </c>
      <c r="F115" s="2" t="s">
        <v>15</v>
      </c>
      <c r="G115" s="3">
        <v>2178</v>
      </c>
      <c r="H115" s="3">
        <v>0</v>
      </c>
      <c r="I115" s="3">
        <v>66</v>
      </c>
      <c r="J115" s="3">
        <v>300</v>
      </c>
      <c r="K115" s="2">
        <v>0</v>
      </c>
      <c r="L115" s="2" t="s">
        <v>18</v>
      </c>
      <c r="M115" s="2" t="s">
        <v>19</v>
      </c>
    </row>
    <row r="116" spans="1:13" x14ac:dyDescent="0.25">
      <c r="A116" s="2" t="s">
        <v>139</v>
      </c>
      <c r="B116" s="2" t="s">
        <v>14</v>
      </c>
      <c r="C116" s="2" t="s">
        <v>15</v>
      </c>
      <c r="D116" s="2">
        <v>0</v>
      </c>
      <c r="E116" s="2" t="s">
        <v>16</v>
      </c>
      <c r="F116" s="2" t="s">
        <v>17</v>
      </c>
      <c r="G116" s="3">
        <v>2383</v>
      </c>
      <c r="H116" s="3">
        <v>2138</v>
      </c>
      <c r="I116" s="3">
        <v>58</v>
      </c>
      <c r="J116" s="3">
        <v>360</v>
      </c>
      <c r="K116" s="2"/>
      <c r="L116" s="2" t="s">
        <v>18</v>
      </c>
      <c r="M116" s="2" t="s">
        <v>22</v>
      </c>
    </row>
    <row r="117" spans="1:13" x14ac:dyDescent="0.25">
      <c r="A117" s="2" t="s">
        <v>140</v>
      </c>
      <c r="B117" s="2" t="s">
        <v>14</v>
      </c>
      <c r="C117" s="2" t="s">
        <v>17</v>
      </c>
      <c r="D117" s="2">
        <v>0</v>
      </c>
      <c r="E117" s="2" t="s">
        <v>24</v>
      </c>
      <c r="F117" s="2" t="s">
        <v>17</v>
      </c>
      <c r="G117" s="3">
        <v>4885</v>
      </c>
      <c r="H117" s="3">
        <v>0</v>
      </c>
      <c r="I117" s="3">
        <v>48</v>
      </c>
      <c r="J117" s="3">
        <v>360</v>
      </c>
      <c r="K117" s="2">
        <v>1</v>
      </c>
      <c r="L117" s="2" t="s">
        <v>18</v>
      </c>
      <c r="M117" s="2" t="s">
        <v>22</v>
      </c>
    </row>
    <row r="118" spans="1:13" x14ac:dyDescent="0.25">
      <c r="A118" s="2" t="s">
        <v>141</v>
      </c>
      <c r="B118" s="2" t="s">
        <v>14</v>
      </c>
      <c r="C118" s="2" t="s">
        <v>17</v>
      </c>
      <c r="D118" s="2">
        <v>0</v>
      </c>
      <c r="E118" s="2" t="s">
        <v>16</v>
      </c>
      <c r="F118" s="2" t="s">
        <v>17</v>
      </c>
      <c r="G118" s="3">
        <v>3858</v>
      </c>
      <c r="H118" s="3">
        <v>0</v>
      </c>
      <c r="I118" s="3">
        <v>76</v>
      </c>
      <c r="J118" s="3">
        <v>360</v>
      </c>
      <c r="K118" s="2">
        <v>1</v>
      </c>
      <c r="L118" s="2" t="s">
        <v>39</v>
      </c>
      <c r="M118" s="2" t="s">
        <v>22</v>
      </c>
    </row>
    <row r="119" spans="1:13" x14ac:dyDescent="0.25">
      <c r="A119" s="2" t="s">
        <v>142</v>
      </c>
      <c r="B119" s="2" t="s">
        <v>14</v>
      </c>
      <c r="C119" s="2" t="s">
        <v>17</v>
      </c>
      <c r="D119" s="2">
        <v>0</v>
      </c>
      <c r="E119" s="2" t="s">
        <v>16</v>
      </c>
      <c r="F119" s="2" t="s">
        <v>17</v>
      </c>
      <c r="G119" s="3">
        <v>4191</v>
      </c>
      <c r="H119" s="3">
        <v>0</v>
      </c>
      <c r="I119" s="3">
        <v>120</v>
      </c>
      <c r="J119" s="3">
        <v>360</v>
      </c>
      <c r="K119" s="2">
        <v>1</v>
      </c>
      <c r="L119" s="2" t="s">
        <v>18</v>
      </c>
      <c r="M119" s="2" t="s">
        <v>22</v>
      </c>
    </row>
    <row r="120" spans="1:13" x14ac:dyDescent="0.25">
      <c r="A120" s="2" t="s">
        <v>143</v>
      </c>
      <c r="B120" s="2" t="s">
        <v>34</v>
      </c>
      <c r="C120" s="2" t="s">
        <v>17</v>
      </c>
      <c r="D120" s="2">
        <v>0</v>
      </c>
      <c r="E120" s="2" t="s">
        <v>24</v>
      </c>
      <c r="F120" s="2" t="s">
        <v>17</v>
      </c>
      <c r="G120" s="3">
        <v>1907</v>
      </c>
      <c r="H120" s="3">
        <v>2365</v>
      </c>
      <c r="I120" s="3">
        <v>120</v>
      </c>
      <c r="J120" s="3"/>
      <c r="K120" s="2">
        <v>1</v>
      </c>
      <c r="L120" s="2" t="s">
        <v>21</v>
      </c>
      <c r="M120" s="2" t="s">
        <v>22</v>
      </c>
    </row>
    <row r="121" spans="1:13" x14ac:dyDescent="0.25">
      <c r="A121" s="2" t="s">
        <v>144</v>
      </c>
      <c r="B121" s="2" t="s">
        <v>34</v>
      </c>
      <c r="C121" s="2" t="s">
        <v>15</v>
      </c>
      <c r="D121" s="2">
        <v>0</v>
      </c>
      <c r="E121" s="2" t="s">
        <v>16</v>
      </c>
      <c r="F121" s="2" t="s">
        <v>17</v>
      </c>
      <c r="G121" s="3">
        <v>3416</v>
      </c>
      <c r="H121" s="3">
        <v>2816</v>
      </c>
      <c r="I121" s="3">
        <v>113</v>
      </c>
      <c r="J121" s="3">
        <v>360</v>
      </c>
      <c r="K121" s="2"/>
      <c r="L121" s="2" t="s">
        <v>39</v>
      </c>
      <c r="M121" s="2" t="s">
        <v>22</v>
      </c>
    </row>
    <row r="122" spans="1:13" x14ac:dyDescent="0.25">
      <c r="A122" s="2" t="s">
        <v>145</v>
      </c>
      <c r="B122" s="2" t="s">
        <v>14</v>
      </c>
      <c r="C122" s="2" t="s">
        <v>15</v>
      </c>
      <c r="D122" s="2">
        <v>1</v>
      </c>
      <c r="E122" s="2" t="s">
        <v>24</v>
      </c>
      <c r="F122" s="2" t="s">
        <v>17</v>
      </c>
      <c r="G122" s="3">
        <v>2600</v>
      </c>
      <c r="H122" s="3">
        <v>2500</v>
      </c>
      <c r="I122" s="3">
        <v>90</v>
      </c>
      <c r="J122" s="3">
        <v>360</v>
      </c>
      <c r="K122" s="2">
        <v>1</v>
      </c>
      <c r="L122" s="2" t="s">
        <v>39</v>
      </c>
      <c r="M122" s="2" t="s">
        <v>22</v>
      </c>
    </row>
    <row r="123" spans="1:13" x14ac:dyDescent="0.25">
      <c r="A123" s="2" t="s">
        <v>146</v>
      </c>
      <c r="B123" s="2" t="s">
        <v>14</v>
      </c>
      <c r="C123" s="2" t="s">
        <v>15</v>
      </c>
      <c r="D123" s="2">
        <v>1</v>
      </c>
      <c r="E123" s="2" t="s">
        <v>24</v>
      </c>
      <c r="F123" s="2" t="s">
        <v>17</v>
      </c>
      <c r="G123" s="3">
        <v>3500</v>
      </c>
      <c r="H123" s="3">
        <v>1083</v>
      </c>
      <c r="I123" s="3">
        <v>135</v>
      </c>
      <c r="J123" s="3">
        <v>360</v>
      </c>
      <c r="K123" s="2">
        <v>1</v>
      </c>
      <c r="L123" s="2" t="s">
        <v>21</v>
      </c>
      <c r="M123" s="2" t="s">
        <v>22</v>
      </c>
    </row>
    <row r="124" spans="1:13" x14ac:dyDescent="0.25">
      <c r="A124" s="2" t="s">
        <v>147</v>
      </c>
      <c r="B124" s="2" t="s">
        <v>14</v>
      </c>
      <c r="C124" s="2" t="s">
        <v>15</v>
      </c>
      <c r="D124" s="2">
        <v>2</v>
      </c>
      <c r="E124" s="2" t="s">
        <v>24</v>
      </c>
      <c r="F124" s="2" t="s">
        <v>17</v>
      </c>
      <c r="G124" s="3">
        <v>3917</v>
      </c>
      <c r="H124" s="3">
        <v>0</v>
      </c>
      <c r="I124" s="3">
        <v>124</v>
      </c>
      <c r="J124" s="3">
        <v>360</v>
      </c>
      <c r="K124" s="2">
        <v>1</v>
      </c>
      <c r="L124" s="2" t="s">
        <v>39</v>
      </c>
      <c r="M124" s="2" t="s">
        <v>22</v>
      </c>
    </row>
    <row r="125" spans="1:13" x14ac:dyDescent="0.25">
      <c r="A125" s="2" t="s">
        <v>148</v>
      </c>
      <c r="B125" s="2" t="s">
        <v>34</v>
      </c>
      <c r="C125" s="2" t="s">
        <v>17</v>
      </c>
      <c r="D125" s="2">
        <v>0</v>
      </c>
      <c r="E125" s="2" t="s">
        <v>24</v>
      </c>
      <c r="F125" s="2" t="s">
        <v>17</v>
      </c>
      <c r="G125" s="3">
        <v>4408</v>
      </c>
      <c r="H125" s="3">
        <v>0</v>
      </c>
      <c r="I125" s="3">
        <v>120</v>
      </c>
      <c r="J125" s="3">
        <v>360</v>
      </c>
      <c r="K125" s="2">
        <v>1</v>
      </c>
      <c r="L125" s="2" t="s">
        <v>39</v>
      </c>
      <c r="M125" s="2" t="s">
        <v>22</v>
      </c>
    </row>
    <row r="126" spans="1:13" x14ac:dyDescent="0.25">
      <c r="A126" s="2" t="s">
        <v>149</v>
      </c>
      <c r="B126" s="2" t="s">
        <v>34</v>
      </c>
      <c r="C126" s="2" t="s">
        <v>17</v>
      </c>
      <c r="D126" s="2">
        <v>0</v>
      </c>
      <c r="E126" s="2" t="s">
        <v>16</v>
      </c>
      <c r="F126" s="2" t="s">
        <v>17</v>
      </c>
      <c r="G126" s="3">
        <v>3244</v>
      </c>
      <c r="H126" s="3">
        <v>0</v>
      </c>
      <c r="I126" s="3">
        <v>80</v>
      </c>
      <c r="J126" s="3">
        <v>360</v>
      </c>
      <c r="K126" s="2">
        <v>1</v>
      </c>
      <c r="L126" s="2" t="s">
        <v>21</v>
      </c>
      <c r="M126" s="2" t="s">
        <v>22</v>
      </c>
    </row>
    <row r="127" spans="1:13" x14ac:dyDescent="0.25">
      <c r="A127" s="2" t="s">
        <v>150</v>
      </c>
      <c r="B127" s="2" t="s">
        <v>14</v>
      </c>
      <c r="C127" s="2" t="s">
        <v>17</v>
      </c>
      <c r="D127" s="2">
        <v>0</v>
      </c>
      <c r="E127" s="2" t="s">
        <v>24</v>
      </c>
      <c r="F127" s="2" t="s">
        <v>17</v>
      </c>
      <c r="G127" s="3">
        <v>3975</v>
      </c>
      <c r="H127" s="3">
        <v>2531</v>
      </c>
      <c r="I127" s="3">
        <v>55</v>
      </c>
      <c r="J127" s="3">
        <v>360</v>
      </c>
      <c r="K127" s="2">
        <v>1</v>
      </c>
      <c r="L127" s="2" t="s">
        <v>18</v>
      </c>
      <c r="M127" s="2" t="s">
        <v>22</v>
      </c>
    </row>
    <row r="128" spans="1:13" x14ac:dyDescent="0.25">
      <c r="A128" s="2" t="s">
        <v>151</v>
      </c>
      <c r="B128" s="2" t="s">
        <v>14</v>
      </c>
      <c r="C128" s="2" t="s">
        <v>17</v>
      </c>
      <c r="D128" s="2">
        <v>0</v>
      </c>
      <c r="E128" s="2" t="s">
        <v>16</v>
      </c>
      <c r="F128" s="2" t="s">
        <v>17</v>
      </c>
      <c r="G128" s="3">
        <v>2479</v>
      </c>
      <c r="H128" s="3">
        <v>0</v>
      </c>
      <c r="I128" s="3">
        <v>59</v>
      </c>
      <c r="J128" s="3">
        <v>360</v>
      </c>
      <c r="K128" s="2">
        <v>1</v>
      </c>
      <c r="L128" s="2" t="s">
        <v>21</v>
      </c>
      <c r="M128" s="2" t="s">
        <v>22</v>
      </c>
    </row>
    <row r="129" spans="1:13" x14ac:dyDescent="0.25">
      <c r="A129" s="2" t="s">
        <v>152</v>
      </c>
      <c r="B129" s="2" t="s">
        <v>14</v>
      </c>
      <c r="C129" s="2" t="s">
        <v>17</v>
      </c>
      <c r="D129" s="2">
        <v>0</v>
      </c>
      <c r="E129" s="2" t="s">
        <v>16</v>
      </c>
      <c r="F129" s="2" t="s">
        <v>17</v>
      </c>
      <c r="G129" s="3">
        <v>3418</v>
      </c>
      <c r="H129" s="3">
        <v>0</v>
      </c>
      <c r="I129" s="3">
        <v>127</v>
      </c>
      <c r="J129" s="3">
        <v>360</v>
      </c>
      <c r="K129" s="2">
        <v>1</v>
      </c>
      <c r="L129" s="2" t="s">
        <v>39</v>
      </c>
      <c r="M129" s="2" t="s">
        <v>19</v>
      </c>
    </row>
    <row r="130" spans="1:13" x14ac:dyDescent="0.25">
      <c r="A130" s="2" t="s">
        <v>153</v>
      </c>
      <c r="B130" s="2" t="s">
        <v>14</v>
      </c>
      <c r="C130" s="2" t="s">
        <v>15</v>
      </c>
      <c r="D130" s="2" t="s">
        <v>71</v>
      </c>
      <c r="E130" s="2" t="s">
        <v>16</v>
      </c>
      <c r="F130" s="2" t="s">
        <v>17</v>
      </c>
      <c r="G130" s="3">
        <v>3430</v>
      </c>
      <c r="H130" s="3">
        <v>1250</v>
      </c>
      <c r="I130" s="3">
        <v>128</v>
      </c>
      <c r="J130" s="3">
        <v>360</v>
      </c>
      <c r="K130" s="2">
        <v>0</v>
      </c>
      <c r="L130" s="2" t="s">
        <v>39</v>
      </c>
      <c r="M130" s="2" t="s">
        <v>19</v>
      </c>
    </row>
    <row r="131" spans="1:13" x14ac:dyDescent="0.25">
      <c r="A131" s="2" t="s">
        <v>154</v>
      </c>
      <c r="B131" s="2" t="s">
        <v>14</v>
      </c>
      <c r="C131" s="2" t="s">
        <v>15</v>
      </c>
      <c r="D131" s="2" t="s">
        <v>71</v>
      </c>
      <c r="E131" s="2" t="s">
        <v>24</v>
      </c>
      <c r="F131" s="2" t="s">
        <v>15</v>
      </c>
      <c r="G131" s="3">
        <v>5703</v>
      </c>
      <c r="H131" s="3">
        <v>0</v>
      </c>
      <c r="I131" s="3">
        <v>130</v>
      </c>
      <c r="J131" s="3">
        <v>360</v>
      </c>
      <c r="K131" s="2">
        <v>1</v>
      </c>
      <c r="L131" s="2" t="s">
        <v>18</v>
      </c>
      <c r="M131" s="2" t="s">
        <v>22</v>
      </c>
    </row>
    <row r="132" spans="1:13" x14ac:dyDescent="0.25">
      <c r="A132" s="2" t="s">
        <v>155</v>
      </c>
      <c r="B132" s="2" t="s">
        <v>14</v>
      </c>
      <c r="C132" s="2" t="s">
        <v>15</v>
      </c>
      <c r="D132" s="2">
        <v>0</v>
      </c>
      <c r="E132" s="2" t="s">
        <v>16</v>
      </c>
      <c r="F132" s="2" t="s">
        <v>17</v>
      </c>
      <c r="G132" s="3">
        <v>3173</v>
      </c>
      <c r="H132" s="3">
        <v>3021</v>
      </c>
      <c r="I132" s="3">
        <v>137</v>
      </c>
      <c r="J132" s="3">
        <v>360</v>
      </c>
      <c r="K132" s="2">
        <v>1</v>
      </c>
      <c r="L132" s="2" t="s">
        <v>21</v>
      </c>
      <c r="M132" s="2" t="s">
        <v>22</v>
      </c>
    </row>
    <row r="133" spans="1:13" x14ac:dyDescent="0.25">
      <c r="A133" s="2" t="s">
        <v>156</v>
      </c>
      <c r="B133" s="2" t="s">
        <v>14</v>
      </c>
      <c r="C133" s="2" t="s">
        <v>15</v>
      </c>
      <c r="D133" s="2" t="s">
        <v>71</v>
      </c>
      <c r="E133" s="2" t="s">
        <v>24</v>
      </c>
      <c r="F133" s="2" t="s">
        <v>17</v>
      </c>
      <c r="G133" s="3">
        <v>3850</v>
      </c>
      <c r="H133" s="3">
        <v>983</v>
      </c>
      <c r="I133" s="3">
        <v>100</v>
      </c>
      <c r="J133" s="3">
        <v>360</v>
      </c>
      <c r="K133" s="2">
        <v>1</v>
      </c>
      <c r="L133" s="2" t="s">
        <v>39</v>
      </c>
      <c r="M133" s="2" t="s">
        <v>22</v>
      </c>
    </row>
    <row r="134" spans="1:13" x14ac:dyDescent="0.25">
      <c r="A134" s="2" t="s">
        <v>157</v>
      </c>
      <c r="B134" s="2" t="s">
        <v>14</v>
      </c>
      <c r="C134" s="2" t="s">
        <v>15</v>
      </c>
      <c r="D134" s="2">
        <v>0</v>
      </c>
      <c r="E134" s="2" t="s">
        <v>16</v>
      </c>
      <c r="F134" s="2" t="s">
        <v>17</v>
      </c>
      <c r="G134" s="3">
        <v>150</v>
      </c>
      <c r="H134" s="3">
        <v>1800</v>
      </c>
      <c r="I134" s="3">
        <v>135</v>
      </c>
      <c r="J134" s="3">
        <v>360</v>
      </c>
      <c r="K134" s="2">
        <v>1</v>
      </c>
      <c r="L134" s="2" t="s">
        <v>18</v>
      </c>
      <c r="M134" s="2" t="s">
        <v>19</v>
      </c>
    </row>
    <row r="135" spans="1:13" x14ac:dyDescent="0.25">
      <c r="A135" s="2" t="s">
        <v>158</v>
      </c>
      <c r="B135" s="2" t="s">
        <v>14</v>
      </c>
      <c r="C135" s="2" t="s">
        <v>15</v>
      </c>
      <c r="D135" s="2">
        <v>0</v>
      </c>
      <c r="E135" s="2" t="s">
        <v>16</v>
      </c>
      <c r="F135" s="2" t="s">
        <v>17</v>
      </c>
      <c r="G135" s="3">
        <v>3727</v>
      </c>
      <c r="H135" s="3">
        <v>1775</v>
      </c>
      <c r="I135" s="3">
        <v>131</v>
      </c>
      <c r="J135" s="3">
        <v>360</v>
      </c>
      <c r="K135" s="2">
        <v>1</v>
      </c>
      <c r="L135" s="2" t="s">
        <v>39</v>
      </c>
      <c r="M135" s="2" t="s">
        <v>22</v>
      </c>
    </row>
    <row r="136" spans="1:13" x14ac:dyDescent="0.25">
      <c r="A136" s="2" t="s">
        <v>159</v>
      </c>
      <c r="B136" s="2" t="s">
        <v>14</v>
      </c>
      <c r="C136" s="2" t="s">
        <v>15</v>
      </c>
      <c r="D136" s="2">
        <v>2</v>
      </c>
      <c r="E136" s="2" t="s">
        <v>16</v>
      </c>
      <c r="F136" s="2"/>
      <c r="G136" s="3">
        <v>5000</v>
      </c>
      <c r="H136" s="3">
        <v>0</v>
      </c>
      <c r="I136" s="3">
        <v>72</v>
      </c>
      <c r="J136" s="3">
        <v>360</v>
      </c>
      <c r="K136" s="2">
        <v>0</v>
      </c>
      <c r="L136" s="2" t="s">
        <v>39</v>
      </c>
      <c r="M136" s="2" t="s">
        <v>19</v>
      </c>
    </row>
    <row r="137" spans="1:13" x14ac:dyDescent="0.25">
      <c r="A137" s="2" t="s">
        <v>160</v>
      </c>
      <c r="B137" s="2" t="s">
        <v>34</v>
      </c>
      <c r="C137" s="2" t="s">
        <v>15</v>
      </c>
      <c r="D137" s="2">
        <v>2</v>
      </c>
      <c r="E137" s="2" t="s">
        <v>16</v>
      </c>
      <c r="F137" s="2" t="s">
        <v>17</v>
      </c>
      <c r="G137" s="3">
        <v>4283</v>
      </c>
      <c r="H137" s="3">
        <v>2383</v>
      </c>
      <c r="I137" s="3">
        <v>127</v>
      </c>
      <c r="J137" s="3">
        <v>360</v>
      </c>
      <c r="K137" s="2"/>
      <c r="L137" s="2" t="s">
        <v>39</v>
      </c>
      <c r="M137" s="2" t="s">
        <v>22</v>
      </c>
    </row>
    <row r="138" spans="1:13" x14ac:dyDescent="0.25">
      <c r="A138" s="2" t="s">
        <v>161</v>
      </c>
      <c r="B138" s="2" t="s">
        <v>14</v>
      </c>
      <c r="C138" s="2" t="s">
        <v>15</v>
      </c>
      <c r="D138" s="2">
        <v>0</v>
      </c>
      <c r="E138" s="2" t="s">
        <v>16</v>
      </c>
      <c r="F138" s="2" t="s">
        <v>17</v>
      </c>
      <c r="G138" s="3">
        <v>2221</v>
      </c>
      <c r="H138" s="3">
        <v>0</v>
      </c>
      <c r="I138" s="3">
        <v>60</v>
      </c>
      <c r="J138" s="3">
        <v>360</v>
      </c>
      <c r="K138" s="2">
        <v>0</v>
      </c>
      <c r="L138" s="2" t="s">
        <v>21</v>
      </c>
      <c r="M138" s="2" t="s">
        <v>19</v>
      </c>
    </row>
    <row r="139" spans="1:13" x14ac:dyDescent="0.25">
      <c r="A139" s="2" t="s">
        <v>162</v>
      </c>
      <c r="B139" s="2" t="s">
        <v>14</v>
      </c>
      <c r="C139" s="2" t="s">
        <v>15</v>
      </c>
      <c r="D139" s="2">
        <v>2</v>
      </c>
      <c r="E139" s="2" t="s">
        <v>16</v>
      </c>
      <c r="F139" s="2" t="s">
        <v>17</v>
      </c>
      <c r="G139" s="3">
        <v>4009</v>
      </c>
      <c r="H139" s="3">
        <v>1717</v>
      </c>
      <c r="I139" s="3">
        <v>116</v>
      </c>
      <c r="J139" s="3">
        <v>360</v>
      </c>
      <c r="K139" s="2">
        <v>1</v>
      </c>
      <c r="L139" s="2" t="s">
        <v>39</v>
      </c>
      <c r="M139" s="2" t="s">
        <v>22</v>
      </c>
    </row>
    <row r="140" spans="1:13" x14ac:dyDescent="0.25">
      <c r="A140" s="2" t="s">
        <v>163</v>
      </c>
      <c r="B140" s="2" t="s">
        <v>14</v>
      </c>
      <c r="C140" s="2" t="s">
        <v>17</v>
      </c>
      <c r="D140" s="2">
        <v>0</v>
      </c>
      <c r="E140" s="2" t="s">
        <v>16</v>
      </c>
      <c r="F140" s="2" t="s">
        <v>17</v>
      </c>
      <c r="G140" s="3">
        <v>2971</v>
      </c>
      <c r="H140" s="3">
        <v>2791</v>
      </c>
      <c r="I140" s="3">
        <v>144</v>
      </c>
      <c r="J140" s="3">
        <v>360</v>
      </c>
      <c r="K140" s="2">
        <v>1</v>
      </c>
      <c r="L140" s="2" t="s">
        <v>39</v>
      </c>
      <c r="M140" s="2" t="s">
        <v>22</v>
      </c>
    </row>
    <row r="141" spans="1:13" x14ac:dyDescent="0.25">
      <c r="A141" s="2" t="s">
        <v>164</v>
      </c>
      <c r="B141" s="2" t="s">
        <v>14</v>
      </c>
      <c r="C141" s="2" t="s">
        <v>15</v>
      </c>
      <c r="D141" s="2">
        <v>0</v>
      </c>
      <c r="E141" s="2" t="s">
        <v>16</v>
      </c>
      <c r="F141" s="2" t="s">
        <v>17</v>
      </c>
      <c r="G141" s="3">
        <v>6250</v>
      </c>
      <c r="H141" s="3">
        <v>0</v>
      </c>
      <c r="I141" s="3">
        <v>128</v>
      </c>
      <c r="J141" s="3">
        <v>360</v>
      </c>
      <c r="K141" s="2">
        <v>1</v>
      </c>
      <c r="L141" s="2" t="s">
        <v>39</v>
      </c>
      <c r="M141" s="2" t="s">
        <v>22</v>
      </c>
    </row>
    <row r="142" spans="1:13" x14ac:dyDescent="0.25">
      <c r="A142" s="2" t="s">
        <v>165</v>
      </c>
      <c r="B142" s="2" t="s">
        <v>14</v>
      </c>
      <c r="C142" s="2" t="s">
        <v>15</v>
      </c>
      <c r="D142" s="2"/>
      <c r="E142" s="2" t="s">
        <v>24</v>
      </c>
      <c r="F142" s="2" t="s">
        <v>15</v>
      </c>
      <c r="G142" s="3">
        <v>4735</v>
      </c>
      <c r="H142" s="3">
        <v>0</v>
      </c>
      <c r="I142" s="3">
        <v>138</v>
      </c>
      <c r="J142" s="3">
        <v>360</v>
      </c>
      <c r="K142" s="2">
        <v>1</v>
      </c>
      <c r="L142" s="2" t="s">
        <v>21</v>
      </c>
      <c r="M142" s="2" t="s">
        <v>19</v>
      </c>
    </row>
    <row r="143" spans="1:13" x14ac:dyDescent="0.25">
      <c r="A143" s="2" t="s">
        <v>166</v>
      </c>
      <c r="B143" s="2" t="s">
        <v>14</v>
      </c>
      <c r="C143" s="2" t="s">
        <v>15</v>
      </c>
      <c r="D143" s="2">
        <v>1</v>
      </c>
      <c r="E143" s="2" t="s">
        <v>16</v>
      </c>
      <c r="F143" s="2" t="s">
        <v>17</v>
      </c>
      <c r="G143" s="3">
        <v>2491</v>
      </c>
      <c r="H143" s="3">
        <v>2054</v>
      </c>
      <c r="I143" s="3">
        <v>104</v>
      </c>
      <c r="J143" s="3">
        <v>360</v>
      </c>
      <c r="K143" s="2">
        <v>1</v>
      </c>
      <c r="L143" s="2" t="s">
        <v>39</v>
      </c>
      <c r="M143" s="2" t="s">
        <v>22</v>
      </c>
    </row>
    <row r="144" spans="1:13" x14ac:dyDescent="0.25">
      <c r="A144" s="2" t="s">
        <v>167</v>
      </c>
      <c r="B144" s="2" t="s">
        <v>14</v>
      </c>
      <c r="C144" s="2" t="s">
        <v>15</v>
      </c>
      <c r="D144" s="2">
        <v>0</v>
      </c>
      <c r="E144" s="2" t="s">
        <v>16</v>
      </c>
      <c r="F144" s="2"/>
      <c r="G144" s="3">
        <v>3716</v>
      </c>
      <c r="H144" s="3">
        <v>0</v>
      </c>
      <c r="I144" s="3">
        <v>42</v>
      </c>
      <c r="J144" s="3">
        <v>180</v>
      </c>
      <c r="K144" s="2">
        <v>1</v>
      </c>
      <c r="L144" s="2" t="s">
        <v>18</v>
      </c>
      <c r="M144" s="2" t="s">
        <v>22</v>
      </c>
    </row>
    <row r="145" spans="1:13" x14ac:dyDescent="0.25">
      <c r="A145" s="2" t="s">
        <v>168</v>
      </c>
      <c r="B145" s="2" t="s">
        <v>14</v>
      </c>
      <c r="C145" s="2" t="s">
        <v>17</v>
      </c>
      <c r="D145" s="2">
        <v>0</v>
      </c>
      <c r="E145" s="2" t="s">
        <v>24</v>
      </c>
      <c r="F145" s="2" t="s">
        <v>17</v>
      </c>
      <c r="G145" s="3">
        <v>3189</v>
      </c>
      <c r="H145" s="3">
        <v>2598</v>
      </c>
      <c r="I145" s="3">
        <v>120</v>
      </c>
      <c r="J145" s="3"/>
      <c r="K145" s="2">
        <v>1</v>
      </c>
      <c r="L145" s="2" t="s">
        <v>18</v>
      </c>
      <c r="M145" s="2" t="s">
        <v>22</v>
      </c>
    </row>
    <row r="146" spans="1:13" x14ac:dyDescent="0.25">
      <c r="A146" s="2" t="s">
        <v>169</v>
      </c>
      <c r="B146" s="2" t="s">
        <v>14</v>
      </c>
      <c r="C146" s="2" t="s">
        <v>15</v>
      </c>
      <c r="D146" s="2">
        <v>1</v>
      </c>
      <c r="E146" s="2" t="s">
        <v>16</v>
      </c>
      <c r="F146" s="2" t="s">
        <v>17</v>
      </c>
      <c r="G146" s="3">
        <v>3155</v>
      </c>
      <c r="H146" s="3">
        <v>1779</v>
      </c>
      <c r="I146" s="3">
        <v>140</v>
      </c>
      <c r="J146" s="3">
        <v>360</v>
      </c>
      <c r="K146" s="2">
        <v>1</v>
      </c>
      <c r="L146" s="2" t="s">
        <v>39</v>
      </c>
      <c r="M146" s="2" t="s">
        <v>22</v>
      </c>
    </row>
    <row r="147" spans="1:13" x14ac:dyDescent="0.25">
      <c r="A147" s="2" t="s">
        <v>170</v>
      </c>
      <c r="B147" s="2" t="s">
        <v>34</v>
      </c>
      <c r="C147" s="2" t="s">
        <v>17</v>
      </c>
      <c r="D147" s="2">
        <v>0</v>
      </c>
      <c r="E147" s="2" t="s">
        <v>16</v>
      </c>
      <c r="F147" s="2" t="s">
        <v>15</v>
      </c>
      <c r="G147" s="3">
        <v>3463</v>
      </c>
      <c r="H147" s="3">
        <v>0</v>
      </c>
      <c r="I147" s="3">
        <v>122</v>
      </c>
      <c r="J147" s="3">
        <v>360</v>
      </c>
      <c r="K147" s="2"/>
      <c r="L147" s="2" t="s">
        <v>21</v>
      </c>
      <c r="M147" s="2" t="s">
        <v>22</v>
      </c>
    </row>
    <row r="148" spans="1:13" x14ac:dyDescent="0.25">
      <c r="A148" s="2" t="s">
        <v>171</v>
      </c>
      <c r="B148" s="2" t="s">
        <v>34</v>
      </c>
      <c r="C148" s="2" t="s">
        <v>17</v>
      </c>
      <c r="D148" s="2">
        <v>1</v>
      </c>
      <c r="E148" s="2" t="s">
        <v>16</v>
      </c>
      <c r="F148" s="2" t="s">
        <v>17</v>
      </c>
      <c r="G148" s="3">
        <v>3812</v>
      </c>
      <c r="H148" s="3">
        <v>0</v>
      </c>
      <c r="I148" s="3">
        <v>112</v>
      </c>
      <c r="J148" s="3">
        <v>360</v>
      </c>
      <c r="K148" s="2">
        <v>1</v>
      </c>
      <c r="L148" s="2" t="s">
        <v>18</v>
      </c>
      <c r="M148" s="2" t="s">
        <v>22</v>
      </c>
    </row>
    <row r="149" spans="1:13" x14ac:dyDescent="0.25">
      <c r="A149" s="2" t="s">
        <v>172</v>
      </c>
      <c r="B149" s="2" t="s">
        <v>14</v>
      </c>
      <c r="C149" s="2" t="s">
        <v>15</v>
      </c>
      <c r="D149" s="2">
        <v>1</v>
      </c>
      <c r="E149" s="2" t="s">
        <v>16</v>
      </c>
      <c r="F149" s="2" t="s">
        <v>17</v>
      </c>
      <c r="G149" s="3">
        <v>3315</v>
      </c>
      <c r="H149" s="3">
        <v>0</v>
      </c>
      <c r="I149" s="3">
        <v>96</v>
      </c>
      <c r="J149" s="3">
        <v>360</v>
      </c>
      <c r="K149" s="2">
        <v>1</v>
      </c>
      <c r="L149" s="2" t="s">
        <v>39</v>
      </c>
      <c r="M149" s="2" t="s">
        <v>22</v>
      </c>
    </row>
    <row r="150" spans="1:13" x14ac:dyDescent="0.25">
      <c r="A150" s="2" t="s">
        <v>173</v>
      </c>
      <c r="B150" s="2" t="s">
        <v>14</v>
      </c>
      <c r="C150" s="2" t="s">
        <v>15</v>
      </c>
      <c r="D150" s="2">
        <v>2</v>
      </c>
      <c r="E150" s="2" t="s">
        <v>16</v>
      </c>
      <c r="F150" s="2" t="s">
        <v>17</v>
      </c>
      <c r="G150" s="3">
        <v>5819</v>
      </c>
      <c r="H150" s="3">
        <v>5000</v>
      </c>
      <c r="I150" s="3">
        <v>120</v>
      </c>
      <c r="J150" s="3">
        <v>360</v>
      </c>
      <c r="K150" s="2">
        <v>1</v>
      </c>
      <c r="L150" s="2" t="s">
        <v>18</v>
      </c>
      <c r="M150" s="2" t="s">
        <v>22</v>
      </c>
    </row>
    <row r="151" spans="1:13" x14ac:dyDescent="0.25">
      <c r="A151" s="2" t="s">
        <v>174</v>
      </c>
      <c r="B151" s="2" t="s">
        <v>14</v>
      </c>
      <c r="C151" s="2" t="s">
        <v>15</v>
      </c>
      <c r="D151" s="2">
        <v>1</v>
      </c>
      <c r="E151" s="2" t="s">
        <v>24</v>
      </c>
      <c r="F151" s="2" t="s">
        <v>17</v>
      </c>
      <c r="G151" s="3">
        <v>2510</v>
      </c>
      <c r="H151" s="3">
        <v>1983</v>
      </c>
      <c r="I151" s="3">
        <v>140</v>
      </c>
      <c r="J151" s="3">
        <v>180</v>
      </c>
      <c r="K151" s="2">
        <v>1</v>
      </c>
      <c r="L151" s="2" t="s">
        <v>21</v>
      </c>
      <c r="M151" s="2" t="s">
        <v>19</v>
      </c>
    </row>
    <row r="152" spans="1:13" x14ac:dyDescent="0.25">
      <c r="A152" s="2" t="s">
        <v>175</v>
      </c>
      <c r="B152" s="2" t="s">
        <v>14</v>
      </c>
      <c r="C152" s="2" t="s">
        <v>15</v>
      </c>
      <c r="D152" s="2">
        <v>2</v>
      </c>
      <c r="E152" s="2" t="s">
        <v>16</v>
      </c>
      <c r="F152" s="2" t="s">
        <v>15</v>
      </c>
      <c r="G152" s="3">
        <v>6250</v>
      </c>
      <c r="H152" s="3">
        <v>1300</v>
      </c>
      <c r="I152" s="3">
        <v>108</v>
      </c>
      <c r="J152" s="3">
        <v>360</v>
      </c>
      <c r="K152" s="2">
        <v>1</v>
      </c>
      <c r="L152" s="2" t="s">
        <v>18</v>
      </c>
      <c r="M152" s="2" t="s">
        <v>22</v>
      </c>
    </row>
    <row r="153" spans="1:13" x14ac:dyDescent="0.25">
      <c r="A153" s="2" t="s">
        <v>176</v>
      </c>
      <c r="B153" s="2" t="s">
        <v>14</v>
      </c>
      <c r="C153" s="2" t="s">
        <v>15</v>
      </c>
      <c r="D153" s="2">
        <v>0</v>
      </c>
      <c r="E153" s="2" t="s">
        <v>24</v>
      </c>
      <c r="F153" s="2" t="s">
        <v>17</v>
      </c>
      <c r="G153" s="3">
        <v>3406</v>
      </c>
      <c r="H153" s="3">
        <v>4417</v>
      </c>
      <c r="I153" s="3">
        <v>123</v>
      </c>
      <c r="J153" s="3">
        <v>360</v>
      </c>
      <c r="K153" s="2">
        <v>1</v>
      </c>
      <c r="L153" s="2" t="s">
        <v>39</v>
      </c>
      <c r="M153" s="2" t="s">
        <v>22</v>
      </c>
    </row>
    <row r="154" spans="1:13" x14ac:dyDescent="0.25">
      <c r="A154" s="2" t="s">
        <v>177</v>
      </c>
      <c r="B154" s="2" t="s">
        <v>14</v>
      </c>
      <c r="C154" s="2" t="s">
        <v>17</v>
      </c>
      <c r="D154" s="2">
        <v>0</v>
      </c>
      <c r="E154" s="2" t="s">
        <v>16</v>
      </c>
      <c r="F154" s="2" t="s">
        <v>15</v>
      </c>
      <c r="G154" s="3">
        <v>6050</v>
      </c>
      <c r="H154" s="3">
        <v>4333</v>
      </c>
      <c r="I154" s="3">
        <v>120</v>
      </c>
      <c r="J154" s="3">
        <v>180</v>
      </c>
      <c r="K154" s="2">
        <v>1</v>
      </c>
      <c r="L154" s="2" t="s">
        <v>21</v>
      </c>
      <c r="M154" s="2" t="s">
        <v>19</v>
      </c>
    </row>
    <row r="155" spans="1:13" x14ac:dyDescent="0.25">
      <c r="A155" s="2" t="s">
        <v>178</v>
      </c>
      <c r="B155" s="2" t="s">
        <v>14</v>
      </c>
      <c r="C155" s="2" t="s">
        <v>15</v>
      </c>
      <c r="D155" s="2">
        <v>2</v>
      </c>
      <c r="E155" s="2" t="s">
        <v>16</v>
      </c>
      <c r="F155" s="2" t="s">
        <v>17</v>
      </c>
      <c r="G155" s="3">
        <v>9703</v>
      </c>
      <c r="H155" s="3">
        <v>0</v>
      </c>
      <c r="I155" s="3">
        <v>112</v>
      </c>
      <c r="J155" s="3">
        <v>360</v>
      </c>
      <c r="K155" s="2">
        <v>1</v>
      </c>
      <c r="L155" s="2" t="s">
        <v>21</v>
      </c>
      <c r="M155" s="2" t="s">
        <v>22</v>
      </c>
    </row>
    <row r="156" spans="1:13" x14ac:dyDescent="0.25">
      <c r="A156" s="2" t="s">
        <v>179</v>
      </c>
      <c r="B156" s="2" t="s">
        <v>14</v>
      </c>
      <c r="C156" s="2" t="s">
        <v>15</v>
      </c>
      <c r="D156" s="2">
        <v>1</v>
      </c>
      <c r="E156" s="2" t="s">
        <v>24</v>
      </c>
      <c r="F156" s="2" t="s">
        <v>17</v>
      </c>
      <c r="G156" s="3">
        <v>6608</v>
      </c>
      <c r="H156" s="3">
        <v>0</v>
      </c>
      <c r="I156" s="3">
        <v>137</v>
      </c>
      <c r="J156" s="3">
        <v>180</v>
      </c>
      <c r="K156" s="2">
        <v>1</v>
      </c>
      <c r="L156" s="2" t="s">
        <v>21</v>
      </c>
      <c r="M156" s="2" t="s">
        <v>22</v>
      </c>
    </row>
    <row r="157" spans="1:13" x14ac:dyDescent="0.25">
      <c r="A157" s="2" t="s">
        <v>180</v>
      </c>
      <c r="B157" s="2" t="s">
        <v>14</v>
      </c>
      <c r="C157" s="2" t="s">
        <v>15</v>
      </c>
      <c r="D157" s="2">
        <v>1</v>
      </c>
      <c r="E157" s="2" t="s">
        <v>16</v>
      </c>
      <c r="F157" s="2" t="s">
        <v>17</v>
      </c>
      <c r="G157" s="3">
        <v>2882</v>
      </c>
      <c r="H157" s="3">
        <v>1843</v>
      </c>
      <c r="I157" s="3">
        <v>123</v>
      </c>
      <c r="J157" s="3">
        <v>480</v>
      </c>
      <c r="K157" s="2">
        <v>1</v>
      </c>
      <c r="L157" s="2" t="s">
        <v>39</v>
      </c>
      <c r="M157" s="2" t="s">
        <v>22</v>
      </c>
    </row>
    <row r="158" spans="1:13" x14ac:dyDescent="0.25">
      <c r="A158" s="2" t="s">
        <v>181</v>
      </c>
      <c r="B158" s="2" t="s">
        <v>14</v>
      </c>
      <c r="C158" s="2" t="s">
        <v>15</v>
      </c>
      <c r="D158" s="2">
        <v>0</v>
      </c>
      <c r="E158" s="2" t="s">
        <v>16</v>
      </c>
      <c r="F158" s="2" t="s">
        <v>17</v>
      </c>
      <c r="G158" s="3">
        <v>1809</v>
      </c>
      <c r="H158" s="3">
        <v>1868</v>
      </c>
      <c r="I158" s="3">
        <v>90</v>
      </c>
      <c r="J158" s="3">
        <v>360</v>
      </c>
      <c r="K158" s="2">
        <v>1</v>
      </c>
      <c r="L158" s="2" t="s">
        <v>21</v>
      </c>
      <c r="M158" s="2" t="s">
        <v>22</v>
      </c>
    </row>
    <row r="159" spans="1:13" x14ac:dyDescent="0.25">
      <c r="A159" s="2" t="s">
        <v>182</v>
      </c>
      <c r="B159" s="2" t="s">
        <v>34</v>
      </c>
      <c r="C159" s="2" t="s">
        <v>17</v>
      </c>
      <c r="D159" s="2">
        <v>2</v>
      </c>
      <c r="E159" s="2" t="s">
        <v>16</v>
      </c>
      <c r="F159" s="2" t="s">
        <v>17</v>
      </c>
      <c r="G159" s="3">
        <v>3427</v>
      </c>
      <c r="H159" s="3">
        <v>0</v>
      </c>
      <c r="I159" s="3">
        <v>138</v>
      </c>
      <c r="J159" s="3">
        <v>360</v>
      </c>
      <c r="K159" s="2">
        <v>1</v>
      </c>
      <c r="L159" s="2" t="s">
        <v>21</v>
      </c>
      <c r="M159" s="2" t="s">
        <v>19</v>
      </c>
    </row>
    <row r="160" spans="1:13" x14ac:dyDescent="0.25">
      <c r="A160" s="2" t="s">
        <v>183</v>
      </c>
      <c r="B160" s="2" t="s">
        <v>14</v>
      </c>
      <c r="C160" s="2" t="s">
        <v>17</v>
      </c>
      <c r="D160" s="2">
        <v>0</v>
      </c>
      <c r="E160" s="2" t="s">
        <v>24</v>
      </c>
      <c r="F160" s="2" t="s">
        <v>15</v>
      </c>
      <c r="G160" s="3">
        <v>2583</v>
      </c>
      <c r="H160" s="3">
        <v>2167</v>
      </c>
      <c r="I160" s="3">
        <v>104</v>
      </c>
      <c r="J160" s="3">
        <v>360</v>
      </c>
      <c r="K160" s="2">
        <v>1</v>
      </c>
      <c r="L160" s="2" t="s">
        <v>18</v>
      </c>
      <c r="M160" s="2" t="s">
        <v>22</v>
      </c>
    </row>
    <row r="161" spans="1:13" x14ac:dyDescent="0.25">
      <c r="A161" s="2" t="s">
        <v>184</v>
      </c>
      <c r="B161" s="2" t="s">
        <v>14</v>
      </c>
      <c r="C161" s="2" t="s">
        <v>17</v>
      </c>
      <c r="D161" s="2">
        <v>0</v>
      </c>
      <c r="E161" s="2" t="s">
        <v>24</v>
      </c>
      <c r="F161" s="2" t="s">
        <v>17</v>
      </c>
      <c r="G161" s="3">
        <v>6045</v>
      </c>
      <c r="H161" s="3">
        <v>0</v>
      </c>
      <c r="I161" s="3">
        <v>115</v>
      </c>
      <c r="J161" s="3">
        <v>360</v>
      </c>
      <c r="K161" s="2">
        <v>0</v>
      </c>
      <c r="L161" s="2" t="s">
        <v>18</v>
      </c>
      <c r="M161" s="2" t="s">
        <v>19</v>
      </c>
    </row>
    <row r="162" spans="1:13" x14ac:dyDescent="0.25">
      <c r="A162" s="2" t="s">
        <v>185</v>
      </c>
      <c r="B162" s="2" t="s">
        <v>14</v>
      </c>
      <c r="C162" s="2" t="s">
        <v>15</v>
      </c>
      <c r="D162" s="2" t="s">
        <v>71</v>
      </c>
      <c r="E162" s="2" t="s">
        <v>16</v>
      </c>
      <c r="F162" s="2" t="s">
        <v>17</v>
      </c>
      <c r="G162" s="3">
        <v>5250</v>
      </c>
      <c r="H162" s="3">
        <v>0</v>
      </c>
      <c r="I162" s="3">
        <v>94</v>
      </c>
      <c r="J162" s="3">
        <v>360</v>
      </c>
      <c r="K162" s="2">
        <v>1</v>
      </c>
      <c r="L162" s="2" t="s">
        <v>21</v>
      </c>
      <c r="M162" s="2" t="s">
        <v>19</v>
      </c>
    </row>
    <row r="163" spans="1:13" x14ac:dyDescent="0.25">
      <c r="A163" s="2" t="s">
        <v>186</v>
      </c>
      <c r="B163" s="2" t="s">
        <v>14</v>
      </c>
      <c r="C163" s="2" t="s">
        <v>15</v>
      </c>
      <c r="D163" s="2" t="s">
        <v>71</v>
      </c>
      <c r="E163" s="2" t="s">
        <v>24</v>
      </c>
      <c r="F163" s="2" t="s">
        <v>17</v>
      </c>
      <c r="G163" s="3">
        <v>4931</v>
      </c>
      <c r="H163" s="3">
        <v>0</v>
      </c>
      <c r="I163" s="3">
        <v>128</v>
      </c>
      <c r="J163" s="3">
        <v>360</v>
      </c>
      <c r="K163" s="2"/>
      <c r="L163" s="2" t="s">
        <v>39</v>
      </c>
      <c r="M163" s="2" t="s">
        <v>19</v>
      </c>
    </row>
    <row r="164" spans="1:13" x14ac:dyDescent="0.25">
      <c r="A164" s="2" t="s">
        <v>187</v>
      </c>
      <c r="B164" s="2" t="s">
        <v>14</v>
      </c>
      <c r="C164" s="2" t="s">
        <v>17</v>
      </c>
      <c r="D164" s="2">
        <v>0</v>
      </c>
      <c r="E164" s="2" t="s">
        <v>16</v>
      </c>
      <c r="F164" s="2" t="s">
        <v>17</v>
      </c>
      <c r="G164" s="3">
        <v>2060</v>
      </c>
      <c r="H164" s="3">
        <v>2209</v>
      </c>
      <c r="I164" s="3">
        <v>134</v>
      </c>
      <c r="J164" s="3">
        <v>360</v>
      </c>
      <c r="K164" s="2">
        <v>1</v>
      </c>
      <c r="L164" s="2" t="s">
        <v>39</v>
      </c>
      <c r="M164" s="2" t="s">
        <v>22</v>
      </c>
    </row>
    <row r="165" spans="1:13" x14ac:dyDescent="0.25">
      <c r="A165" s="2" t="s">
        <v>188</v>
      </c>
      <c r="B165" s="2" t="s">
        <v>34</v>
      </c>
      <c r="C165" s="2" t="s">
        <v>17</v>
      </c>
      <c r="D165" s="2">
        <v>0</v>
      </c>
      <c r="E165" s="2" t="s">
        <v>16</v>
      </c>
      <c r="F165" s="2" t="s">
        <v>17</v>
      </c>
      <c r="G165" s="3">
        <v>7200</v>
      </c>
      <c r="H165" s="3">
        <v>0</v>
      </c>
      <c r="I165" s="3">
        <v>120</v>
      </c>
      <c r="J165" s="3">
        <v>360</v>
      </c>
      <c r="K165" s="2">
        <v>1</v>
      </c>
      <c r="L165" s="2" t="s">
        <v>18</v>
      </c>
      <c r="M165" s="2" t="s">
        <v>22</v>
      </c>
    </row>
    <row r="166" spans="1:13" x14ac:dyDescent="0.25">
      <c r="A166" s="2" t="s">
        <v>189</v>
      </c>
      <c r="B166" s="2" t="s">
        <v>14</v>
      </c>
      <c r="C166" s="2" t="s">
        <v>17</v>
      </c>
      <c r="D166" s="2">
        <v>0</v>
      </c>
      <c r="E166" s="2" t="s">
        <v>16</v>
      </c>
      <c r="F166" s="2" t="s">
        <v>15</v>
      </c>
      <c r="G166" s="3">
        <v>5166</v>
      </c>
      <c r="H166" s="3">
        <v>0</v>
      </c>
      <c r="I166" s="3">
        <v>128</v>
      </c>
      <c r="J166" s="3">
        <v>360</v>
      </c>
      <c r="K166" s="2">
        <v>1</v>
      </c>
      <c r="L166" s="2" t="s">
        <v>39</v>
      </c>
      <c r="M166" s="2" t="s">
        <v>22</v>
      </c>
    </row>
    <row r="167" spans="1:13" x14ac:dyDescent="0.25">
      <c r="A167" s="2" t="s">
        <v>190</v>
      </c>
      <c r="B167" s="2" t="s">
        <v>14</v>
      </c>
      <c r="C167" s="2" t="s">
        <v>15</v>
      </c>
      <c r="D167" s="2">
        <v>2</v>
      </c>
      <c r="E167" s="2" t="s">
        <v>16</v>
      </c>
      <c r="F167" s="2" t="s">
        <v>17</v>
      </c>
      <c r="G167" s="3">
        <v>4708</v>
      </c>
      <c r="H167" s="3">
        <v>1387</v>
      </c>
      <c r="I167" s="3">
        <v>150</v>
      </c>
      <c r="J167" s="3">
        <v>360</v>
      </c>
      <c r="K167" s="2">
        <v>1</v>
      </c>
      <c r="L167" s="2" t="s">
        <v>39</v>
      </c>
      <c r="M167" s="2" t="s">
        <v>22</v>
      </c>
    </row>
    <row r="168" spans="1:13" x14ac:dyDescent="0.25">
      <c r="A168" s="2" t="s">
        <v>191</v>
      </c>
      <c r="B168" s="2" t="s">
        <v>34</v>
      </c>
      <c r="C168" s="2" t="s">
        <v>17</v>
      </c>
      <c r="D168" s="2">
        <v>0</v>
      </c>
      <c r="E168" s="2" t="s">
        <v>16</v>
      </c>
      <c r="F168" s="2"/>
      <c r="G168" s="3">
        <v>3418</v>
      </c>
      <c r="H168" s="3">
        <v>0</v>
      </c>
      <c r="I168" s="3">
        <v>135</v>
      </c>
      <c r="J168" s="3">
        <v>360</v>
      </c>
      <c r="K168" s="2">
        <v>1</v>
      </c>
      <c r="L168" s="2" t="s">
        <v>18</v>
      </c>
      <c r="M168" s="2" t="s">
        <v>19</v>
      </c>
    </row>
    <row r="169" spans="1:13" x14ac:dyDescent="0.25">
      <c r="A169" s="2" t="s">
        <v>192</v>
      </c>
      <c r="B169" s="2" t="s">
        <v>34</v>
      </c>
      <c r="C169" s="2" t="s">
        <v>17</v>
      </c>
      <c r="D169" s="2">
        <v>1</v>
      </c>
      <c r="E169" s="2" t="s">
        <v>16</v>
      </c>
      <c r="F169" s="2" t="s">
        <v>17</v>
      </c>
      <c r="G169" s="3">
        <v>2876</v>
      </c>
      <c r="H169" s="3">
        <v>1560</v>
      </c>
      <c r="I169" s="3">
        <v>90</v>
      </c>
      <c r="J169" s="3">
        <v>360</v>
      </c>
      <c r="K169" s="2">
        <v>1</v>
      </c>
      <c r="L169" s="2" t="s">
        <v>21</v>
      </c>
      <c r="M169" s="2" t="s">
        <v>22</v>
      </c>
    </row>
    <row r="170" spans="1:13" x14ac:dyDescent="0.25">
      <c r="A170" s="2" t="s">
        <v>193</v>
      </c>
      <c r="B170" s="2" t="s">
        <v>34</v>
      </c>
      <c r="C170" s="2" t="s">
        <v>17</v>
      </c>
      <c r="D170" s="2">
        <v>0</v>
      </c>
      <c r="E170" s="2" t="s">
        <v>16</v>
      </c>
      <c r="F170" s="2" t="s">
        <v>17</v>
      </c>
      <c r="G170" s="3">
        <v>3237</v>
      </c>
      <c r="H170" s="3">
        <v>0</v>
      </c>
      <c r="I170" s="3">
        <v>30</v>
      </c>
      <c r="J170" s="3">
        <v>360</v>
      </c>
      <c r="K170" s="2">
        <v>1</v>
      </c>
      <c r="L170" s="2" t="s">
        <v>21</v>
      </c>
      <c r="M170" s="2" t="s">
        <v>22</v>
      </c>
    </row>
    <row r="171" spans="1:13" x14ac:dyDescent="0.25">
      <c r="A171" s="2" t="s">
        <v>194</v>
      </c>
      <c r="B171" s="2" t="s">
        <v>14</v>
      </c>
      <c r="C171" s="2" t="s">
        <v>17</v>
      </c>
      <c r="D171" s="2">
        <v>0</v>
      </c>
      <c r="E171" s="2" t="s">
        <v>16</v>
      </c>
      <c r="F171" s="2" t="s">
        <v>17</v>
      </c>
      <c r="G171" s="3">
        <v>2833</v>
      </c>
      <c r="H171" s="3">
        <v>1857</v>
      </c>
      <c r="I171" s="3">
        <v>126</v>
      </c>
      <c r="J171" s="3">
        <v>360</v>
      </c>
      <c r="K171" s="2">
        <v>1</v>
      </c>
      <c r="L171" s="2" t="s">
        <v>18</v>
      </c>
      <c r="M171" s="2" t="s">
        <v>22</v>
      </c>
    </row>
    <row r="172" spans="1:13" x14ac:dyDescent="0.25">
      <c r="A172" s="2" t="s">
        <v>195</v>
      </c>
      <c r="B172" s="2" t="s">
        <v>14</v>
      </c>
      <c r="C172" s="2" t="s">
        <v>15</v>
      </c>
      <c r="D172" s="2">
        <v>0</v>
      </c>
      <c r="E172" s="2" t="s">
        <v>16</v>
      </c>
      <c r="F172" s="2" t="s">
        <v>17</v>
      </c>
      <c r="G172" s="3">
        <v>2620</v>
      </c>
      <c r="H172" s="3">
        <v>2223</v>
      </c>
      <c r="I172" s="3">
        <v>150</v>
      </c>
      <c r="J172" s="3">
        <v>360</v>
      </c>
      <c r="K172" s="2">
        <v>1</v>
      </c>
      <c r="L172" s="2" t="s">
        <v>39</v>
      </c>
      <c r="M172" s="2" t="s">
        <v>22</v>
      </c>
    </row>
    <row r="173" spans="1:13" x14ac:dyDescent="0.25">
      <c r="A173" s="2" t="s">
        <v>196</v>
      </c>
      <c r="B173" s="2" t="s">
        <v>14</v>
      </c>
      <c r="C173" s="2" t="s">
        <v>15</v>
      </c>
      <c r="D173" s="2">
        <v>2</v>
      </c>
      <c r="E173" s="2" t="s">
        <v>16</v>
      </c>
      <c r="F173" s="2" t="s">
        <v>17</v>
      </c>
      <c r="G173" s="3">
        <v>3900</v>
      </c>
      <c r="H173" s="3">
        <v>0</v>
      </c>
      <c r="I173" s="3">
        <v>90</v>
      </c>
      <c r="J173" s="3">
        <v>360</v>
      </c>
      <c r="K173" s="2">
        <v>1</v>
      </c>
      <c r="L173" s="2" t="s">
        <v>39</v>
      </c>
      <c r="M173" s="2" t="s">
        <v>22</v>
      </c>
    </row>
    <row r="174" spans="1:13" x14ac:dyDescent="0.25">
      <c r="A174" s="2" t="s">
        <v>197</v>
      </c>
      <c r="B174" s="2" t="s">
        <v>14</v>
      </c>
      <c r="C174" s="2" t="s">
        <v>15</v>
      </c>
      <c r="D174" s="2">
        <v>1</v>
      </c>
      <c r="E174" s="2" t="s">
        <v>16</v>
      </c>
      <c r="F174" s="2" t="s">
        <v>17</v>
      </c>
      <c r="G174" s="3">
        <v>2750</v>
      </c>
      <c r="H174" s="3">
        <v>1842</v>
      </c>
      <c r="I174" s="3">
        <v>115</v>
      </c>
      <c r="J174" s="3">
        <v>360</v>
      </c>
      <c r="K174" s="2">
        <v>1</v>
      </c>
      <c r="L174" s="2" t="s">
        <v>39</v>
      </c>
      <c r="M174" s="2" t="s">
        <v>22</v>
      </c>
    </row>
    <row r="175" spans="1:13" x14ac:dyDescent="0.25">
      <c r="A175" s="2" t="s">
        <v>198</v>
      </c>
      <c r="B175" s="2" t="s">
        <v>14</v>
      </c>
      <c r="C175" s="2" t="s">
        <v>15</v>
      </c>
      <c r="D175" s="2">
        <v>0</v>
      </c>
      <c r="E175" s="2" t="s">
        <v>16</v>
      </c>
      <c r="F175" s="2" t="s">
        <v>17</v>
      </c>
      <c r="G175" s="3">
        <v>3103</v>
      </c>
      <c r="H175" s="3">
        <v>1300</v>
      </c>
      <c r="I175" s="3">
        <v>80</v>
      </c>
      <c r="J175" s="3">
        <v>360</v>
      </c>
      <c r="K175" s="2">
        <v>1</v>
      </c>
      <c r="L175" s="2" t="s">
        <v>21</v>
      </c>
      <c r="M175" s="2" t="s">
        <v>22</v>
      </c>
    </row>
    <row r="176" spans="1:13" x14ac:dyDescent="0.25">
      <c r="A176" s="2" t="s">
        <v>199</v>
      </c>
      <c r="B176" s="2" t="s">
        <v>34</v>
      </c>
      <c r="C176" s="2" t="s">
        <v>15</v>
      </c>
      <c r="D176" s="2">
        <v>0</v>
      </c>
      <c r="E176" s="2" t="s">
        <v>24</v>
      </c>
      <c r="F176" s="2" t="s">
        <v>17</v>
      </c>
      <c r="G176" s="3">
        <v>4100</v>
      </c>
      <c r="H176" s="3">
        <v>0</v>
      </c>
      <c r="I176" s="3">
        <v>124</v>
      </c>
      <c r="J176" s="3">
        <v>360</v>
      </c>
      <c r="K176" s="2"/>
      <c r="L176" s="2" t="s">
        <v>18</v>
      </c>
      <c r="M176" s="2" t="s">
        <v>22</v>
      </c>
    </row>
    <row r="177" spans="1:13" x14ac:dyDescent="0.25">
      <c r="A177" s="2" t="s">
        <v>200</v>
      </c>
      <c r="B177" s="2" t="s">
        <v>14</v>
      </c>
      <c r="C177" s="2" t="s">
        <v>15</v>
      </c>
      <c r="D177" s="2">
        <v>0</v>
      </c>
      <c r="E177" s="2" t="s">
        <v>16</v>
      </c>
      <c r="F177" s="2" t="s">
        <v>17</v>
      </c>
      <c r="G177" s="3">
        <v>3927</v>
      </c>
      <c r="H177" s="3">
        <v>800</v>
      </c>
      <c r="I177" s="3">
        <v>112</v>
      </c>
      <c r="J177" s="3">
        <v>360</v>
      </c>
      <c r="K177" s="2">
        <v>1</v>
      </c>
      <c r="L177" s="2" t="s">
        <v>39</v>
      </c>
      <c r="M177" s="2" t="s">
        <v>22</v>
      </c>
    </row>
    <row r="178" spans="1:13" x14ac:dyDescent="0.25">
      <c r="A178" s="2" t="s">
        <v>201</v>
      </c>
      <c r="B178" s="2" t="s">
        <v>14</v>
      </c>
      <c r="C178" s="2" t="s">
        <v>15</v>
      </c>
      <c r="D178" s="2">
        <v>2</v>
      </c>
      <c r="E178" s="2" t="s">
        <v>16</v>
      </c>
      <c r="F178" s="2" t="s">
        <v>17</v>
      </c>
      <c r="G178" s="3">
        <v>2301</v>
      </c>
      <c r="H178" s="3">
        <v>985.79998779999903</v>
      </c>
      <c r="I178" s="3">
        <v>78</v>
      </c>
      <c r="J178" s="3">
        <v>180</v>
      </c>
      <c r="K178" s="2">
        <v>1</v>
      </c>
      <c r="L178" s="2" t="s">
        <v>21</v>
      </c>
      <c r="M178" s="2" t="s">
        <v>22</v>
      </c>
    </row>
    <row r="179" spans="1:13" x14ac:dyDescent="0.25">
      <c r="A179" s="2" t="s">
        <v>202</v>
      </c>
      <c r="B179" s="2" t="s">
        <v>34</v>
      </c>
      <c r="C179" s="2" t="s">
        <v>17</v>
      </c>
      <c r="D179" s="2">
        <v>0</v>
      </c>
      <c r="E179" s="2" t="s">
        <v>16</v>
      </c>
      <c r="F179" s="2" t="s">
        <v>17</v>
      </c>
      <c r="G179" s="3">
        <v>1811</v>
      </c>
      <c r="H179" s="3">
        <v>1666</v>
      </c>
      <c r="I179" s="3">
        <v>54</v>
      </c>
      <c r="J179" s="3">
        <v>360</v>
      </c>
      <c r="K179" s="2">
        <v>1</v>
      </c>
      <c r="L179" s="2" t="s">
        <v>21</v>
      </c>
      <c r="M179" s="2" t="s">
        <v>22</v>
      </c>
    </row>
    <row r="180" spans="1:13" x14ac:dyDescent="0.25">
      <c r="A180" s="2" t="s">
        <v>203</v>
      </c>
      <c r="B180" s="2" t="s">
        <v>14</v>
      </c>
      <c r="C180" s="2" t="s">
        <v>17</v>
      </c>
      <c r="D180" s="2">
        <v>0</v>
      </c>
      <c r="E180" s="2" t="s">
        <v>16</v>
      </c>
      <c r="F180" s="2" t="s">
        <v>17</v>
      </c>
      <c r="G180" s="3">
        <v>3158</v>
      </c>
      <c r="H180" s="3">
        <v>3053</v>
      </c>
      <c r="I180" s="3">
        <v>89</v>
      </c>
      <c r="J180" s="3">
        <v>360</v>
      </c>
      <c r="K180" s="2">
        <v>1</v>
      </c>
      <c r="L180" s="2" t="s">
        <v>18</v>
      </c>
      <c r="M180" s="2" t="s">
        <v>22</v>
      </c>
    </row>
    <row r="181" spans="1:13" x14ac:dyDescent="0.25">
      <c r="A181" s="2" t="s">
        <v>204</v>
      </c>
      <c r="B181" s="2" t="s">
        <v>34</v>
      </c>
      <c r="C181" s="2" t="s">
        <v>17</v>
      </c>
      <c r="D181" s="2">
        <v>0</v>
      </c>
      <c r="E181" s="2" t="s">
        <v>16</v>
      </c>
      <c r="F181" s="2" t="s">
        <v>15</v>
      </c>
      <c r="G181" s="3">
        <v>2600</v>
      </c>
      <c r="H181" s="3">
        <v>1717</v>
      </c>
      <c r="I181" s="3">
        <v>99</v>
      </c>
      <c r="J181" s="3">
        <v>300</v>
      </c>
      <c r="K181" s="2">
        <v>1</v>
      </c>
      <c r="L181" s="2" t="s">
        <v>39</v>
      </c>
      <c r="M181" s="2" t="s">
        <v>19</v>
      </c>
    </row>
    <row r="182" spans="1:13" x14ac:dyDescent="0.25">
      <c r="A182" s="2" t="s">
        <v>205</v>
      </c>
      <c r="B182" s="2" t="s">
        <v>14</v>
      </c>
      <c r="C182" s="2" t="s">
        <v>15</v>
      </c>
      <c r="D182" s="2">
        <v>0</v>
      </c>
      <c r="E182" s="2" t="s">
        <v>16</v>
      </c>
      <c r="F182" s="2" t="s">
        <v>17</v>
      </c>
      <c r="G182" s="3">
        <v>3704</v>
      </c>
      <c r="H182" s="3">
        <v>2000</v>
      </c>
      <c r="I182" s="3">
        <v>120</v>
      </c>
      <c r="J182" s="3">
        <v>360</v>
      </c>
      <c r="K182" s="2">
        <v>1</v>
      </c>
      <c r="L182" s="2" t="s">
        <v>18</v>
      </c>
      <c r="M182" s="2" t="s">
        <v>22</v>
      </c>
    </row>
    <row r="183" spans="1:13" x14ac:dyDescent="0.25">
      <c r="A183" s="2" t="s">
        <v>206</v>
      </c>
      <c r="B183" s="2" t="s">
        <v>34</v>
      </c>
      <c r="C183" s="2" t="s">
        <v>17</v>
      </c>
      <c r="D183" s="2">
        <v>0</v>
      </c>
      <c r="E183" s="2" t="s">
        <v>16</v>
      </c>
      <c r="F183" s="2" t="s">
        <v>17</v>
      </c>
      <c r="G183" s="3">
        <v>4124</v>
      </c>
      <c r="H183" s="3">
        <v>0</v>
      </c>
      <c r="I183" s="3">
        <v>115</v>
      </c>
      <c r="J183" s="3">
        <v>360</v>
      </c>
      <c r="K183" s="2">
        <v>1</v>
      </c>
      <c r="L183" s="2" t="s">
        <v>39</v>
      </c>
      <c r="M183" s="2" t="s">
        <v>22</v>
      </c>
    </row>
    <row r="184" spans="1:13" x14ac:dyDescent="0.25">
      <c r="A184" s="2" t="s">
        <v>207</v>
      </c>
      <c r="B184" s="2" t="s">
        <v>14</v>
      </c>
      <c r="C184" s="2" t="s">
        <v>15</v>
      </c>
      <c r="D184" s="2">
        <v>0</v>
      </c>
      <c r="E184" s="2" t="s">
        <v>16</v>
      </c>
      <c r="F184" s="2" t="s">
        <v>17</v>
      </c>
      <c r="G184" s="3">
        <v>3075</v>
      </c>
      <c r="H184" s="3">
        <v>2416</v>
      </c>
      <c r="I184" s="3">
        <v>139</v>
      </c>
      <c r="J184" s="3">
        <v>360</v>
      </c>
      <c r="K184" s="2">
        <v>1</v>
      </c>
      <c r="L184" s="2" t="s">
        <v>18</v>
      </c>
      <c r="M184" s="2" t="s">
        <v>22</v>
      </c>
    </row>
    <row r="185" spans="1:13" x14ac:dyDescent="0.25">
      <c r="A185" s="2" t="s">
        <v>208</v>
      </c>
      <c r="B185" s="2" t="s">
        <v>14</v>
      </c>
      <c r="C185" s="2" t="s">
        <v>15</v>
      </c>
      <c r="D185" s="2">
        <v>2</v>
      </c>
      <c r="E185" s="2" t="s">
        <v>16</v>
      </c>
      <c r="F185" s="2" t="s">
        <v>17</v>
      </c>
      <c r="G185" s="3">
        <v>4400</v>
      </c>
      <c r="H185" s="3">
        <v>0</v>
      </c>
      <c r="I185" s="3">
        <v>127</v>
      </c>
      <c r="J185" s="3">
        <v>360</v>
      </c>
      <c r="K185" s="2">
        <v>0</v>
      </c>
      <c r="L185" s="2" t="s">
        <v>39</v>
      </c>
      <c r="M185" s="2" t="s">
        <v>19</v>
      </c>
    </row>
    <row r="186" spans="1:13" x14ac:dyDescent="0.25">
      <c r="A186" s="2" t="s">
        <v>209</v>
      </c>
      <c r="B186" s="2" t="s">
        <v>14</v>
      </c>
      <c r="C186" s="2" t="s">
        <v>15</v>
      </c>
      <c r="D186" s="2">
        <v>2</v>
      </c>
      <c r="E186" s="2" t="s">
        <v>16</v>
      </c>
      <c r="F186" s="2" t="s">
        <v>17</v>
      </c>
      <c r="G186" s="3">
        <v>3153</v>
      </c>
      <c r="H186" s="3">
        <v>1560</v>
      </c>
      <c r="I186" s="3">
        <v>134</v>
      </c>
      <c r="J186" s="3">
        <v>360</v>
      </c>
      <c r="K186" s="2">
        <v>1</v>
      </c>
      <c r="L186" s="2" t="s">
        <v>21</v>
      </c>
      <c r="M186" s="2" t="s">
        <v>22</v>
      </c>
    </row>
    <row r="187" spans="1:13" x14ac:dyDescent="0.25">
      <c r="A187" s="2" t="s">
        <v>210</v>
      </c>
      <c r="B187" s="2" t="s">
        <v>34</v>
      </c>
      <c r="C187" s="2" t="s">
        <v>17</v>
      </c>
      <c r="D187" s="2"/>
      <c r="E187" s="2" t="s">
        <v>16</v>
      </c>
      <c r="F187" s="2" t="s">
        <v>17</v>
      </c>
      <c r="G187" s="3">
        <v>5417</v>
      </c>
      <c r="H187" s="3">
        <v>0</v>
      </c>
      <c r="I187" s="3">
        <v>143</v>
      </c>
      <c r="J187" s="3">
        <v>480</v>
      </c>
      <c r="K187" s="2">
        <v>0</v>
      </c>
      <c r="L187" s="2" t="s">
        <v>21</v>
      </c>
      <c r="M187" s="2" t="s">
        <v>19</v>
      </c>
    </row>
    <row r="188" spans="1:13" x14ac:dyDescent="0.25">
      <c r="A188" s="2" t="s">
        <v>211</v>
      </c>
      <c r="B188" s="2" t="s">
        <v>14</v>
      </c>
      <c r="C188" s="2" t="s">
        <v>15</v>
      </c>
      <c r="D188" s="2" t="s">
        <v>71</v>
      </c>
      <c r="E188" s="2" t="s">
        <v>16</v>
      </c>
      <c r="F188" s="2"/>
      <c r="G188" s="3">
        <v>4416</v>
      </c>
      <c r="H188" s="3">
        <v>1250</v>
      </c>
      <c r="I188" s="3">
        <v>110</v>
      </c>
      <c r="J188" s="3">
        <v>360</v>
      </c>
      <c r="K188" s="2">
        <v>1</v>
      </c>
      <c r="L188" s="2" t="s">
        <v>21</v>
      </c>
      <c r="M188" s="2" t="s">
        <v>22</v>
      </c>
    </row>
    <row r="189" spans="1:13" x14ac:dyDescent="0.25">
      <c r="A189" s="2" t="s">
        <v>212</v>
      </c>
      <c r="B189" s="2" t="s">
        <v>34</v>
      </c>
      <c r="C189" s="2" t="s">
        <v>15</v>
      </c>
      <c r="D189" s="2">
        <v>1</v>
      </c>
      <c r="E189" s="2" t="s">
        <v>16</v>
      </c>
      <c r="F189" s="2" t="s">
        <v>17</v>
      </c>
      <c r="G189" s="3">
        <v>4666</v>
      </c>
      <c r="H189" s="3">
        <v>0</v>
      </c>
      <c r="I189" s="3">
        <v>135</v>
      </c>
      <c r="J189" s="3">
        <v>360</v>
      </c>
      <c r="K189" s="2">
        <v>1</v>
      </c>
      <c r="L189" s="2" t="s">
        <v>21</v>
      </c>
      <c r="M189" s="2" t="s">
        <v>22</v>
      </c>
    </row>
    <row r="190" spans="1:13" x14ac:dyDescent="0.25">
      <c r="A190" s="2" t="s">
        <v>213</v>
      </c>
      <c r="B190" s="2" t="s">
        <v>14</v>
      </c>
      <c r="C190" s="2" t="s">
        <v>15</v>
      </c>
      <c r="D190" s="2">
        <v>1</v>
      </c>
      <c r="E190" s="2" t="s">
        <v>16</v>
      </c>
      <c r="F190" s="2" t="s">
        <v>17</v>
      </c>
      <c r="G190" s="3">
        <v>2014</v>
      </c>
      <c r="H190" s="3">
        <v>2925</v>
      </c>
      <c r="I190" s="3">
        <v>113</v>
      </c>
      <c r="J190" s="3">
        <v>360</v>
      </c>
      <c r="K190" s="2">
        <v>1</v>
      </c>
      <c r="L190" s="2" t="s">
        <v>21</v>
      </c>
      <c r="M190" s="2" t="s">
        <v>19</v>
      </c>
    </row>
    <row r="191" spans="1:13" x14ac:dyDescent="0.25">
      <c r="A191" s="2" t="s">
        <v>214</v>
      </c>
      <c r="B191" s="2" t="s">
        <v>14</v>
      </c>
      <c r="C191" s="2" t="s">
        <v>15</v>
      </c>
      <c r="D191" s="2">
        <v>0</v>
      </c>
      <c r="E191" s="2" t="s">
        <v>24</v>
      </c>
      <c r="F191" s="2" t="s">
        <v>17</v>
      </c>
      <c r="G191" s="3">
        <v>1800</v>
      </c>
      <c r="H191" s="3">
        <v>2934</v>
      </c>
      <c r="I191" s="3">
        <v>93</v>
      </c>
      <c r="J191" s="3">
        <v>360</v>
      </c>
      <c r="K191" s="2">
        <v>0</v>
      </c>
      <c r="L191" s="2" t="s">
        <v>21</v>
      </c>
      <c r="M191" s="2" t="s">
        <v>19</v>
      </c>
    </row>
    <row r="192" spans="1:13" x14ac:dyDescent="0.25">
      <c r="A192" s="2" t="s">
        <v>215</v>
      </c>
      <c r="B192" s="2" t="s">
        <v>14</v>
      </c>
      <c r="C192" s="2" t="s">
        <v>15</v>
      </c>
      <c r="D192" s="2"/>
      <c r="E192" s="2" t="s">
        <v>24</v>
      </c>
      <c r="F192" s="2" t="s">
        <v>17</v>
      </c>
      <c r="G192" s="3">
        <v>2875</v>
      </c>
      <c r="H192" s="3">
        <v>1750</v>
      </c>
      <c r="I192" s="3">
        <v>105</v>
      </c>
      <c r="J192" s="3">
        <v>360</v>
      </c>
      <c r="K192" s="2">
        <v>1</v>
      </c>
      <c r="L192" s="2" t="s">
        <v>39</v>
      </c>
      <c r="M192" s="2" t="s">
        <v>22</v>
      </c>
    </row>
    <row r="193" spans="1:13" x14ac:dyDescent="0.25">
      <c r="A193" s="2" t="s">
        <v>216</v>
      </c>
      <c r="B193" s="2" t="s">
        <v>34</v>
      </c>
      <c r="C193" s="2" t="s">
        <v>17</v>
      </c>
      <c r="D193" s="2">
        <v>0</v>
      </c>
      <c r="E193" s="2" t="s">
        <v>16</v>
      </c>
      <c r="F193" s="2" t="s">
        <v>17</v>
      </c>
      <c r="G193" s="3">
        <v>5000</v>
      </c>
      <c r="H193" s="3">
        <v>0</v>
      </c>
      <c r="I193" s="3">
        <v>132</v>
      </c>
      <c r="J193" s="3">
        <v>360</v>
      </c>
      <c r="K193" s="2">
        <v>1</v>
      </c>
      <c r="L193" s="2" t="s">
        <v>18</v>
      </c>
      <c r="M193" s="2" t="s">
        <v>22</v>
      </c>
    </row>
    <row r="194" spans="1:13" x14ac:dyDescent="0.25">
      <c r="A194" s="2" t="s">
        <v>217</v>
      </c>
      <c r="B194" s="2" t="s">
        <v>14</v>
      </c>
      <c r="C194" s="2" t="s">
        <v>15</v>
      </c>
      <c r="D194" s="2">
        <v>1</v>
      </c>
      <c r="E194" s="2" t="s">
        <v>16</v>
      </c>
      <c r="F194" s="2" t="s">
        <v>17</v>
      </c>
      <c r="G194" s="3">
        <v>1625</v>
      </c>
      <c r="H194" s="3">
        <v>1803</v>
      </c>
      <c r="I194" s="3">
        <v>96</v>
      </c>
      <c r="J194" s="3">
        <v>360</v>
      </c>
      <c r="K194" s="2">
        <v>1</v>
      </c>
      <c r="L194" s="2" t="s">
        <v>21</v>
      </c>
      <c r="M194" s="2" t="s">
        <v>22</v>
      </c>
    </row>
    <row r="195" spans="1:13" x14ac:dyDescent="0.25">
      <c r="A195" s="2" t="s">
        <v>218</v>
      </c>
      <c r="B195" s="2" t="s">
        <v>14</v>
      </c>
      <c r="C195" s="2" t="s">
        <v>17</v>
      </c>
      <c r="D195" s="2">
        <v>0</v>
      </c>
      <c r="E195" s="2" t="s">
        <v>16</v>
      </c>
      <c r="F195" s="2" t="s">
        <v>17</v>
      </c>
      <c r="G195" s="3">
        <v>4000</v>
      </c>
      <c r="H195" s="3">
        <v>2500</v>
      </c>
      <c r="I195" s="3">
        <v>140</v>
      </c>
      <c r="J195" s="3">
        <v>360</v>
      </c>
      <c r="K195" s="2">
        <v>1</v>
      </c>
      <c r="L195" s="2" t="s">
        <v>18</v>
      </c>
      <c r="M195" s="2" t="s">
        <v>22</v>
      </c>
    </row>
    <row r="196" spans="1:13" x14ac:dyDescent="0.25">
      <c r="A196" s="2" t="s">
        <v>219</v>
      </c>
      <c r="B196" s="2" t="s">
        <v>34</v>
      </c>
      <c r="C196" s="2" t="s">
        <v>17</v>
      </c>
      <c r="D196" s="2">
        <v>0</v>
      </c>
      <c r="E196" s="2" t="s">
        <v>16</v>
      </c>
      <c r="F196" s="2" t="s">
        <v>17</v>
      </c>
      <c r="G196" s="3">
        <v>3762</v>
      </c>
      <c r="H196" s="3">
        <v>1666</v>
      </c>
      <c r="I196" s="3">
        <v>135</v>
      </c>
      <c r="J196" s="3">
        <v>360</v>
      </c>
      <c r="K196" s="2">
        <v>1</v>
      </c>
      <c r="L196" s="2" t="s">
        <v>18</v>
      </c>
      <c r="M196" s="2" t="s">
        <v>22</v>
      </c>
    </row>
    <row r="197" spans="1:13" x14ac:dyDescent="0.25">
      <c r="A197" s="2" t="s">
        <v>220</v>
      </c>
      <c r="B197" s="2" t="s">
        <v>34</v>
      </c>
      <c r="C197" s="2" t="s">
        <v>17</v>
      </c>
      <c r="D197" s="2">
        <v>0</v>
      </c>
      <c r="E197" s="2" t="s">
        <v>16</v>
      </c>
      <c r="F197" s="2" t="s">
        <v>17</v>
      </c>
      <c r="G197" s="3">
        <v>2400</v>
      </c>
      <c r="H197" s="3">
        <v>1863</v>
      </c>
      <c r="I197" s="3">
        <v>104</v>
      </c>
      <c r="J197" s="3">
        <v>360</v>
      </c>
      <c r="K197" s="2">
        <v>0</v>
      </c>
      <c r="L197" s="2" t="s">
        <v>21</v>
      </c>
      <c r="M197" s="2" t="s">
        <v>19</v>
      </c>
    </row>
    <row r="198" spans="1:13" x14ac:dyDescent="0.25">
      <c r="A198" s="2" t="s">
        <v>221</v>
      </c>
      <c r="B198" s="2" t="s">
        <v>34</v>
      </c>
      <c r="C198" s="2" t="s">
        <v>17</v>
      </c>
      <c r="D198" s="2">
        <v>0</v>
      </c>
      <c r="E198" s="2" t="s">
        <v>16</v>
      </c>
      <c r="F198" s="2" t="s">
        <v>17</v>
      </c>
      <c r="G198" s="3">
        <v>2917</v>
      </c>
      <c r="H198" s="3">
        <v>0</v>
      </c>
      <c r="I198" s="3">
        <v>84</v>
      </c>
      <c r="J198" s="3">
        <v>360</v>
      </c>
      <c r="K198" s="2">
        <v>1</v>
      </c>
      <c r="L198" s="2" t="s">
        <v>39</v>
      </c>
      <c r="M198" s="2" t="s">
        <v>22</v>
      </c>
    </row>
    <row r="199" spans="1:13" x14ac:dyDescent="0.25">
      <c r="A199" s="2" t="s">
        <v>222</v>
      </c>
      <c r="B199" s="2" t="s">
        <v>14</v>
      </c>
      <c r="C199" s="2" t="s">
        <v>17</v>
      </c>
      <c r="D199" s="2">
        <v>0</v>
      </c>
      <c r="E199" s="2" t="s">
        <v>24</v>
      </c>
      <c r="F199" s="2" t="s">
        <v>17</v>
      </c>
      <c r="G199" s="3">
        <v>2927</v>
      </c>
      <c r="H199" s="3">
        <v>2405</v>
      </c>
      <c r="I199" s="3">
        <v>111</v>
      </c>
      <c r="J199" s="3">
        <v>360</v>
      </c>
      <c r="K199" s="2">
        <v>1</v>
      </c>
      <c r="L199" s="2" t="s">
        <v>39</v>
      </c>
      <c r="M199" s="2" t="s">
        <v>22</v>
      </c>
    </row>
    <row r="200" spans="1:13" x14ac:dyDescent="0.25">
      <c r="A200" s="2" t="s">
        <v>223</v>
      </c>
      <c r="B200" s="2" t="s">
        <v>34</v>
      </c>
      <c r="C200" s="2" t="s">
        <v>17</v>
      </c>
      <c r="D200" s="2">
        <v>0</v>
      </c>
      <c r="E200" s="2" t="s">
        <v>16</v>
      </c>
      <c r="F200" s="2" t="s">
        <v>17</v>
      </c>
      <c r="G200" s="3">
        <v>2507</v>
      </c>
      <c r="H200" s="3">
        <v>0</v>
      </c>
      <c r="I200" s="3">
        <v>56</v>
      </c>
      <c r="J200" s="3">
        <v>360</v>
      </c>
      <c r="K200" s="2">
        <v>1</v>
      </c>
      <c r="L200" s="2" t="s">
        <v>18</v>
      </c>
      <c r="M200" s="2" t="s">
        <v>22</v>
      </c>
    </row>
    <row r="201" spans="1:13" x14ac:dyDescent="0.25">
      <c r="A201" s="2" t="s">
        <v>224</v>
      </c>
      <c r="B201" s="2" t="s">
        <v>14</v>
      </c>
      <c r="C201" s="2" t="s">
        <v>15</v>
      </c>
      <c r="D201" s="2">
        <v>2</v>
      </c>
      <c r="E201" s="2" t="s">
        <v>16</v>
      </c>
      <c r="F201" s="2" t="s">
        <v>15</v>
      </c>
      <c r="G201" s="3">
        <v>5746</v>
      </c>
      <c r="H201" s="3">
        <v>0</v>
      </c>
      <c r="I201" s="3">
        <v>144</v>
      </c>
      <c r="J201" s="3">
        <v>84</v>
      </c>
      <c r="K201" s="2"/>
      <c r="L201" s="2" t="s">
        <v>18</v>
      </c>
      <c r="M201" s="2" t="s">
        <v>22</v>
      </c>
    </row>
    <row r="202" spans="1:13" x14ac:dyDescent="0.25">
      <c r="A202" s="2" t="s">
        <v>225</v>
      </c>
      <c r="B202" s="2" t="s">
        <v>14</v>
      </c>
      <c r="C202" s="2" t="s">
        <v>15</v>
      </c>
      <c r="D202" s="2">
        <v>1</v>
      </c>
      <c r="E202" s="2" t="s">
        <v>24</v>
      </c>
      <c r="F202" s="2" t="s">
        <v>17</v>
      </c>
      <c r="G202" s="3">
        <v>3399</v>
      </c>
      <c r="H202" s="3">
        <v>1640</v>
      </c>
      <c r="I202" s="3">
        <v>111</v>
      </c>
      <c r="J202" s="3">
        <v>180</v>
      </c>
      <c r="K202" s="2">
        <v>1</v>
      </c>
      <c r="L202" s="2" t="s">
        <v>21</v>
      </c>
      <c r="M202" s="2" t="s">
        <v>22</v>
      </c>
    </row>
    <row r="203" spans="1:13" x14ac:dyDescent="0.25">
      <c r="A203" s="2" t="s">
        <v>226</v>
      </c>
      <c r="B203" s="2" t="s">
        <v>14</v>
      </c>
      <c r="C203" s="2" t="s">
        <v>15</v>
      </c>
      <c r="D203" s="2">
        <v>2</v>
      </c>
      <c r="E203" s="2" t="s">
        <v>16</v>
      </c>
      <c r="F203" s="2" t="s">
        <v>17</v>
      </c>
      <c r="G203" s="3">
        <v>3717</v>
      </c>
      <c r="H203" s="3">
        <v>0</v>
      </c>
      <c r="I203" s="3">
        <v>120</v>
      </c>
      <c r="J203" s="3">
        <v>360</v>
      </c>
      <c r="K203" s="2">
        <v>1</v>
      </c>
      <c r="L203" s="2" t="s">
        <v>39</v>
      </c>
      <c r="M203" s="2" t="s">
        <v>22</v>
      </c>
    </row>
    <row r="204" spans="1:13" x14ac:dyDescent="0.25">
      <c r="A204" s="2" t="s">
        <v>227</v>
      </c>
      <c r="B204" s="2" t="s">
        <v>14</v>
      </c>
      <c r="C204" s="2" t="s">
        <v>15</v>
      </c>
      <c r="D204" s="2">
        <v>0</v>
      </c>
      <c r="E204" s="2" t="s">
        <v>16</v>
      </c>
      <c r="F204" s="2" t="s">
        <v>17</v>
      </c>
      <c r="G204" s="3">
        <v>2058</v>
      </c>
      <c r="H204" s="3">
        <v>2134</v>
      </c>
      <c r="I204" s="3">
        <v>88</v>
      </c>
      <c r="J204" s="3">
        <v>360</v>
      </c>
      <c r="K204" s="2"/>
      <c r="L204" s="2" t="s">
        <v>21</v>
      </c>
      <c r="M204" s="2" t="s">
        <v>22</v>
      </c>
    </row>
    <row r="205" spans="1:13" x14ac:dyDescent="0.25">
      <c r="A205" s="2" t="s">
        <v>228</v>
      </c>
      <c r="B205" s="2" t="s">
        <v>34</v>
      </c>
      <c r="C205" s="2" t="s">
        <v>17</v>
      </c>
      <c r="D205" s="2">
        <v>1</v>
      </c>
      <c r="E205" s="2" t="s">
        <v>16</v>
      </c>
      <c r="F205" s="2" t="s">
        <v>17</v>
      </c>
      <c r="G205" s="3">
        <v>3541</v>
      </c>
      <c r="H205" s="3">
        <v>0</v>
      </c>
      <c r="I205" s="3">
        <v>112</v>
      </c>
      <c r="J205" s="3">
        <v>360</v>
      </c>
      <c r="K205" s="2"/>
      <c r="L205" s="2" t="s">
        <v>39</v>
      </c>
      <c r="M205" s="2" t="s">
        <v>22</v>
      </c>
    </row>
    <row r="206" spans="1:13" x14ac:dyDescent="0.25">
      <c r="A206" s="2" t="s">
        <v>229</v>
      </c>
      <c r="B206" s="2" t="s">
        <v>14</v>
      </c>
      <c r="C206" s="2" t="s">
        <v>15</v>
      </c>
      <c r="D206" s="2">
        <v>0</v>
      </c>
      <c r="E206" s="2" t="s">
        <v>16</v>
      </c>
      <c r="F206" s="2" t="s">
        <v>17</v>
      </c>
      <c r="G206" s="3">
        <v>2400</v>
      </c>
      <c r="H206" s="3">
        <v>2167</v>
      </c>
      <c r="I206" s="3">
        <v>115</v>
      </c>
      <c r="J206" s="3">
        <v>360</v>
      </c>
      <c r="K206" s="2">
        <v>1</v>
      </c>
      <c r="L206" s="2" t="s">
        <v>39</v>
      </c>
      <c r="M206" s="2" t="s">
        <v>22</v>
      </c>
    </row>
    <row r="207" spans="1:13" x14ac:dyDescent="0.25">
      <c r="A207" s="2" t="s">
        <v>230</v>
      </c>
      <c r="B207" s="2" t="s">
        <v>14</v>
      </c>
      <c r="C207" s="2" t="s">
        <v>15</v>
      </c>
      <c r="D207" s="2" t="s">
        <v>71</v>
      </c>
      <c r="E207" s="2" t="s">
        <v>16</v>
      </c>
      <c r="F207" s="2" t="s">
        <v>17</v>
      </c>
      <c r="G207" s="3">
        <v>4342</v>
      </c>
      <c r="H207" s="3">
        <v>189</v>
      </c>
      <c r="I207" s="3">
        <v>124</v>
      </c>
      <c r="J207" s="3">
        <v>360</v>
      </c>
      <c r="K207" s="2">
        <v>1</v>
      </c>
      <c r="L207" s="2" t="s">
        <v>39</v>
      </c>
      <c r="M207" s="2" t="s">
        <v>22</v>
      </c>
    </row>
    <row r="208" spans="1:13" x14ac:dyDescent="0.25">
      <c r="A208" s="2" t="s">
        <v>231</v>
      </c>
      <c r="B208" s="2" t="s">
        <v>34</v>
      </c>
      <c r="C208" s="2" t="s">
        <v>17</v>
      </c>
      <c r="D208" s="2">
        <v>0</v>
      </c>
      <c r="E208" s="2" t="s">
        <v>16</v>
      </c>
      <c r="F208" s="2" t="s">
        <v>17</v>
      </c>
      <c r="G208" s="3">
        <v>3166</v>
      </c>
      <c r="H208" s="3">
        <v>2985</v>
      </c>
      <c r="I208" s="3">
        <v>132</v>
      </c>
      <c r="J208" s="3">
        <v>360</v>
      </c>
      <c r="K208" s="2"/>
      <c r="L208" s="2" t="s">
        <v>18</v>
      </c>
      <c r="M208" s="2" t="s">
        <v>22</v>
      </c>
    </row>
    <row r="209" spans="1:13" x14ac:dyDescent="0.25">
      <c r="A209" s="2" t="s">
        <v>232</v>
      </c>
      <c r="B209" s="2" t="s">
        <v>14</v>
      </c>
      <c r="C209" s="2" t="s">
        <v>17</v>
      </c>
      <c r="D209" s="2">
        <v>0</v>
      </c>
      <c r="E209" s="2" t="s">
        <v>16</v>
      </c>
      <c r="F209" s="2" t="s">
        <v>17</v>
      </c>
      <c r="G209" s="3">
        <v>4917</v>
      </c>
      <c r="H209" s="3">
        <v>0</v>
      </c>
      <c r="I209" s="3">
        <v>130</v>
      </c>
      <c r="J209" s="3">
        <v>360</v>
      </c>
      <c r="K209" s="2">
        <v>0</v>
      </c>
      <c r="L209" s="2" t="s">
        <v>18</v>
      </c>
      <c r="M209" s="2" t="s">
        <v>22</v>
      </c>
    </row>
    <row r="210" spans="1:13" x14ac:dyDescent="0.25">
      <c r="A210" s="2" t="s">
        <v>233</v>
      </c>
      <c r="B210" s="2" t="s">
        <v>34</v>
      </c>
      <c r="C210" s="2" t="s">
        <v>15</v>
      </c>
      <c r="D210" s="2">
        <v>0</v>
      </c>
      <c r="E210" s="2" t="s">
        <v>16</v>
      </c>
      <c r="F210" s="2" t="s">
        <v>17</v>
      </c>
      <c r="G210" s="3">
        <v>4333</v>
      </c>
      <c r="H210" s="3">
        <v>2451</v>
      </c>
      <c r="I210" s="3">
        <v>110</v>
      </c>
      <c r="J210" s="3">
        <v>360</v>
      </c>
      <c r="K210" s="2">
        <v>1</v>
      </c>
      <c r="L210" s="2" t="s">
        <v>21</v>
      </c>
      <c r="M210" s="2" t="s">
        <v>19</v>
      </c>
    </row>
    <row r="211" spans="1:13" x14ac:dyDescent="0.25">
      <c r="A211" s="2" t="s">
        <v>234</v>
      </c>
      <c r="B211" s="2" t="s">
        <v>34</v>
      </c>
      <c r="C211" s="2" t="s">
        <v>17</v>
      </c>
      <c r="D211" s="2">
        <v>0</v>
      </c>
      <c r="E211" s="2" t="s">
        <v>16</v>
      </c>
      <c r="F211" s="2" t="s">
        <v>17</v>
      </c>
      <c r="G211" s="3">
        <v>2500</v>
      </c>
      <c r="H211" s="3">
        <v>0</v>
      </c>
      <c r="I211" s="3">
        <v>67</v>
      </c>
      <c r="J211" s="3">
        <v>360</v>
      </c>
      <c r="K211" s="2">
        <v>1</v>
      </c>
      <c r="L211" s="2" t="s">
        <v>21</v>
      </c>
      <c r="M211" s="2" t="s">
        <v>22</v>
      </c>
    </row>
    <row r="212" spans="1:13" x14ac:dyDescent="0.25">
      <c r="A212" s="2" t="s">
        <v>235</v>
      </c>
      <c r="B212" s="2" t="s">
        <v>14</v>
      </c>
      <c r="C212" s="2" t="s">
        <v>17</v>
      </c>
      <c r="D212" s="2">
        <v>1</v>
      </c>
      <c r="E212" s="2" t="s">
        <v>16</v>
      </c>
      <c r="F212" s="2" t="s">
        <v>17</v>
      </c>
      <c r="G212" s="3">
        <v>4384</v>
      </c>
      <c r="H212" s="3">
        <v>1793</v>
      </c>
      <c r="I212" s="3">
        <v>117</v>
      </c>
      <c r="J212" s="3">
        <v>360</v>
      </c>
      <c r="K212" s="2">
        <v>1</v>
      </c>
      <c r="L212" s="2" t="s">
        <v>21</v>
      </c>
      <c r="M212" s="2" t="s">
        <v>22</v>
      </c>
    </row>
    <row r="213" spans="1:13" x14ac:dyDescent="0.25">
      <c r="A213" s="2" t="s">
        <v>236</v>
      </c>
      <c r="B213" s="2" t="s">
        <v>14</v>
      </c>
      <c r="C213" s="2" t="s">
        <v>17</v>
      </c>
      <c r="D213" s="2">
        <v>0</v>
      </c>
      <c r="E213" s="2" t="s">
        <v>16</v>
      </c>
      <c r="F213" s="2" t="s">
        <v>17</v>
      </c>
      <c r="G213" s="3">
        <v>2935</v>
      </c>
      <c r="H213" s="3">
        <v>0</v>
      </c>
      <c r="I213" s="3">
        <v>98</v>
      </c>
      <c r="J213" s="3">
        <v>360</v>
      </c>
      <c r="K213" s="2">
        <v>1</v>
      </c>
      <c r="L213" s="2" t="s">
        <v>39</v>
      </c>
      <c r="M213" s="2" t="s">
        <v>22</v>
      </c>
    </row>
    <row r="214" spans="1:13" x14ac:dyDescent="0.25">
      <c r="A214" s="2" t="s">
        <v>237</v>
      </c>
      <c r="B214" s="2" t="s">
        <v>14</v>
      </c>
      <c r="C214" s="2" t="s">
        <v>17</v>
      </c>
      <c r="D214" s="2"/>
      <c r="E214" s="2" t="s">
        <v>16</v>
      </c>
      <c r="F214" s="2" t="s">
        <v>17</v>
      </c>
      <c r="G214" s="3">
        <v>2833</v>
      </c>
      <c r="H214" s="3">
        <v>0</v>
      </c>
      <c r="I214" s="3">
        <v>71</v>
      </c>
      <c r="J214" s="3">
        <v>360</v>
      </c>
      <c r="K214" s="2">
        <v>1</v>
      </c>
      <c r="L214" s="2" t="s">
        <v>21</v>
      </c>
      <c r="M214" s="2" t="s">
        <v>22</v>
      </c>
    </row>
    <row r="215" spans="1:13" x14ac:dyDescent="0.25">
      <c r="A215" s="2" t="s">
        <v>238</v>
      </c>
      <c r="B215" s="2" t="s">
        <v>14</v>
      </c>
      <c r="C215" s="2" t="s">
        <v>15</v>
      </c>
      <c r="D215" s="2"/>
      <c r="E215" s="2" t="s">
        <v>16</v>
      </c>
      <c r="F215" s="2" t="s">
        <v>15</v>
      </c>
      <c r="G215" s="3">
        <v>5503</v>
      </c>
      <c r="H215" s="3">
        <v>4490</v>
      </c>
      <c r="I215" s="3">
        <v>70</v>
      </c>
      <c r="J215" s="3"/>
      <c r="K215" s="2">
        <v>1</v>
      </c>
      <c r="L215" s="2" t="s">
        <v>39</v>
      </c>
      <c r="M215" s="2" t="s">
        <v>22</v>
      </c>
    </row>
    <row r="216" spans="1:13" x14ac:dyDescent="0.25">
      <c r="A216" s="2" t="s">
        <v>239</v>
      </c>
      <c r="B216" s="2" t="s">
        <v>34</v>
      </c>
      <c r="C216" s="2" t="s">
        <v>17</v>
      </c>
      <c r="D216" s="2">
        <v>0</v>
      </c>
      <c r="E216" s="2" t="s">
        <v>16</v>
      </c>
      <c r="F216" s="2" t="s">
        <v>17</v>
      </c>
      <c r="G216" s="3">
        <v>4160</v>
      </c>
      <c r="H216" s="3">
        <v>0</v>
      </c>
      <c r="I216" s="3">
        <v>71</v>
      </c>
      <c r="J216" s="3">
        <v>360</v>
      </c>
      <c r="K216" s="2">
        <v>1</v>
      </c>
      <c r="L216" s="2" t="s">
        <v>39</v>
      </c>
      <c r="M216" s="2" t="s">
        <v>22</v>
      </c>
    </row>
    <row r="217" spans="1:13" x14ac:dyDescent="0.25">
      <c r="A217" s="2" t="s">
        <v>240</v>
      </c>
      <c r="B217" s="2" t="s">
        <v>34</v>
      </c>
      <c r="C217" s="2" t="s">
        <v>17</v>
      </c>
      <c r="D217" s="2">
        <v>0</v>
      </c>
      <c r="E217" s="2" t="s">
        <v>16</v>
      </c>
      <c r="F217" s="2" t="s">
        <v>17</v>
      </c>
      <c r="G217" s="3">
        <v>2378</v>
      </c>
      <c r="H217" s="3">
        <v>0</v>
      </c>
      <c r="I217" s="3">
        <v>46</v>
      </c>
      <c r="J217" s="3">
        <v>360</v>
      </c>
      <c r="K217" s="2">
        <v>1</v>
      </c>
      <c r="L217" s="2" t="s">
        <v>18</v>
      </c>
      <c r="M217" s="2" t="s">
        <v>19</v>
      </c>
    </row>
    <row r="218" spans="1:13" x14ac:dyDescent="0.25">
      <c r="A218" s="2" t="s">
        <v>241</v>
      </c>
      <c r="B218" s="2" t="s">
        <v>14</v>
      </c>
      <c r="C218" s="2" t="s">
        <v>15</v>
      </c>
      <c r="D218" s="2" t="s">
        <v>71</v>
      </c>
      <c r="E218" s="2" t="s">
        <v>24</v>
      </c>
      <c r="F218" s="2" t="s">
        <v>17</v>
      </c>
      <c r="G218" s="3">
        <v>3173</v>
      </c>
      <c r="H218" s="3">
        <v>0</v>
      </c>
      <c r="I218" s="3">
        <v>74</v>
      </c>
      <c r="J218" s="3">
        <v>360</v>
      </c>
      <c r="K218" s="2">
        <v>1</v>
      </c>
      <c r="L218" s="2" t="s">
        <v>39</v>
      </c>
      <c r="M218" s="2" t="s">
        <v>22</v>
      </c>
    </row>
    <row r="219" spans="1:13" x14ac:dyDescent="0.25">
      <c r="A219" s="2" t="s">
        <v>242</v>
      </c>
      <c r="B219" s="2" t="s">
        <v>14</v>
      </c>
      <c r="C219" s="2" t="s">
        <v>15</v>
      </c>
      <c r="D219" s="2">
        <v>2</v>
      </c>
      <c r="E219" s="2" t="s">
        <v>16</v>
      </c>
      <c r="F219" s="2"/>
      <c r="G219" s="3">
        <v>2583</v>
      </c>
      <c r="H219" s="3">
        <v>2330</v>
      </c>
      <c r="I219" s="3">
        <v>125</v>
      </c>
      <c r="J219" s="3">
        <v>360</v>
      </c>
      <c r="K219" s="2">
        <v>1</v>
      </c>
      <c r="L219" s="2" t="s">
        <v>18</v>
      </c>
      <c r="M219" s="2" t="s">
        <v>22</v>
      </c>
    </row>
    <row r="220" spans="1:13" x14ac:dyDescent="0.25">
      <c r="A220" s="2" t="s">
        <v>243</v>
      </c>
      <c r="B220" s="2" t="s">
        <v>14</v>
      </c>
      <c r="C220" s="2" t="s">
        <v>15</v>
      </c>
      <c r="D220" s="2">
        <v>2</v>
      </c>
      <c r="E220" s="2" t="s">
        <v>24</v>
      </c>
      <c r="F220" s="2" t="s">
        <v>17</v>
      </c>
      <c r="G220" s="3">
        <v>3083</v>
      </c>
      <c r="H220" s="3">
        <v>2168</v>
      </c>
      <c r="I220" s="3">
        <v>126</v>
      </c>
      <c r="J220" s="3">
        <v>360</v>
      </c>
      <c r="K220" s="2">
        <v>1</v>
      </c>
      <c r="L220" s="2" t="s">
        <v>21</v>
      </c>
      <c r="M220" s="2" t="s">
        <v>22</v>
      </c>
    </row>
    <row r="221" spans="1:13" x14ac:dyDescent="0.25">
      <c r="A221" s="2" t="s">
        <v>244</v>
      </c>
      <c r="B221" s="2" t="s">
        <v>14</v>
      </c>
      <c r="C221" s="2" t="s">
        <v>15</v>
      </c>
      <c r="D221" s="2" t="s">
        <v>71</v>
      </c>
      <c r="E221" s="2" t="s">
        <v>16</v>
      </c>
      <c r="F221" s="2" t="s">
        <v>17</v>
      </c>
      <c r="G221" s="3">
        <v>2666</v>
      </c>
      <c r="H221" s="3">
        <v>2083</v>
      </c>
      <c r="I221" s="3">
        <v>95</v>
      </c>
      <c r="J221" s="3">
        <v>360</v>
      </c>
      <c r="K221" s="2">
        <v>1</v>
      </c>
      <c r="L221" s="2" t="s">
        <v>18</v>
      </c>
      <c r="M221" s="2" t="s">
        <v>22</v>
      </c>
    </row>
    <row r="222" spans="1:13" x14ac:dyDescent="0.25">
      <c r="A222" s="2" t="s">
        <v>245</v>
      </c>
      <c r="B222" s="2" t="s">
        <v>34</v>
      </c>
      <c r="C222" s="2" t="s">
        <v>15</v>
      </c>
      <c r="D222" s="2">
        <v>0</v>
      </c>
      <c r="E222" s="2" t="s">
        <v>16</v>
      </c>
      <c r="F222" s="2" t="s">
        <v>15</v>
      </c>
      <c r="G222" s="3">
        <v>5500</v>
      </c>
      <c r="H222" s="3">
        <v>0</v>
      </c>
      <c r="I222" s="3">
        <v>105</v>
      </c>
      <c r="J222" s="3">
        <v>360</v>
      </c>
      <c r="K222" s="2">
        <v>0</v>
      </c>
      <c r="L222" s="2" t="s">
        <v>18</v>
      </c>
      <c r="M222" s="2" t="s">
        <v>19</v>
      </c>
    </row>
    <row r="223" spans="1:13" x14ac:dyDescent="0.25">
      <c r="A223" s="2" t="s">
        <v>246</v>
      </c>
      <c r="B223" s="2" t="s">
        <v>34</v>
      </c>
      <c r="C223" s="2" t="s">
        <v>15</v>
      </c>
      <c r="D223" s="2">
        <v>0</v>
      </c>
      <c r="E223" s="2" t="s">
        <v>16</v>
      </c>
      <c r="F223" s="2" t="s">
        <v>17</v>
      </c>
      <c r="G223" s="3">
        <v>2423</v>
      </c>
      <c r="H223" s="3">
        <v>505</v>
      </c>
      <c r="I223" s="3">
        <v>130</v>
      </c>
      <c r="J223" s="3">
        <v>360</v>
      </c>
      <c r="K223" s="2">
        <v>1</v>
      </c>
      <c r="L223" s="2" t="s">
        <v>39</v>
      </c>
      <c r="M223" s="2" t="s">
        <v>22</v>
      </c>
    </row>
    <row r="224" spans="1:13" x14ac:dyDescent="0.25">
      <c r="A224" s="2" t="s">
        <v>247</v>
      </c>
      <c r="B224" s="2" t="s">
        <v>34</v>
      </c>
      <c r="C224" s="2" t="s">
        <v>17</v>
      </c>
      <c r="D224" s="2"/>
      <c r="E224" s="2" t="s">
        <v>16</v>
      </c>
      <c r="F224" s="2" t="s">
        <v>17</v>
      </c>
      <c r="G224" s="3">
        <v>3813</v>
      </c>
      <c r="H224" s="3">
        <v>0</v>
      </c>
      <c r="I224" s="3">
        <v>116</v>
      </c>
      <c r="J224" s="3">
        <v>180</v>
      </c>
      <c r="K224" s="2">
        <v>1</v>
      </c>
      <c r="L224" s="2" t="s">
        <v>21</v>
      </c>
      <c r="M224" s="2" t="s">
        <v>22</v>
      </c>
    </row>
    <row r="225" spans="1:13" x14ac:dyDescent="0.25">
      <c r="A225" s="2" t="s">
        <v>248</v>
      </c>
      <c r="B225" s="2" t="s">
        <v>14</v>
      </c>
      <c r="C225" s="2" t="s">
        <v>15</v>
      </c>
      <c r="D225" s="2">
        <v>1</v>
      </c>
      <c r="E225" s="2" t="s">
        <v>16</v>
      </c>
      <c r="F225" s="2" t="s">
        <v>17</v>
      </c>
      <c r="G225" s="3">
        <v>3875</v>
      </c>
      <c r="H225" s="3">
        <v>0</v>
      </c>
      <c r="I225" s="3">
        <v>67</v>
      </c>
      <c r="J225" s="3">
        <v>360</v>
      </c>
      <c r="K225" s="2">
        <v>1</v>
      </c>
      <c r="L225" s="2" t="s">
        <v>21</v>
      </c>
      <c r="M225" s="2" t="s">
        <v>19</v>
      </c>
    </row>
    <row r="226" spans="1:13" x14ac:dyDescent="0.25">
      <c r="A226" s="2" t="s">
        <v>249</v>
      </c>
      <c r="B226" s="2" t="s">
        <v>14</v>
      </c>
      <c r="C226" s="2" t="s">
        <v>15</v>
      </c>
      <c r="D226" s="2">
        <v>0</v>
      </c>
      <c r="E226" s="2" t="s">
        <v>24</v>
      </c>
      <c r="F226" s="2" t="s">
        <v>17</v>
      </c>
      <c r="G226" s="3">
        <v>3000</v>
      </c>
      <c r="H226" s="3">
        <v>1666</v>
      </c>
      <c r="I226" s="3">
        <v>100</v>
      </c>
      <c r="J226" s="3">
        <v>480</v>
      </c>
      <c r="K226" s="2">
        <v>0</v>
      </c>
      <c r="L226" s="2" t="s">
        <v>21</v>
      </c>
      <c r="M226" s="2" t="s">
        <v>19</v>
      </c>
    </row>
    <row r="227" spans="1:13" x14ac:dyDescent="0.25">
      <c r="A227" s="2" t="s">
        <v>250</v>
      </c>
      <c r="B227" s="2" t="s">
        <v>34</v>
      </c>
      <c r="C227" s="2" t="s">
        <v>17</v>
      </c>
      <c r="D227" s="2">
        <v>1</v>
      </c>
      <c r="E227" s="2" t="s">
        <v>16</v>
      </c>
      <c r="F227" s="2" t="s">
        <v>17</v>
      </c>
      <c r="G227" s="3">
        <v>4723</v>
      </c>
      <c r="H227" s="3">
        <v>0</v>
      </c>
      <c r="I227" s="3">
        <v>81</v>
      </c>
      <c r="J227" s="3">
        <v>360</v>
      </c>
      <c r="K227" s="2">
        <v>1</v>
      </c>
      <c r="L227" s="2" t="s">
        <v>39</v>
      </c>
      <c r="M227" s="2" t="s">
        <v>19</v>
      </c>
    </row>
    <row r="228" spans="1:13" x14ac:dyDescent="0.25">
      <c r="A228" s="2" t="s">
        <v>251</v>
      </c>
      <c r="B228" s="2" t="s">
        <v>14</v>
      </c>
      <c r="C228" s="2" t="s">
        <v>15</v>
      </c>
      <c r="D228" s="2">
        <v>0</v>
      </c>
      <c r="E228" s="2" t="s">
        <v>16</v>
      </c>
      <c r="F228" s="2" t="s">
        <v>17</v>
      </c>
      <c r="G228" s="3">
        <v>4750</v>
      </c>
      <c r="H228" s="3">
        <v>2333</v>
      </c>
      <c r="I228" s="3">
        <v>130</v>
      </c>
      <c r="J228" s="3">
        <v>360</v>
      </c>
      <c r="K228" s="2">
        <v>1</v>
      </c>
      <c r="L228" s="2" t="s">
        <v>21</v>
      </c>
      <c r="M228" s="2" t="s">
        <v>22</v>
      </c>
    </row>
    <row r="229" spans="1:13" x14ac:dyDescent="0.25">
      <c r="A229" s="2" t="s">
        <v>252</v>
      </c>
      <c r="B229" s="2" t="s">
        <v>14</v>
      </c>
      <c r="C229" s="2" t="s">
        <v>15</v>
      </c>
      <c r="D229" s="2">
        <v>0</v>
      </c>
      <c r="E229" s="2" t="s">
        <v>16</v>
      </c>
      <c r="F229" s="2" t="s">
        <v>17</v>
      </c>
      <c r="G229" s="3">
        <v>3013</v>
      </c>
      <c r="H229" s="3">
        <v>3033</v>
      </c>
      <c r="I229" s="3">
        <v>95</v>
      </c>
      <c r="J229" s="3">
        <v>300</v>
      </c>
      <c r="K229" s="2"/>
      <c r="L229" s="2" t="s">
        <v>21</v>
      </c>
      <c r="M229" s="2" t="s">
        <v>22</v>
      </c>
    </row>
    <row r="230" spans="1:13" x14ac:dyDescent="0.25">
      <c r="A230" s="2" t="s">
        <v>253</v>
      </c>
      <c r="B230" s="2" t="s">
        <v>14</v>
      </c>
      <c r="C230" s="2" t="s">
        <v>17</v>
      </c>
      <c r="D230" s="2">
        <v>0</v>
      </c>
      <c r="E230" s="2" t="s">
        <v>16</v>
      </c>
      <c r="F230" s="2" t="s">
        <v>15</v>
      </c>
      <c r="G230" s="3">
        <v>6822</v>
      </c>
      <c r="H230" s="3">
        <v>0</v>
      </c>
      <c r="I230" s="3">
        <v>141</v>
      </c>
      <c r="J230" s="3">
        <v>360</v>
      </c>
      <c r="K230" s="2">
        <v>1</v>
      </c>
      <c r="L230" s="2" t="s">
        <v>18</v>
      </c>
      <c r="M230" s="2" t="s">
        <v>22</v>
      </c>
    </row>
    <row r="231" spans="1:13" x14ac:dyDescent="0.25">
      <c r="A231" s="2" t="s">
        <v>254</v>
      </c>
      <c r="B231" s="2" t="s">
        <v>14</v>
      </c>
      <c r="C231" s="2" t="s">
        <v>17</v>
      </c>
      <c r="D231" s="2">
        <v>0</v>
      </c>
      <c r="E231" s="2" t="s">
        <v>24</v>
      </c>
      <c r="F231" s="2" t="s">
        <v>17</v>
      </c>
      <c r="G231" s="3">
        <v>6216</v>
      </c>
      <c r="H231" s="3">
        <v>0</v>
      </c>
      <c r="I231" s="3">
        <v>133</v>
      </c>
      <c r="J231" s="3">
        <v>360</v>
      </c>
      <c r="K231" s="2">
        <v>1</v>
      </c>
      <c r="L231" s="2" t="s">
        <v>18</v>
      </c>
      <c r="M231" s="2" t="s">
        <v>19</v>
      </c>
    </row>
    <row r="232" spans="1:13" x14ac:dyDescent="0.25">
      <c r="A232" s="2" t="s">
        <v>255</v>
      </c>
      <c r="B232" s="2" t="s">
        <v>14</v>
      </c>
      <c r="C232" s="2" t="s">
        <v>17</v>
      </c>
      <c r="D232" s="2">
        <v>0</v>
      </c>
      <c r="E232" s="2" t="s">
        <v>16</v>
      </c>
      <c r="F232" s="2" t="s">
        <v>17</v>
      </c>
      <c r="G232" s="3">
        <v>2500</v>
      </c>
      <c r="H232" s="3">
        <v>0</v>
      </c>
      <c r="I232" s="3">
        <v>96</v>
      </c>
      <c r="J232" s="3">
        <v>480</v>
      </c>
      <c r="K232" s="2">
        <v>1</v>
      </c>
      <c r="L232" s="2" t="s">
        <v>39</v>
      </c>
      <c r="M232" s="2" t="s">
        <v>19</v>
      </c>
    </row>
    <row r="233" spans="1:13" x14ac:dyDescent="0.25">
      <c r="A233" s="2" t="s">
        <v>256</v>
      </c>
      <c r="B233" s="2" t="s">
        <v>14</v>
      </c>
      <c r="C233" s="2" t="s">
        <v>17</v>
      </c>
      <c r="D233" s="2">
        <v>0</v>
      </c>
      <c r="E233" s="2" t="s">
        <v>16</v>
      </c>
      <c r="F233" s="2" t="s">
        <v>17</v>
      </c>
      <c r="G233" s="3">
        <v>5124</v>
      </c>
      <c r="H233" s="3">
        <v>0</v>
      </c>
      <c r="I233" s="3">
        <v>124</v>
      </c>
      <c r="J233" s="3"/>
      <c r="K233" s="2">
        <v>0</v>
      </c>
      <c r="L233" s="2" t="s">
        <v>18</v>
      </c>
      <c r="M233" s="2" t="s">
        <v>19</v>
      </c>
    </row>
    <row r="234" spans="1:13" x14ac:dyDescent="0.25">
      <c r="A234" s="2" t="s">
        <v>257</v>
      </c>
      <c r="B234" s="2" t="s">
        <v>14</v>
      </c>
      <c r="C234" s="2" t="s">
        <v>17</v>
      </c>
      <c r="D234" s="2">
        <v>1</v>
      </c>
      <c r="E234" s="2" t="s">
        <v>16</v>
      </c>
      <c r="F234" s="2" t="s">
        <v>17</v>
      </c>
      <c r="G234" s="3">
        <v>3062</v>
      </c>
      <c r="H234" s="3">
        <v>1987</v>
      </c>
      <c r="I234" s="3">
        <v>111</v>
      </c>
      <c r="J234" s="3">
        <v>180</v>
      </c>
      <c r="K234" s="2">
        <v>0</v>
      </c>
      <c r="L234" s="2" t="s">
        <v>21</v>
      </c>
      <c r="M234" s="2" t="s">
        <v>19</v>
      </c>
    </row>
    <row r="235" spans="1:13" x14ac:dyDescent="0.25">
      <c r="A235" s="2" t="s">
        <v>258</v>
      </c>
      <c r="B235" s="2" t="s">
        <v>34</v>
      </c>
      <c r="C235" s="2" t="s">
        <v>17</v>
      </c>
      <c r="D235" s="2">
        <v>0</v>
      </c>
      <c r="E235" s="2" t="s">
        <v>16</v>
      </c>
      <c r="F235" s="2"/>
      <c r="G235" s="3">
        <v>2764</v>
      </c>
      <c r="H235" s="3">
        <v>1459</v>
      </c>
      <c r="I235" s="3">
        <v>110</v>
      </c>
      <c r="J235" s="3">
        <v>360</v>
      </c>
      <c r="K235" s="2">
        <v>1</v>
      </c>
      <c r="L235" s="2" t="s">
        <v>21</v>
      </c>
      <c r="M235" s="2" t="s">
        <v>22</v>
      </c>
    </row>
    <row r="236" spans="1:13" x14ac:dyDescent="0.25">
      <c r="A236" s="2" t="s">
        <v>259</v>
      </c>
      <c r="B236" s="2" t="s">
        <v>14</v>
      </c>
      <c r="C236" s="2" t="s">
        <v>15</v>
      </c>
      <c r="D236" s="2">
        <v>0</v>
      </c>
      <c r="E236" s="2" t="s">
        <v>16</v>
      </c>
      <c r="F236" s="2" t="s">
        <v>17</v>
      </c>
      <c r="G236" s="3">
        <v>4817</v>
      </c>
      <c r="H236" s="3">
        <v>923</v>
      </c>
      <c r="I236" s="3">
        <v>120</v>
      </c>
      <c r="J236" s="3">
        <v>180</v>
      </c>
      <c r="K236" s="2">
        <v>1</v>
      </c>
      <c r="L236" s="2" t="s">
        <v>21</v>
      </c>
      <c r="M236" s="2" t="s">
        <v>22</v>
      </c>
    </row>
    <row r="237" spans="1:13" x14ac:dyDescent="0.25">
      <c r="A237" s="2" t="s">
        <v>260</v>
      </c>
      <c r="B237" s="2" t="s">
        <v>14</v>
      </c>
      <c r="C237" s="2" t="s">
        <v>15</v>
      </c>
      <c r="D237" s="2" t="s">
        <v>71</v>
      </c>
      <c r="E237" s="2" t="s">
        <v>16</v>
      </c>
      <c r="F237" s="2" t="s">
        <v>17</v>
      </c>
      <c r="G237" s="3">
        <v>8750</v>
      </c>
      <c r="H237" s="3">
        <v>4996</v>
      </c>
      <c r="I237" s="3">
        <v>130</v>
      </c>
      <c r="J237" s="3">
        <v>360</v>
      </c>
      <c r="K237" s="2">
        <v>1</v>
      </c>
      <c r="L237" s="2" t="s">
        <v>18</v>
      </c>
      <c r="M237" s="2" t="s">
        <v>22</v>
      </c>
    </row>
    <row r="238" spans="1:13" x14ac:dyDescent="0.25">
      <c r="A238" s="2" t="s">
        <v>261</v>
      </c>
      <c r="B238" s="2" t="s">
        <v>14</v>
      </c>
      <c r="C238" s="2" t="s">
        <v>15</v>
      </c>
      <c r="D238" s="2">
        <v>0</v>
      </c>
      <c r="E238" s="2" t="s">
        <v>16</v>
      </c>
      <c r="F238" s="2" t="s">
        <v>17</v>
      </c>
      <c r="G238" s="3">
        <v>4310</v>
      </c>
      <c r="H238" s="3">
        <v>0</v>
      </c>
      <c r="I238" s="3">
        <v>130</v>
      </c>
      <c r="J238" s="3">
        <v>360</v>
      </c>
      <c r="K238" s="2"/>
      <c r="L238" s="2" t="s">
        <v>39</v>
      </c>
      <c r="M238" s="2" t="s">
        <v>22</v>
      </c>
    </row>
    <row r="239" spans="1:13" x14ac:dyDescent="0.25">
      <c r="A239" s="2" t="s">
        <v>262</v>
      </c>
      <c r="B239" s="2" t="s">
        <v>14</v>
      </c>
      <c r="C239" s="2" t="s">
        <v>17</v>
      </c>
      <c r="D239" s="2">
        <v>0</v>
      </c>
      <c r="E239" s="2" t="s">
        <v>16</v>
      </c>
      <c r="F239" s="2" t="s">
        <v>17</v>
      </c>
      <c r="G239" s="3">
        <v>3069</v>
      </c>
      <c r="H239" s="3">
        <v>0</v>
      </c>
      <c r="I239" s="3">
        <v>71</v>
      </c>
      <c r="J239" s="3">
        <v>480</v>
      </c>
      <c r="K239" s="2">
        <v>1</v>
      </c>
      <c r="L239" s="2" t="s">
        <v>21</v>
      </c>
      <c r="M239" s="2" t="s">
        <v>19</v>
      </c>
    </row>
    <row r="240" spans="1:13" x14ac:dyDescent="0.25">
      <c r="A240" s="2" t="s">
        <v>263</v>
      </c>
      <c r="B240" s="2" t="s">
        <v>14</v>
      </c>
      <c r="C240" s="2" t="s">
        <v>15</v>
      </c>
      <c r="D240" s="2">
        <v>2</v>
      </c>
      <c r="E240" s="2" t="s">
        <v>16</v>
      </c>
      <c r="F240" s="2" t="s">
        <v>17</v>
      </c>
      <c r="G240" s="3">
        <v>5391</v>
      </c>
      <c r="H240" s="3">
        <v>0</v>
      </c>
      <c r="I240" s="3">
        <v>130</v>
      </c>
      <c r="J240" s="3">
        <v>360</v>
      </c>
      <c r="K240" s="2">
        <v>1</v>
      </c>
      <c r="L240" s="2" t="s">
        <v>21</v>
      </c>
      <c r="M240" s="2" t="s">
        <v>22</v>
      </c>
    </row>
    <row r="241" spans="1:13" x14ac:dyDescent="0.25">
      <c r="A241" s="2" t="s">
        <v>264</v>
      </c>
      <c r="B241" s="2" t="s">
        <v>14</v>
      </c>
      <c r="C241" s="2" t="s">
        <v>15</v>
      </c>
      <c r="D241" s="2">
        <v>0</v>
      </c>
      <c r="E241" s="2" t="s">
        <v>16</v>
      </c>
      <c r="F241" s="2"/>
      <c r="G241" s="3">
        <v>3333</v>
      </c>
      <c r="H241" s="3">
        <v>2500</v>
      </c>
      <c r="I241" s="3">
        <v>128</v>
      </c>
      <c r="J241" s="3">
        <v>360</v>
      </c>
      <c r="K241" s="2">
        <v>1</v>
      </c>
      <c r="L241" s="2" t="s">
        <v>39</v>
      </c>
      <c r="M241" s="2" t="s">
        <v>22</v>
      </c>
    </row>
    <row r="242" spans="1:13" x14ac:dyDescent="0.25">
      <c r="A242" s="2" t="s">
        <v>265</v>
      </c>
      <c r="B242" s="2" t="s">
        <v>14</v>
      </c>
      <c r="C242" s="2" t="s">
        <v>17</v>
      </c>
      <c r="D242" s="2">
        <v>0</v>
      </c>
      <c r="E242" s="2" t="s">
        <v>16</v>
      </c>
      <c r="F242" s="2" t="s">
        <v>15</v>
      </c>
      <c r="G242" s="3">
        <v>7167</v>
      </c>
      <c r="H242" s="3">
        <v>0</v>
      </c>
      <c r="I242" s="3">
        <v>128</v>
      </c>
      <c r="J242" s="3">
        <v>360</v>
      </c>
      <c r="K242" s="2">
        <v>1</v>
      </c>
      <c r="L242" s="2" t="s">
        <v>21</v>
      </c>
      <c r="M242" s="2" t="s">
        <v>22</v>
      </c>
    </row>
    <row r="243" spans="1:13" x14ac:dyDescent="0.25">
      <c r="A243" s="2" t="s">
        <v>266</v>
      </c>
      <c r="B243" s="2" t="s">
        <v>14</v>
      </c>
      <c r="C243" s="2" t="s">
        <v>15</v>
      </c>
      <c r="D243" s="2">
        <v>2</v>
      </c>
      <c r="E243" s="2" t="s">
        <v>16</v>
      </c>
      <c r="F243" s="2" t="s">
        <v>17</v>
      </c>
      <c r="G243" s="3">
        <v>4566</v>
      </c>
      <c r="H243" s="3">
        <v>0</v>
      </c>
      <c r="I243" s="3">
        <v>100</v>
      </c>
      <c r="J243" s="3">
        <v>360</v>
      </c>
      <c r="K243" s="2">
        <v>1</v>
      </c>
      <c r="L243" s="2" t="s">
        <v>21</v>
      </c>
      <c r="M243" s="2" t="s">
        <v>19</v>
      </c>
    </row>
    <row r="244" spans="1:13" x14ac:dyDescent="0.25">
      <c r="A244" s="2" t="s">
        <v>267</v>
      </c>
      <c r="B244" s="2" t="s">
        <v>14</v>
      </c>
      <c r="C244" s="2" t="s">
        <v>17</v>
      </c>
      <c r="D244" s="2">
        <v>1</v>
      </c>
      <c r="E244" s="2" t="s">
        <v>16</v>
      </c>
      <c r="F244" s="2"/>
      <c r="G244" s="3">
        <v>3667</v>
      </c>
      <c r="H244" s="3">
        <v>0</v>
      </c>
      <c r="I244" s="3">
        <v>113</v>
      </c>
      <c r="J244" s="3">
        <v>180</v>
      </c>
      <c r="K244" s="2">
        <v>1</v>
      </c>
      <c r="L244" s="2" t="s">
        <v>21</v>
      </c>
      <c r="M244" s="2" t="s">
        <v>22</v>
      </c>
    </row>
    <row r="245" spans="1:13" x14ac:dyDescent="0.25">
      <c r="A245" s="2" t="s">
        <v>268</v>
      </c>
      <c r="B245" s="2" t="s">
        <v>14</v>
      </c>
      <c r="C245" s="2" t="s">
        <v>17</v>
      </c>
      <c r="D245" s="2">
        <v>0</v>
      </c>
      <c r="E245" s="2" t="s">
        <v>24</v>
      </c>
      <c r="F245" s="2" t="s">
        <v>17</v>
      </c>
      <c r="G245" s="3">
        <v>2346</v>
      </c>
      <c r="H245" s="3">
        <v>1600</v>
      </c>
      <c r="I245" s="3">
        <v>132</v>
      </c>
      <c r="J245" s="3">
        <v>360</v>
      </c>
      <c r="K245" s="2">
        <v>1</v>
      </c>
      <c r="L245" s="2" t="s">
        <v>39</v>
      </c>
      <c r="M245" s="2" t="s">
        <v>22</v>
      </c>
    </row>
    <row r="246" spans="1:13" x14ac:dyDescent="0.25">
      <c r="A246" s="2" t="s">
        <v>269</v>
      </c>
      <c r="B246" s="2" t="s">
        <v>14</v>
      </c>
      <c r="C246" s="2" t="s">
        <v>15</v>
      </c>
      <c r="D246" s="2">
        <v>0</v>
      </c>
      <c r="E246" s="2" t="s">
        <v>16</v>
      </c>
      <c r="F246" s="2" t="s">
        <v>17</v>
      </c>
      <c r="G246" s="3">
        <v>2333</v>
      </c>
      <c r="H246" s="3">
        <v>2417</v>
      </c>
      <c r="I246" s="3">
        <v>136</v>
      </c>
      <c r="J246" s="3">
        <v>360</v>
      </c>
      <c r="K246" s="2">
        <v>1</v>
      </c>
      <c r="L246" s="2" t="s">
        <v>21</v>
      </c>
      <c r="M246" s="2" t="s">
        <v>22</v>
      </c>
    </row>
    <row r="247" spans="1:13" x14ac:dyDescent="0.25">
      <c r="A247" s="2" t="s">
        <v>270</v>
      </c>
      <c r="B247" s="2" t="s">
        <v>14</v>
      </c>
      <c r="C247" s="2" t="s">
        <v>15</v>
      </c>
      <c r="D247" s="2">
        <v>0</v>
      </c>
      <c r="E247" s="2" t="s">
        <v>16</v>
      </c>
      <c r="F247" s="2" t="s">
        <v>17</v>
      </c>
      <c r="G247" s="3">
        <v>5488</v>
      </c>
      <c r="H247" s="3">
        <v>0</v>
      </c>
      <c r="I247" s="3">
        <v>125</v>
      </c>
      <c r="J247" s="3">
        <v>360</v>
      </c>
      <c r="K247" s="2">
        <v>1</v>
      </c>
      <c r="L247" s="2" t="s">
        <v>18</v>
      </c>
      <c r="M247" s="2" t="s">
        <v>22</v>
      </c>
    </row>
    <row r="248" spans="1:13" x14ac:dyDescent="0.25">
      <c r="A248" s="2" t="s">
        <v>271</v>
      </c>
      <c r="B248" s="2" t="s">
        <v>14</v>
      </c>
      <c r="C248" s="2" t="s">
        <v>15</v>
      </c>
      <c r="D248" s="2">
        <v>0</v>
      </c>
      <c r="E248" s="2" t="s">
        <v>16</v>
      </c>
      <c r="F248" s="2" t="s">
        <v>17</v>
      </c>
      <c r="G248" s="3">
        <v>2583</v>
      </c>
      <c r="H248" s="3">
        <v>2115</v>
      </c>
      <c r="I248" s="3">
        <v>120</v>
      </c>
      <c r="J248" s="3">
        <v>360</v>
      </c>
      <c r="K248" s="2"/>
      <c r="L248" s="2" t="s">
        <v>21</v>
      </c>
      <c r="M248" s="2" t="s">
        <v>22</v>
      </c>
    </row>
    <row r="249" spans="1:13" x14ac:dyDescent="0.25">
      <c r="A249" s="2" t="s">
        <v>272</v>
      </c>
      <c r="B249" s="2" t="s">
        <v>14</v>
      </c>
      <c r="C249" s="2" t="s">
        <v>15</v>
      </c>
      <c r="D249" s="2">
        <v>2</v>
      </c>
      <c r="E249" s="2" t="s">
        <v>24</v>
      </c>
      <c r="F249" s="2" t="s">
        <v>17</v>
      </c>
      <c r="G249" s="3">
        <v>1993</v>
      </c>
      <c r="H249" s="3">
        <v>1625</v>
      </c>
      <c r="I249" s="3">
        <v>113</v>
      </c>
      <c r="J249" s="3">
        <v>180</v>
      </c>
      <c r="K249" s="2">
        <v>1</v>
      </c>
      <c r="L249" s="2" t="s">
        <v>39</v>
      </c>
      <c r="M249" s="2" t="s">
        <v>22</v>
      </c>
    </row>
    <row r="250" spans="1:13" x14ac:dyDescent="0.25">
      <c r="A250" s="2" t="s">
        <v>273</v>
      </c>
      <c r="B250" s="2" t="s">
        <v>14</v>
      </c>
      <c r="C250" s="2" t="s">
        <v>15</v>
      </c>
      <c r="D250" s="2">
        <v>2</v>
      </c>
      <c r="E250" s="2" t="s">
        <v>16</v>
      </c>
      <c r="F250" s="2" t="s">
        <v>17</v>
      </c>
      <c r="G250" s="3">
        <v>3100</v>
      </c>
      <c r="H250" s="3">
        <v>1400</v>
      </c>
      <c r="I250" s="3">
        <v>113</v>
      </c>
      <c r="J250" s="3">
        <v>360</v>
      </c>
      <c r="K250" s="2">
        <v>1</v>
      </c>
      <c r="L250" s="2" t="s">
        <v>21</v>
      </c>
      <c r="M250" s="2" t="s">
        <v>22</v>
      </c>
    </row>
    <row r="251" spans="1:13" x14ac:dyDescent="0.25">
      <c r="A251" s="2" t="s">
        <v>274</v>
      </c>
      <c r="B251" s="2" t="s">
        <v>14</v>
      </c>
      <c r="C251" s="2" t="s">
        <v>15</v>
      </c>
      <c r="D251" s="2">
        <v>2</v>
      </c>
      <c r="E251" s="2" t="s">
        <v>16</v>
      </c>
      <c r="F251" s="2" t="s">
        <v>17</v>
      </c>
      <c r="G251" s="3">
        <v>3276</v>
      </c>
      <c r="H251" s="3">
        <v>484</v>
      </c>
      <c r="I251" s="3">
        <v>135</v>
      </c>
      <c r="J251" s="3">
        <v>360</v>
      </c>
      <c r="K251" s="2"/>
      <c r="L251" s="2" t="s">
        <v>39</v>
      </c>
      <c r="M251" s="2" t="s">
        <v>22</v>
      </c>
    </row>
    <row r="252" spans="1:13" x14ac:dyDescent="0.25">
      <c r="A252" s="2" t="s">
        <v>275</v>
      </c>
      <c r="B252" s="2" t="s">
        <v>34</v>
      </c>
      <c r="C252" s="2" t="s">
        <v>17</v>
      </c>
      <c r="D252" s="2">
        <v>0</v>
      </c>
      <c r="E252" s="2" t="s">
        <v>16</v>
      </c>
      <c r="F252" s="2" t="s">
        <v>17</v>
      </c>
      <c r="G252" s="3">
        <v>3180</v>
      </c>
      <c r="H252" s="3">
        <v>0</v>
      </c>
      <c r="I252" s="3">
        <v>71</v>
      </c>
      <c r="J252" s="3">
        <v>360</v>
      </c>
      <c r="K252" s="2">
        <v>0</v>
      </c>
      <c r="L252" s="2" t="s">
        <v>21</v>
      </c>
      <c r="M252" s="2" t="s">
        <v>19</v>
      </c>
    </row>
    <row r="253" spans="1:13" x14ac:dyDescent="0.25">
      <c r="A253" s="2" t="s">
        <v>276</v>
      </c>
      <c r="B253" s="2" t="s">
        <v>14</v>
      </c>
      <c r="C253" s="2" t="s">
        <v>15</v>
      </c>
      <c r="D253" s="2">
        <v>0</v>
      </c>
      <c r="E253" s="2" t="s">
        <v>16</v>
      </c>
      <c r="F253" s="2" t="s">
        <v>17</v>
      </c>
      <c r="G253" s="3">
        <v>3033</v>
      </c>
      <c r="H253" s="3">
        <v>1459</v>
      </c>
      <c r="I253" s="3">
        <v>95</v>
      </c>
      <c r="J253" s="3">
        <v>360</v>
      </c>
      <c r="K253" s="2">
        <v>1</v>
      </c>
      <c r="L253" s="2" t="s">
        <v>21</v>
      </c>
      <c r="M253" s="2" t="s">
        <v>22</v>
      </c>
    </row>
    <row r="254" spans="1:13" x14ac:dyDescent="0.25">
      <c r="A254" s="2" t="s">
        <v>277</v>
      </c>
      <c r="B254" s="2" t="s">
        <v>14</v>
      </c>
      <c r="C254" s="2" t="s">
        <v>17</v>
      </c>
      <c r="D254" s="2">
        <v>0</v>
      </c>
      <c r="E254" s="2" t="s">
        <v>24</v>
      </c>
      <c r="F254" s="2" t="s">
        <v>17</v>
      </c>
      <c r="G254" s="3">
        <v>3902</v>
      </c>
      <c r="H254" s="3">
        <v>1666</v>
      </c>
      <c r="I254" s="3">
        <v>109</v>
      </c>
      <c r="J254" s="3">
        <v>360</v>
      </c>
      <c r="K254" s="2">
        <v>1</v>
      </c>
      <c r="L254" s="2" t="s">
        <v>18</v>
      </c>
      <c r="M254" s="2" t="s">
        <v>22</v>
      </c>
    </row>
    <row r="255" spans="1:13" x14ac:dyDescent="0.25">
      <c r="A255" s="2" t="s">
        <v>278</v>
      </c>
      <c r="B255" s="2" t="s">
        <v>34</v>
      </c>
      <c r="C255" s="2" t="s">
        <v>17</v>
      </c>
      <c r="D255" s="2">
        <v>0</v>
      </c>
      <c r="E255" s="2" t="s">
        <v>16</v>
      </c>
      <c r="F255" s="2" t="s">
        <v>17</v>
      </c>
      <c r="G255" s="3">
        <v>1500</v>
      </c>
      <c r="H255" s="3">
        <v>1800</v>
      </c>
      <c r="I255" s="3">
        <v>103</v>
      </c>
      <c r="J255" s="3">
        <v>360</v>
      </c>
      <c r="K255" s="2">
        <v>0</v>
      </c>
      <c r="L255" s="2" t="s">
        <v>39</v>
      </c>
      <c r="M255" s="2" t="s">
        <v>19</v>
      </c>
    </row>
    <row r="256" spans="1:13" x14ac:dyDescent="0.25">
      <c r="A256" s="2" t="s">
        <v>279</v>
      </c>
      <c r="B256" s="2" t="s">
        <v>14</v>
      </c>
      <c r="C256" s="2" t="s">
        <v>15</v>
      </c>
      <c r="D256" s="2">
        <v>2</v>
      </c>
      <c r="E256" s="2" t="s">
        <v>24</v>
      </c>
      <c r="F256" s="2" t="s">
        <v>17</v>
      </c>
      <c r="G256" s="3">
        <v>2889</v>
      </c>
      <c r="H256" s="3">
        <v>0</v>
      </c>
      <c r="I256" s="3">
        <v>45</v>
      </c>
      <c r="J256" s="3">
        <v>180</v>
      </c>
      <c r="K256" s="2">
        <v>0</v>
      </c>
      <c r="L256" s="2" t="s">
        <v>21</v>
      </c>
      <c r="M256" s="2" t="s">
        <v>19</v>
      </c>
    </row>
    <row r="257" spans="1:13" x14ac:dyDescent="0.25">
      <c r="A257" s="2" t="s">
        <v>280</v>
      </c>
      <c r="B257" s="2" t="s">
        <v>14</v>
      </c>
      <c r="C257" s="2" t="s">
        <v>17</v>
      </c>
      <c r="D257" s="2">
        <v>0</v>
      </c>
      <c r="E257" s="2" t="s">
        <v>24</v>
      </c>
      <c r="F257" s="2" t="s">
        <v>17</v>
      </c>
      <c r="G257" s="3">
        <v>2755</v>
      </c>
      <c r="H257" s="3">
        <v>0</v>
      </c>
      <c r="I257" s="3">
        <v>65</v>
      </c>
      <c r="J257" s="3">
        <v>300</v>
      </c>
      <c r="K257" s="2">
        <v>1</v>
      </c>
      <c r="L257" s="2" t="s">
        <v>18</v>
      </c>
      <c r="M257" s="2" t="s">
        <v>19</v>
      </c>
    </row>
    <row r="258" spans="1:13" x14ac:dyDescent="0.25">
      <c r="A258" s="2" t="s">
        <v>281</v>
      </c>
      <c r="B258" s="2" t="s">
        <v>14</v>
      </c>
      <c r="C258" s="2" t="s">
        <v>17</v>
      </c>
      <c r="D258" s="2">
        <v>0</v>
      </c>
      <c r="E258" s="2" t="s">
        <v>16</v>
      </c>
      <c r="F258" s="2" t="s">
        <v>17</v>
      </c>
      <c r="G258" s="3">
        <v>2500</v>
      </c>
      <c r="H258" s="3">
        <v>20000</v>
      </c>
      <c r="I258" s="3">
        <v>103</v>
      </c>
      <c r="J258" s="3">
        <v>360</v>
      </c>
      <c r="K258" s="2">
        <v>1</v>
      </c>
      <c r="L258" s="2" t="s">
        <v>39</v>
      </c>
      <c r="M258" s="2" t="s">
        <v>22</v>
      </c>
    </row>
    <row r="259" spans="1:13" x14ac:dyDescent="0.25">
      <c r="A259" s="2" t="s">
        <v>282</v>
      </c>
      <c r="B259" s="2" t="s">
        <v>34</v>
      </c>
      <c r="C259" s="2" t="s">
        <v>17</v>
      </c>
      <c r="D259" s="2">
        <v>0</v>
      </c>
      <c r="E259" s="2" t="s">
        <v>24</v>
      </c>
      <c r="F259" s="2" t="s">
        <v>17</v>
      </c>
      <c r="G259" s="3">
        <v>1963</v>
      </c>
      <c r="H259" s="3">
        <v>0</v>
      </c>
      <c r="I259" s="3">
        <v>53</v>
      </c>
      <c r="J259" s="3">
        <v>360</v>
      </c>
      <c r="K259" s="2">
        <v>1</v>
      </c>
      <c r="L259" s="2" t="s">
        <v>39</v>
      </c>
      <c r="M259" s="2" t="s">
        <v>22</v>
      </c>
    </row>
    <row r="260" spans="1:13" x14ac:dyDescent="0.25">
      <c r="A260" s="2" t="s">
        <v>283</v>
      </c>
      <c r="B260" s="2" t="s">
        <v>34</v>
      </c>
      <c r="C260" s="2" t="s">
        <v>17</v>
      </c>
      <c r="D260" s="2">
        <v>0</v>
      </c>
      <c r="E260" s="2" t="s">
        <v>16</v>
      </c>
      <c r="F260" s="2" t="s">
        <v>17</v>
      </c>
      <c r="G260" s="3">
        <v>4547</v>
      </c>
      <c r="H260" s="3">
        <v>0</v>
      </c>
      <c r="I260" s="3">
        <v>115</v>
      </c>
      <c r="J260" s="3">
        <v>360</v>
      </c>
      <c r="K260" s="2">
        <v>1</v>
      </c>
      <c r="L260" s="2" t="s">
        <v>39</v>
      </c>
      <c r="M260" s="2" t="s">
        <v>22</v>
      </c>
    </row>
    <row r="261" spans="1:13" x14ac:dyDescent="0.25">
      <c r="A261" s="2" t="s">
        <v>284</v>
      </c>
      <c r="B261" s="2" t="s">
        <v>14</v>
      </c>
      <c r="C261" s="2" t="s">
        <v>15</v>
      </c>
      <c r="D261" s="2">
        <v>0</v>
      </c>
      <c r="E261" s="2" t="s">
        <v>24</v>
      </c>
      <c r="F261" s="2" t="s">
        <v>17</v>
      </c>
      <c r="G261" s="3">
        <v>2167</v>
      </c>
      <c r="H261" s="3">
        <v>2400</v>
      </c>
      <c r="I261" s="3">
        <v>115</v>
      </c>
      <c r="J261" s="3">
        <v>360</v>
      </c>
      <c r="K261" s="2">
        <v>1</v>
      </c>
      <c r="L261" s="2" t="s">
        <v>21</v>
      </c>
      <c r="M261" s="2" t="s">
        <v>22</v>
      </c>
    </row>
    <row r="262" spans="1:13" x14ac:dyDescent="0.25">
      <c r="A262" s="2" t="s">
        <v>285</v>
      </c>
      <c r="B262" s="2" t="s">
        <v>34</v>
      </c>
      <c r="C262" s="2" t="s">
        <v>17</v>
      </c>
      <c r="D262" s="2">
        <v>0</v>
      </c>
      <c r="E262" s="2" t="s">
        <v>24</v>
      </c>
      <c r="F262" s="2" t="s">
        <v>17</v>
      </c>
      <c r="G262" s="3">
        <v>2213</v>
      </c>
      <c r="H262" s="3">
        <v>0</v>
      </c>
      <c r="I262" s="3">
        <v>66</v>
      </c>
      <c r="J262" s="3">
        <v>360</v>
      </c>
      <c r="K262" s="2">
        <v>1</v>
      </c>
      <c r="L262" s="2" t="s">
        <v>18</v>
      </c>
      <c r="M262" s="2" t="s">
        <v>22</v>
      </c>
    </row>
    <row r="263" spans="1:13" x14ac:dyDescent="0.25">
      <c r="A263" s="2" t="s">
        <v>286</v>
      </c>
      <c r="B263" s="2" t="s">
        <v>34</v>
      </c>
      <c r="C263" s="2" t="s">
        <v>17</v>
      </c>
      <c r="D263" s="2">
        <v>1</v>
      </c>
      <c r="E263" s="2" t="s">
        <v>24</v>
      </c>
      <c r="F263" s="2" t="s">
        <v>15</v>
      </c>
      <c r="G263" s="3">
        <v>3867</v>
      </c>
      <c r="H263" s="3">
        <v>0</v>
      </c>
      <c r="I263" s="3">
        <v>62</v>
      </c>
      <c r="J263" s="3">
        <v>360</v>
      </c>
      <c r="K263" s="2">
        <v>1</v>
      </c>
      <c r="L263" s="2" t="s">
        <v>39</v>
      </c>
      <c r="M263" s="2" t="s">
        <v>19</v>
      </c>
    </row>
    <row r="264" spans="1:13" x14ac:dyDescent="0.25">
      <c r="A264" s="2" t="s">
        <v>287</v>
      </c>
      <c r="B264" s="2" t="s">
        <v>14</v>
      </c>
      <c r="C264" s="2" t="s">
        <v>15</v>
      </c>
      <c r="D264" s="2">
        <v>0</v>
      </c>
      <c r="E264" s="2" t="s">
        <v>24</v>
      </c>
      <c r="F264" s="2" t="s">
        <v>17</v>
      </c>
      <c r="G264" s="3">
        <v>2253</v>
      </c>
      <c r="H264" s="3">
        <v>2033</v>
      </c>
      <c r="I264" s="3">
        <v>110</v>
      </c>
      <c r="J264" s="3">
        <v>360</v>
      </c>
      <c r="K264" s="2">
        <v>1</v>
      </c>
      <c r="L264" s="2" t="s">
        <v>18</v>
      </c>
      <c r="M264" s="2" t="s">
        <v>22</v>
      </c>
    </row>
    <row r="265" spans="1:13" x14ac:dyDescent="0.25">
      <c r="A265" s="2" t="s">
        <v>288</v>
      </c>
      <c r="B265" s="2" t="s">
        <v>34</v>
      </c>
      <c r="C265" s="2" t="s">
        <v>17</v>
      </c>
      <c r="D265" s="2">
        <v>0</v>
      </c>
      <c r="E265" s="2" t="s">
        <v>16</v>
      </c>
      <c r="F265" s="2" t="s">
        <v>17</v>
      </c>
      <c r="G265" s="3">
        <v>2995</v>
      </c>
      <c r="H265" s="3">
        <v>0</v>
      </c>
      <c r="I265" s="3">
        <v>60</v>
      </c>
      <c r="J265" s="3">
        <v>360</v>
      </c>
      <c r="K265" s="2">
        <v>1</v>
      </c>
      <c r="L265" s="2" t="s">
        <v>21</v>
      </c>
      <c r="M265" s="2" t="s">
        <v>22</v>
      </c>
    </row>
    <row r="266" spans="1:13" x14ac:dyDescent="0.25">
      <c r="A266" s="2" t="s">
        <v>289</v>
      </c>
      <c r="B266" s="2" t="s">
        <v>14</v>
      </c>
      <c r="C266" s="2" t="s">
        <v>15</v>
      </c>
      <c r="D266" s="2">
        <v>0</v>
      </c>
      <c r="E266" s="2" t="s">
        <v>16</v>
      </c>
      <c r="F266" s="2" t="s">
        <v>17</v>
      </c>
      <c r="G266" s="3">
        <v>1025</v>
      </c>
      <c r="H266" s="3">
        <v>2773</v>
      </c>
      <c r="I266" s="3">
        <v>112</v>
      </c>
      <c r="J266" s="3">
        <v>360</v>
      </c>
      <c r="K266" s="2">
        <v>1</v>
      </c>
      <c r="L266" s="2" t="s">
        <v>18</v>
      </c>
      <c r="M266" s="2" t="s">
        <v>22</v>
      </c>
    </row>
    <row r="267" spans="1:13" x14ac:dyDescent="0.25">
      <c r="A267" s="2" t="s">
        <v>290</v>
      </c>
      <c r="B267" s="2" t="s">
        <v>14</v>
      </c>
      <c r="C267" s="2" t="s">
        <v>15</v>
      </c>
      <c r="D267" s="2">
        <v>0</v>
      </c>
      <c r="E267" s="2" t="s">
        <v>16</v>
      </c>
      <c r="F267" s="2" t="s">
        <v>17</v>
      </c>
      <c r="G267" s="3">
        <v>3246</v>
      </c>
      <c r="H267" s="3">
        <v>1417</v>
      </c>
      <c r="I267" s="3">
        <v>138</v>
      </c>
      <c r="J267" s="3">
        <v>360</v>
      </c>
      <c r="K267" s="2">
        <v>1</v>
      </c>
      <c r="L267" s="2" t="s">
        <v>39</v>
      </c>
      <c r="M267" s="2" t="s">
        <v>22</v>
      </c>
    </row>
    <row r="268" spans="1:13" x14ac:dyDescent="0.25">
      <c r="A268" s="2" t="s">
        <v>291</v>
      </c>
      <c r="B268" s="2" t="s">
        <v>14</v>
      </c>
      <c r="C268" s="2" t="s">
        <v>15</v>
      </c>
      <c r="D268" s="2">
        <v>0</v>
      </c>
      <c r="E268" s="2" t="s">
        <v>16</v>
      </c>
      <c r="F268" s="2" t="s">
        <v>17</v>
      </c>
      <c r="G268" s="3">
        <v>5829</v>
      </c>
      <c r="H268" s="3">
        <v>0</v>
      </c>
      <c r="I268" s="3">
        <v>138</v>
      </c>
      <c r="J268" s="3">
        <v>360</v>
      </c>
      <c r="K268" s="2">
        <v>1</v>
      </c>
      <c r="L268" s="2" t="s">
        <v>18</v>
      </c>
      <c r="M268" s="2" t="s">
        <v>22</v>
      </c>
    </row>
    <row r="269" spans="1:13" x14ac:dyDescent="0.25">
      <c r="A269" s="2" t="s">
        <v>292</v>
      </c>
      <c r="B269" s="2" t="s">
        <v>34</v>
      </c>
      <c r="C269" s="2" t="s">
        <v>17</v>
      </c>
      <c r="D269" s="2">
        <v>0</v>
      </c>
      <c r="E269" s="2" t="s">
        <v>24</v>
      </c>
      <c r="F269" s="2" t="s">
        <v>17</v>
      </c>
      <c r="G269" s="3">
        <v>2720</v>
      </c>
      <c r="H269" s="3">
        <v>0</v>
      </c>
      <c r="I269" s="3">
        <v>80</v>
      </c>
      <c r="J269" s="3"/>
      <c r="K269" s="2">
        <v>0</v>
      </c>
      <c r="L269" s="2" t="s">
        <v>21</v>
      </c>
      <c r="M269" s="2" t="s">
        <v>19</v>
      </c>
    </row>
    <row r="270" spans="1:13" x14ac:dyDescent="0.25">
      <c r="A270" s="2" t="s">
        <v>293</v>
      </c>
      <c r="B270" s="2" t="s">
        <v>14</v>
      </c>
      <c r="C270" s="2" t="s">
        <v>15</v>
      </c>
      <c r="D270" s="2">
        <v>0</v>
      </c>
      <c r="E270" s="2" t="s">
        <v>16</v>
      </c>
      <c r="F270" s="2" t="s">
        <v>17</v>
      </c>
      <c r="G270" s="3">
        <v>1820</v>
      </c>
      <c r="H270" s="3">
        <v>1719</v>
      </c>
      <c r="I270" s="3">
        <v>100</v>
      </c>
      <c r="J270" s="3">
        <v>360</v>
      </c>
      <c r="K270" s="2">
        <v>1</v>
      </c>
      <c r="L270" s="2" t="s">
        <v>21</v>
      </c>
      <c r="M270" s="2" t="s">
        <v>22</v>
      </c>
    </row>
    <row r="271" spans="1:13" x14ac:dyDescent="0.25">
      <c r="A271" s="2" t="s">
        <v>294</v>
      </c>
      <c r="B271" s="2" t="s">
        <v>14</v>
      </c>
      <c r="C271" s="2" t="s">
        <v>15</v>
      </c>
      <c r="D271" s="2">
        <v>1</v>
      </c>
      <c r="E271" s="2" t="s">
        <v>16</v>
      </c>
      <c r="F271" s="2" t="s">
        <v>17</v>
      </c>
      <c r="G271" s="3">
        <v>7250</v>
      </c>
      <c r="H271" s="3">
        <v>1667</v>
      </c>
      <c r="I271" s="3">
        <v>110</v>
      </c>
      <c r="J271" s="3"/>
      <c r="K271" s="2">
        <v>0</v>
      </c>
      <c r="L271" s="2" t="s">
        <v>21</v>
      </c>
      <c r="M271" s="2" t="s">
        <v>19</v>
      </c>
    </row>
    <row r="272" spans="1:13" x14ac:dyDescent="0.25">
      <c r="A272" s="2" t="s">
        <v>295</v>
      </c>
      <c r="B272" s="2" t="s">
        <v>14</v>
      </c>
      <c r="C272" s="2" t="s">
        <v>15</v>
      </c>
      <c r="D272" s="2">
        <v>0</v>
      </c>
      <c r="E272" s="2" t="s">
        <v>16</v>
      </c>
      <c r="F272" s="2" t="s">
        <v>17</v>
      </c>
      <c r="G272" s="3">
        <v>2666</v>
      </c>
      <c r="H272" s="3">
        <v>4300</v>
      </c>
      <c r="I272" s="3">
        <v>121</v>
      </c>
      <c r="J272" s="3">
        <v>360</v>
      </c>
      <c r="K272" s="2">
        <v>1</v>
      </c>
      <c r="L272" s="2" t="s">
        <v>18</v>
      </c>
      <c r="M272" s="2" t="s">
        <v>22</v>
      </c>
    </row>
    <row r="273" spans="1:13" x14ac:dyDescent="0.25">
      <c r="A273" s="2" t="s">
        <v>296</v>
      </c>
      <c r="B273" s="2" t="s">
        <v>34</v>
      </c>
      <c r="C273" s="2" t="s">
        <v>17</v>
      </c>
      <c r="D273" s="2">
        <v>1</v>
      </c>
      <c r="E273" s="2" t="s">
        <v>24</v>
      </c>
      <c r="F273" s="2" t="s">
        <v>17</v>
      </c>
      <c r="G273" s="3">
        <v>4606</v>
      </c>
      <c r="H273" s="3">
        <v>0</v>
      </c>
      <c r="I273" s="3">
        <v>81</v>
      </c>
      <c r="J273" s="3">
        <v>360</v>
      </c>
      <c r="K273" s="2">
        <v>1</v>
      </c>
      <c r="L273" s="2" t="s">
        <v>18</v>
      </c>
      <c r="M273" s="2" t="s">
        <v>19</v>
      </c>
    </row>
    <row r="274" spans="1:13" x14ac:dyDescent="0.25">
      <c r="A274" s="2" t="s">
        <v>297</v>
      </c>
      <c r="B274" s="2" t="s">
        <v>14</v>
      </c>
      <c r="C274" s="2" t="s">
        <v>15</v>
      </c>
      <c r="D274" s="2">
        <v>2</v>
      </c>
      <c r="E274" s="2" t="s">
        <v>16</v>
      </c>
      <c r="F274" s="2" t="s">
        <v>17</v>
      </c>
      <c r="G274" s="3">
        <v>5935</v>
      </c>
      <c r="H274" s="3">
        <v>0</v>
      </c>
      <c r="I274" s="3">
        <v>133</v>
      </c>
      <c r="J274" s="3">
        <v>360</v>
      </c>
      <c r="K274" s="2">
        <v>1</v>
      </c>
      <c r="L274" s="2" t="s">
        <v>39</v>
      </c>
      <c r="M274" s="2" t="s">
        <v>22</v>
      </c>
    </row>
    <row r="275" spans="1:13" x14ac:dyDescent="0.25">
      <c r="A275" s="2" t="s">
        <v>298</v>
      </c>
      <c r="B275" s="2" t="s">
        <v>14</v>
      </c>
      <c r="C275" s="2" t="s">
        <v>15</v>
      </c>
      <c r="D275" s="2">
        <v>0</v>
      </c>
      <c r="E275" s="2" t="s">
        <v>16</v>
      </c>
      <c r="F275" s="2" t="s">
        <v>17</v>
      </c>
      <c r="G275" s="3">
        <v>2920</v>
      </c>
      <c r="H275" s="3">
        <v>16.120000839999999</v>
      </c>
      <c r="I275" s="3">
        <v>87</v>
      </c>
      <c r="J275" s="3">
        <v>360</v>
      </c>
      <c r="K275" s="2">
        <v>1</v>
      </c>
      <c r="L275" s="2" t="s">
        <v>18</v>
      </c>
      <c r="M275" s="2" t="s">
        <v>22</v>
      </c>
    </row>
    <row r="276" spans="1:13" x14ac:dyDescent="0.25">
      <c r="A276" s="2" t="s">
        <v>299</v>
      </c>
      <c r="B276" s="2" t="s">
        <v>14</v>
      </c>
      <c r="C276" s="2" t="s">
        <v>17</v>
      </c>
      <c r="D276" s="2">
        <v>0</v>
      </c>
      <c r="E276" s="2" t="s">
        <v>24</v>
      </c>
      <c r="F276" s="2" t="s">
        <v>17</v>
      </c>
      <c r="G276" s="3">
        <v>2717</v>
      </c>
      <c r="H276" s="3">
        <v>0</v>
      </c>
      <c r="I276" s="3">
        <v>60</v>
      </c>
      <c r="J276" s="3">
        <v>180</v>
      </c>
      <c r="K276" s="2">
        <v>1</v>
      </c>
      <c r="L276" s="2" t="s">
        <v>21</v>
      </c>
      <c r="M276" s="2" t="s">
        <v>22</v>
      </c>
    </row>
    <row r="277" spans="1:13" x14ac:dyDescent="0.25">
      <c r="A277" s="2" t="s">
        <v>300</v>
      </c>
      <c r="B277" s="2" t="s">
        <v>34</v>
      </c>
      <c r="C277" s="2" t="s">
        <v>17</v>
      </c>
      <c r="D277" s="2">
        <v>1</v>
      </c>
      <c r="E277" s="2" t="s">
        <v>16</v>
      </c>
      <c r="F277" s="2" t="s">
        <v>15</v>
      </c>
      <c r="G277" s="3">
        <v>8624</v>
      </c>
      <c r="H277" s="3">
        <v>0</v>
      </c>
      <c r="I277" s="3">
        <v>150</v>
      </c>
      <c r="J277" s="3">
        <v>360</v>
      </c>
      <c r="K277" s="2">
        <v>1</v>
      </c>
      <c r="L277" s="2" t="s">
        <v>39</v>
      </c>
      <c r="M277" s="2" t="s">
        <v>22</v>
      </c>
    </row>
    <row r="278" spans="1:13" x14ac:dyDescent="0.25">
      <c r="A278" s="2" t="s">
        <v>301</v>
      </c>
      <c r="B278" s="2" t="s">
        <v>14</v>
      </c>
      <c r="C278" s="2" t="s">
        <v>17</v>
      </c>
      <c r="D278" s="2">
        <v>0</v>
      </c>
      <c r="E278" s="2" t="s">
        <v>16</v>
      </c>
      <c r="F278" s="2" t="s">
        <v>17</v>
      </c>
      <c r="G278" s="3">
        <v>6500</v>
      </c>
      <c r="H278" s="3">
        <v>0</v>
      </c>
      <c r="I278" s="3">
        <v>105</v>
      </c>
      <c r="J278" s="3">
        <v>360</v>
      </c>
      <c r="K278" s="2">
        <v>0</v>
      </c>
      <c r="L278" s="2" t="s">
        <v>18</v>
      </c>
      <c r="M278" s="2" t="s">
        <v>19</v>
      </c>
    </row>
    <row r="279" spans="1:13" x14ac:dyDescent="0.25">
      <c r="A279" s="2" t="s">
        <v>302</v>
      </c>
      <c r="B279" s="2" t="s">
        <v>14</v>
      </c>
      <c r="C279" s="2" t="s">
        <v>15</v>
      </c>
      <c r="D279" s="2">
        <v>0</v>
      </c>
      <c r="E279" s="2" t="s">
        <v>16</v>
      </c>
      <c r="F279" s="2" t="s">
        <v>17</v>
      </c>
      <c r="G279" s="3">
        <v>2425</v>
      </c>
      <c r="H279" s="3">
        <v>2340</v>
      </c>
      <c r="I279" s="3">
        <v>143</v>
      </c>
      <c r="J279" s="3">
        <v>360</v>
      </c>
      <c r="K279" s="2">
        <v>1</v>
      </c>
      <c r="L279" s="2" t="s">
        <v>39</v>
      </c>
      <c r="M279" s="2" t="s">
        <v>22</v>
      </c>
    </row>
    <row r="280" spans="1:13" x14ac:dyDescent="0.25">
      <c r="A280" s="2" t="s">
        <v>303</v>
      </c>
      <c r="B280" s="2" t="s">
        <v>14</v>
      </c>
      <c r="C280" s="2" t="s">
        <v>17</v>
      </c>
      <c r="D280" s="2">
        <v>0</v>
      </c>
      <c r="E280" s="2" t="s">
        <v>16</v>
      </c>
      <c r="F280" s="2" t="s">
        <v>17</v>
      </c>
      <c r="G280" s="3">
        <v>3750</v>
      </c>
      <c r="H280" s="3">
        <v>0</v>
      </c>
      <c r="I280" s="3">
        <v>100</v>
      </c>
      <c r="J280" s="3">
        <v>360</v>
      </c>
      <c r="K280" s="2">
        <v>1</v>
      </c>
      <c r="L280" s="2" t="s">
        <v>21</v>
      </c>
      <c r="M280" s="2" t="s">
        <v>22</v>
      </c>
    </row>
    <row r="281" spans="1:13" x14ac:dyDescent="0.25">
      <c r="A281" s="2" t="s">
        <v>304</v>
      </c>
      <c r="B281" s="2" t="s">
        <v>14</v>
      </c>
      <c r="C281" s="2" t="s">
        <v>17</v>
      </c>
      <c r="D281" s="2">
        <v>0</v>
      </c>
      <c r="E281" s="2" t="s">
        <v>16</v>
      </c>
      <c r="F281" s="2" t="s">
        <v>17</v>
      </c>
      <c r="G281" s="3">
        <v>1926</v>
      </c>
      <c r="H281" s="3">
        <v>1851</v>
      </c>
      <c r="I281" s="3">
        <v>50</v>
      </c>
      <c r="J281" s="3">
        <v>360</v>
      </c>
      <c r="K281" s="2">
        <v>1</v>
      </c>
      <c r="L281" s="2" t="s">
        <v>39</v>
      </c>
      <c r="M281" s="2" t="s">
        <v>22</v>
      </c>
    </row>
    <row r="282" spans="1:13" x14ac:dyDescent="0.25">
      <c r="A282" s="2" t="s">
        <v>305</v>
      </c>
      <c r="B282" s="2" t="s">
        <v>34</v>
      </c>
      <c r="C282" s="2" t="s">
        <v>15</v>
      </c>
      <c r="D282" s="2">
        <v>0</v>
      </c>
      <c r="E282" s="2" t="s">
        <v>24</v>
      </c>
      <c r="F282" s="2" t="s">
        <v>15</v>
      </c>
      <c r="G282" s="3">
        <v>7142</v>
      </c>
      <c r="H282" s="3">
        <v>0</v>
      </c>
      <c r="I282" s="3">
        <v>138</v>
      </c>
      <c r="J282" s="3">
        <v>360</v>
      </c>
      <c r="K282" s="2">
        <v>1</v>
      </c>
      <c r="L282" s="2" t="s">
        <v>18</v>
      </c>
      <c r="M282" s="2" t="s">
        <v>22</v>
      </c>
    </row>
    <row r="283" spans="1:13" x14ac:dyDescent="0.25">
      <c r="A283" s="2" t="s">
        <v>306</v>
      </c>
      <c r="B283" s="2" t="s">
        <v>14</v>
      </c>
      <c r="C283" s="2" t="s">
        <v>17</v>
      </c>
      <c r="D283" s="2" t="s">
        <v>71</v>
      </c>
      <c r="E283" s="2" t="s">
        <v>24</v>
      </c>
      <c r="F283" s="2" t="s">
        <v>17</v>
      </c>
      <c r="G283" s="3">
        <v>4707</v>
      </c>
      <c r="H283" s="3">
        <v>1993</v>
      </c>
      <c r="I283" s="3">
        <v>148</v>
      </c>
      <c r="J283" s="3">
        <v>360</v>
      </c>
      <c r="K283" s="2">
        <v>1</v>
      </c>
      <c r="L283" s="2" t="s">
        <v>39</v>
      </c>
      <c r="M283" s="2" t="s">
        <v>22</v>
      </c>
    </row>
    <row r="284" spans="1:13" x14ac:dyDescent="0.25">
      <c r="A284" s="2" t="s">
        <v>307</v>
      </c>
      <c r="B284" s="2" t="s">
        <v>14</v>
      </c>
      <c r="C284" s="2" t="s">
        <v>15</v>
      </c>
      <c r="D284" s="2">
        <v>1</v>
      </c>
      <c r="E284" s="2" t="s">
        <v>16</v>
      </c>
      <c r="F284" s="2" t="s">
        <v>15</v>
      </c>
      <c r="G284" s="3">
        <v>3466</v>
      </c>
      <c r="H284" s="3">
        <v>1210</v>
      </c>
      <c r="I284" s="3">
        <v>130</v>
      </c>
      <c r="J284" s="3">
        <v>360</v>
      </c>
      <c r="K284" s="2">
        <v>1</v>
      </c>
      <c r="L284" s="2" t="s">
        <v>18</v>
      </c>
      <c r="M284" s="2" t="s">
        <v>22</v>
      </c>
    </row>
    <row r="285" spans="1:13" x14ac:dyDescent="0.25">
      <c r="A285" s="2" t="s">
        <v>308</v>
      </c>
      <c r="B285" s="2" t="s">
        <v>14</v>
      </c>
      <c r="C285" s="2" t="s">
        <v>15</v>
      </c>
      <c r="D285" s="2">
        <v>2</v>
      </c>
      <c r="E285" s="2" t="s">
        <v>24</v>
      </c>
      <c r="F285" s="2" t="s">
        <v>17</v>
      </c>
      <c r="G285" s="3">
        <v>4652</v>
      </c>
      <c r="H285" s="3">
        <v>0</v>
      </c>
      <c r="I285" s="3">
        <v>110</v>
      </c>
      <c r="J285" s="3">
        <v>360</v>
      </c>
      <c r="K285" s="2">
        <v>1</v>
      </c>
      <c r="L285" s="2" t="s">
        <v>18</v>
      </c>
      <c r="M285" s="2" t="s">
        <v>22</v>
      </c>
    </row>
    <row r="286" spans="1:13" x14ac:dyDescent="0.25">
      <c r="A286" s="2" t="s">
        <v>309</v>
      </c>
      <c r="B286" s="2" t="s">
        <v>14</v>
      </c>
      <c r="C286" s="2" t="s">
        <v>15</v>
      </c>
      <c r="D286" s="2">
        <v>0</v>
      </c>
      <c r="E286" s="2" t="s">
        <v>16</v>
      </c>
      <c r="F286" s="2"/>
      <c r="G286" s="3">
        <v>3539</v>
      </c>
      <c r="H286" s="3">
        <v>1376</v>
      </c>
      <c r="I286" s="3">
        <v>55</v>
      </c>
      <c r="J286" s="3">
        <v>360</v>
      </c>
      <c r="K286" s="2">
        <v>1</v>
      </c>
      <c r="L286" s="2" t="s">
        <v>18</v>
      </c>
      <c r="M286" s="2" t="s">
        <v>19</v>
      </c>
    </row>
    <row r="287" spans="1:13" x14ac:dyDescent="0.25">
      <c r="A287" s="2" t="s">
        <v>310</v>
      </c>
      <c r="B287" s="2" t="s">
        <v>14</v>
      </c>
      <c r="C287" s="2" t="s">
        <v>15</v>
      </c>
      <c r="D287" s="2">
        <v>2</v>
      </c>
      <c r="E287" s="2" t="s">
        <v>16</v>
      </c>
      <c r="F287" s="2" t="s">
        <v>17</v>
      </c>
      <c r="G287" s="3">
        <v>3340</v>
      </c>
      <c r="H287" s="3">
        <v>1710</v>
      </c>
      <c r="I287" s="3">
        <v>150</v>
      </c>
      <c r="J287" s="3">
        <v>360</v>
      </c>
      <c r="K287" s="2">
        <v>0</v>
      </c>
      <c r="L287" s="2" t="s">
        <v>18</v>
      </c>
      <c r="M287" s="2" t="s">
        <v>19</v>
      </c>
    </row>
    <row r="288" spans="1:13" x14ac:dyDescent="0.25">
      <c r="A288" s="2" t="s">
        <v>311</v>
      </c>
      <c r="B288" s="2" t="s">
        <v>14</v>
      </c>
      <c r="C288" s="2" t="s">
        <v>15</v>
      </c>
      <c r="D288" s="2">
        <v>2</v>
      </c>
      <c r="E288" s="2" t="s">
        <v>24</v>
      </c>
      <c r="F288" s="2" t="s">
        <v>17</v>
      </c>
      <c r="G288" s="3">
        <v>2309</v>
      </c>
      <c r="H288" s="3">
        <v>1255</v>
      </c>
      <c r="I288" s="3">
        <v>125</v>
      </c>
      <c r="J288" s="3">
        <v>360</v>
      </c>
      <c r="K288" s="2">
        <v>0</v>
      </c>
      <c r="L288" s="2" t="s">
        <v>18</v>
      </c>
      <c r="M288" s="2" t="s">
        <v>19</v>
      </c>
    </row>
    <row r="289" spans="1:13" x14ac:dyDescent="0.25">
      <c r="A289" s="2" t="s">
        <v>312</v>
      </c>
      <c r="B289" s="2" t="s">
        <v>14</v>
      </c>
      <c r="C289" s="2" t="s">
        <v>15</v>
      </c>
      <c r="D289" s="2">
        <v>2</v>
      </c>
      <c r="E289" s="2" t="s">
        <v>24</v>
      </c>
      <c r="F289" s="2" t="s">
        <v>17</v>
      </c>
      <c r="G289" s="3">
        <v>1958</v>
      </c>
      <c r="H289" s="3">
        <v>1456</v>
      </c>
      <c r="I289" s="3">
        <v>60</v>
      </c>
      <c r="J289" s="3">
        <v>300</v>
      </c>
      <c r="K289" s="2"/>
      <c r="L289" s="2" t="s">
        <v>21</v>
      </c>
      <c r="M289" s="2" t="s">
        <v>22</v>
      </c>
    </row>
    <row r="290" spans="1:13" x14ac:dyDescent="0.25">
      <c r="A290" s="2" t="s">
        <v>313</v>
      </c>
      <c r="B290" s="2" t="s">
        <v>14</v>
      </c>
      <c r="C290" s="2" t="s">
        <v>15</v>
      </c>
      <c r="D290" s="2">
        <v>0</v>
      </c>
      <c r="E290" s="2" t="s">
        <v>16</v>
      </c>
      <c r="F290" s="2" t="s">
        <v>17</v>
      </c>
      <c r="G290" s="3">
        <v>3948</v>
      </c>
      <c r="H290" s="3">
        <v>1733</v>
      </c>
      <c r="I290" s="3">
        <v>149</v>
      </c>
      <c r="J290" s="3">
        <v>360</v>
      </c>
      <c r="K290" s="2">
        <v>0</v>
      </c>
      <c r="L290" s="2" t="s">
        <v>18</v>
      </c>
      <c r="M290" s="2" t="s">
        <v>19</v>
      </c>
    </row>
    <row r="291" spans="1:13" x14ac:dyDescent="0.25">
      <c r="A291" s="2" t="s">
        <v>314</v>
      </c>
      <c r="B291" s="2" t="s">
        <v>14</v>
      </c>
      <c r="C291" s="2" t="s">
        <v>15</v>
      </c>
      <c r="D291" s="2">
        <v>0</v>
      </c>
      <c r="E291" s="2" t="s">
        <v>16</v>
      </c>
      <c r="F291" s="2" t="s">
        <v>17</v>
      </c>
      <c r="G291" s="3">
        <v>2483</v>
      </c>
      <c r="H291" s="3">
        <v>2466</v>
      </c>
      <c r="I291" s="3">
        <v>90</v>
      </c>
      <c r="J291" s="3">
        <v>180</v>
      </c>
      <c r="K291" s="2">
        <v>0</v>
      </c>
      <c r="L291" s="2" t="s">
        <v>18</v>
      </c>
      <c r="M291" s="2" t="s">
        <v>22</v>
      </c>
    </row>
    <row r="292" spans="1:13" x14ac:dyDescent="0.25">
      <c r="A292" s="2" t="s">
        <v>315</v>
      </c>
      <c r="B292" s="2" t="s">
        <v>14</v>
      </c>
      <c r="C292" s="2" t="s">
        <v>17</v>
      </c>
      <c r="D292" s="2">
        <v>0</v>
      </c>
      <c r="E292" s="2" t="s">
        <v>16</v>
      </c>
      <c r="F292" s="2" t="s">
        <v>15</v>
      </c>
      <c r="G292" s="3">
        <v>7085</v>
      </c>
      <c r="H292" s="3">
        <v>0</v>
      </c>
      <c r="I292" s="3">
        <v>84</v>
      </c>
      <c r="J292" s="3">
        <v>360</v>
      </c>
      <c r="K292" s="2">
        <v>1</v>
      </c>
      <c r="L292" s="2" t="s">
        <v>39</v>
      </c>
      <c r="M292" s="2" t="s">
        <v>22</v>
      </c>
    </row>
    <row r="293" spans="1:13" x14ac:dyDescent="0.25">
      <c r="A293" s="2" t="s">
        <v>316</v>
      </c>
      <c r="B293" s="2" t="s">
        <v>14</v>
      </c>
      <c r="C293" s="2" t="s">
        <v>15</v>
      </c>
      <c r="D293" s="2">
        <v>2</v>
      </c>
      <c r="E293" s="2" t="s">
        <v>16</v>
      </c>
      <c r="F293" s="2" t="s">
        <v>17</v>
      </c>
      <c r="G293" s="3">
        <v>3859</v>
      </c>
      <c r="H293" s="3">
        <v>0</v>
      </c>
      <c r="I293" s="3">
        <v>96</v>
      </c>
      <c r="J293" s="3">
        <v>360</v>
      </c>
      <c r="K293" s="2">
        <v>1</v>
      </c>
      <c r="L293" s="2" t="s">
        <v>39</v>
      </c>
      <c r="M293" s="2" t="s">
        <v>22</v>
      </c>
    </row>
    <row r="294" spans="1:13" x14ac:dyDescent="0.25">
      <c r="A294" s="2" t="s">
        <v>317</v>
      </c>
      <c r="B294" s="2" t="s">
        <v>14</v>
      </c>
      <c r="C294" s="2" t="s">
        <v>15</v>
      </c>
      <c r="D294" s="2">
        <v>0</v>
      </c>
      <c r="E294" s="2" t="s">
        <v>16</v>
      </c>
      <c r="F294" s="2" t="s">
        <v>17</v>
      </c>
      <c r="G294" s="3">
        <v>4301</v>
      </c>
      <c r="H294" s="3">
        <v>0</v>
      </c>
      <c r="I294" s="3">
        <v>118</v>
      </c>
      <c r="J294" s="3">
        <v>360</v>
      </c>
      <c r="K294" s="2">
        <v>1</v>
      </c>
      <c r="L294" s="2" t="s">
        <v>21</v>
      </c>
      <c r="M294" s="2" t="s">
        <v>22</v>
      </c>
    </row>
    <row r="295" spans="1:13" x14ac:dyDescent="0.25">
      <c r="A295" s="2" t="s">
        <v>318</v>
      </c>
      <c r="B295" s="2" t="s">
        <v>14</v>
      </c>
      <c r="C295" s="2" t="s">
        <v>17</v>
      </c>
      <c r="D295" s="2">
        <v>2</v>
      </c>
      <c r="E295" s="2" t="s">
        <v>16</v>
      </c>
      <c r="F295" s="2" t="s">
        <v>17</v>
      </c>
      <c r="G295" s="3">
        <v>4354</v>
      </c>
      <c r="H295" s="3">
        <v>0</v>
      </c>
      <c r="I295" s="3">
        <v>136</v>
      </c>
      <c r="J295" s="3">
        <v>360</v>
      </c>
      <c r="K295" s="2">
        <v>1</v>
      </c>
      <c r="L295" s="2" t="s">
        <v>18</v>
      </c>
      <c r="M295" s="2" t="s">
        <v>22</v>
      </c>
    </row>
    <row r="296" spans="1:13" x14ac:dyDescent="0.25">
      <c r="A296" s="2" t="s">
        <v>319</v>
      </c>
      <c r="B296" s="2" t="s">
        <v>14</v>
      </c>
      <c r="C296" s="2" t="s">
        <v>15</v>
      </c>
      <c r="D296" s="2" t="s">
        <v>71</v>
      </c>
      <c r="E296" s="2" t="s">
        <v>16</v>
      </c>
      <c r="F296" s="2" t="s">
        <v>17</v>
      </c>
      <c r="G296" s="3">
        <v>7740</v>
      </c>
      <c r="H296" s="3">
        <v>0</v>
      </c>
      <c r="I296" s="3">
        <v>128</v>
      </c>
      <c r="J296" s="3">
        <v>180</v>
      </c>
      <c r="K296" s="2">
        <v>1</v>
      </c>
      <c r="L296" s="2" t="s">
        <v>21</v>
      </c>
      <c r="M296" s="2" t="s">
        <v>22</v>
      </c>
    </row>
    <row r="297" spans="1:13" x14ac:dyDescent="0.25">
      <c r="A297" s="2" t="s">
        <v>320</v>
      </c>
      <c r="B297" s="2" t="s">
        <v>34</v>
      </c>
      <c r="C297" s="2" t="s">
        <v>17</v>
      </c>
      <c r="D297" s="2">
        <v>1</v>
      </c>
      <c r="E297" s="2" t="s">
        <v>24</v>
      </c>
      <c r="F297" s="2"/>
      <c r="G297" s="3">
        <v>5191</v>
      </c>
      <c r="H297" s="3">
        <v>0</v>
      </c>
      <c r="I297" s="3">
        <v>132</v>
      </c>
      <c r="J297" s="3">
        <v>360</v>
      </c>
      <c r="K297" s="2">
        <v>1</v>
      </c>
      <c r="L297" s="2" t="s">
        <v>39</v>
      </c>
      <c r="M297" s="2" t="s">
        <v>22</v>
      </c>
    </row>
    <row r="298" spans="1:13" x14ac:dyDescent="0.25">
      <c r="A298" s="2" t="s">
        <v>321</v>
      </c>
      <c r="B298" s="2" t="s">
        <v>14</v>
      </c>
      <c r="C298" s="2" t="s">
        <v>17</v>
      </c>
      <c r="D298" s="2">
        <v>0</v>
      </c>
      <c r="E298" s="2" t="s">
        <v>16</v>
      </c>
      <c r="F298" s="2" t="s">
        <v>17</v>
      </c>
      <c r="G298" s="3">
        <v>4166</v>
      </c>
      <c r="H298" s="3">
        <v>0</v>
      </c>
      <c r="I298" s="3">
        <v>98</v>
      </c>
      <c r="J298" s="3">
        <v>360</v>
      </c>
      <c r="K298" s="2">
        <v>0</v>
      </c>
      <c r="L298" s="2" t="s">
        <v>39</v>
      </c>
      <c r="M298" s="2" t="s">
        <v>19</v>
      </c>
    </row>
    <row r="299" spans="1:13" x14ac:dyDescent="0.25">
      <c r="A299" s="2" t="s">
        <v>322</v>
      </c>
      <c r="B299" s="2" t="s">
        <v>14</v>
      </c>
      <c r="C299" s="2" t="s">
        <v>17</v>
      </c>
      <c r="D299" s="2">
        <v>0</v>
      </c>
      <c r="E299" s="2" t="s">
        <v>16</v>
      </c>
      <c r="F299" s="2" t="s">
        <v>17</v>
      </c>
      <c r="G299" s="3">
        <v>6000</v>
      </c>
      <c r="H299" s="3">
        <v>0</v>
      </c>
      <c r="I299" s="3">
        <v>140</v>
      </c>
      <c r="J299" s="3">
        <v>360</v>
      </c>
      <c r="K299" s="2">
        <v>1</v>
      </c>
      <c r="L299" s="2" t="s">
        <v>18</v>
      </c>
      <c r="M299" s="2" t="s">
        <v>22</v>
      </c>
    </row>
    <row r="300" spans="1:13" x14ac:dyDescent="0.25">
      <c r="A300" s="2" t="s">
        <v>323</v>
      </c>
      <c r="B300" s="2" t="s">
        <v>14</v>
      </c>
      <c r="C300" s="2" t="s">
        <v>15</v>
      </c>
      <c r="D300" s="2" t="s">
        <v>71</v>
      </c>
      <c r="E300" s="2" t="s">
        <v>24</v>
      </c>
      <c r="F300" s="2" t="s">
        <v>17</v>
      </c>
      <c r="G300" s="3">
        <v>2947</v>
      </c>
      <c r="H300" s="3">
        <v>1664</v>
      </c>
      <c r="I300" s="3">
        <v>70</v>
      </c>
      <c r="J300" s="3">
        <v>180</v>
      </c>
      <c r="K300" s="2">
        <v>0</v>
      </c>
      <c r="L300" s="2" t="s">
        <v>21</v>
      </c>
      <c r="M300" s="2" t="s">
        <v>19</v>
      </c>
    </row>
    <row r="301" spans="1:13" x14ac:dyDescent="0.25">
      <c r="A301" s="2" t="s">
        <v>324</v>
      </c>
      <c r="B301" s="2" t="s">
        <v>34</v>
      </c>
      <c r="C301" s="2" t="s">
        <v>15</v>
      </c>
      <c r="D301" s="2">
        <v>2</v>
      </c>
      <c r="E301" s="2" t="s">
        <v>24</v>
      </c>
      <c r="F301" s="2"/>
      <c r="G301" s="3">
        <v>210</v>
      </c>
      <c r="H301" s="3">
        <v>2917</v>
      </c>
      <c r="I301" s="3">
        <v>98</v>
      </c>
      <c r="J301" s="3">
        <v>360</v>
      </c>
      <c r="K301" s="2">
        <v>1</v>
      </c>
      <c r="L301" s="2" t="s">
        <v>39</v>
      </c>
      <c r="M301" s="2" t="s">
        <v>22</v>
      </c>
    </row>
    <row r="302" spans="1:13" x14ac:dyDescent="0.25">
      <c r="A302" s="2" t="s">
        <v>325</v>
      </c>
      <c r="B302" s="2" t="s">
        <v>14</v>
      </c>
      <c r="C302" s="2" t="s">
        <v>15</v>
      </c>
      <c r="D302" s="2">
        <v>0</v>
      </c>
      <c r="E302" s="2" t="s">
        <v>16</v>
      </c>
      <c r="F302" s="2" t="s">
        <v>17</v>
      </c>
      <c r="G302" s="3">
        <v>4333</v>
      </c>
      <c r="H302" s="3">
        <v>2451</v>
      </c>
      <c r="I302" s="3">
        <v>110</v>
      </c>
      <c r="J302" s="3">
        <v>360</v>
      </c>
      <c r="K302" s="2">
        <v>1</v>
      </c>
      <c r="L302" s="2" t="s">
        <v>21</v>
      </c>
      <c r="M302" s="2" t="s">
        <v>19</v>
      </c>
    </row>
    <row r="303" spans="1:13" x14ac:dyDescent="0.25">
      <c r="A303" s="2" t="s">
        <v>326</v>
      </c>
      <c r="B303" s="2" t="s">
        <v>14</v>
      </c>
      <c r="C303" s="2" t="s">
        <v>15</v>
      </c>
      <c r="D303" s="2">
        <v>1</v>
      </c>
      <c r="E303" s="2" t="s">
        <v>24</v>
      </c>
      <c r="F303" s="2" t="s">
        <v>17</v>
      </c>
      <c r="G303" s="3">
        <v>2653</v>
      </c>
      <c r="H303" s="3">
        <v>1500</v>
      </c>
      <c r="I303" s="3">
        <v>113</v>
      </c>
      <c r="J303" s="3">
        <v>180</v>
      </c>
      <c r="K303" s="2">
        <v>0</v>
      </c>
      <c r="L303" s="2" t="s">
        <v>18</v>
      </c>
      <c r="M303" s="2" t="s">
        <v>19</v>
      </c>
    </row>
    <row r="304" spans="1:13" x14ac:dyDescent="0.25">
      <c r="A304" s="2" t="s">
        <v>327</v>
      </c>
      <c r="B304" s="2" t="s">
        <v>14</v>
      </c>
      <c r="C304" s="2" t="s">
        <v>15</v>
      </c>
      <c r="D304" s="2" t="s">
        <v>71</v>
      </c>
      <c r="E304" s="2" t="s">
        <v>16</v>
      </c>
      <c r="F304" s="2" t="s">
        <v>17</v>
      </c>
      <c r="G304" s="3">
        <v>4691</v>
      </c>
      <c r="H304" s="3">
        <v>0</v>
      </c>
      <c r="I304" s="3">
        <v>100</v>
      </c>
      <c r="J304" s="3">
        <v>360</v>
      </c>
      <c r="K304" s="2">
        <v>1</v>
      </c>
      <c r="L304" s="2" t="s">
        <v>39</v>
      </c>
      <c r="M304" s="2" t="s">
        <v>22</v>
      </c>
    </row>
    <row r="305" spans="1:13" x14ac:dyDescent="0.25">
      <c r="A305" s="2" t="s">
        <v>328</v>
      </c>
      <c r="B305" s="2" t="s">
        <v>34</v>
      </c>
      <c r="C305" s="2" t="s">
        <v>17</v>
      </c>
      <c r="D305" s="2">
        <v>0</v>
      </c>
      <c r="E305" s="2" t="s">
        <v>16</v>
      </c>
      <c r="F305" s="2" t="s">
        <v>15</v>
      </c>
      <c r="G305" s="3">
        <v>2500</v>
      </c>
      <c r="H305" s="3">
        <v>0</v>
      </c>
      <c r="I305" s="3">
        <v>93</v>
      </c>
      <c r="J305" s="3">
        <v>360</v>
      </c>
      <c r="K305" s="2"/>
      <c r="L305" s="2" t="s">
        <v>21</v>
      </c>
      <c r="M305" s="2" t="s">
        <v>22</v>
      </c>
    </row>
    <row r="306" spans="1:13" x14ac:dyDescent="0.25">
      <c r="A306" s="2" t="s">
        <v>329</v>
      </c>
      <c r="B306" s="2"/>
      <c r="C306" s="2" t="s">
        <v>15</v>
      </c>
      <c r="D306" s="2">
        <v>2</v>
      </c>
      <c r="E306" s="2" t="s">
        <v>16</v>
      </c>
      <c r="F306" s="2" t="s">
        <v>17</v>
      </c>
      <c r="G306" s="3">
        <v>2873</v>
      </c>
      <c r="H306" s="3">
        <v>1872</v>
      </c>
      <c r="I306" s="3">
        <v>132</v>
      </c>
      <c r="J306" s="3">
        <v>360</v>
      </c>
      <c r="K306" s="2">
        <v>0</v>
      </c>
      <c r="L306" s="2" t="s">
        <v>39</v>
      </c>
      <c r="M306" s="2" t="s">
        <v>19</v>
      </c>
    </row>
    <row r="307" spans="1:13" x14ac:dyDescent="0.25">
      <c r="A307" s="2" t="s">
        <v>330</v>
      </c>
      <c r="B307" s="2" t="s">
        <v>14</v>
      </c>
      <c r="C307" s="2" t="s">
        <v>15</v>
      </c>
      <c r="D307" s="2" t="s">
        <v>71</v>
      </c>
      <c r="E307" s="2" t="s">
        <v>24</v>
      </c>
      <c r="F307" s="2" t="s">
        <v>17</v>
      </c>
      <c r="G307" s="3">
        <v>3095</v>
      </c>
      <c r="H307" s="3">
        <v>0</v>
      </c>
      <c r="I307" s="3">
        <v>113</v>
      </c>
      <c r="J307" s="3">
        <v>360</v>
      </c>
      <c r="K307" s="2">
        <v>1</v>
      </c>
      <c r="L307" s="2" t="s">
        <v>18</v>
      </c>
      <c r="M307" s="2" t="s">
        <v>22</v>
      </c>
    </row>
    <row r="308" spans="1:13" x14ac:dyDescent="0.25">
      <c r="A308" s="2" t="s">
        <v>331</v>
      </c>
      <c r="B308" s="2" t="s">
        <v>14</v>
      </c>
      <c r="C308" s="2" t="s">
        <v>15</v>
      </c>
      <c r="D308" s="2">
        <v>0</v>
      </c>
      <c r="E308" s="2" t="s">
        <v>16</v>
      </c>
      <c r="F308" s="2" t="s">
        <v>17</v>
      </c>
      <c r="G308" s="3">
        <v>2083</v>
      </c>
      <c r="H308" s="3">
        <v>3150</v>
      </c>
      <c r="I308" s="3">
        <v>128</v>
      </c>
      <c r="J308" s="3">
        <v>360</v>
      </c>
      <c r="K308" s="2">
        <v>1</v>
      </c>
      <c r="L308" s="2" t="s">
        <v>39</v>
      </c>
      <c r="M308" s="2" t="s">
        <v>22</v>
      </c>
    </row>
    <row r="309" spans="1:13" x14ac:dyDescent="0.25">
      <c r="A309" s="2" t="s">
        <v>332</v>
      </c>
      <c r="B309" s="2" t="s">
        <v>14</v>
      </c>
      <c r="C309" s="2" t="s">
        <v>15</v>
      </c>
      <c r="D309" s="2">
        <v>1</v>
      </c>
      <c r="E309" s="2" t="s">
        <v>24</v>
      </c>
      <c r="F309" s="2" t="s">
        <v>17</v>
      </c>
      <c r="G309" s="3">
        <v>1958</v>
      </c>
      <c r="H309" s="3">
        <v>2436</v>
      </c>
      <c r="I309" s="3">
        <v>131</v>
      </c>
      <c r="J309" s="3">
        <v>360</v>
      </c>
      <c r="K309" s="2">
        <v>1</v>
      </c>
      <c r="L309" s="2" t="s">
        <v>18</v>
      </c>
      <c r="M309" s="2" t="s">
        <v>22</v>
      </c>
    </row>
    <row r="310" spans="1:13" x14ac:dyDescent="0.25">
      <c r="A310" s="2" t="s">
        <v>333</v>
      </c>
      <c r="B310" s="2" t="s">
        <v>14</v>
      </c>
      <c r="C310" s="2" t="s">
        <v>17</v>
      </c>
      <c r="D310" s="2">
        <v>2</v>
      </c>
      <c r="E310" s="2" t="s">
        <v>16</v>
      </c>
      <c r="F310" s="2" t="s">
        <v>17</v>
      </c>
      <c r="G310" s="3">
        <v>3547</v>
      </c>
      <c r="H310" s="3">
        <v>0</v>
      </c>
      <c r="I310" s="3">
        <v>80</v>
      </c>
      <c r="J310" s="3">
        <v>360</v>
      </c>
      <c r="K310" s="2">
        <v>0</v>
      </c>
      <c r="L310" s="2" t="s">
        <v>18</v>
      </c>
      <c r="M310" s="2" t="s">
        <v>19</v>
      </c>
    </row>
    <row r="311" spans="1:13" x14ac:dyDescent="0.25">
      <c r="A311" s="2" t="s">
        <v>334</v>
      </c>
      <c r="B311" s="2" t="s">
        <v>14</v>
      </c>
      <c r="C311" s="2" t="s">
        <v>17</v>
      </c>
      <c r="D311" s="2">
        <v>0</v>
      </c>
      <c r="E311" s="2" t="s">
        <v>16</v>
      </c>
      <c r="F311" s="2" t="s">
        <v>17</v>
      </c>
      <c r="G311" s="3">
        <v>2435</v>
      </c>
      <c r="H311" s="3">
        <v>0</v>
      </c>
      <c r="I311" s="3">
        <v>75</v>
      </c>
      <c r="J311" s="3">
        <v>360</v>
      </c>
      <c r="K311" s="2">
        <v>1</v>
      </c>
      <c r="L311" s="2" t="s">
        <v>21</v>
      </c>
      <c r="M311" s="2" t="s">
        <v>19</v>
      </c>
    </row>
    <row r="312" spans="1:13" x14ac:dyDescent="0.25">
      <c r="A312" s="2" t="s">
        <v>335</v>
      </c>
      <c r="B312" s="2" t="s">
        <v>14</v>
      </c>
      <c r="C312" s="2" t="s">
        <v>17</v>
      </c>
      <c r="D312" s="2">
        <v>0</v>
      </c>
      <c r="E312" s="2" t="s">
        <v>24</v>
      </c>
      <c r="F312" s="2" t="s">
        <v>17</v>
      </c>
      <c r="G312" s="3">
        <v>2699</v>
      </c>
      <c r="H312" s="3">
        <v>2785</v>
      </c>
      <c r="I312" s="3">
        <v>96</v>
      </c>
      <c r="J312" s="3">
        <v>360</v>
      </c>
      <c r="K312" s="2"/>
      <c r="L312" s="2" t="s">
        <v>39</v>
      </c>
      <c r="M312" s="2" t="s">
        <v>22</v>
      </c>
    </row>
    <row r="313" spans="1:13" x14ac:dyDescent="0.25">
      <c r="A313" s="2" t="s">
        <v>336</v>
      </c>
      <c r="B313" s="2" t="s">
        <v>14</v>
      </c>
      <c r="C313" s="2" t="s">
        <v>17</v>
      </c>
      <c r="D313" s="2">
        <v>0</v>
      </c>
      <c r="E313" s="2" t="s">
        <v>24</v>
      </c>
      <c r="F313" s="2" t="s">
        <v>17</v>
      </c>
      <c r="G313" s="3">
        <v>3691</v>
      </c>
      <c r="H313" s="3">
        <v>0</v>
      </c>
      <c r="I313" s="3">
        <v>110</v>
      </c>
      <c r="J313" s="3">
        <v>360</v>
      </c>
      <c r="K313" s="2">
        <v>1</v>
      </c>
      <c r="L313" s="2" t="s">
        <v>18</v>
      </c>
      <c r="M313" s="2" t="s">
        <v>22</v>
      </c>
    </row>
    <row r="314" spans="1:13" x14ac:dyDescent="0.25">
      <c r="A314" s="2" t="s">
        <v>337</v>
      </c>
      <c r="B314" s="2" t="s">
        <v>14</v>
      </c>
      <c r="C314" s="2" t="s">
        <v>15</v>
      </c>
      <c r="D314" s="2">
        <v>0</v>
      </c>
      <c r="E314" s="2" t="s">
        <v>16</v>
      </c>
      <c r="F314" s="2" t="s">
        <v>17</v>
      </c>
      <c r="G314" s="3">
        <v>3597</v>
      </c>
      <c r="H314" s="3">
        <v>2157</v>
      </c>
      <c r="I314" s="3">
        <v>119</v>
      </c>
      <c r="J314" s="3">
        <v>360</v>
      </c>
      <c r="K314" s="2">
        <v>0</v>
      </c>
      <c r="L314" s="2" t="s">
        <v>18</v>
      </c>
      <c r="M314" s="2" t="s">
        <v>19</v>
      </c>
    </row>
    <row r="315" spans="1:13" x14ac:dyDescent="0.25">
      <c r="A315" s="2" t="s">
        <v>338</v>
      </c>
      <c r="B315" s="2" t="s">
        <v>34</v>
      </c>
      <c r="C315" s="2" t="s">
        <v>15</v>
      </c>
      <c r="D315" s="2">
        <v>1</v>
      </c>
      <c r="E315" s="2" t="s">
        <v>16</v>
      </c>
      <c r="F315" s="2" t="s">
        <v>17</v>
      </c>
      <c r="G315" s="3">
        <v>3326</v>
      </c>
      <c r="H315" s="3">
        <v>913</v>
      </c>
      <c r="I315" s="3">
        <v>105</v>
      </c>
      <c r="J315" s="3">
        <v>84</v>
      </c>
      <c r="K315" s="2">
        <v>1</v>
      </c>
      <c r="L315" s="2" t="s">
        <v>39</v>
      </c>
      <c r="M315" s="2" t="s">
        <v>22</v>
      </c>
    </row>
    <row r="316" spans="1:13" x14ac:dyDescent="0.25">
      <c r="A316" s="2" t="s">
        <v>339</v>
      </c>
      <c r="B316" s="2" t="s">
        <v>14</v>
      </c>
      <c r="C316" s="2" t="s">
        <v>15</v>
      </c>
      <c r="D316" s="2">
        <v>0</v>
      </c>
      <c r="E316" s="2" t="s">
        <v>24</v>
      </c>
      <c r="F316" s="2" t="s">
        <v>17</v>
      </c>
      <c r="G316" s="3">
        <v>2600</v>
      </c>
      <c r="H316" s="3">
        <v>1700</v>
      </c>
      <c r="I316" s="3">
        <v>107</v>
      </c>
      <c r="J316" s="3">
        <v>360</v>
      </c>
      <c r="K316" s="2">
        <v>1</v>
      </c>
      <c r="L316" s="2" t="s">
        <v>18</v>
      </c>
      <c r="M316" s="2" t="s">
        <v>22</v>
      </c>
    </row>
    <row r="317" spans="1:13" x14ac:dyDescent="0.25">
      <c r="A317" s="2" t="s">
        <v>340</v>
      </c>
      <c r="B317" s="2" t="s">
        <v>14</v>
      </c>
      <c r="C317" s="2" t="s">
        <v>15</v>
      </c>
      <c r="D317" s="2">
        <v>0</v>
      </c>
      <c r="E317" s="2" t="s">
        <v>16</v>
      </c>
      <c r="F317" s="2" t="s">
        <v>17</v>
      </c>
      <c r="G317" s="3">
        <v>4625</v>
      </c>
      <c r="H317" s="3">
        <v>2857</v>
      </c>
      <c r="I317" s="3">
        <v>111</v>
      </c>
      <c r="J317" s="3">
        <v>12</v>
      </c>
      <c r="K317" s="2"/>
      <c r="L317" s="2" t="s">
        <v>21</v>
      </c>
      <c r="M317" s="2" t="s">
        <v>22</v>
      </c>
    </row>
    <row r="318" spans="1:13" x14ac:dyDescent="0.25">
      <c r="A318" s="2" t="s">
        <v>341</v>
      </c>
      <c r="B318" s="2" t="s">
        <v>14</v>
      </c>
      <c r="C318" s="2" t="s">
        <v>15</v>
      </c>
      <c r="D318" s="2">
        <v>1</v>
      </c>
      <c r="E318" s="2" t="s">
        <v>16</v>
      </c>
      <c r="F318" s="2" t="s">
        <v>15</v>
      </c>
      <c r="G318" s="3">
        <v>2895</v>
      </c>
      <c r="H318" s="3">
        <v>0</v>
      </c>
      <c r="I318" s="3">
        <v>95</v>
      </c>
      <c r="J318" s="3">
        <v>360</v>
      </c>
      <c r="K318" s="2">
        <v>1</v>
      </c>
      <c r="L318" s="2" t="s">
        <v>39</v>
      </c>
      <c r="M318" s="2" t="s">
        <v>22</v>
      </c>
    </row>
    <row r="319" spans="1:13" x14ac:dyDescent="0.25">
      <c r="A319" s="2" t="s">
        <v>342</v>
      </c>
      <c r="B319" s="2" t="s">
        <v>34</v>
      </c>
      <c r="C319" s="2" t="s">
        <v>17</v>
      </c>
      <c r="D319" s="2">
        <v>0</v>
      </c>
      <c r="E319" s="2" t="s">
        <v>16</v>
      </c>
      <c r="F319" s="2" t="s">
        <v>17</v>
      </c>
      <c r="G319" s="3">
        <v>645</v>
      </c>
      <c r="H319" s="3">
        <v>3683</v>
      </c>
      <c r="I319" s="3">
        <v>113</v>
      </c>
      <c r="J319" s="3">
        <v>480</v>
      </c>
      <c r="K319" s="2">
        <v>1</v>
      </c>
      <c r="L319" s="2" t="s">
        <v>18</v>
      </c>
      <c r="M319" s="2" t="s">
        <v>22</v>
      </c>
    </row>
    <row r="320" spans="1:13" x14ac:dyDescent="0.25">
      <c r="A320" s="2" t="s">
        <v>343</v>
      </c>
      <c r="B320" s="2" t="s">
        <v>34</v>
      </c>
      <c r="C320" s="2" t="s">
        <v>17</v>
      </c>
      <c r="D320" s="2">
        <v>0</v>
      </c>
      <c r="E320" s="2" t="s">
        <v>16</v>
      </c>
      <c r="F320" s="2" t="s">
        <v>17</v>
      </c>
      <c r="G320" s="3">
        <v>3159</v>
      </c>
      <c r="H320" s="3">
        <v>0</v>
      </c>
      <c r="I320" s="3">
        <v>100</v>
      </c>
      <c r="J320" s="3">
        <v>360</v>
      </c>
      <c r="K320" s="2">
        <v>1</v>
      </c>
      <c r="L320" s="2" t="s">
        <v>39</v>
      </c>
      <c r="M320" s="2" t="s">
        <v>22</v>
      </c>
    </row>
    <row r="321" spans="1:13" x14ac:dyDescent="0.25">
      <c r="A321" s="2" t="s">
        <v>344</v>
      </c>
      <c r="B321" s="2" t="s">
        <v>14</v>
      </c>
      <c r="C321" s="2" t="s">
        <v>15</v>
      </c>
      <c r="D321" s="2">
        <v>1</v>
      </c>
      <c r="E321" s="2" t="s">
        <v>24</v>
      </c>
      <c r="F321" s="2" t="s">
        <v>17</v>
      </c>
      <c r="G321" s="3">
        <v>4050</v>
      </c>
      <c r="H321" s="3">
        <v>5302</v>
      </c>
      <c r="I321" s="3">
        <v>138</v>
      </c>
      <c r="J321" s="3">
        <v>360</v>
      </c>
      <c r="K321" s="2"/>
      <c r="L321" s="2" t="s">
        <v>18</v>
      </c>
      <c r="M321" s="2" t="s">
        <v>19</v>
      </c>
    </row>
    <row r="322" spans="1:13" x14ac:dyDescent="0.25">
      <c r="A322" s="2" t="s">
        <v>345</v>
      </c>
      <c r="B322" s="2" t="s">
        <v>14</v>
      </c>
      <c r="C322" s="2" t="s">
        <v>15</v>
      </c>
      <c r="D322" s="2">
        <v>0</v>
      </c>
      <c r="E322" s="2" t="s">
        <v>24</v>
      </c>
      <c r="F322" s="2" t="s">
        <v>17</v>
      </c>
      <c r="G322" s="3">
        <v>3814</v>
      </c>
      <c r="H322" s="3">
        <v>1483</v>
      </c>
      <c r="I322" s="3">
        <v>124</v>
      </c>
      <c r="J322" s="3">
        <v>300</v>
      </c>
      <c r="K322" s="2">
        <v>1</v>
      </c>
      <c r="L322" s="2" t="s">
        <v>39</v>
      </c>
      <c r="M322" s="2" t="s">
        <v>22</v>
      </c>
    </row>
    <row r="323" spans="1:13" x14ac:dyDescent="0.25">
      <c r="A323" s="2" t="s">
        <v>346</v>
      </c>
      <c r="B323" s="2"/>
      <c r="C323" s="2" t="s">
        <v>17</v>
      </c>
      <c r="D323" s="2">
        <v>0</v>
      </c>
      <c r="E323" s="2" t="s">
        <v>16</v>
      </c>
      <c r="F323" s="2" t="s">
        <v>17</v>
      </c>
      <c r="G323" s="3">
        <v>3583</v>
      </c>
      <c r="H323" s="3">
        <v>0</v>
      </c>
      <c r="I323" s="3">
        <v>96</v>
      </c>
      <c r="J323" s="3">
        <v>360</v>
      </c>
      <c r="K323" s="2">
        <v>1</v>
      </c>
      <c r="L323" s="2" t="s">
        <v>21</v>
      </c>
      <c r="M323" s="2" t="s">
        <v>19</v>
      </c>
    </row>
    <row r="324" spans="1:13" x14ac:dyDescent="0.25">
      <c r="A324" s="2" t="s">
        <v>347</v>
      </c>
      <c r="B324" s="2" t="s">
        <v>14</v>
      </c>
      <c r="C324" s="2" t="s">
        <v>17</v>
      </c>
      <c r="D324" s="2">
        <v>0</v>
      </c>
      <c r="E324" s="2" t="s">
        <v>24</v>
      </c>
      <c r="F324" s="2" t="s">
        <v>17</v>
      </c>
      <c r="G324" s="3">
        <v>3598</v>
      </c>
      <c r="H324" s="3">
        <v>1287</v>
      </c>
      <c r="I324" s="3">
        <v>100</v>
      </c>
      <c r="J324" s="3">
        <v>360</v>
      </c>
      <c r="K324" s="2">
        <v>1</v>
      </c>
      <c r="L324" s="2" t="s">
        <v>18</v>
      </c>
      <c r="M324" s="2" t="s">
        <v>19</v>
      </c>
    </row>
    <row r="325" spans="1:13" x14ac:dyDescent="0.25">
      <c r="A325" s="2" t="s">
        <v>348</v>
      </c>
      <c r="B325" s="2" t="s">
        <v>14</v>
      </c>
      <c r="C325" s="2" t="s">
        <v>15</v>
      </c>
      <c r="D325" s="2">
        <v>2</v>
      </c>
      <c r="E325" s="2" t="s">
        <v>16</v>
      </c>
      <c r="F325" s="2" t="s">
        <v>17</v>
      </c>
      <c r="G325" s="3">
        <v>3283</v>
      </c>
      <c r="H325" s="3">
        <v>2035</v>
      </c>
      <c r="I325" s="3">
        <v>148</v>
      </c>
      <c r="J325" s="3">
        <v>360</v>
      </c>
      <c r="K325" s="2">
        <v>1</v>
      </c>
      <c r="L325" s="2" t="s">
        <v>21</v>
      </c>
      <c r="M325" s="2" t="s">
        <v>22</v>
      </c>
    </row>
    <row r="326" spans="1:13" x14ac:dyDescent="0.25">
      <c r="A326" s="2" t="s">
        <v>349</v>
      </c>
      <c r="B326" s="2" t="s">
        <v>14</v>
      </c>
      <c r="C326" s="2" t="s">
        <v>15</v>
      </c>
      <c r="D326" s="2">
        <v>0</v>
      </c>
      <c r="E326" s="2" t="s">
        <v>16</v>
      </c>
      <c r="F326" s="2" t="s">
        <v>17</v>
      </c>
      <c r="G326" s="3">
        <v>2130</v>
      </c>
      <c r="H326" s="3">
        <v>6666</v>
      </c>
      <c r="I326" s="3">
        <v>70</v>
      </c>
      <c r="J326" s="3">
        <v>180</v>
      </c>
      <c r="K326" s="2">
        <v>1</v>
      </c>
      <c r="L326" s="2" t="s">
        <v>39</v>
      </c>
      <c r="M326" s="2" t="s">
        <v>19</v>
      </c>
    </row>
    <row r="327" spans="1:13" x14ac:dyDescent="0.25">
      <c r="A327" s="2" t="s">
        <v>350</v>
      </c>
      <c r="B327" s="2" t="s">
        <v>14</v>
      </c>
      <c r="C327" s="2" t="s">
        <v>15</v>
      </c>
      <c r="D327" s="2" t="s">
        <v>71</v>
      </c>
      <c r="E327" s="2" t="s">
        <v>16</v>
      </c>
      <c r="F327" s="2" t="s">
        <v>17</v>
      </c>
      <c r="G327" s="3">
        <v>3466</v>
      </c>
      <c r="H327" s="3">
        <v>3428</v>
      </c>
      <c r="I327" s="3">
        <v>150</v>
      </c>
      <c r="J327" s="3">
        <v>360</v>
      </c>
      <c r="K327" s="2">
        <v>1</v>
      </c>
      <c r="L327" s="2" t="s">
        <v>18</v>
      </c>
      <c r="M327" s="2" t="s">
        <v>22</v>
      </c>
    </row>
    <row r="328" spans="1:13" x14ac:dyDescent="0.25">
      <c r="A328" s="2" t="s">
        <v>351</v>
      </c>
      <c r="B328" s="2" t="s">
        <v>34</v>
      </c>
      <c r="C328" s="2" t="s">
        <v>15</v>
      </c>
      <c r="D328" s="2">
        <v>2</v>
      </c>
      <c r="E328" s="2" t="s">
        <v>16</v>
      </c>
      <c r="F328" s="2" t="s">
        <v>17</v>
      </c>
      <c r="G328" s="3">
        <v>2031</v>
      </c>
      <c r="H328" s="3">
        <v>1632</v>
      </c>
      <c r="I328" s="3">
        <v>113</v>
      </c>
      <c r="J328" s="3">
        <v>480</v>
      </c>
      <c r="K328" s="2">
        <v>1</v>
      </c>
      <c r="L328" s="2" t="s">
        <v>39</v>
      </c>
      <c r="M328" s="2" t="s">
        <v>22</v>
      </c>
    </row>
    <row r="329" spans="1:13" x14ac:dyDescent="0.25">
      <c r="A329" s="2" t="s">
        <v>352</v>
      </c>
      <c r="B329" s="2" t="s">
        <v>14</v>
      </c>
      <c r="C329" s="2" t="s">
        <v>15</v>
      </c>
      <c r="D329" s="2"/>
      <c r="E329" s="2" t="s">
        <v>24</v>
      </c>
      <c r="F329" s="2" t="s">
        <v>17</v>
      </c>
      <c r="G329" s="3">
        <v>3074</v>
      </c>
      <c r="H329" s="3">
        <v>1800</v>
      </c>
      <c r="I329" s="3">
        <v>123</v>
      </c>
      <c r="J329" s="3">
        <v>360</v>
      </c>
      <c r="K329" s="2">
        <v>0</v>
      </c>
      <c r="L329" s="2" t="s">
        <v>39</v>
      </c>
      <c r="M329" s="2" t="s">
        <v>19</v>
      </c>
    </row>
    <row r="330" spans="1:13" x14ac:dyDescent="0.25">
      <c r="A330" s="2" t="s">
        <v>353</v>
      </c>
      <c r="B330" s="2" t="s">
        <v>34</v>
      </c>
      <c r="C330" s="2" t="s">
        <v>17</v>
      </c>
      <c r="D330" s="2">
        <v>0</v>
      </c>
      <c r="E330" s="2" t="s">
        <v>24</v>
      </c>
      <c r="F330" s="2" t="s">
        <v>17</v>
      </c>
      <c r="G330" s="3">
        <v>3400</v>
      </c>
      <c r="H330" s="3">
        <v>0</v>
      </c>
      <c r="I330" s="3">
        <v>95</v>
      </c>
      <c r="J330" s="3">
        <v>360</v>
      </c>
      <c r="K330" s="2">
        <v>1</v>
      </c>
      <c r="L330" s="2" t="s">
        <v>18</v>
      </c>
      <c r="M330" s="2" t="s">
        <v>19</v>
      </c>
    </row>
    <row r="331" spans="1:13" x14ac:dyDescent="0.25">
      <c r="A331" s="2" t="s">
        <v>354</v>
      </c>
      <c r="B331" s="2" t="s">
        <v>14</v>
      </c>
      <c r="C331" s="2" t="s">
        <v>15</v>
      </c>
      <c r="D331" s="2">
        <v>2</v>
      </c>
      <c r="E331" s="2" t="s">
        <v>24</v>
      </c>
      <c r="F331" s="2" t="s">
        <v>17</v>
      </c>
      <c r="G331" s="3">
        <v>2192</v>
      </c>
      <c r="H331" s="3">
        <v>1742</v>
      </c>
      <c r="I331" s="3">
        <v>45</v>
      </c>
      <c r="J331" s="3">
        <v>360</v>
      </c>
      <c r="K331" s="2">
        <v>1</v>
      </c>
      <c r="L331" s="2" t="s">
        <v>39</v>
      </c>
      <c r="M331" s="2" t="s">
        <v>22</v>
      </c>
    </row>
    <row r="332" spans="1:13" x14ac:dyDescent="0.25">
      <c r="A332" s="2" t="s">
        <v>355</v>
      </c>
      <c r="B332" s="2" t="s">
        <v>14</v>
      </c>
      <c r="C332" s="2" t="s">
        <v>17</v>
      </c>
      <c r="D332" s="2">
        <v>0</v>
      </c>
      <c r="E332" s="2" t="s">
        <v>16</v>
      </c>
      <c r="F332" s="2" t="s">
        <v>17</v>
      </c>
      <c r="G332" s="3">
        <v>2500</v>
      </c>
      <c r="H332" s="3">
        <v>0</v>
      </c>
      <c r="I332" s="3">
        <v>55</v>
      </c>
      <c r="J332" s="3">
        <v>360</v>
      </c>
      <c r="K332" s="2">
        <v>1</v>
      </c>
      <c r="L332" s="2" t="s">
        <v>39</v>
      </c>
      <c r="M332" s="2" t="s">
        <v>22</v>
      </c>
    </row>
    <row r="333" spans="1:13" x14ac:dyDescent="0.25">
      <c r="A333" s="2" t="s">
        <v>356</v>
      </c>
      <c r="B333" s="2" t="s">
        <v>14</v>
      </c>
      <c r="C333" s="2" t="s">
        <v>15</v>
      </c>
      <c r="D333" s="2" t="s">
        <v>71</v>
      </c>
      <c r="E333" s="2" t="s">
        <v>16</v>
      </c>
      <c r="F333" s="2" t="s">
        <v>15</v>
      </c>
      <c r="G333" s="3">
        <v>5677</v>
      </c>
      <c r="H333" s="3">
        <v>1424</v>
      </c>
      <c r="I333" s="3">
        <v>100</v>
      </c>
      <c r="J333" s="3">
        <v>360</v>
      </c>
      <c r="K333" s="2">
        <v>1</v>
      </c>
      <c r="L333" s="2" t="s">
        <v>18</v>
      </c>
      <c r="M333" s="2" t="s">
        <v>22</v>
      </c>
    </row>
    <row r="334" spans="1:13" x14ac:dyDescent="0.25">
      <c r="A334" s="2" t="s">
        <v>357</v>
      </c>
      <c r="B334" s="2" t="s">
        <v>14</v>
      </c>
      <c r="C334" s="2" t="s">
        <v>15</v>
      </c>
      <c r="D334" s="2">
        <v>0</v>
      </c>
      <c r="E334" s="2" t="s">
        <v>16</v>
      </c>
      <c r="F334" s="2" t="s">
        <v>17</v>
      </c>
      <c r="G334" s="3">
        <v>3775</v>
      </c>
      <c r="H334" s="3">
        <v>0</v>
      </c>
      <c r="I334" s="3">
        <v>110</v>
      </c>
      <c r="J334" s="3">
        <v>360</v>
      </c>
      <c r="K334" s="2">
        <v>1</v>
      </c>
      <c r="L334" s="2" t="s">
        <v>39</v>
      </c>
      <c r="M334" s="2" t="s">
        <v>22</v>
      </c>
    </row>
    <row r="335" spans="1:13" x14ac:dyDescent="0.25">
      <c r="A335" s="2" t="s">
        <v>358</v>
      </c>
      <c r="B335" s="2" t="s">
        <v>14</v>
      </c>
      <c r="C335" s="2" t="s">
        <v>17</v>
      </c>
      <c r="D335" s="2">
        <v>1</v>
      </c>
      <c r="E335" s="2" t="s">
        <v>24</v>
      </c>
      <c r="F335" s="2" t="s">
        <v>17</v>
      </c>
      <c r="G335" s="3">
        <v>2679</v>
      </c>
      <c r="H335" s="3">
        <v>1302</v>
      </c>
      <c r="I335" s="3">
        <v>94</v>
      </c>
      <c r="J335" s="3">
        <v>360</v>
      </c>
      <c r="K335" s="2">
        <v>1</v>
      </c>
      <c r="L335" s="2" t="s">
        <v>39</v>
      </c>
      <c r="M335" s="2" t="s">
        <v>22</v>
      </c>
    </row>
    <row r="336" spans="1:13" x14ac:dyDescent="0.25">
      <c r="A336" s="2" t="s">
        <v>359</v>
      </c>
      <c r="B336" s="2" t="s">
        <v>14</v>
      </c>
      <c r="C336" s="2" t="s">
        <v>17</v>
      </c>
      <c r="D336" s="2">
        <v>0</v>
      </c>
      <c r="E336" s="2" t="s">
        <v>24</v>
      </c>
      <c r="F336" s="2" t="s">
        <v>17</v>
      </c>
      <c r="G336" s="3">
        <v>6783</v>
      </c>
      <c r="H336" s="3">
        <v>0</v>
      </c>
      <c r="I336" s="3">
        <v>130</v>
      </c>
      <c r="J336" s="3">
        <v>360</v>
      </c>
      <c r="K336" s="2">
        <v>1</v>
      </c>
      <c r="L336" s="2" t="s">
        <v>39</v>
      </c>
      <c r="M336" s="2" t="s">
        <v>22</v>
      </c>
    </row>
    <row r="337" spans="1:13" x14ac:dyDescent="0.25">
      <c r="A337" s="2" t="s">
        <v>360</v>
      </c>
      <c r="B337" s="2" t="s">
        <v>14</v>
      </c>
      <c r="C337" s="2" t="s">
        <v>15</v>
      </c>
      <c r="D337" s="2" t="s">
        <v>71</v>
      </c>
      <c r="E337" s="2" t="s">
        <v>16</v>
      </c>
      <c r="F337" s="2" t="s">
        <v>17</v>
      </c>
      <c r="G337" s="3">
        <v>4281</v>
      </c>
      <c r="H337" s="3">
        <v>0</v>
      </c>
      <c r="I337" s="3">
        <v>100</v>
      </c>
      <c r="J337" s="3">
        <v>360</v>
      </c>
      <c r="K337" s="2">
        <v>1</v>
      </c>
      <c r="L337" s="2" t="s">
        <v>21</v>
      </c>
      <c r="M337" s="2" t="s">
        <v>22</v>
      </c>
    </row>
    <row r="338" spans="1:13" x14ac:dyDescent="0.25">
      <c r="A338" s="2" t="s">
        <v>361</v>
      </c>
      <c r="B338" s="2" t="s">
        <v>14</v>
      </c>
      <c r="C338" s="2" t="s">
        <v>17</v>
      </c>
      <c r="D338" s="2">
        <v>2</v>
      </c>
      <c r="E338" s="2" t="s">
        <v>16</v>
      </c>
      <c r="F338" s="2" t="s">
        <v>17</v>
      </c>
      <c r="G338" s="3">
        <v>3588</v>
      </c>
      <c r="H338" s="3">
        <v>0</v>
      </c>
      <c r="I338" s="3">
        <v>110</v>
      </c>
      <c r="J338" s="3">
        <v>360</v>
      </c>
      <c r="K338" s="2">
        <v>0</v>
      </c>
      <c r="L338" s="2" t="s">
        <v>18</v>
      </c>
      <c r="M338" s="2" t="s">
        <v>19</v>
      </c>
    </row>
    <row r="339" spans="1:13" x14ac:dyDescent="0.25">
      <c r="A339" s="2" t="s">
        <v>362</v>
      </c>
      <c r="B339" s="2" t="s">
        <v>14</v>
      </c>
      <c r="C339" s="2" t="s">
        <v>17</v>
      </c>
      <c r="D339" s="2">
        <v>0</v>
      </c>
      <c r="E339" s="2" t="s">
        <v>24</v>
      </c>
      <c r="F339" s="2"/>
      <c r="G339" s="3">
        <v>2550</v>
      </c>
      <c r="H339" s="3">
        <v>2042</v>
      </c>
      <c r="I339" s="3">
        <v>126</v>
      </c>
      <c r="J339" s="3">
        <v>360</v>
      </c>
      <c r="K339" s="2">
        <v>1</v>
      </c>
      <c r="L339" s="2" t="s">
        <v>18</v>
      </c>
      <c r="M339" s="2" t="s">
        <v>22</v>
      </c>
    </row>
    <row r="340" spans="1:13" x14ac:dyDescent="0.25">
      <c r="A340" s="2" t="s">
        <v>363</v>
      </c>
      <c r="B340" s="2" t="s">
        <v>14</v>
      </c>
      <c r="C340" s="2" t="s">
        <v>17</v>
      </c>
      <c r="D340" s="2">
        <v>2</v>
      </c>
      <c r="E340" s="2" t="s">
        <v>16</v>
      </c>
      <c r="F340" s="2" t="s">
        <v>17</v>
      </c>
      <c r="G340" s="3">
        <v>3617</v>
      </c>
      <c r="H340" s="3">
        <v>0</v>
      </c>
      <c r="I340" s="3">
        <v>107</v>
      </c>
      <c r="J340" s="3">
        <v>360</v>
      </c>
      <c r="K340" s="2">
        <v>1</v>
      </c>
      <c r="L340" s="2" t="s">
        <v>39</v>
      </c>
      <c r="M340" s="2" t="s">
        <v>22</v>
      </c>
    </row>
    <row r="341" spans="1:13" x14ac:dyDescent="0.25">
      <c r="A341" s="2" t="s">
        <v>364</v>
      </c>
      <c r="B341" s="2" t="s">
        <v>14</v>
      </c>
      <c r="C341" s="2" t="s">
        <v>15</v>
      </c>
      <c r="D341" s="2">
        <v>0</v>
      </c>
      <c r="E341" s="2" t="s">
        <v>24</v>
      </c>
      <c r="F341" s="2" t="s">
        <v>17</v>
      </c>
      <c r="G341" s="3">
        <v>2917</v>
      </c>
      <c r="H341" s="3">
        <v>536</v>
      </c>
      <c r="I341" s="3">
        <v>66</v>
      </c>
      <c r="J341" s="3">
        <v>360</v>
      </c>
      <c r="K341" s="2">
        <v>1</v>
      </c>
      <c r="L341" s="2" t="s">
        <v>18</v>
      </c>
      <c r="M341" s="2" t="s">
        <v>19</v>
      </c>
    </row>
    <row r="342" spans="1:13" x14ac:dyDescent="0.25">
      <c r="A342" s="2" t="s">
        <v>365</v>
      </c>
      <c r="B342" s="2" t="s">
        <v>34</v>
      </c>
      <c r="C342" s="2" t="s">
        <v>15</v>
      </c>
      <c r="D342" s="2">
        <v>1</v>
      </c>
      <c r="E342" s="2" t="s">
        <v>16</v>
      </c>
      <c r="F342" s="2" t="s">
        <v>17</v>
      </c>
      <c r="G342" s="3">
        <v>4608</v>
      </c>
      <c r="H342" s="3">
        <v>2845</v>
      </c>
      <c r="I342" s="3">
        <v>140</v>
      </c>
      <c r="J342" s="3">
        <v>180</v>
      </c>
      <c r="K342" s="2">
        <v>1</v>
      </c>
      <c r="L342" s="2" t="s">
        <v>39</v>
      </c>
      <c r="M342" s="2" t="s">
        <v>22</v>
      </c>
    </row>
    <row r="343" spans="1:13" x14ac:dyDescent="0.25">
      <c r="A343" s="2" t="s">
        <v>366</v>
      </c>
      <c r="B343" s="2" t="s">
        <v>34</v>
      </c>
      <c r="C343" s="2" t="s">
        <v>17</v>
      </c>
      <c r="D343" s="2">
        <v>0</v>
      </c>
      <c r="E343" s="2" t="s">
        <v>16</v>
      </c>
      <c r="F343" s="2" t="s">
        <v>17</v>
      </c>
      <c r="G343" s="3">
        <v>2138</v>
      </c>
      <c r="H343" s="3">
        <v>0</v>
      </c>
      <c r="I343" s="3">
        <v>99</v>
      </c>
      <c r="J343" s="3">
        <v>360</v>
      </c>
      <c r="K343" s="2">
        <v>0</v>
      </c>
      <c r="L343" s="2" t="s">
        <v>39</v>
      </c>
      <c r="M343" s="2" t="s">
        <v>19</v>
      </c>
    </row>
    <row r="344" spans="1:13" x14ac:dyDescent="0.25">
      <c r="A344" s="2" t="s">
        <v>367</v>
      </c>
      <c r="B344" s="2" t="s">
        <v>34</v>
      </c>
      <c r="C344" s="2" t="s">
        <v>17</v>
      </c>
      <c r="D344" s="2">
        <v>1</v>
      </c>
      <c r="E344" s="2" t="s">
        <v>16</v>
      </c>
      <c r="F344" s="2"/>
      <c r="G344" s="3">
        <v>3652</v>
      </c>
      <c r="H344" s="3">
        <v>0</v>
      </c>
      <c r="I344" s="3">
        <v>95</v>
      </c>
      <c r="J344" s="3">
        <v>360</v>
      </c>
      <c r="K344" s="2">
        <v>1</v>
      </c>
      <c r="L344" s="2" t="s">
        <v>39</v>
      </c>
      <c r="M344" s="2" t="s">
        <v>22</v>
      </c>
    </row>
    <row r="345" spans="1:13" x14ac:dyDescent="0.25">
      <c r="A345" s="2" t="s">
        <v>368</v>
      </c>
      <c r="B345" s="2" t="s">
        <v>14</v>
      </c>
      <c r="C345" s="2" t="s">
        <v>15</v>
      </c>
      <c r="D345" s="2">
        <v>1</v>
      </c>
      <c r="E345" s="2" t="s">
        <v>24</v>
      </c>
      <c r="F345" s="2" t="s">
        <v>17</v>
      </c>
      <c r="G345" s="3">
        <v>2239</v>
      </c>
      <c r="H345" s="3">
        <v>2524</v>
      </c>
      <c r="I345" s="3">
        <v>128</v>
      </c>
      <c r="J345" s="3">
        <v>360</v>
      </c>
      <c r="K345" s="2">
        <v>1</v>
      </c>
      <c r="L345" s="2" t="s">
        <v>21</v>
      </c>
      <c r="M345" s="2" t="s">
        <v>22</v>
      </c>
    </row>
    <row r="346" spans="1:13" x14ac:dyDescent="0.25">
      <c r="A346" s="2" t="s">
        <v>369</v>
      </c>
      <c r="B346" s="2" t="s">
        <v>34</v>
      </c>
      <c r="C346" s="2" t="s">
        <v>15</v>
      </c>
      <c r="D346" s="2">
        <v>0</v>
      </c>
      <c r="E346" s="2" t="s">
        <v>24</v>
      </c>
      <c r="F346" s="2" t="s">
        <v>17</v>
      </c>
      <c r="G346" s="3">
        <v>3017</v>
      </c>
      <c r="H346" s="3">
        <v>663</v>
      </c>
      <c r="I346" s="3">
        <v>102</v>
      </c>
      <c r="J346" s="3">
        <v>360</v>
      </c>
      <c r="K346" s="2"/>
      <c r="L346" s="2" t="s">
        <v>39</v>
      </c>
      <c r="M346" s="2" t="s">
        <v>22</v>
      </c>
    </row>
    <row r="347" spans="1:13" x14ac:dyDescent="0.25">
      <c r="A347" s="2" t="s">
        <v>370</v>
      </c>
      <c r="B347" s="2" t="s">
        <v>14</v>
      </c>
      <c r="C347" s="2" t="s">
        <v>17</v>
      </c>
      <c r="D347" s="2">
        <v>0</v>
      </c>
      <c r="E347" s="2" t="s">
        <v>24</v>
      </c>
      <c r="F347" s="2" t="s">
        <v>17</v>
      </c>
      <c r="G347" s="3">
        <v>3358</v>
      </c>
      <c r="H347" s="3">
        <v>0</v>
      </c>
      <c r="I347" s="3">
        <v>80</v>
      </c>
      <c r="J347" s="3">
        <v>36</v>
      </c>
      <c r="K347" s="2">
        <v>1</v>
      </c>
      <c r="L347" s="2" t="s">
        <v>39</v>
      </c>
      <c r="M347" s="2" t="s">
        <v>19</v>
      </c>
    </row>
    <row r="348" spans="1:13" x14ac:dyDescent="0.25">
      <c r="A348" s="2" t="s">
        <v>371</v>
      </c>
      <c r="B348" s="2" t="s">
        <v>14</v>
      </c>
      <c r="C348" s="2" t="s">
        <v>17</v>
      </c>
      <c r="D348" s="2">
        <v>0</v>
      </c>
      <c r="E348" s="2" t="s">
        <v>16</v>
      </c>
      <c r="F348" s="2" t="s">
        <v>17</v>
      </c>
      <c r="G348" s="3">
        <v>2526</v>
      </c>
      <c r="H348" s="3">
        <v>1783</v>
      </c>
      <c r="I348" s="3">
        <v>145</v>
      </c>
      <c r="J348" s="3">
        <v>360</v>
      </c>
      <c r="K348" s="2">
        <v>1</v>
      </c>
      <c r="L348" s="2" t="s">
        <v>18</v>
      </c>
      <c r="M348" s="2" t="s">
        <v>22</v>
      </c>
    </row>
    <row r="349" spans="1:13" x14ac:dyDescent="0.25">
      <c r="A349" s="2" t="s">
        <v>372</v>
      </c>
      <c r="B349" s="2" t="s">
        <v>34</v>
      </c>
      <c r="C349" s="2" t="s">
        <v>17</v>
      </c>
      <c r="D349" s="2">
        <v>0</v>
      </c>
      <c r="E349" s="2" t="s">
        <v>16</v>
      </c>
      <c r="F349" s="2" t="s">
        <v>17</v>
      </c>
      <c r="G349" s="3">
        <v>5000</v>
      </c>
      <c r="H349" s="3">
        <v>0</v>
      </c>
      <c r="I349" s="3">
        <v>103</v>
      </c>
      <c r="J349" s="3">
        <v>360</v>
      </c>
      <c r="K349" s="2">
        <v>0</v>
      </c>
      <c r="L349" s="2" t="s">
        <v>39</v>
      </c>
      <c r="M349" s="2" t="s">
        <v>19</v>
      </c>
    </row>
    <row r="350" spans="1:13" x14ac:dyDescent="0.25">
      <c r="A350" s="2" t="s">
        <v>373</v>
      </c>
      <c r="B350" s="2" t="s">
        <v>14</v>
      </c>
      <c r="C350" s="2" t="s">
        <v>15</v>
      </c>
      <c r="D350" s="2">
        <v>0</v>
      </c>
      <c r="E350" s="2" t="s">
        <v>16</v>
      </c>
      <c r="F350" s="2" t="s">
        <v>17</v>
      </c>
      <c r="G350" s="3">
        <v>2785</v>
      </c>
      <c r="H350" s="3">
        <v>2016</v>
      </c>
      <c r="I350" s="3">
        <v>110</v>
      </c>
      <c r="J350" s="3">
        <v>360</v>
      </c>
      <c r="K350" s="2">
        <v>1</v>
      </c>
      <c r="L350" s="2" t="s">
        <v>18</v>
      </c>
      <c r="M350" s="2" t="s">
        <v>22</v>
      </c>
    </row>
    <row r="351" spans="1:13" x14ac:dyDescent="0.25">
      <c r="A351" s="2" t="s">
        <v>374</v>
      </c>
      <c r="B351" s="2" t="s">
        <v>14</v>
      </c>
      <c r="C351" s="2" t="s">
        <v>15</v>
      </c>
      <c r="D351" s="2">
        <v>0</v>
      </c>
      <c r="E351" s="2" t="s">
        <v>16</v>
      </c>
      <c r="F351" s="2" t="s">
        <v>17</v>
      </c>
      <c r="G351" s="3">
        <v>3593</v>
      </c>
      <c r="H351" s="3">
        <v>4266</v>
      </c>
      <c r="I351" s="3">
        <v>132</v>
      </c>
      <c r="J351" s="3">
        <v>180</v>
      </c>
      <c r="K351" s="2">
        <v>0</v>
      </c>
      <c r="L351" s="2" t="s">
        <v>18</v>
      </c>
      <c r="M351" s="2" t="s">
        <v>19</v>
      </c>
    </row>
    <row r="352" spans="1:13" x14ac:dyDescent="0.25">
      <c r="A352" s="2" t="s">
        <v>375</v>
      </c>
      <c r="B352" s="2" t="s">
        <v>14</v>
      </c>
      <c r="C352" s="2" t="s">
        <v>15</v>
      </c>
      <c r="D352" s="2">
        <v>1</v>
      </c>
      <c r="E352" s="2" t="s">
        <v>16</v>
      </c>
      <c r="F352" s="2" t="s">
        <v>17</v>
      </c>
      <c r="G352" s="3">
        <v>5468</v>
      </c>
      <c r="H352" s="3">
        <v>1032</v>
      </c>
      <c r="I352" s="3">
        <v>26</v>
      </c>
      <c r="J352" s="3">
        <v>360</v>
      </c>
      <c r="K352" s="2">
        <v>1</v>
      </c>
      <c r="L352" s="2" t="s">
        <v>39</v>
      </c>
      <c r="M352" s="2" t="s">
        <v>22</v>
      </c>
    </row>
    <row r="353" spans="1:13" x14ac:dyDescent="0.25">
      <c r="A353" s="2" t="s">
        <v>376</v>
      </c>
      <c r="B353" s="2" t="s">
        <v>34</v>
      </c>
      <c r="C353" s="2" t="s">
        <v>17</v>
      </c>
      <c r="D353" s="2">
        <v>0</v>
      </c>
      <c r="E353" s="2" t="s">
        <v>16</v>
      </c>
      <c r="F353" s="2" t="s">
        <v>17</v>
      </c>
      <c r="G353" s="3">
        <v>2667</v>
      </c>
      <c r="H353" s="3">
        <v>1625</v>
      </c>
      <c r="I353" s="3">
        <v>84</v>
      </c>
      <c r="J353" s="3">
        <v>360</v>
      </c>
      <c r="K353" s="2"/>
      <c r="L353" s="2" t="s">
        <v>21</v>
      </c>
      <c r="M353" s="2" t="s">
        <v>22</v>
      </c>
    </row>
    <row r="354" spans="1:13" x14ac:dyDescent="0.25">
      <c r="A354" s="2" t="s">
        <v>377</v>
      </c>
      <c r="B354" s="2" t="s">
        <v>14</v>
      </c>
      <c r="C354" s="2" t="s">
        <v>15</v>
      </c>
      <c r="D354" s="2">
        <v>2</v>
      </c>
      <c r="E354" s="2" t="s">
        <v>24</v>
      </c>
      <c r="F354" s="2" t="s">
        <v>17</v>
      </c>
      <c r="G354" s="3">
        <v>3675</v>
      </c>
      <c r="H354" s="3">
        <v>242</v>
      </c>
      <c r="I354" s="3">
        <v>108</v>
      </c>
      <c r="J354" s="3">
        <v>360</v>
      </c>
      <c r="K354" s="2">
        <v>1</v>
      </c>
      <c r="L354" s="2" t="s">
        <v>39</v>
      </c>
      <c r="M354" s="2" t="s">
        <v>22</v>
      </c>
    </row>
    <row r="355" spans="1:13" x14ac:dyDescent="0.25">
      <c r="A355" s="2" t="s">
        <v>378</v>
      </c>
      <c r="B355" s="2" t="s">
        <v>14</v>
      </c>
      <c r="C355" s="2" t="s">
        <v>17</v>
      </c>
      <c r="D355" s="2">
        <v>0</v>
      </c>
      <c r="E355" s="2" t="s">
        <v>24</v>
      </c>
      <c r="F355" s="2" t="s">
        <v>15</v>
      </c>
      <c r="G355" s="3">
        <v>5800</v>
      </c>
      <c r="H355" s="3">
        <v>0</v>
      </c>
      <c r="I355" s="3">
        <v>132</v>
      </c>
      <c r="J355" s="3">
        <v>360</v>
      </c>
      <c r="K355" s="2">
        <v>1</v>
      </c>
      <c r="L355" s="2" t="s">
        <v>39</v>
      </c>
      <c r="M355" s="2" t="s">
        <v>22</v>
      </c>
    </row>
    <row r="356" spans="1:13" x14ac:dyDescent="0.25">
      <c r="A356" s="2" t="s">
        <v>379</v>
      </c>
      <c r="B356" s="2" t="s">
        <v>14</v>
      </c>
      <c r="C356" s="2" t="s">
        <v>15</v>
      </c>
      <c r="D356" s="2">
        <v>0</v>
      </c>
      <c r="E356" s="2" t="s">
        <v>24</v>
      </c>
      <c r="F356" s="2" t="s">
        <v>17</v>
      </c>
      <c r="G356" s="3">
        <v>4467</v>
      </c>
      <c r="H356" s="3">
        <v>0</v>
      </c>
      <c r="I356" s="3">
        <v>120</v>
      </c>
      <c r="J356" s="3">
        <v>360</v>
      </c>
      <c r="K356" s="2"/>
      <c r="L356" s="2" t="s">
        <v>18</v>
      </c>
      <c r="M356" s="2" t="s">
        <v>22</v>
      </c>
    </row>
    <row r="357" spans="1:13" x14ac:dyDescent="0.25">
      <c r="A357" s="2" t="s">
        <v>380</v>
      </c>
      <c r="B357" s="2" t="s">
        <v>14</v>
      </c>
      <c r="C357" s="2" t="s">
        <v>17</v>
      </c>
      <c r="D357" s="2">
        <v>0</v>
      </c>
      <c r="E357" s="2" t="s">
        <v>16</v>
      </c>
      <c r="F357" s="2" t="s">
        <v>17</v>
      </c>
      <c r="G357" s="3">
        <v>3333</v>
      </c>
      <c r="H357" s="3">
        <v>0</v>
      </c>
      <c r="I357" s="3">
        <v>70</v>
      </c>
      <c r="J357" s="3">
        <v>360</v>
      </c>
      <c r="K357" s="2">
        <v>1</v>
      </c>
      <c r="L357" s="2" t="s">
        <v>21</v>
      </c>
      <c r="M357" s="2" t="s">
        <v>22</v>
      </c>
    </row>
    <row r="358" spans="1:13" x14ac:dyDescent="0.25">
      <c r="A358" s="2" t="s">
        <v>381</v>
      </c>
      <c r="B358" s="2" t="s">
        <v>14</v>
      </c>
      <c r="C358" s="2" t="s">
        <v>15</v>
      </c>
      <c r="D358" s="2" t="s">
        <v>71</v>
      </c>
      <c r="E358" s="2" t="s">
        <v>16</v>
      </c>
      <c r="F358" s="2" t="s">
        <v>17</v>
      </c>
      <c r="G358" s="3">
        <v>3400</v>
      </c>
      <c r="H358" s="3">
        <v>2500</v>
      </c>
      <c r="I358" s="3">
        <v>123</v>
      </c>
      <c r="J358" s="3">
        <v>360</v>
      </c>
      <c r="K358" s="2">
        <v>0</v>
      </c>
      <c r="L358" s="2" t="s">
        <v>18</v>
      </c>
      <c r="M358" s="2" t="s">
        <v>19</v>
      </c>
    </row>
    <row r="359" spans="1:13" x14ac:dyDescent="0.25">
      <c r="A359" s="2" t="s">
        <v>382</v>
      </c>
      <c r="B359" s="2" t="s">
        <v>34</v>
      </c>
      <c r="C359" s="2" t="s">
        <v>17</v>
      </c>
      <c r="D359" s="2">
        <v>0</v>
      </c>
      <c r="E359" s="2" t="s">
        <v>16</v>
      </c>
      <c r="F359" s="2" t="s">
        <v>17</v>
      </c>
      <c r="G359" s="3">
        <v>2378</v>
      </c>
      <c r="H359" s="3">
        <v>0</v>
      </c>
      <c r="I359" s="3">
        <v>9</v>
      </c>
      <c r="J359" s="3">
        <v>360</v>
      </c>
      <c r="K359" s="2">
        <v>1</v>
      </c>
      <c r="L359" s="2" t="s">
        <v>21</v>
      </c>
      <c r="M359" s="2" t="s">
        <v>19</v>
      </c>
    </row>
    <row r="360" spans="1:13" x14ac:dyDescent="0.25">
      <c r="A360" s="2" t="s">
        <v>383</v>
      </c>
      <c r="B360" s="2" t="s">
        <v>14</v>
      </c>
      <c r="C360" s="2" t="s">
        <v>15</v>
      </c>
      <c r="D360" s="2">
        <v>0</v>
      </c>
      <c r="E360" s="2" t="s">
        <v>16</v>
      </c>
      <c r="F360" s="2" t="s">
        <v>17</v>
      </c>
      <c r="G360" s="3">
        <v>3166</v>
      </c>
      <c r="H360" s="3">
        <v>2064</v>
      </c>
      <c r="I360" s="3">
        <v>104</v>
      </c>
      <c r="J360" s="3">
        <v>360</v>
      </c>
      <c r="K360" s="2">
        <v>0</v>
      </c>
      <c r="L360" s="2" t="s">
        <v>21</v>
      </c>
      <c r="M360" s="2" t="s">
        <v>19</v>
      </c>
    </row>
    <row r="361" spans="1:13" x14ac:dyDescent="0.25">
      <c r="A361" s="2" t="s">
        <v>384</v>
      </c>
      <c r="B361" s="2" t="s">
        <v>14</v>
      </c>
      <c r="C361" s="2" t="s">
        <v>15</v>
      </c>
      <c r="D361" s="2" t="s">
        <v>71</v>
      </c>
      <c r="E361" s="2" t="s">
        <v>16</v>
      </c>
      <c r="F361" s="2" t="s">
        <v>17</v>
      </c>
      <c r="G361" s="3">
        <v>6406</v>
      </c>
      <c r="H361" s="3">
        <v>0</v>
      </c>
      <c r="I361" s="3">
        <v>150</v>
      </c>
      <c r="J361" s="3">
        <v>360</v>
      </c>
      <c r="K361" s="2">
        <v>1</v>
      </c>
      <c r="L361" s="2" t="s">
        <v>39</v>
      </c>
      <c r="M361" s="2" t="s">
        <v>19</v>
      </c>
    </row>
    <row r="362" spans="1:13" x14ac:dyDescent="0.25">
      <c r="A362" s="2" t="s">
        <v>385</v>
      </c>
      <c r="B362" s="2" t="s">
        <v>14</v>
      </c>
      <c r="C362" s="2" t="s">
        <v>15</v>
      </c>
      <c r="D362" s="2">
        <v>2</v>
      </c>
      <c r="E362" s="2" t="s">
        <v>16</v>
      </c>
      <c r="F362" s="2" t="s">
        <v>17</v>
      </c>
      <c r="G362" s="3">
        <v>3159</v>
      </c>
      <c r="H362" s="3">
        <v>461</v>
      </c>
      <c r="I362" s="3">
        <v>108</v>
      </c>
      <c r="J362" s="3">
        <v>84</v>
      </c>
      <c r="K362" s="2">
        <v>1</v>
      </c>
      <c r="L362" s="2" t="s">
        <v>21</v>
      </c>
      <c r="M362" s="2" t="s">
        <v>22</v>
      </c>
    </row>
    <row r="363" spans="1:13" x14ac:dyDescent="0.25">
      <c r="A363" s="2" t="s">
        <v>386</v>
      </c>
      <c r="B363" s="2"/>
      <c r="C363" s="2" t="s">
        <v>15</v>
      </c>
      <c r="D363" s="2">
        <v>0</v>
      </c>
      <c r="E363" s="2" t="s">
        <v>16</v>
      </c>
      <c r="F363" s="2" t="s">
        <v>17</v>
      </c>
      <c r="G363" s="3">
        <v>3087</v>
      </c>
      <c r="H363" s="3">
        <v>2210</v>
      </c>
      <c r="I363" s="3">
        <v>136</v>
      </c>
      <c r="J363" s="3">
        <v>360</v>
      </c>
      <c r="K363" s="2">
        <v>0</v>
      </c>
      <c r="L363" s="2" t="s">
        <v>39</v>
      </c>
      <c r="M363" s="2" t="s">
        <v>19</v>
      </c>
    </row>
    <row r="364" spans="1:13" x14ac:dyDescent="0.25">
      <c r="A364" s="2" t="s">
        <v>387</v>
      </c>
      <c r="B364" s="2" t="s">
        <v>14</v>
      </c>
      <c r="C364" s="2" t="s">
        <v>17</v>
      </c>
      <c r="D364" s="2">
        <v>0</v>
      </c>
      <c r="E364" s="2" t="s">
        <v>16</v>
      </c>
      <c r="F364" s="2" t="s">
        <v>17</v>
      </c>
      <c r="G364" s="3">
        <v>3229</v>
      </c>
      <c r="H364" s="3">
        <v>2739</v>
      </c>
      <c r="I364" s="3">
        <v>110</v>
      </c>
      <c r="J364" s="3">
        <v>360</v>
      </c>
      <c r="K364" s="2">
        <v>1</v>
      </c>
      <c r="L364" s="2" t="s">
        <v>21</v>
      </c>
      <c r="M364" s="2" t="s">
        <v>22</v>
      </c>
    </row>
    <row r="365" spans="1:13" x14ac:dyDescent="0.25">
      <c r="A365" s="2" t="s">
        <v>388</v>
      </c>
      <c r="B365" s="2" t="s">
        <v>14</v>
      </c>
      <c r="C365" s="2" t="s">
        <v>15</v>
      </c>
      <c r="D365" s="2">
        <v>1</v>
      </c>
      <c r="E365" s="2" t="s">
        <v>16</v>
      </c>
      <c r="F365" s="2" t="s">
        <v>17</v>
      </c>
      <c r="G365" s="3">
        <v>1782</v>
      </c>
      <c r="H365" s="3">
        <v>2232</v>
      </c>
      <c r="I365" s="3">
        <v>107</v>
      </c>
      <c r="J365" s="3">
        <v>360</v>
      </c>
      <c r="K365" s="2">
        <v>1</v>
      </c>
      <c r="L365" s="2" t="s">
        <v>18</v>
      </c>
      <c r="M365" s="2" t="s">
        <v>22</v>
      </c>
    </row>
    <row r="366" spans="1:13" x14ac:dyDescent="0.25">
      <c r="A366" s="2" t="s">
        <v>389</v>
      </c>
      <c r="B366" s="2" t="s">
        <v>14</v>
      </c>
      <c r="C366" s="2" t="s">
        <v>17</v>
      </c>
      <c r="D366" s="2">
        <v>0</v>
      </c>
      <c r="E366" s="2" t="s">
        <v>16</v>
      </c>
      <c r="F366" s="2" t="s">
        <v>17</v>
      </c>
      <c r="G366" s="3">
        <v>1836</v>
      </c>
      <c r="H366" s="3">
        <v>33837</v>
      </c>
      <c r="I366" s="3">
        <v>90</v>
      </c>
      <c r="J366" s="3">
        <v>360</v>
      </c>
      <c r="K366" s="2">
        <v>1</v>
      </c>
      <c r="L366" s="2" t="s">
        <v>21</v>
      </c>
      <c r="M366" s="2" t="s">
        <v>19</v>
      </c>
    </row>
    <row r="367" spans="1:13" x14ac:dyDescent="0.25">
      <c r="A367" s="2" t="s">
        <v>390</v>
      </c>
      <c r="B367" s="2" t="s">
        <v>34</v>
      </c>
      <c r="C367" s="2" t="s">
        <v>15</v>
      </c>
      <c r="D367" s="2">
        <v>0</v>
      </c>
      <c r="E367" s="2" t="s">
        <v>16</v>
      </c>
      <c r="F367" s="2" t="s">
        <v>17</v>
      </c>
      <c r="G367" s="3">
        <v>3166</v>
      </c>
      <c r="H367" s="3">
        <v>0</v>
      </c>
      <c r="I367" s="3">
        <v>36</v>
      </c>
      <c r="J367" s="3">
        <v>360</v>
      </c>
      <c r="K367" s="2">
        <v>1</v>
      </c>
      <c r="L367" s="2" t="s">
        <v>39</v>
      </c>
      <c r="M367" s="2" t="s">
        <v>22</v>
      </c>
    </row>
    <row r="368" spans="1:13" x14ac:dyDescent="0.25">
      <c r="A368" s="2" t="s">
        <v>391</v>
      </c>
      <c r="B368" s="2" t="s">
        <v>14</v>
      </c>
      <c r="C368" s="2" t="s">
        <v>15</v>
      </c>
      <c r="D368" s="2">
        <v>1</v>
      </c>
      <c r="E368" s="2" t="s">
        <v>16</v>
      </c>
      <c r="F368" s="2" t="s">
        <v>17</v>
      </c>
      <c r="G368" s="3">
        <v>1880</v>
      </c>
      <c r="H368" s="3">
        <v>0</v>
      </c>
      <c r="I368" s="3">
        <v>61</v>
      </c>
      <c r="J368" s="3">
        <v>360</v>
      </c>
      <c r="K368" s="2"/>
      <c r="L368" s="2" t="s">
        <v>18</v>
      </c>
      <c r="M368" s="2" t="s">
        <v>19</v>
      </c>
    </row>
    <row r="369" spans="1:13" x14ac:dyDescent="0.25">
      <c r="A369" s="2" t="s">
        <v>392</v>
      </c>
      <c r="B369" s="2" t="s">
        <v>14</v>
      </c>
      <c r="C369" s="2" t="s">
        <v>15</v>
      </c>
      <c r="D369" s="2">
        <v>1</v>
      </c>
      <c r="E369" s="2" t="s">
        <v>16</v>
      </c>
      <c r="F369" s="2" t="s">
        <v>17</v>
      </c>
      <c r="G369" s="3">
        <v>2787</v>
      </c>
      <c r="H369" s="3">
        <v>1917</v>
      </c>
      <c r="I369" s="3">
        <v>146</v>
      </c>
      <c r="J369" s="3">
        <v>360</v>
      </c>
      <c r="K369" s="2">
        <v>0</v>
      </c>
      <c r="L369" s="2" t="s">
        <v>18</v>
      </c>
      <c r="M369" s="2" t="s">
        <v>19</v>
      </c>
    </row>
    <row r="370" spans="1:13" x14ac:dyDescent="0.25">
      <c r="A370" s="2" t="s">
        <v>393</v>
      </c>
      <c r="B370" s="2" t="s">
        <v>14</v>
      </c>
      <c r="C370" s="2" t="s">
        <v>15</v>
      </c>
      <c r="D370" s="2">
        <v>0</v>
      </c>
      <c r="E370" s="2" t="s">
        <v>16</v>
      </c>
      <c r="F370" s="2" t="s">
        <v>17</v>
      </c>
      <c r="G370" s="3">
        <v>2297</v>
      </c>
      <c r="H370" s="3">
        <v>1522</v>
      </c>
      <c r="I370" s="3">
        <v>104</v>
      </c>
      <c r="J370" s="3">
        <v>360</v>
      </c>
      <c r="K370" s="2">
        <v>1</v>
      </c>
      <c r="L370" s="2" t="s">
        <v>21</v>
      </c>
      <c r="M370" s="2" t="s">
        <v>22</v>
      </c>
    </row>
    <row r="371" spans="1:13" x14ac:dyDescent="0.25">
      <c r="A371" s="2" t="s">
        <v>394</v>
      </c>
      <c r="B371" s="2" t="s">
        <v>34</v>
      </c>
      <c r="C371" s="2" t="s">
        <v>17</v>
      </c>
      <c r="D371" s="2">
        <v>0</v>
      </c>
      <c r="E371" s="2" t="s">
        <v>24</v>
      </c>
      <c r="F371" s="2" t="s">
        <v>17</v>
      </c>
      <c r="G371" s="3">
        <v>2165</v>
      </c>
      <c r="H371" s="3">
        <v>0</v>
      </c>
      <c r="I371" s="3">
        <v>70</v>
      </c>
      <c r="J371" s="3">
        <v>360</v>
      </c>
      <c r="K371" s="2">
        <v>1</v>
      </c>
      <c r="L371" s="2" t="s">
        <v>39</v>
      </c>
      <c r="M371" s="2" t="s">
        <v>22</v>
      </c>
    </row>
    <row r="372" spans="1:13" x14ac:dyDescent="0.25">
      <c r="A372" s="2" t="s">
        <v>395</v>
      </c>
      <c r="B372" s="2"/>
      <c r="C372" s="2" t="s">
        <v>17</v>
      </c>
      <c r="D372" s="2">
        <v>0</v>
      </c>
      <c r="E372" s="2" t="s">
        <v>16</v>
      </c>
      <c r="F372" s="2" t="s">
        <v>17</v>
      </c>
      <c r="G372" s="3">
        <v>4750</v>
      </c>
      <c r="H372" s="3">
        <v>0</v>
      </c>
      <c r="I372" s="3">
        <v>94</v>
      </c>
      <c r="J372" s="3">
        <v>360</v>
      </c>
      <c r="K372" s="2">
        <v>1</v>
      </c>
      <c r="L372" s="2" t="s">
        <v>39</v>
      </c>
      <c r="M372" s="2" t="s">
        <v>22</v>
      </c>
    </row>
    <row r="373" spans="1:13" x14ac:dyDescent="0.25">
      <c r="A373" s="2" t="s">
        <v>396</v>
      </c>
      <c r="B373" s="2" t="s">
        <v>14</v>
      </c>
      <c r="C373" s="2" t="s">
        <v>15</v>
      </c>
      <c r="D373" s="2">
        <v>2</v>
      </c>
      <c r="E373" s="2" t="s">
        <v>16</v>
      </c>
      <c r="F373" s="2" t="s">
        <v>15</v>
      </c>
      <c r="G373" s="3">
        <v>2726</v>
      </c>
      <c r="H373" s="3">
        <v>0</v>
      </c>
      <c r="I373" s="3">
        <v>106</v>
      </c>
      <c r="J373" s="3">
        <v>360</v>
      </c>
      <c r="K373" s="2">
        <v>0</v>
      </c>
      <c r="L373" s="2" t="s">
        <v>39</v>
      </c>
      <c r="M373" s="2" t="s">
        <v>19</v>
      </c>
    </row>
    <row r="374" spans="1:13" x14ac:dyDescent="0.25">
      <c r="A374" s="2" t="s">
        <v>397</v>
      </c>
      <c r="B374" s="2" t="s">
        <v>14</v>
      </c>
      <c r="C374" s="2" t="s">
        <v>15</v>
      </c>
      <c r="D374" s="2">
        <v>0</v>
      </c>
      <c r="E374" s="2" t="s">
        <v>16</v>
      </c>
      <c r="F374" s="2" t="s">
        <v>17</v>
      </c>
      <c r="G374" s="3">
        <v>3000</v>
      </c>
      <c r="H374" s="3">
        <v>3416</v>
      </c>
      <c r="I374" s="3">
        <v>56</v>
      </c>
      <c r="J374" s="3">
        <v>180</v>
      </c>
      <c r="K374" s="2">
        <v>1</v>
      </c>
      <c r="L374" s="2" t="s">
        <v>39</v>
      </c>
      <c r="M374" s="2" t="s">
        <v>22</v>
      </c>
    </row>
    <row r="375" spans="1:13" x14ac:dyDescent="0.25">
      <c r="A375" s="2" t="s">
        <v>398</v>
      </c>
      <c r="B375" s="2" t="s">
        <v>14</v>
      </c>
      <c r="C375" s="2" t="s">
        <v>15</v>
      </c>
      <c r="D375" s="2">
        <v>0</v>
      </c>
      <c r="E375" s="2" t="s">
        <v>16</v>
      </c>
      <c r="F375" s="2" t="s">
        <v>17</v>
      </c>
      <c r="G375" s="3">
        <v>3859</v>
      </c>
      <c r="H375" s="3">
        <v>3300</v>
      </c>
      <c r="I375" s="3">
        <v>142</v>
      </c>
      <c r="J375" s="3">
        <v>180</v>
      </c>
      <c r="K375" s="2">
        <v>1</v>
      </c>
      <c r="L375" s="2" t="s">
        <v>18</v>
      </c>
      <c r="M375" s="2" t="s">
        <v>22</v>
      </c>
    </row>
    <row r="376" spans="1:13" x14ac:dyDescent="0.25">
      <c r="A376" s="2" t="s">
        <v>399</v>
      </c>
      <c r="B376" s="2" t="s">
        <v>14</v>
      </c>
      <c r="C376" s="2" t="s">
        <v>17</v>
      </c>
      <c r="D376" s="2">
        <v>0</v>
      </c>
      <c r="E376" s="2" t="s">
        <v>24</v>
      </c>
      <c r="F376" s="2" t="s">
        <v>17</v>
      </c>
      <c r="G376" s="3">
        <v>3833</v>
      </c>
      <c r="H376" s="3">
        <v>0</v>
      </c>
      <c r="I376" s="3">
        <v>110</v>
      </c>
      <c r="J376" s="3">
        <v>360</v>
      </c>
      <c r="K376" s="2">
        <v>1</v>
      </c>
      <c r="L376" s="2" t="s">
        <v>18</v>
      </c>
      <c r="M376" s="2" t="s">
        <v>22</v>
      </c>
    </row>
    <row r="377" spans="1:13" x14ac:dyDescent="0.25">
      <c r="A377" s="2" t="s">
        <v>400</v>
      </c>
      <c r="B377" s="2" t="s">
        <v>14</v>
      </c>
      <c r="C377" s="2" t="s">
        <v>17</v>
      </c>
      <c r="D377" s="2"/>
      <c r="E377" s="2" t="s">
        <v>16</v>
      </c>
      <c r="F377" s="2" t="s">
        <v>17</v>
      </c>
      <c r="G377" s="3">
        <v>2987</v>
      </c>
      <c r="H377" s="3">
        <v>0</v>
      </c>
      <c r="I377" s="3">
        <v>88</v>
      </c>
      <c r="J377" s="3">
        <v>360</v>
      </c>
      <c r="K377" s="2">
        <v>0</v>
      </c>
      <c r="L377" s="2" t="s">
        <v>39</v>
      </c>
      <c r="M377" s="2" t="s">
        <v>19</v>
      </c>
    </row>
    <row r="378" spans="1:13" x14ac:dyDescent="0.25">
      <c r="A378" s="2" t="s">
        <v>401</v>
      </c>
      <c r="B378" s="2" t="s">
        <v>14</v>
      </c>
      <c r="C378" s="2" t="s">
        <v>15</v>
      </c>
      <c r="D378" s="2" t="s">
        <v>71</v>
      </c>
      <c r="E378" s="2" t="s">
        <v>16</v>
      </c>
      <c r="F378" s="2" t="s">
        <v>17</v>
      </c>
      <c r="G378" s="3">
        <v>5703</v>
      </c>
      <c r="H378" s="3">
        <v>0</v>
      </c>
      <c r="I378" s="3">
        <v>128</v>
      </c>
      <c r="J378" s="3">
        <v>360</v>
      </c>
      <c r="K378" s="2">
        <v>1</v>
      </c>
      <c r="L378" s="2" t="s">
        <v>21</v>
      </c>
      <c r="M378" s="2" t="s">
        <v>22</v>
      </c>
    </row>
    <row r="379" spans="1:13" x14ac:dyDescent="0.25">
      <c r="A379" s="2" t="s">
        <v>402</v>
      </c>
      <c r="B379" s="2" t="s">
        <v>14</v>
      </c>
      <c r="C379" s="2" t="s">
        <v>15</v>
      </c>
      <c r="D379" s="2">
        <v>0</v>
      </c>
      <c r="E379" s="2" t="s">
        <v>16</v>
      </c>
      <c r="F379" s="2" t="s">
        <v>17</v>
      </c>
      <c r="G379" s="3">
        <v>3232</v>
      </c>
      <c r="H379" s="3">
        <v>1950</v>
      </c>
      <c r="I379" s="3">
        <v>108</v>
      </c>
      <c r="J379" s="3">
        <v>360</v>
      </c>
      <c r="K379" s="2">
        <v>1</v>
      </c>
      <c r="L379" s="2" t="s">
        <v>18</v>
      </c>
      <c r="M379" s="2" t="s">
        <v>22</v>
      </c>
    </row>
    <row r="380" spans="1:13" x14ac:dyDescent="0.25">
      <c r="A380" s="2" t="s">
        <v>403</v>
      </c>
      <c r="B380" s="2" t="s">
        <v>34</v>
      </c>
      <c r="C380" s="2" t="s">
        <v>17</v>
      </c>
      <c r="D380" s="2">
        <v>0</v>
      </c>
      <c r="E380" s="2" t="s">
        <v>16</v>
      </c>
      <c r="F380" s="2" t="s">
        <v>17</v>
      </c>
      <c r="G380" s="3">
        <v>2900</v>
      </c>
      <c r="H380" s="3">
        <v>0</v>
      </c>
      <c r="I380" s="3">
        <v>71</v>
      </c>
      <c r="J380" s="3">
        <v>360</v>
      </c>
      <c r="K380" s="2">
        <v>1</v>
      </c>
      <c r="L380" s="2" t="s">
        <v>18</v>
      </c>
      <c r="M380" s="2" t="s">
        <v>22</v>
      </c>
    </row>
    <row r="381" spans="1:13" x14ac:dyDescent="0.25">
      <c r="A381" s="2" t="s">
        <v>404</v>
      </c>
      <c r="B381" s="2" t="s">
        <v>14</v>
      </c>
      <c r="C381" s="2" t="s">
        <v>15</v>
      </c>
      <c r="D381" s="2" t="s">
        <v>71</v>
      </c>
      <c r="E381" s="2" t="s">
        <v>16</v>
      </c>
      <c r="F381" s="2" t="s">
        <v>17</v>
      </c>
      <c r="G381" s="3">
        <v>4106</v>
      </c>
      <c r="H381" s="3">
        <v>0</v>
      </c>
      <c r="I381" s="3">
        <v>40</v>
      </c>
      <c r="J381" s="3">
        <v>180</v>
      </c>
      <c r="K381" s="2">
        <v>1</v>
      </c>
      <c r="L381" s="2" t="s">
        <v>18</v>
      </c>
      <c r="M381" s="2" t="s">
        <v>22</v>
      </c>
    </row>
    <row r="382" spans="1:13" x14ac:dyDescent="0.25">
      <c r="A382" s="2" t="s">
        <v>405</v>
      </c>
      <c r="B382" s="2" t="s">
        <v>34</v>
      </c>
      <c r="C382" s="2" t="s">
        <v>17</v>
      </c>
      <c r="D382" s="2">
        <v>0</v>
      </c>
      <c r="E382" s="2" t="s">
        <v>16</v>
      </c>
      <c r="F382" s="2" t="s">
        <v>15</v>
      </c>
      <c r="G382" s="3">
        <v>4583</v>
      </c>
      <c r="H382" s="3">
        <v>0</v>
      </c>
      <c r="I382" s="3">
        <v>133</v>
      </c>
      <c r="J382" s="3">
        <v>360</v>
      </c>
      <c r="K382" s="2">
        <v>0</v>
      </c>
      <c r="L382" s="2" t="s">
        <v>39</v>
      </c>
      <c r="M382" s="2" t="s">
        <v>19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71D47-15F3-46A3-BBE8-54934F2F391B}">
  <dimension ref="A2:AF88"/>
  <sheetViews>
    <sheetView showGridLines="0" zoomScale="60" zoomScaleNormal="60" workbookViewId="0">
      <selection activeCell="H66" sqref="H66"/>
    </sheetView>
  </sheetViews>
  <sheetFormatPr defaultRowHeight="13.2" x14ac:dyDescent="0.25"/>
  <cols>
    <col min="1" max="1" width="5.44140625" customWidth="1"/>
    <col min="2" max="2" width="17" bestFit="1" customWidth="1"/>
    <col min="3" max="4" width="17.33203125" bestFit="1" customWidth="1"/>
    <col min="5" max="5" width="16.109375" bestFit="1" customWidth="1"/>
    <col min="6" max="6" width="11.33203125" bestFit="1" customWidth="1"/>
    <col min="7" max="7" width="8.33203125" bestFit="1" customWidth="1"/>
    <col min="8" max="8" width="11.33203125" bestFit="1" customWidth="1"/>
    <col min="16" max="16" width="27" bestFit="1" customWidth="1"/>
    <col min="17" max="18" width="15.6640625" bestFit="1" customWidth="1"/>
    <col min="19" max="20" width="13.6640625" bestFit="1" customWidth="1"/>
  </cols>
  <sheetData>
    <row r="2" spans="1:32" x14ac:dyDescent="0.25">
      <c r="B2" s="6"/>
    </row>
    <row r="5" spans="1:32" x14ac:dyDescent="0.25">
      <c r="A5" s="5" t="s">
        <v>449</v>
      </c>
      <c r="B5" s="144" t="s">
        <v>450</v>
      </c>
      <c r="C5" s="144"/>
      <c r="D5" s="144"/>
      <c r="E5" s="144"/>
      <c r="F5" s="144"/>
      <c r="G5" s="144"/>
      <c r="H5" s="144"/>
      <c r="I5" s="144"/>
      <c r="J5" s="144"/>
      <c r="K5" s="144"/>
      <c r="L5" s="144"/>
      <c r="M5" s="144"/>
      <c r="O5" s="6" t="s">
        <v>449</v>
      </c>
      <c r="P5" s="144" t="s">
        <v>452</v>
      </c>
      <c r="Q5" s="143"/>
      <c r="R5" s="143"/>
      <c r="S5" s="143"/>
      <c r="T5" s="143"/>
      <c r="U5" s="143"/>
      <c r="V5" s="143"/>
      <c r="W5" s="143"/>
      <c r="X5" s="143"/>
      <c r="Y5" s="143"/>
      <c r="Z5" s="143"/>
      <c r="AA5" s="143"/>
      <c r="AB5" s="143"/>
      <c r="AC5" s="143"/>
      <c r="AD5" s="143"/>
      <c r="AE5" s="143"/>
      <c r="AF5" s="143"/>
    </row>
    <row r="7" spans="1:32" x14ac:dyDescent="0.25">
      <c r="B7" t="s">
        <v>425</v>
      </c>
      <c r="C7" t="s">
        <v>426</v>
      </c>
    </row>
    <row r="8" spans="1:32" x14ac:dyDescent="0.25">
      <c r="B8">
        <v>355</v>
      </c>
      <c r="C8">
        <v>253</v>
      </c>
      <c r="P8" s="11" t="s">
        <v>433</v>
      </c>
      <c r="R8" s="11" t="s">
        <v>453</v>
      </c>
    </row>
    <row r="9" spans="1:32" x14ac:dyDescent="0.25">
      <c r="P9" s="11" t="s">
        <v>1</v>
      </c>
      <c r="Q9" s="11" t="s">
        <v>5</v>
      </c>
      <c r="R9" t="s">
        <v>2</v>
      </c>
      <c r="S9" t="s">
        <v>454</v>
      </c>
      <c r="T9" t="s">
        <v>422</v>
      </c>
    </row>
    <row r="10" spans="1:32" x14ac:dyDescent="0.25">
      <c r="B10" s="6" t="s">
        <v>431</v>
      </c>
      <c r="C10" s="6" t="s">
        <v>429</v>
      </c>
      <c r="D10" s="6" t="s">
        <v>430</v>
      </c>
      <c r="P10" t="s">
        <v>34</v>
      </c>
      <c r="Q10" t="s">
        <v>17</v>
      </c>
      <c r="R10" s="10">
        <v>65214</v>
      </c>
      <c r="S10" s="10">
        <v>171049</v>
      </c>
      <c r="T10" s="10">
        <v>236263</v>
      </c>
    </row>
    <row r="11" spans="1:32" x14ac:dyDescent="0.25">
      <c r="B11" s="6" t="s">
        <v>427</v>
      </c>
      <c r="C11">
        <f>GETPIVOTDATA("Loans Approved",$B$7)</f>
        <v>253</v>
      </c>
      <c r="D11" s="9">
        <f>C11/GETPIVOTDATA("Total Loan Application",$B$7)</f>
        <v>0.71267605633802822</v>
      </c>
      <c r="Q11" t="s">
        <v>15</v>
      </c>
      <c r="R11" s="10">
        <v>12642</v>
      </c>
      <c r="S11" s="10">
        <v>25637</v>
      </c>
      <c r="T11" s="10">
        <v>38279</v>
      </c>
    </row>
    <row r="12" spans="1:32" x14ac:dyDescent="0.25">
      <c r="B12" s="6" t="s">
        <v>428</v>
      </c>
      <c r="C12">
        <f>GETPIVOTDATA("Total Loan Application",$B$7)-C11</f>
        <v>102</v>
      </c>
      <c r="D12" s="9">
        <f>C12/GETPIVOTDATA("Total Loan Application",$B$8)</f>
        <v>0.28732394366197184</v>
      </c>
      <c r="P12" t="s">
        <v>434</v>
      </c>
      <c r="R12" s="10">
        <v>77856</v>
      </c>
      <c r="S12" s="10">
        <v>196686</v>
      </c>
      <c r="T12" s="10">
        <v>274542</v>
      </c>
    </row>
    <row r="13" spans="1:32" x14ac:dyDescent="0.25">
      <c r="B13" s="6" t="s">
        <v>437</v>
      </c>
      <c r="C13">
        <f>SUBTOTAL(109,Table3[Number])</f>
        <v>355</v>
      </c>
      <c r="D13" s="13">
        <f>SUBTOTAL(109,Table3[Percentage])</f>
        <v>1</v>
      </c>
      <c r="P13" t="s">
        <v>14</v>
      </c>
      <c r="Q13" t="s">
        <v>17</v>
      </c>
      <c r="R13" s="10">
        <v>607778</v>
      </c>
      <c r="S13" s="10">
        <v>268576</v>
      </c>
      <c r="T13" s="10">
        <v>876354</v>
      </c>
    </row>
    <row r="14" spans="1:32" x14ac:dyDescent="0.25">
      <c r="Q14" t="s">
        <v>15</v>
      </c>
      <c r="R14" s="10">
        <v>77001</v>
      </c>
      <c r="S14" s="10">
        <v>45365</v>
      </c>
      <c r="T14" s="10">
        <v>122366</v>
      </c>
    </row>
    <row r="15" spans="1:32" x14ac:dyDescent="0.25">
      <c r="P15" t="s">
        <v>435</v>
      </c>
      <c r="R15" s="10">
        <v>684779</v>
      </c>
      <c r="S15" s="10">
        <v>313941</v>
      </c>
      <c r="T15" s="10">
        <v>998720</v>
      </c>
    </row>
    <row r="16" spans="1:32" x14ac:dyDescent="0.25">
      <c r="P16" t="s">
        <v>422</v>
      </c>
      <c r="R16" s="10">
        <v>762635</v>
      </c>
      <c r="S16" s="10">
        <v>510627</v>
      </c>
      <c r="T16" s="10">
        <v>1273262</v>
      </c>
    </row>
    <row r="21" spans="1:32" x14ac:dyDescent="0.25">
      <c r="A21" s="5" t="s">
        <v>449</v>
      </c>
      <c r="B21" s="144" t="s">
        <v>448</v>
      </c>
      <c r="C21" s="143"/>
      <c r="D21" s="143"/>
      <c r="E21" s="143"/>
      <c r="F21" s="143"/>
      <c r="G21" s="143"/>
      <c r="H21" s="143"/>
      <c r="I21" s="143"/>
      <c r="J21" s="143"/>
      <c r="K21" s="143"/>
      <c r="L21" s="143"/>
      <c r="M21" s="143"/>
      <c r="O21" s="6" t="s">
        <v>449</v>
      </c>
      <c r="P21" s="144" t="s">
        <v>459</v>
      </c>
      <c r="Q21" s="143"/>
      <c r="R21" s="143"/>
      <c r="S21" s="143"/>
      <c r="T21" s="143"/>
      <c r="U21" s="143"/>
      <c r="V21" s="143"/>
      <c r="W21" s="143"/>
      <c r="X21" s="143"/>
      <c r="Y21" s="143"/>
      <c r="Z21" s="143"/>
      <c r="AA21" s="143"/>
      <c r="AB21" s="143"/>
      <c r="AC21" s="143"/>
      <c r="AD21" s="143"/>
      <c r="AE21" s="143"/>
      <c r="AF21" s="143"/>
    </row>
    <row r="23" spans="1:32" x14ac:dyDescent="0.25">
      <c r="B23" s="11" t="s">
        <v>421</v>
      </c>
      <c r="C23" t="s">
        <v>425</v>
      </c>
      <c r="D23" t="s">
        <v>426</v>
      </c>
      <c r="P23" s="11" t="s">
        <v>1</v>
      </c>
      <c r="Q23" t="s">
        <v>436</v>
      </c>
      <c r="R23" t="s">
        <v>430</v>
      </c>
    </row>
    <row r="24" spans="1:32" x14ac:dyDescent="0.25">
      <c r="B24" s="14" t="s">
        <v>34</v>
      </c>
      <c r="C24">
        <v>78</v>
      </c>
      <c r="D24">
        <v>53</v>
      </c>
      <c r="P24" t="s">
        <v>14</v>
      </c>
      <c r="Q24" s="10">
        <v>29303</v>
      </c>
      <c r="R24" s="12">
        <v>0.78871154415524991</v>
      </c>
    </row>
    <row r="25" spans="1:32" x14ac:dyDescent="0.25">
      <c r="B25" s="14" t="s">
        <v>14</v>
      </c>
      <c r="C25">
        <v>277</v>
      </c>
      <c r="D25">
        <v>200</v>
      </c>
      <c r="P25" t="s">
        <v>34</v>
      </c>
      <c r="Q25" s="10">
        <v>7850</v>
      </c>
      <c r="R25" s="12">
        <v>0.21128845584475009</v>
      </c>
    </row>
    <row r="26" spans="1:32" x14ac:dyDescent="0.25">
      <c r="B26" s="14" t="s">
        <v>422</v>
      </c>
      <c r="C26">
        <v>355</v>
      </c>
      <c r="D26">
        <v>253</v>
      </c>
      <c r="P26" t="s">
        <v>422</v>
      </c>
      <c r="Q26" s="10">
        <v>37153</v>
      </c>
      <c r="R26" s="12">
        <v>1</v>
      </c>
    </row>
    <row r="41" spans="1:32" x14ac:dyDescent="0.25">
      <c r="A41" s="6" t="s">
        <v>449</v>
      </c>
      <c r="B41" s="144" t="s">
        <v>451</v>
      </c>
      <c r="C41" s="143"/>
      <c r="D41" s="143"/>
      <c r="E41" s="143"/>
      <c r="F41" s="143"/>
      <c r="G41" s="143"/>
      <c r="H41" s="143"/>
      <c r="I41" s="143"/>
      <c r="J41" s="143"/>
      <c r="K41" s="143"/>
      <c r="L41" s="143"/>
      <c r="M41" s="143"/>
      <c r="O41" s="6" t="s">
        <v>449</v>
      </c>
      <c r="P41" s="144" t="s">
        <v>458</v>
      </c>
      <c r="Q41" s="143"/>
      <c r="R41" s="143"/>
      <c r="S41" s="143"/>
      <c r="T41" s="143"/>
      <c r="U41" s="143"/>
      <c r="V41" s="143"/>
      <c r="W41" s="143"/>
      <c r="X41" s="143"/>
      <c r="Y41" s="143"/>
      <c r="Z41" s="143"/>
      <c r="AA41" s="143"/>
      <c r="AB41" s="143"/>
      <c r="AC41" s="143"/>
      <c r="AD41" s="143"/>
      <c r="AE41" s="143"/>
      <c r="AF41" s="143"/>
    </row>
    <row r="43" spans="1:32" x14ac:dyDescent="0.25">
      <c r="B43" s="11" t="s">
        <v>421</v>
      </c>
      <c r="C43" t="s">
        <v>427</v>
      </c>
      <c r="D43" t="s">
        <v>432</v>
      </c>
      <c r="P43" s="11" t="s">
        <v>433</v>
      </c>
      <c r="Q43" s="11" t="s">
        <v>4</v>
      </c>
    </row>
    <row r="44" spans="1:32" x14ac:dyDescent="0.25">
      <c r="B44" s="14" t="s">
        <v>461</v>
      </c>
      <c r="C44">
        <v>224</v>
      </c>
      <c r="D44">
        <v>272</v>
      </c>
      <c r="P44" s="11" t="s">
        <v>11</v>
      </c>
      <c r="Q44" t="s">
        <v>16</v>
      </c>
      <c r="R44" t="s">
        <v>24</v>
      </c>
      <c r="S44" t="s">
        <v>422</v>
      </c>
    </row>
    <row r="45" spans="1:32" x14ac:dyDescent="0.25">
      <c r="B45" s="14" t="s">
        <v>462</v>
      </c>
      <c r="C45">
        <v>3</v>
      </c>
      <c r="D45">
        <v>53</v>
      </c>
      <c r="P45" t="s">
        <v>18</v>
      </c>
      <c r="Q45">
        <v>250006</v>
      </c>
      <c r="R45">
        <v>117680</v>
      </c>
      <c r="S45">
        <v>367686</v>
      </c>
    </row>
    <row r="46" spans="1:32" x14ac:dyDescent="0.25">
      <c r="B46" s="14" t="s">
        <v>422</v>
      </c>
      <c r="C46">
        <v>227</v>
      </c>
      <c r="D46">
        <v>325</v>
      </c>
      <c r="P46" t="s">
        <v>39</v>
      </c>
      <c r="Q46">
        <v>357882</v>
      </c>
      <c r="R46">
        <v>123877</v>
      </c>
      <c r="S46">
        <v>481759</v>
      </c>
    </row>
    <row r="47" spans="1:32" x14ac:dyDescent="0.25">
      <c r="P47" t="s">
        <v>21</v>
      </c>
      <c r="Q47">
        <v>325552</v>
      </c>
      <c r="R47">
        <v>98265</v>
      </c>
      <c r="S47">
        <v>423817</v>
      </c>
    </row>
    <row r="48" spans="1:32" x14ac:dyDescent="0.25">
      <c r="P48" t="s">
        <v>422</v>
      </c>
      <c r="Q48">
        <v>933440</v>
      </c>
      <c r="R48">
        <v>339822</v>
      </c>
      <c r="S48">
        <v>1273262</v>
      </c>
    </row>
    <row r="62" spans="1:32" x14ac:dyDescent="0.25">
      <c r="A62" s="6" t="s">
        <v>449</v>
      </c>
      <c r="B62" s="144" t="s">
        <v>452</v>
      </c>
      <c r="C62" s="143"/>
      <c r="D62" s="143"/>
      <c r="E62" s="143"/>
      <c r="F62" s="143"/>
      <c r="G62" s="143"/>
      <c r="H62" s="143"/>
      <c r="I62" s="143"/>
      <c r="J62" s="143"/>
      <c r="K62" s="143"/>
      <c r="L62" s="143"/>
      <c r="M62" s="143"/>
      <c r="O62" s="6" t="s">
        <v>449</v>
      </c>
      <c r="P62" s="144" t="s">
        <v>457</v>
      </c>
      <c r="Q62" s="143"/>
      <c r="R62" s="143"/>
      <c r="S62" s="143"/>
      <c r="T62" s="143"/>
      <c r="U62" s="143"/>
      <c r="V62" s="143"/>
      <c r="W62" s="143"/>
      <c r="X62" s="143"/>
      <c r="Y62" s="143"/>
      <c r="Z62" s="143"/>
      <c r="AA62" s="143"/>
      <c r="AB62" s="143"/>
      <c r="AC62" s="143"/>
      <c r="AD62" s="143"/>
      <c r="AE62" s="143"/>
      <c r="AF62" s="143"/>
    </row>
    <row r="64" spans="1:32" x14ac:dyDescent="0.25">
      <c r="B64" s="11" t="s">
        <v>421</v>
      </c>
      <c r="C64" t="s">
        <v>427</v>
      </c>
    </row>
    <row r="65" spans="2:3" x14ac:dyDescent="0.25">
      <c r="B65" s="14" t="s">
        <v>18</v>
      </c>
      <c r="C65">
        <v>60</v>
      </c>
    </row>
    <row r="66" spans="2:3" x14ac:dyDescent="0.25">
      <c r="B66" s="14" t="s">
        <v>39</v>
      </c>
      <c r="C66">
        <v>111</v>
      </c>
    </row>
    <row r="67" spans="2:3" x14ac:dyDescent="0.25">
      <c r="B67" s="14" t="s">
        <v>21</v>
      </c>
      <c r="C67">
        <v>82</v>
      </c>
    </row>
    <row r="68" spans="2:3" x14ac:dyDescent="0.25">
      <c r="B68" s="14" t="s">
        <v>422</v>
      </c>
      <c r="C68">
        <v>253</v>
      </c>
    </row>
    <row r="88" spans="1:32" x14ac:dyDescent="0.25">
      <c r="A88" s="6" t="s">
        <v>449</v>
      </c>
      <c r="B88" s="144" t="s">
        <v>456</v>
      </c>
      <c r="C88" s="143"/>
      <c r="D88" s="143"/>
      <c r="E88" s="143"/>
      <c r="F88" s="143"/>
      <c r="G88" s="143"/>
      <c r="H88" s="143"/>
      <c r="I88" s="143"/>
      <c r="J88" s="143"/>
      <c r="K88" s="143"/>
      <c r="L88" s="143"/>
      <c r="M88" s="143"/>
      <c r="O88" s="6" t="s">
        <v>449</v>
      </c>
      <c r="P88" s="144" t="s">
        <v>455</v>
      </c>
      <c r="Q88" s="143"/>
      <c r="R88" s="143"/>
      <c r="S88" s="143"/>
      <c r="T88" s="143"/>
      <c r="U88" s="143"/>
      <c r="V88" s="143"/>
      <c r="W88" s="143"/>
      <c r="X88" s="143"/>
      <c r="Y88" s="143"/>
      <c r="Z88" s="143"/>
      <c r="AA88" s="143"/>
      <c r="AB88" s="143"/>
      <c r="AC88" s="143"/>
      <c r="AD88" s="143"/>
      <c r="AE88" s="143"/>
      <c r="AF88" s="143"/>
    </row>
  </sheetData>
  <sheetProtection sheet="1" objects="1" scenarios="1"/>
  <pageMargins left="0.7" right="0.7" top="0.75" bottom="0.75" header="0.3" footer="0.3"/>
  <drawing r:id="rId8"/>
  <tableParts count="1">
    <tablePart r:id="rId9"/>
  </tableParts>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5D125-BC5B-4FA8-B00B-9606AA1A3D75}">
  <sheetPr>
    <outlinePr summaryBelow="0" summaryRight="0"/>
  </sheetPr>
  <dimension ref="A1:R382"/>
  <sheetViews>
    <sheetView zoomScale="55" zoomScaleNormal="55" workbookViewId="0">
      <selection activeCell="J30" sqref="J30"/>
    </sheetView>
  </sheetViews>
  <sheetFormatPr defaultColWidth="12.6640625" defaultRowHeight="15.75" customHeight="1" x14ac:dyDescent="0.25"/>
  <cols>
    <col min="7" max="7" width="13.6640625" customWidth="1"/>
    <col min="8" max="8" width="15.77734375" customWidth="1"/>
    <col min="9" max="9" width="18" customWidth="1"/>
    <col min="11" max="11" width="19.109375" customWidth="1"/>
    <col min="12" max="12" width="14" customWidth="1"/>
    <col min="13" max="13" width="13.6640625" customWidth="1"/>
    <col min="17" max="17" width="16.44140625" bestFit="1" customWidth="1"/>
    <col min="19" max="19" width="16.44140625" bestFit="1" customWidth="1"/>
  </cols>
  <sheetData>
    <row r="1" spans="1:18" ht="26.4" x14ac:dyDescent="0.25">
      <c r="A1" s="1" t="s">
        <v>0</v>
      </c>
      <c r="B1" s="1" t="s">
        <v>1</v>
      </c>
      <c r="C1" s="1" t="s">
        <v>2</v>
      </c>
      <c r="D1" s="1" t="s">
        <v>453</v>
      </c>
      <c r="E1" s="1" t="s">
        <v>3</v>
      </c>
      <c r="F1" s="1" t="s">
        <v>4</v>
      </c>
      <c r="G1" s="1" t="s">
        <v>5</v>
      </c>
      <c r="H1" s="1" t="s">
        <v>6</v>
      </c>
      <c r="I1" s="1" t="s">
        <v>7</v>
      </c>
      <c r="J1" s="1" t="s">
        <v>8</v>
      </c>
      <c r="K1" s="1" t="s">
        <v>9</v>
      </c>
      <c r="L1" s="1" t="s">
        <v>10</v>
      </c>
      <c r="M1" s="1" t="s">
        <v>11</v>
      </c>
      <c r="N1" s="1" t="s">
        <v>12</v>
      </c>
      <c r="O1" s="1" t="s">
        <v>424</v>
      </c>
      <c r="P1" s="7"/>
    </row>
    <row r="2" spans="1:18" ht="15.6" x14ac:dyDescent="0.3">
      <c r="A2" s="2" t="s">
        <v>13</v>
      </c>
      <c r="B2" s="2" t="s">
        <v>14</v>
      </c>
      <c r="C2" s="2" t="s">
        <v>15</v>
      </c>
      <c r="D2" s="2" t="s">
        <v>2</v>
      </c>
      <c r="E2" s="2">
        <v>1</v>
      </c>
      <c r="F2" s="2" t="s">
        <v>16</v>
      </c>
      <c r="G2" s="2" t="s">
        <v>17</v>
      </c>
      <c r="H2" s="3">
        <v>4583</v>
      </c>
      <c r="I2" s="3">
        <v>1508</v>
      </c>
      <c r="J2" s="3">
        <v>128</v>
      </c>
      <c r="K2" s="3">
        <v>360</v>
      </c>
      <c r="L2" s="2">
        <v>1</v>
      </c>
      <c r="M2" s="2" t="s">
        <v>18</v>
      </c>
      <c r="N2" s="2" t="s">
        <v>19</v>
      </c>
      <c r="O2" s="2">
        <f>IF(Table_13[[#This Row],[Loan_Status]]="N",0,1)</f>
        <v>0</v>
      </c>
      <c r="P2" s="8"/>
      <c r="Q2" s="125" t="s">
        <v>438</v>
      </c>
    </row>
    <row r="3" spans="1:18" ht="13.2" x14ac:dyDescent="0.25">
      <c r="A3" s="2" t="s">
        <v>20</v>
      </c>
      <c r="B3" s="2" t="s">
        <v>14</v>
      </c>
      <c r="C3" s="2" t="s">
        <v>15</v>
      </c>
      <c r="D3" s="2" t="s">
        <v>2</v>
      </c>
      <c r="E3" s="2">
        <v>0</v>
      </c>
      <c r="F3" s="2" t="s">
        <v>16</v>
      </c>
      <c r="G3" s="2" t="s">
        <v>15</v>
      </c>
      <c r="H3" s="3">
        <v>3000</v>
      </c>
      <c r="I3" s="3">
        <v>0</v>
      </c>
      <c r="J3" s="3">
        <v>66</v>
      </c>
      <c r="K3" s="3">
        <v>360</v>
      </c>
      <c r="L3" s="2">
        <v>1</v>
      </c>
      <c r="M3" s="2" t="s">
        <v>21</v>
      </c>
      <c r="N3" s="2" t="s">
        <v>22</v>
      </c>
      <c r="O3" s="2">
        <f>IF(Table_13[[#This Row],[Loan_Status]]="N",0,1)</f>
        <v>1</v>
      </c>
      <c r="P3" s="8"/>
    </row>
    <row r="4" spans="1:18" ht="13.8" thickBot="1" x14ac:dyDescent="0.3">
      <c r="A4" s="2" t="s">
        <v>23</v>
      </c>
      <c r="B4" s="2" t="s">
        <v>14</v>
      </c>
      <c r="C4" s="2" t="s">
        <v>15</v>
      </c>
      <c r="D4" s="2" t="s">
        <v>2</v>
      </c>
      <c r="E4" s="2">
        <v>0</v>
      </c>
      <c r="F4" s="2" t="s">
        <v>24</v>
      </c>
      <c r="G4" s="2" t="s">
        <v>17</v>
      </c>
      <c r="H4" s="3">
        <v>2583</v>
      </c>
      <c r="I4" s="3">
        <v>2358</v>
      </c>
      <c r="J4" s="3">
        <v>120</v>
      </c>
      <c r="K4" s="3">
        <v>360</v>
      </c>
      <c r="L4" s="2">
        <v>1</v>
      </c>
      <c r="M4" s="2" t="s">
        <v>21</v>
      </c>
      <c r="N4" s="2" t="s">
        <v>22</v>
      </c>
      <c r="O4" s="2">
        <f>IF(Table_13[[#This Row],[Loan_Status]]="N",0,1)</f>
        <v>1</v>
      </c>
      <c r="P4" s="8"/>
    </row>
    <row r="5" spans="1:18" ht="13.2" x14ac:dyDescent="0.25">
      <c r="A5" s="2" t="s">
        <v>25</v>
      </c>
      <c r="B5" s="2" t="s">
        <v>14</v>
      </c>
      <c r="C5" s="2" t="s">
        <v>17</v>
      </c>
      <c r="D5" s="2" t="s">
        <v>454</v>
      </c>
      <c r="E5" s="2">
        <v>0</v>
      </c>
      <c r="F5" s="2" t="s">
        <v>16</v>
      </c>
      <c r="G5" s="2" t="s">
        <v>17</v>
      </c>
      <c r="H5" s="3">
        <v>6000</v>
      </c>
      <c r="I5" s="3">
        <v>0</v>
      </c>
      <c r="J5" s="3">
        <v>141</v>
      </c>
      <c r="K5" s="3">
        <v>360</v>
      </c>
      <c r="L5" s="2">
        <v>1</v>
      </c>
      <c r="M5" s="2" t="s">
        <v>21</v>
      </c>
      <c r="N5" s="2" t="s">
        <v>22</v>
      </c>
      <c r="O5" s="2">
        <f>IF(Table_13[[#This Row],[Loan_Status]]="N",0,1)</f>
        <v>1</v>
      </c>
      <c r="P5" s="8"/>
      <c r="Q5" s="15" t="s">
        <v>419</v>
      </c>
      <c r="R5" s="15"/>
    </row>
    <row r="6" spans="1:18" ht="13.2" x14ac:dyDescent="0.25">
      <c r="A6" s="2" t="s">
        <v>26</v>
      </c>
      <c r="B6" s="2" t="s">
        <v>14</v>
      </c>
      <c r="C6" s="2" t="s">
        <v>15</v>
      </c>
      <c r="D6" s="2" t="s">
        <v>2</v>
      </c>
      <c r="E6" s="2">
        <v>0</v>
      </c>
      <c r="F6" s="2" t="s">
        <v>24</v>
      </c>
      <c r="G6" s="2" t="s">
        <v>17</v>
      </c>
      <c r="H6" s="3">
        <v>2333</v>
      </c>
      <c r="I6" s="3">
        <v>1516</v>
      </c>
      <c r="J6" s="3">
        <v>95</v>
      </c>
      <c r="K6" s="3">
        <v>360</v>
      </c>
      <c r="L6" s="2">
        <v>1</v>
      </c>
      <c r="M6" s="2" t="s">
        <v>21</v>
      </c>
      <c r="N6" s="2" t="s">
        <v>22</v>
      </c>
      <c r="O6" s="2">
        <f>IF(Table_13[[#This Row],[Loan_Status]]="N",0,1)</f>
        <v>1</v>
      </c>
      <c r="P6" s="8"/>
    </row>
    <row r="7" spans="1:18" ht="13.2" x14ac:dyDescent="0.25">
      <c r="A7" s="2" t="s">
        <v>27</v>
      </c>
      <c r="B7" s="2" t="s">
        <v>14</v>
      </c>
      <c r="C7" s="2" t="s">
        <v>15</v>
      </c>
      <c r="D7" s="2" t="s">
        <v>2</v>
      </c>
      <c r="E7" s="2">
        <v>2</v>
      </c>
      <c r="F7" s="2" t="s">
        <v>16</v>
      </c>
      <c r="G7" s="2" t="s">
        <v>17</v>
      </c>
      <c r="H7" s="3">
        <v>3200</v>
      </c>
      <c r="I7" s="3">
        <v>700</v>
      </c>
      <c r="J7" s="3">
        <v>70</v>
      </c>
      <c r="K7" s="3">
        <v>360</v>
      </c>
      <c r="L7" s="2">
        <v>1</v>
      </c>
      <c r="M7" s="2" t="s">
        <v>21</v>
      </c>
      <c r="N7" s="2" t="s">
        <v>22</v>
      </c>
      <c r="O7" s="2">
        <f>IF(Table_13[[#This Row],[Loan_Status]]="N",0,1)</f>
        <v>1</v>
      </c>
      <c r="P7" s="8"/>
      <c r="Q7" s="5" t="s">
        <v>406</v>
      </c>
      <c r="R7" s="5">
        <v>104.98687664041995</v>
      </c>
    </row>
    <row r="8" spans="1:18" ht="13.2" x14ac:dyDescent="0.25">
      <c r="A8" s="2" t="s">
        <v>29</v>
      </c>
      <c r="B8" s="2" t="s">
        <v>14</v>
      </c>
      <c r="C8" s="2" t="s">
        <v>17</v>
      </c>
      <c r="D8" s="2" t="s">
        <v>454</v>
      </c>
      <c r="E8" s="2">
        <v>0</v>
      </c>
      <c r="F8" s="2" t="s">
        <v>16</v>
      </c>
      <c r="G8" s="2" t="s">
        <v>17</v>
      </c>
      <c r="H8" s="3">
        <v>1853</v>
      </c>
      <c r="I8" s="3">
        <v>2840</v>
      </c>
      <c r="J8" s="3">
        <v>114</v>
      </c>
      <c r="K8" s="3">
        <v>360</v>
      </c>
      <c r="L8" s="2">
        <v>1</v>
      </c>
      <c r="M8" s="2" t="s">
        <v>18</v>
      </c>
      <c r="N8" s="2" t="s">
        <v>19</v>
      </c>
      <c r="O8" s="2">
        <f>IF(Table_13[[#This Row],[Loan_Status]]="N",0,1)</f>
        <v>0</v>
      </c>
      <c r="P8" s="8"/>
      <c r="Q8" t="s">
        <v>407</v>
      </c>
      <c r="R8">
        <v>1.4528481024077231</v>
      </c>
    </row>
    <row r="9" spans="1:18" ht="13.2" x14ac:dyDescent="0.25">
      <c r="A9" s="2" t="s">
        <v>30</v>
      </c>
      <c r="B9" s="2" t="s">
        <v>14</v>
      </c>
      <c r="C9" s="2" t="s">
        <v>15</v>
      </c>
      <c r="D9" s="2" t="s">
        <v>2</v>
      </c>
      <c r="E9" s="2">
        <v>2</v>
      </c>
      <c r="F9" s="2" t="s">
        <v>16</v>
      </c>
      <c r="G9" s="2" t="s">
        <v>17</v>
      </c>
      <c r="H9" s="3">
        <v>1299</v>
      </c>
      <c r="I9" s="3">
        <v>1086</v>
      </c>
      <c r="J9" s="3">
        <v>17</v>
      </c>
      <c r="K9" s="3">
        <v>120</v>
      </c>
      <c r="L9" s="2">
        <v>1</v>
      </c>
      <c r="M9" s="2" t="s">
        <v>21</v>
      </c>
      <c r="N9" s="2" t="s">
        <v>22</v>
      </c>
      <c r="O9" s="2">
        <f>IF(Table_13[[#This Row],[Loan_Status]]="N",0,1)</f>
        <v>1</v>
      </c>
      <c r="P9" s="8"/>
      <c r="Q9" t="s">
        <v>408</v>
      </c>
      <c r="R9">
        <v>110</v>
      </c>
    </row>
    <row r="10" spans="1:18" ht="13.2" x14ac:dyDescent="0.25">
      <c r="A10" s="2" t="s">
        <v>31</v>
      </c>
      <c r="B10" s="2" t="s">
        <v>14</v>
      </c>
      <c r="C10" s="2" t="s">
        <v>17</v>
      </c>
      <c r="D10" s="2" t="s">
        <v>454</v>
      </c>
      <c r="E10" s="2">
        <v>0</v>
      </c>
      <c r="F10" s="2" t="s">
        <v>16</v>
      </c>
      <c r="G10" s="2" t="s">
        <v>17</v>
      </c>
      <c r="H10" s="3">
        <v>4950</v>
      </c>
      <c r="I10" s="3">
        <v>0</v>
      </c>
      <c r="J10" s="3">
        <v>125</v>
      </c>
      <c r="K10" s="3">
        <v>360</v>
      </c>
      <c r="L10" s="2">
        <v>1</v>
      </c>
      <c r="M10" s="2" t="s">
        <v>21</v>
      </c>
      <c r="N10" s="2" t="s">
        <v>22</v>
      </c>
      <c r="O10" s="2">
        <f>IF(Table_13[[#This Row],[Loan_Status]]="N",0,1)</f>
        <v>1</v>
      </c>
      <c r="P10" s="8"/>
      <c r="Q10" t="s">
        <v>409</v>
      </c>
      <c r="R10">
        <v>120</v>
      </c>
    </row>
    <row r="11" spans="1:18" ht="13.2" x14ac:dyDescent="0.25">
      <c r="A11" s="2" t="s">
        <v>32</v>
      </c>
      <c r="B11" s="2" t="s">
        <v>14</v>
      </c>
      <c r="C11" s="2" t="s">
        <v>17</v>
      </c>
      <c r="D11" s="2" t="s">
        <v>454</v>
      </c>
      <c r="E11" s="2">
        <v>1</v>
      </c>
      <c r="F11" s="2" t="s">
        <v>24</v>
      </c>
      <c r="G11" s="2" t="s">
        <v>17</v>
      </c>
      <c r="H11" s="3">
        <v>3596</v>
      </c>
      <c r="I11" s="3">
        <v>0</v>
      </c>
      <c r="J11" s="3">
        <v>100</v>
      </c>
      <c r="K11" s="3">
        <v>240</v>
      </c>
      <c r="L11" s="2"/>
      <c r="M11" s="2" t="s">
        <v>21</v>
      </c>
      <c r="N11" s="2" t="s">
        <v>22</v>
      </c>
      <c r="O11" s="2">
        <f>IF(Table_13[[#This Row],[Loan_Status]]="N",0,1)</f>
        <v>1</v>
      </c>
      <c r="P11" s="8"/>
      <c r="Q11" t="s">
        <v>410</v>
      </c>
      <c r="R11">
        <v>28.358463620287402</v>
      </c>
    </row>
    <row r="12" spans="1:18" ht="13.2" x14ac:dyDescent="0.25">
      <c r="A12" s="2" t="s">
        <v>33</v>
      </c>
      <c r="B12" s="2" t="s">
        <v>34</v>
      </c>
      <c r="C12" s="2" t="s">
        <v>17</v>
      </c>
      <c r="D12" s="2" t="s">
        <v>454</v>
      </c>
      <c r="E12" s="2">
        <v>0</v>
      </c>
      <c r="F12" s="2" t="s">
        <v>16</v>
      </c>
      <c r="G12" s="2" t="s">
        <v>17</v>
      </c>
      <c r="H12" s="3">
        <v>3510</v>
      </c>
      <c r="I12" s="3">
        <v>0</v>
      </c>
      <c r="J12" s="3">
        <v>76</v>
      </c>
      <c r="K12" s="3">
        <v>360</v>
      </c>
      <c r="L12" s="2">
        <v>0</v>
      </c>
      <c r="M12" s="2" t="s">
        <v>21</v>
      </c>
      <c r="N12" s="2" t="s">
        <v>19</v>
      </c>
      <c r="O12" s="2">
        <f>IF(Table_13[[#This Row],[Loan_Status]]="N",0,1)</f>
        <v>0</v>
      </c>
      <c r="P12" s="8"/>
      <c r="Q12" t="s">
        <v>411</v>
      </c>
      <c r="R12">
        <v>804.20245890316403</v>
      </c>
    </row>
    <row r="13" spans="1:18" ht="13.2" x14ac:dyDescent="0.25">
      <c r="A13" s="2" t="s">
        <v>35</v>
      </c>
      <c r="B13" s="2" t="s">
        <v>14</v>
      </c>
      <c r="C13" s="2" t="s">
        <v>15</v>
      </c>
      <c r="D13" s="2" t="s">
        <v>2</v>
      </c>
      <c r="E13" s="2">
        <v>0</v>
      </c>
      <c r="F13" s="2" t="s">
        <v>24</v>
      </c>
      <c r="G13" s="2" t="s">
        <v>17</v>
      </c>
      <c r="H13" s="3">
        <v>4887</v>
      </c>
      <c r="I13" s="3">
        <v>0</v>
      </c>
      <c r="J13" s="3">
        <v>133</v>
      </c>
      <c r="K13" s="3">
        <v>360</v>
      </c>
      <c r="L13" s="2">
        <v>1</v>
      </c>
      <c r="M13" s="2" t="s">
        <v>18</v>
      </c>
      <c r="N13" s="2" t="s">
        <v>19</v>
      </c>
      <c r="O13" s="2">
        <f>IF(Table_13[[#This Row],[Loan_Status]]="N",0,1)</f>
        <v>0</v>
      </c>
      <c r="P13" s="8"/>
      <c r="Q13" t="s">
        <v>412</v>
      </c>
      <c r="R13">
        <v>0.22400697656421009</v>
      </c>
    </row>
    <row r="14" spans="1:18" ht="13.2" x14ac:dyDescent="0.25">
      <c r="A14" s="2" t="s">
        <v>37</v>
      </c>
      <c r="B14" s="2" t="s">
        <v>14</v>
      </c>
      <c r="C14" s="2" t="s">
        <v>15</v>
      </c>
      <c r="D14" s="2" t="s">
        <v>2</v>
      </c>
      <c r="E14" s="2">
        <v>0</v>
      </c>
      <c r="F14" s="2" t="s">
        <v>24</v>
      </c>
      <c r="G14" s="2" t="s">
        <v>17</v>
      </c>
      <c r="H14" s="3">
        <v>7660</v>
      </c>
      <c r="I14" s="3">
        <v>0</v>
      </c>
      <c r="J14" s="3">
        <v>104</v>
      </c>
      <c r="K14" s="3">
        <v>360</v>
      </c>
      <c r="L14" s="2">
        <v>0</v>
      </c>
      <c r="M14" s="2" t="s">
        <v>21</v>
      </c>
      <c r="N14" s="2" t="s">
        <v>19</v>
      </c>
      <c r="O14" s="2">
        <f>IF(Table_13[[#This Row],[Loan_Status]]="N",0,1)</f>
        <v>0</v>
      </c>
      <c r="P14" s="8"/>
      <c r="Q14" t="s">
        <v>413</v>
      </c>
      <c r="R14">
        <v>-0.80428241780795695</v>
      </c>
    </row>
    <row r="15" spans="1:18" ht="13.2" x14ac:dyDescent="0.25">
      <c r="A15" s="2" t="s">
        <v>38</v>
      </c>
      <c r="B15" s="2" t="s">
        <v>14</v>
      </c>
      <c r="C15" s="2" t="s">
        <v>15</v>
      </c>
      <c r="D15" s="2" t="s">
        <v>2</v>
      </c>
      <c r="E15" s="2">
        <v>0</v>
      </c>
      <c r="F15" s="2" t="s">
        <v>24</v>
      </c>
      <c r="G15" s="2" t="s">
        <v>17</v>
      </c>
      <c r="H15" s="3">
        <v>2600</v>
      </c>
      <c r="I15" s="3">
        <v>1911</v>
      </c>
      <c r="J15" s="3">
        <v>116</v>
      </c>
      <c r="K15" s="3">
        <v>360</v>
      </c>
      <c r="L15" s="2">
        <v>0</v>
      </c>
      <c r="M15" s="2" t="s">
        <v>39</v>
      </c>
      <c r="N15" s="2" t="s">
        <v>19</v>
      </c>
      <c r="O15" s="2">
        <f>IF(Table_13[[#This Row],[Loan_Status]]="N",0,1)</f>
        <v>0</v>
      </c>
      <c r="P15" s="8"/>
      <c r="Q15" t="s">
        <v>414</v>
      </c>
      <c r="R15">
        <v>141</v>
      </c>
    </row>
    <row r="16" spans="1:18" ht="13.2" x14ac:dyDescent="0.25">
      <c r="A16" s="2" t="s">
        <v>41</v>
      </c>
      <c r="B16" s="2" t="s">
        <v>14</v>
      </c>
      <c r="C16" s="2" t="s">
        <v>15</v>
      </c>
      <c r="D16" s="2" t="s">
        <v>2</v>
      </c>
      <c r="E16" s="2">
        <v>0</v>
      </c>
      <c r="F16" s="2" t="s">
        <v>16</v>
      </c>
      <c r="G16" s="2" t="s">
        <v>17</v>
      </c>
      <c r="H16" s="3">
        <v>2799</v>
      </c>
      <c r="I16" s="3">
        <v>2253</v>
      </c>
      <c r="J16" s="3">
        <v>122</v>
      </c>
      <c r="K16" s="3">
        <v>360</v>
      </c>
      <c r="L16" s="2">
        <v>1</v>
      </c>
      <c r="M16" s="2" t="s">
        <v>39</v>
      </c>
      <c r="N16" s="2" t="s">
        <v>22</v>
      </c>
      <c r="O16" s="2">
        <f>IF(Table_13[[#This Row],[Loan_Status]]="N",0,1)</f>
        <v>1</v>
      </c>
      <c r="P16" s="8"/>
      <c r="Q16" s="5" t="s">
        <v>415</v>
      </c>
      <c r="R16" s="5">
        <v>9</v>
      </c>
    </row>
    <row r="17" spans="1:18" ht="13.2" x14ac:dyDescent="0.25">
      <c r="A17" s="2" t="s">
        <v>42</v>
      </c>
      <c r="B17" s="2" t="s">
        <v>14</v>
      </c>
      <c r="C17" s="2" t="s">
        <v>15</v>
      </c>
      <c r="D17" s="2" t="s">
        <v>2</v>
      </c>
      <c r="E17" s="2">
        <v>2</v>
      </c>
      <c r="F17" s="2" t="s">
        <v>24</v>
      </c>
      <c r="G17" s="2" t="s">
        <v>17</v>
      </c>
      <c r="H17" s="3">
        <v>4226</v>
      </c>
      <c r="I17" s="3">
        <v>1040</v>
      </c>
      <c r="J17" s="3">
        <v>110</v>
      </c>
      <c r="K17" s="3">
        <v>360</v>
      </c>
      <c r="L17" s="2">
        <v>1</v>
      </c>
      <c r="M17" s="2" t="s">
        <v>21</v>
      </c>
      <c r="N17" s="2" t="s">
        <v>22</v>
      </c>
      <c r="O17" s="2">
        <f>IF(Table_13[[#This Row],[Loan_Status]]="N",0,1)</f>
        <v>1</v>
      </c>
      <c r="P17" s="8"/>
      <c r="Q17" s="5" t="s">
        <v>416</v>
      </c>
      <c r="R17" s="5">
        <v>150</v>
      </c>
    </row>
    <row r="18" spans="1:18" ht="13.2" x14ac:dyDescent="0.25">
      <c r="A18" s="2" t="s">
        <v>43</v>
      </c>
      <c r="B18" s="2" t="s">
        <v>14</v>
      </c>
      <c r="C18" s="2" t="s">
        <v>17</v>
      </c>
      <c r="D18" s="2" t="s">
        <v>454</v>
      </c>
      <c r="E18" s="2">
        <v>0</v>
      </c>
      <c r="F18" s="2" t="s">
        <v>24</v>
      </c>
      <c r="G18" s="2" t="s">
        <v>17</v>
      </c>
      <c r="H18" s="3">
        <v>1442</v>
      </c>
      <c r="I18" s="3">
        <v>0</v>
      </c>
      <c r="J18" s="3">
        <v>35</v>
      </c>
      <c r="K18" s="3">
        <v>360</v>
      </c>
      <c r="L18" s="2">
        <v>1</v>
      </c>
      <c r="M18" s="2" t="s">
        <v>21</v>
      </c>
      <c r="N18" s="2" t="s">
        <v>19</v>
      </c>
      <c r="O18" s="2">
        <f>IF(Table_13[[#This Row],[Loan_Status]]="N",0,1)</f>
        <v>0</v>
      </c>
      <c r="P18" s="8"/>
      <c r="Q18" s="5" t="s">
        <v>417</v>
      </c>
      <c r="R18" s="5">
        <v>40000</v>
      </c>
    </row>
    <row r="19" spans="1:18" ht="13.8" thickBot="1" x14ac:dyDescent="0.3">
      <c r="A19" s="2" t="s">
        <v>45</v>
      </c>
      <c r="B19" s="2" t="s">
        <v>14</v>
      </c>
      <c r="C19" s="2" t="s">
        <v>17</v>
      </c>
      <c r="D19" s="2" t="s">
        <v>454</v>
      </c>
      <c r="E19" s="2">
        <v>0</v>
      </c>
      <c r="F19" s="2" t="s">
        <v>16</v>
      </c>
      <c r="G19" s="2" t="s">
        <v>17</v>
      </c>
      <c r="H19" s="3">
        <v>3167</v>
      </c>
      <c r="I19" s="3">
        <v>0</v>
      </c>
      <c r="J19" s="3">
        <v>74</v>
      </c>
      <c r="K19" s="3">
        <v>360</v>
      </c>
      <c r="L19" s="2">
        <v>1</v>
      </c>
      <c r="M19" s="2" t="s">
        <v>21</v>
      </c>
      <c r="N19" s="2" t="s">
        <v>19</v>
      </c>
      <c r="O19" s="2">
        <f>IF(Table_13[[#This Row],[Loan_Status]]="N",0,1)</f>
        <v>0</v>
      </c>
      <c r="P19" s="8"/>
      <c r="Q19" s="4" t="s">
        <v>418</v>
      </c>
      <c r="R19" s="4">
        <v>381</v>
      </c>
    </row>
    <row r="20" spans="1:18" ht="13.2" x14ac:dyDescent="0.25">
      <c r="A20" s="2" t="s">
        <v>46</v>
      </c>
      <c r="B20" s="2" t="s">
        <v>14</v>
      </c>
      <c r="C20" s="2" t="s">
        <v>17</v>
      </c>
      <c r="D20" s="2" t="s">
        <v>454</v>
      </c>
      <c r="E20" s="2">
        <v>1</v>
      </c>
      <c r="F20" s="2" t="s">
        <v>16</v>
      </c>
      <c r="G20" s="2" t="s">
        <v>15</v>
      </c>
      <c r="H20" s="3">
        <v>4692</v>
      </c>
      <c r="I20" s="3">
        <v>0</v>
      </c>
      <c r="J20" s="3">
        <v>106</v>
      </c>
      <c r="K20" s="3">
        <v>360</v>
      </c>
      <c r="L20" s="2">
        <v>1</v>
      </c>
      <c r="M20" s="2" t="s">
        <v>18</v>
      </c>
      <c r="N20" s="2" t="s">
        <v>19</v>
      </c>
      <c r="O20" s="2">
        <f>IF(Table_13[[#This Row],[Loan_Status]]="N",0,1)</f>
        <v>0</v>
      </c>
      <c r="P20" s="8"/>
      <c r="R20">
        <v>1</v>
      </c>
    </row>
    <row r="21" spans="1:18" ht="13.2" x14ac:dyDescent="0.25">
      <c r="A21" s="2" t="s">
        <v>47</v>
      </c>
      <c r="B21" s="2" t="s">
        <v>14</v>
      </c>
      <c r="C21" s="2" t="s">
        <v>15</v>
      </c>
      <c r="D21" s="2" t="s">
        <v>2</v>
      </c>
      <c r="E21" s="2">
        <v>0</v>
      </c>
      <c r="F21" s="2" t="s">
        <v>16</v>
      </c>
      <c r="G21" s="2" t="s">
        <v>17</v>
      </c>
      <c r="H21" s="3">
        <v>3500</v>
      </c>
      <c r="I21" s="3">
        <v>1667</v>
      </c>
      <c r="J21" s="3">
        <v>114</v>
      </c>
      <c r="K21" s="3">
        <v>360</v>
      </c>
      <c r="L21" s="2">
        <v>1</v>
      </c>
      <c r="M21" s="2" t="s">
        <v>39</v>
      </c>
      <c r="N21" s="2" t="s">
        <v>22</v>
      </c>
      <c r="O21" s="2">
        <f>IF(Table_13[[#This Row],[Loan_Status]]="N",0,1)</f>
        <v>1</v>
      </c>
      <c r="P21" s="8"/>
    </row>
    <row r="22" spans="1:18" ht="13.2" x14ac:dyDescent="0.25">
      <c r="A22" s="2" t="s">
        <v>48</v>
      </c>
      <c r="B22" s="2" t="s">
        <v>14</v>
      </c>
      <c r="C22" s="2" t="s">
        <v>15</v>
      </c>
      <c r="D22" s="2" t="s">
        <v>2</v>
      </c>
      <c r="E22" s="2">
        <v>0</v>
      </c>
      <c r="F22" s="2" t="s">
        <v>16</v>
      </c>
      <c r="G22" s="2" t="s">
        <v>17</v>
      </c>
      <c r="H22" s="3">
        <v>1828</v>
      </c>
      <c r="I22" s="3">
        <v>1330</v>
      </c>
      <c r="J22" s="3">
        <v>100</v>
      </c>
      <c r="K22" s="3"/>
      <c r="L22" s="2">
        <v>0</v>
      </c>
      <c r="M22" s="2" t="s">
        <v>21</v>
      </c>
      <c r="N22" s="2" t="s">
        <v>19</v>
      </c>
      <c r="O22" s="2">
        <f>IF(Table_13[[#This Row],[Loan_Status]]="N",0,1)</f>
        <v>0</v>
      </c>
      <c r="P22" s="8"/>
    </row>
    <row r="23" spans="1:18" ht="13.8" thickBot="1" x14ac:dyDescent="0.3">
      <c r="A23" s="2" t="s">
        <v>49</v>
      </c>
      <c r="B23" s="2" t="s">
        <v>34</v>
      </c>
      <c r="C23" s="2" t="s">
        <v>15</v>
      </c>
      <c r="D23" s="2" t="s">
        <v>2</v>
      </c>
      <c r="E23" s="2">
        <v>0</v>
      </c>
      <c r="F23" s="2" t="s">
        <v>16</v>
      </c>
      <c r="G23" s="2" t="s">
        <v>17</v>
      </c>
      <c r="H23" s="3">
        <v>3667</v>
      </c>
      <c r="I23" s="3">
        <v>1459</v>
      </c>
      <c r="J23" s="3">
        <v>144</v>
      </c>
      <c r="K23" s="3">
        <v>360</v>
      </c>
      <c r="L23" s="2">
        <v>1</v>
      </c>
      <c r="M23" s="2" t="s">
        <v>39</v>
      </c>
      <c r="N23" s="2" t="s">
        <v>22</v>
      </c>
      <c r="O23" s="2">
        <f>IF(Table_13[[#This Row],[Loan_Status]]="N",0,1)</f>
        <v>1</v>
      </c>
      <c r="P23" s="8"/>
    </row>
    <row r="24" spans="1:18" ht="13.2" x14ac:dyDescent="0.25">
      <c r="A24" s="2" t="s">
        <v>50</v>
      </c>
      <c r="B24" s="2" t="s">
        <v>14</v>
      </c>
      <c r="C24" s="2" t="s">
        <v>17</v>
      </c>
      <c r="D24" s="2" t="s">
        <v>454</v>
      </c>
      <c r="E24" s="2">
        <v>0</v>
      </c>
      <c r="F24" s="2" t="s">
        <v>24</v>
      </c>
      <c r="G24" s="2" t="s">
        <v>17</v>
      </c>
      <c r="H24" s="3">
        <v>3748</v>
      </c>
      <c r="I24" s="3">
        <v>1668</v>
      </c>
      <c r="J24" s="3">
        <v>110</v>
      </c>
      <c r="K24" s="3">
        <v>360</v>
      </c>
      <c r="L24" s="2">
        <v>1</v>
      </c>
      <c r="M24" s="2" t="s">
        <v>39</v>
      </c>
      <c r="N24" s="2" t="s">
        <v>22</v>
      </c>
      <c r="O24" s="2">
        <f>IF(Table_13[[#This Row],[Loan_Status]]="N",0,1)</f>
        <v>1</v>
      </c>
      <c r="P24" s="8"/>
      <c r="Q24" s="16" t="s">
        <v>420</v>
      </c>
      <c r="R24" s="16"/>
    </row>
    <row r="25" spans="1:18" ht="13.2" x14ac:dyDescent="0.25">
      <c r="A25" s="2" t="s">
        <v>51</v>
      </c>
      <c r="B25" s="2" t="s">
        <v>14</v>
      </c>
      <c r="C25" s="2" t="s">
        <v>17</v>
      </c>
      <c r="D25" s="2" t="s">
        <v>454</v>
      </c>
      <c r="E25" s="2">
        <v>0</v>
      </c>
      <c r="F25" s="2" t="s">
        <v>16</v>
      </c>
      <c r="G25" s="2" t="s">
        <v>17</v>
      </c>
      <c r="H25" s="3">
        <v>3600</v>
      </c>
      <c r="I25" s="3">
        <v>0</v>
      </c>
      <c r="J25" s="3">
        <v>80</v>
      </c>
      <c r="K25" s="3">
        <v>360</v>
      </c>
      <c r="L25" s="2">
        <v>1</v>
      </c>
      <c r="M25" s="2" t="s">
        <v>21</v>
      </c>
      <c r="N25" s="2" t="s">
        <v>19</v>
      </c>
      <c r="O25" s="2">
        <f>IF(Table_13[[#This Row],[Loan_Status]]="N",0,1)</f>
        <v>0</v>
      </c>
      <c r="P25" s="8"/>
    </row>
    <row r="26" spans="1:18" ht="13.2" x14ac:dyDescent="0.25">
      <c r="A26" s="2" t="s">
        <v>52</v>
      </c>
      <c r="B26" s="2" t="s">
        <v>14</v>
      </c>
      <c r="C26" s="2" t="s">
        <v>17</v>
      </c>
      <c r="D26" s="2" t="s">
        <v>454</v>
      </c>
      <c r="E26" s="2">
        <v>0</v>
      </c>
      <c r="F26" s="2" t="s">
        <v>16</v>
      </c>
      <c r="G26" s="2" t="s">
        <v>17</v>
      </c>
      <c r="H26" s="3">
        <v>1800</v>
      </c>
      <c r="I26" s="3">
        <v>1213</v>
      </c>
      <c r="J26" s="3">
        <v>47</v>
      </c>
      <c r="K26" s="3">
        <v>360</v>
      </c>
      <c r="L26" s="2">
        <v>1</v>
      </c>
      <c r="M26" s="2" t="s">
        <v>21</v>
      </c>
      <c r="N26" s="2" t="s">
        <v>22</v>
      </c>
      <c r="O26" s="2">
        <f>IF(Table_13[[#This Row],[Loan_Status]]="N",0,1)</f>
        <v>1</v>
      </c>
      <c r="P26" s="8"/>
      <c r="Q26" s="5" t="s">
        <v>406</v>
      </c>
      <c r="R26" s="5">
        <v>3579.8451443569552</v>
      </c>
    </row>
    <row r="27" spans="1:18" ht="13.2" x14ac:dyDescent="0.25">
      <c r="A27" s="2" t="s">
        <v>53</v>
      </c>
      <c r="B27" s="2" t="s">
        <v>14</v>
      </c>
      <c r="C27" s="2" t="s">
        <v>15</v>
      </c>
      <c r="D27" s="2" t="s">
        <v>2</v>
      </c>
      <c r="E27" s="2">
        <v>0</v>
      </c>
      <c r="F27" s="2" t="s">
        <v>16</v>
      </c>
      <c r="G27" s="2" t="s">
        <v>17</v>
      </c>
      <c r="H27" s="3">
        <v>2400</v>
      </c>
      <c r="I27" s="3">
        <v>0</v>
      </c>
      <c r="J27" s="3">
        <v>75</v>
      </c>
      <c r="K27" s="3">
        <v>360</v>
      </c>
      <c r="L27" s="2"/>
      <c r="M27" s="2" t="s">
        <v>21</v>
      </c>
      <c r="N27" s="2" t="s">
        <v>22</v>
      </c>
      <c r="O27" s="2">
        <f>IF(Table_13[[#This Row],[Loan_Status]]="N",0,1)</f>
        <v>1</v>
      </c>
      <c r="P27" s="8"/>
      <c r="Q27" t="s">
        <v>407</v>
      </c>
      <c r="R27">
        <v>72.739265401862767</v>
      </c>
    </row>
    <row r="28" spans="1:18" ht="13.2" x14ac:dyDescent="0.25">
      <c r="A28" s="2" t="s">
        <v>54</v>
      </c>
      <c r="B28" s="2" t="s">
        <v>14</v>
      </c>
      <c r="C28" s="2" t="s">
        <v>15</v>
      </c>
      <c r="D28" s="2" t="s">
        <v>2</v>
      </c>
      <c r="E28" s="2">
        <v>0</v>
      </c>
      <c r="F28" s="2" t="s">
        <v>16</v>
      </c>
      <c r="G28" s="2" t="s">
        <v>17</v>
      </c>
      <c r="H28" s="3">
        <v>3941</v>
      </c>
      <c r="I28" s="3">
        <v>2336</v>
      </c>
      <c r="J28" s="3">
        <v>134</v>
      </c>
      <c r="K28" s="3">
        <v>360</v>
      </c>
      <c r="L28" s="2">
        <v>1</v>
      </c>
      <c r="M28" s="2" t="s">
        <v>39</v>
      </c>
      <c r="N28" s="2" t="s">
        <v>22</v>
      </c>
      <c r="O28" s="2">
        <f>IF(Table_13[[#This Row],[Loan_Status]]="N",0,1)</f>
        <v>1</v>
      </c>
      <c r="P28" s="8"/>
      <c r="Q28" t="s">
        <v>408</v>
      </c>
      <c r="R28">
        <v>3333</v>
      </c>
    </row>
    <row r="29" spans="1:18" ht="13.2" x14ac:dyDescent="0.25">
      <c r="A29" s="2" t="s">
        <v>55</v>
      </c>
      <c r="B29" s="2" t="s">
        <v>14</v>
      </c>
      <c r="C29" s="2" t="s">
        <v>15</v>
      </c>
      <c r="D29" s="2" t="s">
        <v>2</v>
      </c>
      <c r="E29" s="2">
        <v>0</v>
      </c>
      <c r="F29" s="2" t="s">
        <v>24</v>
      </c>
      <c r="G29" s="2" t="s">
        <v>15</v>
      </c>
      <c r="H29" s="3">
        <v>4695</v>
      </c>
      <c r="I29" s="3">
        <v>0</v>
      </c>
      <c r="J29" s="3">
        <v>96</v>
      </c>
      <c r="K29" s="3"/>
      <c r="L29" s="2">
        <v>1</v>
      </c>
      <c r="M29" s="2" t="s">
        <v>21</v>
      </c>
      <c r="N29" s="2" t="s">
        <v>22</v>
      </c>
      <c r="O29" s="2">
        <f>IF(Table_13[[#This Row],[Loan_Status]]="N",0,1)</f>
        <v>1</v>
      </c>
      <c r="P29" s="8"/>
      <c r="Q29" t="s">
        <v>409</v>
      </c>
      <c r="R29">
        <v>2500</v>
      </c>
    </row>
    <row r="30" spans="1:18" ht="13.2" x14ac:dyDescent="0.25">
      <c r="A30" s="2" t="s">
        <v>56</v>
      </c>
      <c r="B30" s="2" t="s">
        <v>34</v>
      </c>
      <c r="C30" s="2" t="s">
        <v>17</v>
      </c>
      <c r="D30" s="2" t="s">
        <v>454</v>
      </c>
      <c r="E30" s="2">
        <v>0</v>
      </c>
      <c r="F30" s="2" t="s">
        <v>16</v>
      </c>
      <c r="G30" s="2" t="s">
        <v>17</v>
      </c>
      <c r="H30" s="3">
        <v>3410</v>
      </c>
      <c r="I30" s="3">
        <v>0</v>
      </c>
      <c r="J30" s="3">
        <v>88</v>
      </c>
      <c r="K30" s="3"/>
      <c r="L30" s="2">
        <v>1</v>
      </c>
      <c r="M30" s="2" t="s">
        <v>21</v>
      </c>
      <c r="N30" s="2" t="s">
        <v>22</v>
      </c>
      <c r="O30" s="2">
        <f>IF(Table_13[[#This Row],[Loan_Status]]="N",0,1)</f>
        <v>1</v>
      </c>
      <c r="P30" s="8"/>
      <c r="Q30" t="s">
        <v>410</v>
      </c>
      <c r="R30">
        <v>1419.8138182832995</v>
      </c>
    </row>
    <row r="31" spans="1:18" ht="13.2" x14ac:dyDescent="0.25">
      <c r="A31" s="2" t="s">
        <v>57</v>
      </c>
      <c r="B31" s="2" t="s">
        <v>14</v>
      </c>
      <c r="C31" s="2" t="s">
        <v>15</v>
      </c>
      <c r="D31" s="2" t="s">
        <v>2</v>
      </c>
      <c r="E31" s="2">
        <v>1</v>
      </c>
      <c r="F31" s="2" t="s">
        <v>16</v>
      </c>
      <c r="G31" s="2" t="s">
        <v>17</v>
      </c>
      <c r="H31" s="3">
        <v>5649</v>
      </c>
      <c r="I31" s="3">
        <v>0</v>
      </c>
      <c r="J31" s="3">
        <v>44</v>
      </c>
      <c r="K31" s="3">
        <v>360</v>
      </c>
      <c r="L31" s="2">
        <v>1</v>
      </c>
      <c r="M31" s="2" t="s">
        <v>21</v>
      </c>
      <c r="N31" s="2" t="s">
        <v>22</v>
      </c>
      <c r="O31" s="2">
        <f>IF(Table_13[[#This Row],[Loan_Status]]="N",0,1)</f>
        <v>1</v>
      </c>
      <c r="P31" s="8"/>
      <c r="Q31" t="s">
        <v>411</v>
      </c>
      <c r="R31">
        <v>2015871.2785882021</v>
      </c>
    </row>
    <row r="32" spans="1:18" ht="13.2" x14ac:dyDescent="0.25">
      <c r="A32" s="2" t="s">
        <v>58</v>
      </c>
      <c r="B32" s="2" t="s">
        <v>14</v>
      </c>
      <c r="C32" s="2" t="s">
        <v>15</v>
      </c>
      <c r="D32" s="2" t="s">
        <v>2</v>
      </c>
      <c r="E32" s="2">
        <v>0</v>
      </c>
      <c r="F32" s="2" t="s">
        <v>16</v>
      </c>
      <c r="G32" s="2" t="s">
        <v>17</v>
      </c>
      <c r="H32" s="3">
        <v>5821</v>
      </c>
      <c r="I32" s="3">
        <v>0</v>
      </c>
      <c r="J32" s="3">
        <v>144</v>
      </c>
      <c r="K32" s="3">
        <v>360</v>
      </c>
      <c r="L32" s="2">
        <v>1</v>
      </c>
      <c r="M32" s="2" t="s">
        <v>21</v>
      </c>
      <c r="N32" s="2" t="s">
        <v>22</v>
      </c>
      <c r="O32" s="2">
        <f>IF(Table_13[[#This Row],[Loan_Status]]="N",0,1)</f>
        <v>1</v>
      </c>
      <c r="P32" s="8"/>
      <c r="Q32" t="s">
        <v>412</v>
      </c>
      <c r="R32">
        <v>2.0634635279057272</v>
      </c>
    </row>
    <row r="33" spans="1:18" ht="13.2" x14ac:dyDescent="0.25">
      <c r="A33" s="2" t="s">
        <v>59</v>
      </c>
      <c r="B33" s="2" t="s">
        <v>34</v>
      </c>
      <c r="C33" s="2" t="s">
        <v>15</v>
      </c>
      <c r="D33" s="2" t="s">
        <v>2</v>
      </c>
      <c r="E33" s="2">
        <v>0</v>
      </c>
      <c r="F33" s="2" t="s">
        <v>16</v>
      </c>
      <c r="G33" s="2" t="s">
        <v>17</v>
      </c>
      <c r="H33" s="3">
        <v>2645</v>
      </c>
      <c r="I33" s="3">
        <v>3440</v>
      </c>
      <c r="J33" s="3">
        <v>120</v>
      </c>
      <c r="K33" s="3">
        <v>360</v>
      </c>
      <c r="L33" s="2">
        <v>0</v>
      </c>
      <c r="M33" s="2" t="s">
        <v>21</v>
      </c>
      <c r="N33" s="2" t="s">
        <v>19</v>
      </c>
      <c r="O33" s="2">
        <f>IF(Table_13[[#This Row],[Loan_Status]]="N",0,1)</f>
        <v>0</v>
      </c>
      <c r="P33" s="8"/>
      <c r="Q33" t="s">
        <v>413</v>
      </c>
      <c r="R33">
        <v>1.1197513520703462</v>
      </c>
    </row>
    <row r="34" spans="1:18" ht="13.2" x14ac:dyDescent="0.25">
      <c r="A34" s="2" t="s">
        <v>60</v>
      </c>
      <c r="B34" s="2" t="s">
        <v>34</v>
      </c>
      <c r="C34" s="2" t="s">
        <v>17</v>
      </c>
      <c r="D34" s="2" t="s">
        <v>454</v>
      </c>
      <c r="E34" s="2">
        <v>0</v>
      </c>
      <c r="F34" s="2" t="s">
        <v>16</v>
      </c>
      <c r="G34" s="2" t="s">
        <v>17</v>
      </c>
      <c r="H34" s="3">
        <v>4000</v>
      </c>
      <c r="I34" s="3">
        <v>2275</v>
      </c>
      <c r="J34" s="3">
        <v>144</v>
      </c>
      <c r="K34" s="3">
        <v>360</v>
      </c>
      <c r="L34" s="2">
        <v>1</v>
      </c>
      <c r="M34" s="2" t="s">
        <v>39</v>
      </c>
      <c r="N34" s="2" t="s">
        <v>22</v>
      </c>
      <c r="O34" s="2">
        <f>IF(Table_13[[#This Row],[Loan_Status]]="N",0,1)</f>
        <v>1</v>
      </c>
      <c r="P34" s="8"/>
      <c r="Q34" t="s">
        <v>414</v>
      </c>
      <c r="R34">
        <v>9553</v>
      </c>
    </row>
    <row r="35" spans="1:18" ht="13.2" x14ac:dyDescent="0.25">
      <c r="A35" s="2" t="s">
        <v>61</v>
      </c>
      <c r="B35" s="2" t="s">
        <v>34</v>
      </c>
      <c r="C35" s="2" t="s">
        <v>15</v>
      </c>
      <c r="D35" s="2" t="s">
        <v>2</v>
      </c>
      <c r="E35" s="2">
        <v>0</v>
      </c>
      <c r="F35" s="2" t="s">
        <v>24</v>
      </c>
      <c r="G35" s="2" t="s">
        <v>17</v>
      </c>
      <c r="H35" s="3">
        <v>1928</v>
      </c>
      <c r="I35" s="3">
        <v>1644</v>
      </c>
      <c r="J35" s="3">
        <v>100</v>
      </c>
      <c r="K35" s="3">
        <v>360</v>
      </c>
      <c r="L35" s="2">
        <v>1</v>
      </c>
      <c r="M35" s="2" t="s">
        <v>39</v>
      </c>
      <c r="N35" s="2" t="s">
        <v>22</v>
      </c>
      <c r="O35" s="2">
        <f>IF(Table_13[[#This Row],[Loan_Status]]="N",0,1)</f>
        <v>1</v>
      </c>
      <c r="P35" s="8"/>
      <c r="Q35" s="5" t="s">
        <v>415</v>
      </c>
      <c r="R35" s="5">
        <v>150</v>
      </c>
    </row>
    <row r="36" spans="1:18" ht="13.2" x14ac:dyDescent="0.25">
      <c r="A36" s="2" t="s">
        <v>62</v>
      </c>
      <c r="B36" s="2" t="s">
        <v>34</v>
      </c>
      <c r="C36" s="2" t="s">
        <v>17</v>
      </c>
      <c r="D36" s="2" t="s">
        <v>454</v>
      </c>
      <c r="E36" s="2">
        <v>0</v>
      </c>
      <c r="F36" s="2" t="s">
        <v>16</v>
      </c>
      <c r="G36" s="2" t="s">
        <v>17</v>
      </c>
      <c r="H36" s="3">
        <v>3086</v>
      </c>
      <c r="I36" s="3">
        <v>0</v>
      </c>
      <c r="J36" s="3">
        <v>120</v>
      </c>
      <c r="K36" s="3">
        <v>360</v>
      </c>
      <c r="L36" s="2">
        <v>1</v>
      </c>
      <c r="M36" s="2" t="s">
        <v>39</v>
      </c>
      <c r="N36" s="2" t="s">
        <v>22</v>
      </c>
      <c r="O36" s="2">
        <f>IF(Table_13[[#This Row],[Loan_Status]]="N",0,1)</f>
        <v>1</v>
      </c>
      <c r="P36" s="8"/>
      <c r="Q36" s="5" t="s">
        <v>416</v>
      </c>
      <c r="R36" s="5">
        <v>9703</v>
      </c>
    </row>
    <row r="37" spans="1:18" ht="13.2" x14ac:dyDescent="0.25">
      <c r="A37" s="2" t="s">
        <v>63</v>
      </c>
      <c r="B37" s="2" t="s">
        <v>34</v>
      </c>
      <c r="C37" s="2" t="s">
        <v>17</v>
      </c>
      <c r="D37" s="2" t="s">
        <v>454</v>
      </c>
      <c r="E37" s="2">
        <v>0</v>
      </c>
      <c r="F37" s="2" t="s">
        <v>16</v>
      </c>
      <c r="G37" s="2" t="s">
        <v>17</v>
      </c>
      <c r="H37" s="3">
        <v>4230</v>
      </c>
      <c r="I37" s="3">
        <v>0</v>
      </c>
      <c r="J37" s="3">
        <v>112</v>
      </c>
      <c r="K37" s="3">
        <v>360</v>
      </c>
      <c r="L37" s="2">
        <v>1</v>
      </c>
      <c r="M37" s="2" t="s">
        <v>39</v>
      </c>
      <c r="N37" s="2" t="s">
        <v>19</v>
      </c>
      <c r="O37" s="2">
        <f>IF(Table_13[[#This Row],[Loan_Status]]="N",0,1)</f>
        <v>0</v>
      </c>
      <c r="P37" s="8"/>
      <c r="Q37" s="5" t="s">
        <v>417</v>
      </c>
      <c r="R37" s="5">
        <v>1363921</v>
      </c>
    </row>
    <row r="38" spans="1:18" ht="13.8" thickBot="1" x14ac:dyDescent="0.3">
      <c r="A38" s="2" t="s">
        <v>64</v>
      </c>
      <c r="B38" s="2" t="s">
        <v>14</v>
      </c>
      <c r="C38" s="2" t="s">
        <v>15</v>
      </c>
      <c r="D38" s="2" t="s">
        <v>2</v>
      </c>
      <c r="E38" s="2">
        <v>2</v>
      </c>
      <c r="F38" s="2" t="s">
        <v>16</v>
      </c>
      <c r="G38" s="2" t="s">
        <v>17</v>
      </c>
      <c r="H38" s="3">
        <v>4616</v>
      </c>
      <c r="I38" s="3">
        <v>0</v>
      </c>
      <c r="J38" s="3">
        <v>134</v>
      </c>
      <c r="K38" s="3">
        <v>360</v>
      </c>
      <c r="L38" s="2">
        <v>1</v>
      </c>
      <c r="M38" s="2" t="s">
        <v>21</v>
      </c>
      <c r="N38" s="2" t="s">
        <v>19</v>
      </c>
      <c r="O38" s="2">
        <f>IF(Table_13[[#This Row],[Loan_Status]]="N",0,1)</f>
        <v>0</v>
      </c>
      <c r="P38" s="8"/>
      <c r="Q38" s="4" t="s">
        <v>418</v>
      </c>
      <c r="R38" s="4">
        <v>381</v>
      </c>
    </row>
    <row r="39" spans="1:18" ht="13.2" x14ac:dyDescent="0.25">
      <c r="A39" s="2" t="s">
        <v>65</v>
      </c>
      <c r="B39" s="2" t="s">
        <v>14</v>
      </c>
      <c r="C39" s="2" t="s">
        <v>15</v>
      </c>
      <c r="D39" s="2" t="s">
        <v>2</v>
      </c>
      <c r="E39" s="2">
        <v>2</v>
      </c>
      <c r="F39" s="2" t="s">
        <v>16</v>
      </c>
      <c r="G39" s="2" t="s">
        <v>17</v>
      </c>
      <c r="H39" s="3">
        <v>2708</v>
      </c>
      <c r="I39" s="3">
        <v>1167</v>
      </c>
      <c r="J39" s="3">
        <v>97</v>
      </c>
      <c r="K39" s="3">
        <v>360</v>
      </c>
      <c r="L39" s="2">
        <v>1</v>
      </c>
      <c r="M39" s="2" t="s">
        <v>39</v>
      </c>
      <c r="N39" s="2" t="s">
        <v>22</v>
      </c>
      <c r="O39" s="2">
        <f>IF(Table_13[[#This Row],[Loan_Status]]="N",0,1)</f>
        <v>1</v>
      </c>
      <c r="P39" s="8"/>
      <c r="R39">
        <v>1</v>
      </c>
    </row>
    <row r="40" spans="1:18" ht="13.2" x14ac:dyDescent="0.25">
      <c r="A40" s="2" t="s">
        <v>66</v>
      </c>
      <c r="B40" s="2" t="s">
        <v>14</v>
      </c>
      <c r="C40" s="2" t="s">
        <v>15</v>
      </c>
      <c r="D40" s="2" t="s">
        <v>2</v>
      </c>
      <c r="E40" s="2">
        <v>0</v>
      </c>
      <c r="F40" s="2" t="s">
        <v>16</v>
      </c>
      <c r="G40" s="2" t="s">
        <v>17</v>
      </c>
      <c r="H40" s="3">
        <v>2132</v>
      </c>
      <c r="I40" s="3">
        <v>1591</v>
      </c>
      <c r="J40" s="3">
        <v>96</v>
      </c>
      <c r="K40" s="3">
        <v>360</v>
      </c>
      <c r="L40" s="2">
        <v>1</v>
      </c>
      <c r="M40" s="2" t="s">
        <v>39</v>
      </c>
      <c r="N40" s="2" t="s">
        <v>22</v>
      </c>
      <c r="O40" s="2">
        <f>IF(Table_13[[#This Row],[Loan_Status]]="N",0,1)</f>
        <v>1</v>
      </c>
      <c r="P40" s="8"/>
    </row>
    <row r="41" spans="1:18" ht="13.2" x14ac:dyDescent="0.25">
      <c r="A41" s="2" t="s">
        <v>67</v>
      </c>
      <c r="B41" s="2" t="s">
        <v>14</v>
      </c>
      <c r="C41" s="2" t="s">
        <v>15</v>
      </c>
      <c r="D41" s="2" t="s">
        <v>2</v>
      </c>
      <c r="E41" s="2">
        <v>0</v>
      </c>
      <c r="F41" s="2" t="s">
        <v>16</v>
      </c>
      <c r="G41" s="2" t="s">
        <v>17</v>
      </c>
      <c r="H41" s="3">
        <v>3366</v>
      </c>
      <c r="I41" s="3">
        <v>2200</v>
      </c>
      <c r="J41" s="3">
        <v>135</v>
      </c>
      <c r="K41" s="3">
        <v>360</v>
      </c>
      <c r="L41" s="2">
        <v>1</v>
      </c>
      <c r="M41" s="2" t="s">
        <v>18</v>
      </c>
      <c r="N41" s="2" t="s">
        <v>19</v>
      </c>
      <c r="O41" s="2">
        <f>IF(Table_13[[#This Row],[Loan_Status]]="N",0,1)</f>
        <v>0</v>
      </c>
      <c r="P41" s="8"/>
    </row>
    <row r="42" spans="1:18" ht="13.2" x14ac:dyDescent="0.25">
      <c r="A42" s="2" t="s">
        <v>68</v>
      </c>
      <c r="B42" s="2" t="s">
        <v>14</v>
      </c>
      <c r="C42" s="2" t="s">
        <v>15</v>
      </c>
      <c r="D42" s="2" t="s">
        <v>2</v>
      </c>
      <c r="E42" s="2">
        <v>2</v>
      </c>
      <c r="F42" s="2" t="s">
        <v>24</v>
      </c>
      <c r="G42" s="2" t="s">
        <v>17</v>
      </c>
      <c r="H42" s="3">
        <v>3357</v>
      </c>
      <c r="I42" s="3">
        <v>2859</v>
      </c>
      <c r="J42" s="3">
        <v>144</v>
      </c>
      <c r="K42" s="3">
        <v>360</v>
      </c>
      <c r="L42" s="2">
        <v>1</v>
      </c>
      <c r="M42" s="2" t="s">
        <v>21</v>
      </c>
      <c r="N42" s="2" t="s">
        <v>22</v>
      </c>
      <c r="O42" s="2">
        <f>IF(Table_13[[#This Row],[Loan_Status]]="N",0,1)</f>
        <v>1</v>
      </c>
      <c r="P42" s="8"/>
    </row>
    <row r="43" spans="1:18" ht="13.2" x14ac:dyDescent="0.25">
      <c r="A43" s="2" t="s">
        <v>69</v>
      </c>
      <c r="B43" s="2" t="s">
        <v>14</v>
      </c>
      <c r="C43" s="2" t="s">
        <v>15</v>
      </c>
      <c r="D43" s="2" t="s">
        <v>2</v>
      </c>
      <c r="E43" s="2">
        <v>0</v>
      </c>
      <c r="F43" s="2" t="s">
        <v>16</v>
      </c>
      <c r="G43" s="2" t="s">
        <v>17</v>
      </c>
      <c r="H43" s="3">
        <v>2500</v>
      </c>
      <c r="I43" s="3">
        <v>3796</v>
      </c>
      <c r="J43" s="3">
        <v>120</v>
      </c>
      <c r="K43" s="3">
        <v>360</v>
      </c>
      <c r="L43" s="2">
        <v>1</v>
      </c>
      <c r="M43" s="2" t="s">
        <v>21</v>
      </c>
      <c r="N43" s="2" t="s">
        <v>22</v>
      </c>
      <c r="O43" s="2">
        <f>IF(Table_13[[#This Row],[Loan_Status]]="N",0,1)</f>
        <v>1</v>
      </c>
      <c r="P43" s="8"/>
    </row>
    <row r="44" spans="1:18" ht="13.8" thickBot="1" x14ac:dyDescent="0.3">
      <c r="A44" s="2" t="s">
        <v>70</v>
      </c>
      <c r="B44" s="2" t="s">
        <v>14</v>
      </c>
      <c r="C44" s="2" t="s">
        <v>15</v>
      </c>
      <c r="D44" s="2" t="s">
        <v>2</v>
      </c>
      <c r="E44" s="2" t="s">
        <v>71</v>
      </c>
      <c r="F44" s="2" t="s">
        <v>16</v>
      </c>
      <c r="G44" s="2" t="s">
        <v>17</v>
      </c>
      <c r="H44" s="3">
        <v>3029</v>
      </c>
      <c r="I44" s="3">
        <v>0</v>
      </c>
      <c r="J44" s="3">
        <v>99</v>
      </c>
      <c r="K44" s="3">
        <v>360</v>
      </c>
      <c r="L44" s="2">
        <v>1</v>
      </c>
      <c r="M44" s="2" t="s">
        <v>21</v>
      </c>
      <c r="N44" s="2" t="s">
        <v>22</v>
      </c>
      <c r="O44" s="2">
        <f>IF(Table_13[[#This Row],[Loan_Status]]="N",0,1)</f>
        <v>1</v>
      </c>
      <c r="P44" s="8"/>
    </row>
    <row r="45" spans="1:18" ht="13.2" x14ac:dyDescent="0.25">
      <c r="A45" s="2" t="s">
        <v>72</v>
      </c>
      <c r="B45" s="2" t="s">
        <v>34</v>
      </c>
      <c r="C45" s="2" t="s">
        <v>17</v>
      </c>
      <c r="D45" s="2" t="s">
        <v>454</v>
      </c>
      <c r="E45" s="2">
        <v>0</v>
      </c>
      <c r="F45" s="2" t="s">
        <v>16</v>
      </c>
      <c r="G45" s="2" t="s">
        <v>17</v>
      </c>
      <c r="H45" s="3">
        <v>4166</v>
      </c>
      <c r="I45" s="3">
        <v>0</v>
      </c>
      <c r="J45" s="3">
        <v>116</v>
      </c>
      <c r="K45" s="3">
        <v>360</v>
      </c>
      <c r="L45" s="2">
        <v>0</v>
      </c>
      <c r="M45" s="2" t="s">
        <v>39</v>
      </c>
      <c r="N45" s="2" t="s">
        <v>19</v>
      </c>
      <c r="O45" s="2">
        <f>IF(Table_13[[#This Row],[Loan_Status]]="N",0,1)</f>
        <v>0</v>
      </c>
      <c r="P45" s="8"/>
      <c r="Q45" s="204" t="s">
        <v>460</v>
      </c>
      <c r="R45" s="204"/>
    </row>
    <row r="46" spans="1:18" ht="13.2" x14ac:dyDescent="0.25">
      <c r="A46" s="2" t="s">
        <v>73</v>
      </c>
      <c r="B46" s="2" t="s">
        <v>14</v>
      </c>
      <c r="C46" s="2" t="s">
        <v>17</v>
      </c>
      <c r="D46" s="2" t="s">
        <v>454</v>
      </c>
      <c r="E46" s="2">
        <v>0</v>
      </c>
      <c r="F46" s="2" t="s">
        <v>24</v>
      </c>
      <c r="G46" s="2" t="s">
        <v>17</v>
      </c>
      <c r="H46" s="3">
        <v>3200</v>
      </c>
      <c r="I46" s="3">
        <v>2254</v>
      </c>
      <c r="J46" s="3">
        <v>126</v>
      </c>
      <c r="K46" s="3">
        <v>180</v>
      </c>
      <c r="L46" s="2">
        <v>0</v>
      </c>
      <c r="M46" s="2" t="s">
        <v>21</v>
      </c>
      <c r="N46" s="2" t="s">
        <v>19</v>
      </c>
      <c r="O46" s="2">
        <f>IF(Table_13[[#This Row],[Loan_Status]]="N",0,1)</f>
        <v>0</v>
      </c>
      <c r="P46" s="8"/>
    </row>
    <row r="47" spans="1:18" ht="13.2" x14ac:dyDescent="0.25">
      <c r="A47" s="2" t="s">
        <v>74</v>
      </c>
      <c r="B47" s="2" t="s">
        <v>14</v>
      </c>
      <c r="C47" s="2" t="s">
        <v>15</v>
      </c>
      <c r="D47" s="2" t="s">
        <v>2</v>
      </c>
      <c r="E47" s="2" t="s">
        <v>71</v>
      </c>
      <c r="F47" s="2" t="s">
        <v>24</v>
      </c>
      <c r="G47" s="2" t="s">
        <v>15</v>
      </c>
      <c r="H47" s="3">
        <v>7100</v>
      </c>
      <c r="I47" s="3">
        <v>0</v>
      </c>
      <c r="J47" s="3">
        <v>125</v>
      </c>
      <c r="K47" s="3">
        <v>60</v>
      </c>
      <c r="L47" s="2">
        <v>1</v>
      </c>
      <c r="M47" s="2" t="s">
        <v>21</v>
      </c>
      <c r="N47" s="2" t="s">
        <v>22</v>
      </c>
      <c r="O47" s="2">
        <f>IF(Table_13[[#This Row],[Loan_Status]]="N",0,1)</f>
        <v>1</v>
      </c>
      <c r="P47" s="8"/>
      <c r="Q47" t="s">
        <v>406</v>
      </c>
      <c r="R47">
        <v>1277.2753805476116</v>
      </c>
    </row>
    <row r="48" spans="1:18" ht="13.2" x14ac:dyDescent="0.25">
      <c r="A48" s="2" t="s">
        <v>75</v>
      </c>
      <c r="B48" s="2" t="s">
        <v>34</v>
      </c>
      <c r="C48" s="2" t="s">
        <v>17</v>
      </c>
      <c r="D48" s="2" t="s">
        <v>454</v>
      </c>
      <c r="E48" s="2">
        <v>0</v>
      </c>
      <c r="F48" s="2" t="s">
        <v>16</v>
      </c>
      <c r="G48" s="2" t="s">
        <v>17</v>
      </c>
      <c r="H48" s="3">
        <v>4300</v>
      </c>
      <c r="I48" s="3">
        <v>0</v>
      </c>
      <c r="J48" s="3">
        <v>136</v>
      </c>
      <c r="K48" s="3">
        <v>360</v>
      </c>
      <c r="L48" s="2">
        <v>0</v>
      </c>
      <c r="M48" s="2" t="s">
        <v>39</v>
      </c>
      <c r="N48" s="2" t="s">
        <v>19</v>
      </c>
      <c r="O48" s="2">
        <f>IF(Table_13[[#This Row],[Loan_Status]]="N",0,1)</f>
        <v>0</v>
      </c>
      <c r="P48" s="8"/>
      <c r="Q48" t="s">
        <v>407</v>
      </c>
      <c r="R48">
        <v>119.92374482122727</v>
      </c>
    </row>
    <row r="49" spans="1:18" ht="13.2" x14ac:dyDescent="0.25">
      <c r="A49" s="2" t="s">
        <v>76</v>
      </c>
      <c r="B49" s="2" t="s">
        <v>14</v>
      </c>
      <c r="C49" s="2" t="s">
        <v>15</v>
      </c>
      <c r="D49" s="2" t="s">
        <v>2</v>
      </c>
      <c r="E49" s="2">
        <v>2</v>
      </c>
      <c r="F49" s="2" t="s">
        <v>24</v>
      </c>
      <c r="G49" s="2" t="s">
        <v>15</v>
      </c>
      <c r="H49" s="3">
        <v>1875</v>
      </c>
      <c r="I49" s="3">
        <v>1875</v>
      </c>
      <c r="J49" s="3">
        <v>97</v>
      </c>
      <c r="K49" s="3">
        <v>360</v>
      </c>
      <c r="L49" s="2">
        <v>1</v>
      </c>
      <c r="M49" s="2" t="s">
        <v>39</v>
      </c>
      <c r="N49" s="2" t="s">
        <v>22</v>
      </c>
      <c r="O49" s="2">
        <f>IF(Table_13[[#This Row],[Loan_Status]]="N",0,1)</f>
        <v>1</v>
      </c>
      <c r="P49" s="8"/>
      <c r="Q49" t="s">
        <v>408</v>
      </c>
      <c r="R49">
        <v>983</v>
      </c>
    </row>
    <row r="50" spans="1:18" ht="13.2" x14ac:dyDescent="0.25">
      <c r="A50" s="2" t="s">
        <v>77</v>
      </c>
      <c r="B50" s="2" t="s">
        <v>14</v>
      </c>
      <c r="C50" s="2" t="s">
        <v>17</v>
      </c>
      <c r="D50" s="2" t="s">
        <v>454</v>
      </c>
      <c r="E50" s="2">
        <v>0</v>
      </c>
      <c r="F50" s="2" t="s">
        <v>16</v>
      </c>
      <c r="G50" s="2" t="s">
        <v>17</v>
      </c>
      <c r="H50" s="3">
        <v>3500</v>
      </c>
      <c r="I50" s="3">
        <v>0</v>
      </c>
      <c r="J50" s="3">
        <v>81</v>
      </c>
      <c r="K50" s="3">
        <v>300</v>
      </c>
      <c r="L50" s="2">
        <v>1</v>
      </c>
      <c r="M50" s="2" t="s">
        <v>39</v>
      </c>
      <c r="N50" s="2" t="s">
        <v>22</v>
      </c>
      <c r="O50" s="2">
        <f>IF(Table_13[[#This Row],[Loan_Status]]="N",0,1)</f>
        <v>1</v>
      </c>
      <c r="P50" s="8"/>
      <c r="Q50" t="s">
        <v>409</v>
      </c>
      <c r="R50">
        <v>0</v>
      </c>
    </row>
    <row r="51" spans="1:18" ht="13.2" x14ac:dyDescent="0.25">
      <c r="A51" s="2" t="s">
        <v>78</v>
      </c>
      <c r="B51" s="2" t="s">
        <v>14</v>
      </c>
      <c r="C51" s="2" t="s">
        <v>15</v>
      </c>
      <c r="D51" s="2" t="s">
        <v>2</v>
      </c>
      <c r="E51" s="2" t="s">
        <v>71</v>
      </c>
      <c r="F51" s="2" t="s">
        <v>24</v>
      </c>
      <c r="G51" s="2" t="s">
        <v>17</v>
      </c>
      <c r="H51" s="3">
        <v>4755</v>
      </c>
      <c r="I51" s="3">
        <v>0</v>
      </c>
      <c r="J51" s="3">
        <v>95</v>
      </c>
      <c r="K51" s="3"/>
      <c r="L51" s="2">
        <v>0</v>
      </c>
      <c r="M51" s="2" t="s">
        <v>39</v>
      </c>
      <c r="N51" s="2" t="s">
        <v>19</v>
      </c>
      <c r="O51" s="2">
        <f>IF(Table_13[[#This Row],[Loan_Status]]="N",0,1)</f>
        <v>0</v>
      </c>
      <c r="P51" s="8"/>
      <c r="Q51" t="s">
        <v>410</v>
      </c>
      <c r="R51">
        <v>2340.8181138037498</v>
      </c>
    </row>
    <row r="52" spans="1:18" ht="13.2" x14ac:dyDescent="0.25">
      <c r="A52" s="2" t="s">
        <v>79</v>
      </c>
      <c r="B52" s="2" t="s">
        <v>14</v>
      </c>
      <c r="C52" s="2" t="s">
        <v>17</v>
      </c>
      <c r="D52" s="2" t="s">
        <v>454</v>
      </c>
      <c r="E52" s="2">
        <v>0</v>
      </c>
      <c r="F52" s="2" t="s">
        <v>16</v>
      </c>
      <c r="G52" s="2" t="s">
        <v>17</v>
      </c>
      <c r="H52" s="3">
        <v>3750</v>
      </c>
      <c r="I52" s="3">
        <v>0</v>
      </c>
      <c r="J52" s="3">
        <v>113</v>
      </c>
      <c r="K52" s="3">
        <v>480</v>
      </c>
      <c r="L52" s="2">
        <v>1</v>
      </c>
      <c r="M52" s="2" t="s">
        <v>21</v>
      </c>
      <c r="N52" s="2" t="s">
        <v>19</v>
      </c>
      <c r="O52" s="2">
        <f>IF(Table_13[[#This Row],[Loan_Status]]="N",0,1)</f>
        <v>0</v>
      </c>
      <c r="P52" s="8"/>
      <c r="Q52" t="s">
        <v>411</v>
      </c>
      <c r="R52">
        <v>5479429.4419117449</v>
      </c>
    </row>
    <row r="53" spans="1:18" ht="13.2" x14ac:dyDescent="0.25">
      <c r="A53" s="2" t="s">
        <v>80</v>
      </c>
      <c r="B53" s="2" t="s">
        <v>14</v>
      </c>
      <c r="C53" s="2" t="s">
        <v>15</v>
      </c>
      <c r="D53" s="2" t="s">
        <v>2</v>
      </c>
      <c r="E53" s="2">
        <v>1</v>
      </c>
      <c r="F53" s="2" t="s">
        <v>16</v>
      </c>
      <c r="G53" s="2" t="s">
        <v>15</v>
      </c>
      <c r="H53" s="3">
        <v>1000</v>
      </c>
      <c r="I53" s="3">
        <v>3022</v>
      </c>
      <c r="J53" s="3">
        <v>110</v>
      </c>
      <c r="K53" s="3">
        <v>360</v>
      </c>
      <c r="L53" s="2">
        <v>1</v>
      </c>
      <c r="M53" s="2" t="s">
        <v>21</v>
      </c>
      <c r="N53" s="2" t="s">
        <v>19</v>
      </c>
      <c r="O53" s="2">
        <f>IF(Table_13[[#This Row],[Loan_Status]]="N",0,1)</f>
        <v>0</v>
      </c>
      <c r="P53" s="8"/>
      <c r="Q53" t="s">
        <v>412</v>
      </c>
      <c r="R53">
        <v>108.59066530720121</v>
      </c>
    </row>
    <row r="54" spans="1:18" ht="13.2" x14ac:dyDescent="0.25">
      <c r="A54" s="2" t="s">
        <v>81</v>
      </c>
      <c r="B54" s="2" t="s">
        <v>14</v>
      </c>
      <c r="C54" s="2" t="s">
        <v>15</v>
      </c>
      <c r="D54" s="2" t="s">
        <v>2</v>
      </c>
      <c r="E54" s="2" t="s">
        <v>71</v>
      </c>
      <c r="F54" s="2" t="s">
        <v>24</v>
      </c>
      <c r="G54" s="2" t="s">
        <v>15</v>
      </c>
      <c r="H54" s="3">
        <v>3333</v>
      </c>
      <c r="I54" s="3">
        <v>2166</v>
      </c>
      <c r="J54" s="3">
        <v>130</v>
      </c>
      <c r="K54" s="3">
        <v>360</v>
      </c>
      <c r="L54" s="2"/>
      <c r="M54" s="2" t="s">
        <v>39</v>
      </c>
      <c r="N54" s="2" t="s">
        <v>22</v>
      </c>
      <c r="O54" s="2">
        <f>IF(Table_13[[#This Row],[Loan_Status]]="N",0,1)</f>
        <v>1</v>
      </c>
      <c r="P54" s="8"/>
      <c r="Q54" t="s">
        <v>413</v>
      </c>
      <c r="R54">
        <v>8.6606923637521902</v>
      </c>
    </row>
    <row r="55" spans="1:18" ht="13.2" x14ac:dyDescent="0.25">
      <c r="A55" s="2" t="s">
        <v>82</v>
      </c>
      <c r="B55" s="2" t="s">
        <v>34</v>
      </c>
      <c r="C55" s="2" t="s">
        <v>17</v>
      </c>
      <c r="D55" s="2" t="s">
        <v>454</v>
      </c>
      <c r="E55" s="2">
        <v>0</v>
      </c>
      <c r="F55" s="2" t="s">
        <v>16</v>
      </c>
      <c r="G55" s="2" t="s">
        <v>17</v>
      </c>
      <c r="H55" s="3">
        <v>3846</v>
      </c>
      <c r="I55" s="3">
        <v>0</v>
      </c>
      <c r="J55" s="3">
        <v>111</v>
      </c>
      <c r="K55" s="3">
        <v>360</v>
      </c>
      <c r="L55" s="2">
        <v>1</v>
      </c>
      <c r="M55" s="2" t="s">
        <v>39</v>
      </c>
      <c r="N55" s="2" t="s">
        <v>22</v>
      </c>
      <c r="O55" s="2">
        <f>IF(Table_13[[#This Row],[Loan_Status]]="N",0,1)</f>
        <v>1</v>
      </c>
      <c r="P55" s="8"/>
      <c r="Q55" t="s">
        <v>414</v>
      </c>
      <c r="R55">
        <v>33837</v>
      </c>
    </row>
    <row r="56" spans="1:18" ht="13.2" x14ac:dyDescent="0.25">
      <c r="A56" s="2" t="s">
        <v>83</v>
      </c>
      <c r="B56" s="2" t="s">
        <v>14</v>
      </c>
      <c r="C56" s="2" t="s">
        <v>15</v>
      </c>
      <c r="D56" s="2" t="s">
        <v>2</v>
      </c>
      <c r="E56" s="2">
        <v>1</v>
      </c>
      <c r="F56" s="2" t="s">
        <v>16</v>
      </c>
      <c r="G56" s="2" t="s">
        <v>17</v>
      </c>
      <c r="H56" s="3">
        <v>3988</v>
      </c>
      <c r="I56" s="3">
        <v>0</v>
      </c>
      <c r="J56" s="3">
        <v>50</v>
      </c>
      <c r="K56" s="3">
        <v>240</v>
      </c>
      <c r="L56" s="2">
        <v>1</v>
      </c>
      <c r="M56" s="2" t="s">
        <v>21</v>
      </c>
      <c r="N56" s="2" t="s">
        <v>22</v>
      </c>
      <c r="O56" s="2">
        <f>IF(Table_13[[#This Row],[Loan_Status]]="N",0,1)</f>
        <v>1</v>
      </c>
      <c r="P56" s="8"/>
      <c r="Q56" t="s">
        <v>415</v>
      </c>
      <c r="R56">
        <v>0</v>
      </c>
    </row>
    <row r="57" spans="1:18" ht="13.2" x14ac:dyDescent="0.25">
      <c r="A57" s="2" t="s">
        <v>84</v>
      </c>
      <c r="B57" s="2" t="s">
        <v>14</v>
      </c>
      <c r="C57" s="2" t="s">
        <v>17</v>
      </c>
      <c r="D57" s="2" t="s">
        <v>454</v>
      </c>
      <c r="E57" s="2">
        <v>0</v>
      </c>
      <c r="F57" s="2" t="s">
        <v>16</v>
      </c>
      <c r="G57" s="2" t="s">
        <v>17</v>
      </c>
      <c r="H57" s="3">
        <v>2366</v>
      </c>
      <c r="I57" s="3">
        <v>2531</v>
      </c>
      <c r="J57" s="3">
        <v>136</v>
      </c>
      <c r="K57" s="3">
        <v>360</v>
      </c>
      <c r="L57" s="2">
        <v>1</v>
      </c>
      <c r="M57" s="2" t="s">
        <v>39</v>
      </c>
      <c r="N57" s="2" t="s">
        <v>22</v>
      </c>
      <c r="O57" s="2">
        <f>IF(Table_13[[#This Row],[Loan_Status]]="N",0,1)</f>
        <v>1</v>
      </c>
      <c r="P57" s="8"/>
      <c r="Q57" t="s">
        <v>416</v>
      </c>
      <c r="R57">
        <v>33837</v>
      </c>
    </row>
    <row r="58" spans="1:18" ht="13.2" x14ac:dyDescent="0.25">
      <c r="A58" s="2" t="s">
        <v>85</v>
      </c>
      <c r="B58" s="2" t="s">
        <v>14</v>
      </c>
      <c r="C58" s="2" t="s">
        <v>15</v>
      </c>
      <c r="D58" s="2" t="s">
        <v>2</v>
      </c>
      <c r="E58" s="2">
        <v>2</v>
      </c>
      <c r="F58" s="2" t="s">
        <v>24</v>
      </c>
      <c r="G58" s="2" t="s">
        <v>17</v>
      </c>
      <c r="H58" s="3">
        <v>3333</v>
      </c>
      <c r="I58" s="3">
        <v>2000</v>
      </c>
      <c r="J58" s="3">
        <v>99</v>
      </c>
      <c r="K58" s="3">
        <v>360</v>
      </c>
      <c r="L58" s="2"/>
      <c r="M58" s="2" t="s">
        <v>39</v>
      </c>
      <c r="N58" s="2" t="s">
        <v>22</v>
      </c>
      <c r="O58" s="2">
        <f>IF(Table_13[[#This Row],[Loan_Status]]="N",0,1)</f>
        <v>1</v>
      </c>
      <c r="P58" s="8"/>
      <c r="Q58" t="s">
        <v>417</v>
      </c>
      <c r="R58">
        <v>486641.91998864</v>
      </c>
    </row>
    <row r="59" spans="1:18" ht="13.8" thickBot="1" x14ac:dyDescent="0.3">
      <c r="A59" s="2" t="s">
        <v>86</v>
      </c>
      <c r="B59" s="2" t="s">
        <v>14</v>
      </c>
      <c r="C59" s="2" t="s">
        <v>15</v>
      </c>
      <c r="D59" s="2" t="s">
        <v>2</v>
      </c>
      <c r="E59" s="2">
        <v>0</v>
      </c>
      <c r="F59" s="2" t="s">
        <v>16</v>
      </c>
      <c r="G59" s="2" t="s">
        <v>17</v>
      </c>
      <c r="H59" s="3">
        <v>2500</v>
      </c>
      <c r="I59" s="3">
        <v>2118</v>
      </c>
      <c r="J59" s="3">
        <v>104</v>
      </c>
      <c r="K59" s="3">
        <v>360</v>
      </c>
      <c r="L59" s="2">
        <v>1</v>
      </c>
      <c r="M59" s="2" t="s">
        <v>39</v>
      </c>
      <c r="N59" s="2" t="s">
        <v>22</v>
      </c>
      <c r="O59" s="2">
        <f>IF(Table_13[[#This Row],[Loan_Status]]="N",0,1)</f>
        <v>1</v>
      </c>
      <c r="P59" s="8"/>
      <c r="Q59" s="4" t="s">
        <v>418</v>
      </c>
      <c r="R59" s="4">
        <v>381</v>
      </c>
    </row>
    <row r="60" spans="1:18" ht="13.2" x14ac:dyDescent="0.25">
      <c r="A60" s="2" t="s">
        <v>87</v>
      </c>
      <c r="B60" s="2" t="s">
        <v>14</v>
      </c>
      <c r="C60" s="2" t="s">
        <v>15</v>
      </c>
      <c r="D60" s="2" t="s">
        <v>2</v>
      </c>
      <c r="E60" s="2">
        <v>0</v>
      </c>
      <c r="F60" s="2" t="s">
        <v>16</v>
      </c>
      <c r="G60" s="2" t="s">
        <v>17</v>
      </c>
      <c r="H60" s="3">
        <v>2958</v>
      </c>
      <c r="I60" s="3">
        <v>2900</v>
      </c>
      <c r="J60" s="3">
        <v>131</v>
      </c>
      <c r="K60" s="3">
        <v>360</v>
      </c>
      <c r="L60" s="2">
        <v>1</v>
      </c>
      <c r="M60" s="2" t="s">
        <v>39</v>
      </c>
      <c r="N60" s="2" t="s">
        <v>22</v>
      </c>
      <c r="O60" s="2">
        <f>IF(Table_13[[#This Row],[Loan_Status]]="N",0,1)</f>
        <v>1</v>
      </c>
      <c r="P60" s="8"/>
      <c r="R60">
        <v>1</v>
      </c>
    </row>
    <row r="61" spans="1:18" ht="13.2" x14ac:dyDescent="0.25">
      <c r="A61" s="2" t="s">
        <v>88</v>
      </c>
      <c r="B61" s="2" t="s">
        <v>14</v>
      </c>
      <c r="C61" s="2" t="s">
        <v>15</v>
      </c>
      <c r="D61" s="2" t="s">
        <v>2</v>
      </c>
      <c r="E61" s="2">
        <v>2</v>
      </c>
      <c r="F61" s="2" t="s">
        <v>24</v>
      </c>
      <c r="G61" s="2" t="s">
        <v>17</v>
      </c>
      <c r="H61" s="3">
        <v>3273</v>
      </c>
      <c r="I61" s="3">
        <v>1820</v>
      </c>
      <c r="J61" s="3">
        <v>81</v>
      </c>
      <c r="K61" s="3">
        <v>360</v>
      </c>
      <c r="L61" s="2">
        <v>1</v>
      </c>
      <c r="M61" s="2" t="s">
        <v>21</v>
      </c>
      <c r="N61" s="2" t="s">
        <v>22</v>
      </c>
      <c r="O61" s="2">
        <f>IF(Table_13[[#This Row],[Loan_Status]]="N",0,1)</f>
        <v>1</v>
      </c>
      <c r="P61" s="8"/>
    </row>
    <row r="62" spans="1:18" ht="13.2" x14ac:dyDescent="0.25">
      <c r="A62" s="2" t="s">
        <v>89</v>
      </c>
      <c r="B62" s="2" t="s">
        <v>14</v>
      </c>
      <c r="C62" s="2" t="s">
        <v>17</v>
      </c>
      <c r="D62" s="2" t="s">
        <v>454</v>
      </c>
      <c r="E62" s="2">
        <v>0</v>
      </c>
      <c r="F62" s="2" t="s">
        <v>16</v>
      </c>
      <c r="G62" s="2" t="s">
        <v>17</v>
      </c>
      <c r="H62" s="3">
        <v>4133</v>
      </c>
      <c r="I62" s="3">
        <v>0</v>
      </c>
      <c r="J62" s="3">
        <v>122</v>
      </c>
      <c r="K62" s="3">
        <v>360</v>
      </c>
      <c r="L62" s="2">
        <v>1</v>
      </c>
      <c r="M62" s="2" t="s">
        <v>39</v>
      </c>
      <c r="N62" s="2" t="s">
        <v>22</v>
      </c>
      <c r="O62" s="2">
        <f>IF(Table_13[[#This Row],[Loan_Status]]="N",0,1)</f>
        <v>1</v>
      </c>
      <c r="P62" s="8"/>
    </row>
    <row r="63" spans="1:18" ht="13.2" x14ac:dyDescent="0.25">
      <c r="A63" s="2" t="s">
        <v>90</v>
      </c>
      <c r="B63" s="2" t="s">
        <v>14</v>
      </c>
      <c r="C63" s="2" t="s">
        <v>17</v>
      </c>
      <c r="D63" s="2" t="s">
        <v>454</v>
      </c>
      <c r="E63" s="2">
        <v>0</v>
      </c>
      <c r="F63" s="2" t="s">
        <v>24</v>
      </c>
      <c r="G63" s="2" t="s">
        <v>17</v>
      </c>
      <c r="H63" s="3">
        <v>3620</v>
      </c>
      <c r="I63" s="3">
        <v>0</v>
      </c>
      <c r="J63" s="3">
        <v>25</v>
      </c>
      <c r="K63" s="3">
        <v>120</v>
      </c>
      <c r="L63" s="2">
        <v>1</v>
      </c>
      <c r="M63" s="2" t="s">
        <v>39</v>
      </c>
      <c r="N63" s="2" t="s">
        <v>22</v>
      </c>
      <c r="O63" s="2">
        <f>IF(Table_13[[#This Row],[Loan_Status]]="N",0,1)</f>
        <v>1</v>
      </c>
      <c r="P63" s="8"/>
    </row>
    <row r="64" spans="1:18" ht="13.2" x14ac:dyDescent="0.25">
      <c r="A64" s="2" t="s">
        <v>91</v>
      </c>
      <c r="B64" s="2" t="s">
        <v>34</v>
      </c>
      <c r="C64" s="2" t="s">
        <v>15</v>
      </c>
      <c r="D64" s="2" t="s">
        <v>2</v>
      </c>
      <c r="E64" s="2">
        <v>0</v>
      </c>
      <c r="F64" s="2" t="s">
        <v>16</v>
      </c>
      <c r="G64" s="2" t="s">
        <v>17</v>
      </c>
      <c r="H64" s="3">
        <v>2484</v>
      </c>
      <c r="I64" s="3">
        <v>2302</v>
      </c>
      <c r="J64" s="3">
        <v>137</v>
      </c>
      <c r="K64" s="3">
        <v>360</v>
      </c>
      <c r="L64" s="2">
        <v>1</v>
      </c>
      <c r="M64" s="2" t="s">
        <v>39</v>
      </c>
      <c r="N64" s="2" t="s">
        <v>22</v>
      </c>
      <c r="O64" s="2">
        <f>IF(Table_13[[#This Row],[Loan_Status]]="N",0,1)</f>
        <v>1</v>
      </c>
      <c r="P64" s="8"/>
    </row>
    <row r="65" spans="1:16" ht="13.2" x14ac:dyDescent="0.25">
      <c r="A65" s="2" t="s">
        <v>92</v>
      </c>
      <c r="B65" s="2" t="s">
        <v>14</v>
      </c>
      <c r="C65" s="2" t="s">
        <v>15</v>
      </c>
      <c r="D65" s="2" t="s">
        <v>2</v>
      </c>
      <c r="E65" s="2">
        <v>0</v>
      </c>
      <c r="F65" s="2" t="s">
        <v>16</v>
      </c>
      <c r="G65" s="2" t="s">
        <v>17</v>
      </c>
      <c r="H65" s="3">
        <v>1977</v>
      </c>
      <c r="I65" s="3">
        <v>997</v>
      </c>
      <c r="J65" s="3">
        <v>50</v>
      </c>
      <c r="K65" s="3">
        <v>360</v>
      </c>
      <c r="L65" s="2">
        <v>1</v>
      </c>
      <c r="M65" s="2" t="s">
        <v>39</v>
      </c>
      <c r="N65" s="2" t="s">
        <v>22</v>
      </c>
      <c r="O65" s="2">
        <f>IF(Table_13[[#This Row],[Loan_Status]]="N",0,1)</f>
        <v>1</v>
      </c>
      <c r="P65" s="8"/>
    </row>
    <row r="66" spans="1:16" ht="13.2" x14ac:dyDescent="0.25">
      <c r="A66" s="2" t="s">
        <v>93</v>
      </c>
      <c r="B66" s="2" t="s">
        <v>14</v>
      </c>
      <c r="C66" s="2" t="s">
        <v>15</v>
      </c>
      <c r="D66" s="2" t="s">
        <v>2</v>
      </c>
      <c r="E66" s="2">
        <v>0</v>
      </c>
      <c r="F66" s="2" t="s">
        <v>24</v>
      </c>
      <c r="G66" s="2" t="s">
        <v>17</v>
      </c>
      <c r="H66" s="3">
        <v>4188</v>
      </c>
      <c r="I66" s="3">
        <v>0</v>
      </c>
      <c r="J66" s="3">
        <v>115</v>
      </c>
      <c r="K66" s="3">
        <v>180</v>
      </c>
      <c r="L66" s="2">
        <v>1</v>
      </c>
      <c r="M66" s="2" t="s">
        <v>39</v>
      </c>
      <c r="N66" s="2" t="s">
        <v>22</v>
      </c>
      <c r="O66" s="2">
        <f>IF(Table_13[[#This Row],[Loan_Status]]="N",0,1)</f>
        <v>1</v>
      </c>
      <c r="P66" s="8"/>
    </row>
    <row r="67" spans="1:16" ht="13.2" x14ac:dyDescent="0.25">
      <c r="A67" s="2" t="s">
        <v>94</v>
      </c>
      <c r="B67" s="2" t="s">
        <v>14</v>
      </c>
      <c r="C67" s="2" t="s">
        <v>15</v>
      </c>
      <c r="D67" s="2" t="s">
        <v>2</v>
      </c>
      <c r="E67" s="2">
        <v>0</v>
      </c>
      <c r="F67" s="2" t="s">
        <v>16</v>
      </c>
      <c r="G67" s="2" t="s">
        <v>17</v>
      </c>
      <c r="H67" s="3">
        <v>1759</v>
      </c>
      <c r="I67" s="3">
        <v>3541</v>
      </c>
      <c r="J67" s="3">
        <v>131</v>
      </c>
      <c r="K67" s="3">
        <v>360</v>
      </c>
      <c r="L67" s="2">
        <v>1</v>
      </c>
      <c r="M67" s="2" t="s">
        <v>39</v>
      </c>
      <c r="N67" s="2" t="s">
        <v>22</v>
      </c>
      <c r="O67" s="2">
        <f>IF(Table_13[[#This Row],[Loan_Status]]="N",0,1)</f>
        <v>1</v>
      </c>
      <c r="P67" s="8"/>
    </row>
    <row r="68" spans="1:16" ht="13.2" x14ac:dyDescent="0.25">
      <c r="A68" s="2" t="s">
        <v>95</v>
      </c>
      <c r="B68" s="2" t="s">
        <v>14</v>
      </c>
      <c r="C68" s="2" t="s">
        <v>15</v>
      </c>
      <c r="D68" s="2" t="s">
        <v>2</v>
      </c>
      <c r="E68" s="2">
        <v>2</v>
      </c>
      <c r="F68" s="2" t="s">
        <v>24</v>
      </c>
      <c r="G68" s="2" t="s">
        <v>17</v>
      </c>
      <c r="H68" s="3">
        <v>4288</v>
      </c>
      <c r="I68" s="3">
        <v>3263</v>
      </c>
      <c r="J68" s="3">
        <v>133</v>
      </c>
      <c r="K68" s="3">
        <v>180</v>
      </c>
      <c r="L68" s="2">
        <v>1</v>
      </c>
      <c r="M68" s="2" t="s">
        <v>21</v>
      </c>
      <c r="N68" s="2" t="s">
        <v>22</v>
      </c>
      <c r="O68" s="2">
        <f>IF(Table_13[[#This Row],[Loan_Status]]="N",0,1)</f>
        <v>1</v>
      </c>
      <c r="P68" s="8"/>
    </row>
    <row r="69" spans="1:16" ht="13.2" x14ac:dyDescent="0.25">
      <c r="A69" s="2" t="s">
        <v>96</v>
      </c>
      <c r="B69" s="2" t="s">
        <v>14</v>
      </c>
      <c r="C69" s="2" t="s">
        <v>15</v>
      </c>
      <c r="D69" s="2" t="s">
        <v>2</v>
      </c>
      <c r="E69" s="2">
        <v>1</v>
      </c>
      <c r="F69" s="2" t="s">
        <v>16</v>
      </c>
      <c r="G69" s="2" t="s">
        <v>17</v>
      </c>
      <c r="H69" s="3">
        <v>3052</v>
      </c>
      <c r="I69" s="3">
        <v>1030</v>
      </c>
      <c r="J69" s="3">
        <v>100</v>
      </c>
      <c r="K69" s="3">
        <v>360</v>
      </c>
      <c r="L69" s="2">
        <v>1</v>
      </c>
      <c r="M69" s="2" t="s">
        <v>21</v>
      </c>
      <c r="N69" s="2" t="s">
        <v>22</v>
      </c>
      <c r="O69" s="2">
        <f>IF(Table_13[[#This Row],[Loan_Status]]="N",0,1)</f>
        <v>1</v>
      </c>
      <c r="P69" s="8"/>
    </row>
    <row r="70" spans="1:16" ht="13.2" x14ac:dyDescent="0.25">
      <c r="A70" s="2" t="s">
        <v>98</v>
      </c>
      <c r="B70" s="2" t="s">
        <v>14</v>
      </c>
      <c r="C70" s="2" t="s">
        <v>15</v>
      </c>
      <c r="D70" s="2" t="s">
        <v>2</v>
      </c>
      <c r="E70" s="2" t="s">
        <v>71</v>
      </c>
      <c r="F70" s="2" t="s">
        <v>24</v>
      </c>
      <c r="G70" s="2" t="s">
        <v>17</v>
      </c>
      <c r="H70" s="3">
        <v>2071</v>
      </c>
      <c r="I70" s="3">
        <v>754</v>
      </c>
      <c r="J70" s="3">
        <v>94</v>
      </c>
      <c r="K70" s="3">
        <v>480</v>
      </c>
      <c r="L70" s="2">
        <v>1</v>
      </c>
      <c r="M70" s="2" t="s">
        <v>39</v>
      </c>
      <c r="N70" s="2" t="s">
        <v>22</v>
      </c>
      <c r="O70" s="2">
        <f>IF(Table_13[[#This Row],[Loan_Status]]="N",0,1)</f>
        <v>1</v>
      </c>
      <c r="P70" s="8"/>
    </row>
    <row r="71" spans="1:16" ht="13.2" x14ac:dyDescent="0.25">
      <c r="A71" s="2" t="s">
        <v>99</v>
      </c>
      <c r="B71" s="2" t="s">
        <v>14</v>
      </c>
      <c r="C71" s="2" t="s">
        <v>17</v>
      </c>
      <c r="D71" s="2" t="s">
        <v>454</v>
      </c>
      <c r="E71" s="2">
        <v>0</v>
      </c>
      <c r="F71" s="2" t="s">
        <v>16</v>
      </c>
      <c r="G71" s="2" t="s">
        <v>17</v>
      </c>
      <c r="H71" s="3">
        <v>5316</v>
      </c>
      <c r="I71" s="3">
        <v>0</v>
      </c>
      <c r="J71" s="3">
        <v>136</v>
      </c>
      <c r="K71" s="3">
        <v>360</v>
      </c>
      <c r="L71" s="2">
        <v>1</v>
      </c>
      <c r="M71" s="2" t="s">
        <v>21</v>
      </c>
      <c r="N71" s="2" t="s">
        <v>22</v>
      </c>
      <c r="O71" s="2">
        <f>IF(Table_13[[#This Row],[Loan_Status]]="N",0,1)</f>
        <v>1</v>
      </c>
      <c r="P71" s="8"/>
    </row>
    <row r="72" spans="1:16" ht="13.2" x14ac:dyDescent="0.25">
      <c r="A72" s="2" t="s">
        <v>102</v>
      </c>
      <c r="B72" s="2" t="s">
        <v>14</v>
      </c>
      <c r="C72" s="2" t="s">
        <v>15</v>
      </c>
      <c r="D72" s="2" t="s">
        <v>2</v>
      </c>
      <c r="E72" s="2">
        <v>1</v>
      </c>
      <c r="F72" s="2" t="s">
        <v>16</v>
      </c>
      <c r="G72" s="2" t="s">
        <v>17</v>
      </c>
      <c r="H72" s="3">
        <v>2214</v>
      </c>
      <c r="I72" s="3">
        <v>1398</v>
      </c>
      <c r="J72" s="3">
        <v>85</v>
      </c>
      <c r="K72" s="3">
        <v>360</v>
      </c>
      <c r="L72" s="2"/>
      <c r="M72" s="2" t="s">
        <v>21</v>
      </c>
      <c r="N72" s="2" t="s">
        <v>22</v>
      </c>
      <c r="O72" s="2">
        <f>IF(Table_13[[#This Row],[Loan_Status]]="N",0,1)</f>
        <v>1</v>
      </c>
      <c r="P72" s="8"/>
    </row>
    <row r="73" spans="1:16" ht="13.2" x14ac:dyDescent="0.25">
      <c r="A73" s="2" t="s">
        <v>103</v>
      </c>
      <c r="B73" s="2" t="s">
        <v>34</v>
      </c>
      <c r="C73" s="2" t="s">
        <v>17</v>
      </c>
      <c r="D73" s="2" t="s">
        <v>454</v>
      </c>
      <c r="E73" s="2">
        <v>0</v>
      </c>
      <c r="F73" s="2" t="s">
        <v>16</v>
      </c>
      <c r="G73" s="2" t="s">
        <v>17</v>
      </c>
      <c r="H73" s="3">
        <v>4166</v>
      </c>
      <c r="I73" s="3">
        <v>0</v>
      </c>
      <c r="J73" s="3">
        <v>44</v>
      </c>
      <c r="K73" s="3">
        <v>360</v>
      </c>
      <c r="L73" s="2">
        <v>1</v>
      </c>
      <c r="M73" s="2" t="s">
        <v>39</v>
      </c>
      <c r="N73" s="2" t="s">
        <v>22</v>
      </c>
      <c r="O73" s="2">
        <f>IF(Table_13[[#This Row],[Loan_Status]]="N",0,1)</f>
        <v>1</v>
      </c>
      <c r="P73" s="8"/>
    </row>
    <row r="74" spans="1:16" ht="13.2" x14ac:dyDescent="0.25">
      <c r="A74" s="2" t="s">
        <v>104</v>
      </c>
      <c r="B74" s="2" t="s">
        <v>34</v>
      </c>
      <c r="C74" s="2" t="s">
        <v>17</v>
      </c>
      <c r="D74" s="2" t="s">
        <v>454</v>
      </c>
      <c r="E74" s="2">
        <v>0</v>
      </c>
      <c r="F74" s="2" t="s">
        <v>16</v>
      </c>
      <c r="G74" s="2" t="s">
        <v>17</v>
      </c>
      <c r="H74" s="3">
        <v>2137</v>
      </c>
      <c r="I74" s="3">
        <v>8980</v>
      </c>
      <c r="J74" s="3">
        <v>137</v>
      </c>
      <c r="K74" s="3">
        <v>360</v>
      </c>
      <c r="L74" s="2">
        <v>0</v>
      </c>
      <c r="M74" s="2" t="s">
        <v>39</v>
      </c>
      <c r="N74" s="2" t="s">
        <v>22</v>
      </c>
      <c r="O74" s="2">
        <f>IF(Table_13[[#This Row],[Loan_Status]]="N",0,1)</f>
        <v>1</v>
      </c>
      <c r="P74" s="8"/>
    </row>
    <row r="75" spans="1:16" ht="13.2" x14ac:dyDescent="0.25">
      <c r="A75" s="2" t="s">
        <v>105</v>
      </c>
      <c r="B75" s="2" t="s">
        <v>14</v>
      </c>
      <c r="C75" s="2" t="s">
        <v>15</v>
      </c>
      <c r="D75" s="2" t="s">
        <v>2</v>
      </c>
      <c r="E75" s="2">
        <v>2</v>
      </c>
      <c r="F75" s="2" t="s">
        <v>16</v>
      </c>
      <c r="G75" s="2" t="s">
        <v>17</v>
      </c>
      <c r="H75" s="3">
        <v>2957</v>
      </c>
      <c r="I75" s="3">
        <v>0</v>
      </c>
      <c r="J75" s="3">
        <v>81</v>
      </c>
      <c r="K75" s="3">
        <v>360</v>
      </c>
      <c r="L75" s="2">
        <v>1</v>
      </c>
      <c r="M75" s="2" t="s">
        <v>39</v>
      </c>
      <c r="N75" s="2" t="s">
        <v>22</v>
      </c>
      <c r="O75" s="2">
        <f>IF(Table_13[[#This Row],[Loan_Status]]="N",0,1)</f>
        <v>1</v>
      </c>
      <c r="P75" s="8"/>
    </row>
    <row r="76" spans="1:16" ht="13.2" x14ac:dyDescent="0.25">
      <c r="A76" s="2" t="s">
        <v>106</v>
      </c>
      <c r="B76" s="2" t="s">
        <v>34</v>
      </c>
      <c r="C76" s="2" t="s">
        <v>17</v>
      </c>
      <c r="D76" s="2" t="s">
        <v>454</v>
      </c>
      <c r="E76" s="2">
        <v>0</v>
      </c>
      <c r="F76" s="2" t="s">
        <v>16</v>
      </c>
      <c r="G76" s="2" t="s">
        <v>17</v>
      </c>
      <c r="H76" s="3">
        <v>3692</v>
      </c>
      <c r="I76" s="3">
        <v>0</v>
      </c>
      <c r="J76" s="3">
        <v>93</v>
      </c>
      <c r="K76" s="3">
        <v>360</v>
      </c>
      <c r="L76" s="2"/>
      <c r="M76" s="2" t="s">
        <v>18</v>
      </c>
      <c r="N76" s="2" t="s">
        <v>22</v>
      </c>
      <c r="O76" s="2">
        <f>IF(Table_13[[#This Row],[Loan_Status]]="N",0,1)</f>
        <v>1</v>
      </c>
      <c r="P76" s="8"/>
    </row>
    <row r="77" spans="1:16" ht="13.2" x14ac:dyDescent="0.25">
      <c r="A77" s="2" t="s">
        <v>107</v>
      </c>
      <c r="B77" s="2" t="s">
        <v>14</v>
      </c>
      <c r="C77" s="2" t="s">
        <v>17</v>
      </c>
      <c r="D77" s="2" t="s">
        <v>454</v>
      </c>
      <c r="E77" s="2">
        <v>0</v>
      </c>
      <c r="F77" s="2" t="s">
        <v>16</v>
      </c>
      <c r="G77" s="2" t="s">
        <v>17</v>
      </c>
      <c r="H77" s="3">
        <v>2014</v>
      </c>
      <c r="I77" s="3">
        <v>1929</v>
      </c>
      <c r="J77" s="3">
        <v>74</v>
      </c>
      <c r="K77" s="3">
        <v>360</v>
      </c>
      <c r="L77" s="2">
        <v>1</v>
      </c>
      <c r="M77" s="2" t="s">
        <v>21</v>
      </c>
      <c r="N77" s="2" t="s">
        <v>22</v>
      </c>
      <c r="O77" s="2">
        <f>IF(Table_13[[#This Row],[Loan_Status]]="N",0,1)</f>
        <v>1</v>
      </c>
      <c r="P77" s="8"/>
    </row>
    <row r="78" spans="1:16" ht="13.2" x14ac:dyDescent="0.25">
      <c r="A78" s="2" t="s">
        <v>108</v>
      </c>
      <c r="B78" s="2" t="s">
        <v>14</v>
      </c>
      <c r="C78" s="2" t="s">
        <v>17</v>
      </c>
      <c r="D78" s="2" t="s">
        <v>454</v>
      </c>
      <c r="E78" s="2">
        <v>0</v>
      </c>
      <c r="F78" s="2" t="s">
        <v>16</v>
      </c>
      <c r="G78" s="2" t="s">
        <v>17</v>
      </c>
      <c r="H78" s="3">
        <v>2718</v>
      </c>
      <c r="I78" s="3">
        <v>0</v>
      </c>
      <c r="J78" s="3">
        <v>70</v>
      </c>
      <c r="K78" s="3">
        <v>360</v>
      </c>
      <c r="L78" s="2">
        <v>1</v>
      </c>
      <c r="M78" s="2" t="s">
        <v>39</v>
      </c>
      <c r="N78" s="2" t="s">
        <v>22</v>
      </c>
      <c r="O78" s="2">
        <f>IF(Table_13[[#This Row],[Loan_Status]]="N",0,1)</f>
        <v>1</v>
      </c>
      <c r="P78" s="8"/>
    </row>
    <row r="79" spans="1:16" ht="13.2" x14ac:dyDescent="0.25">
      <c r="A79" s="2" t="s">
        <v>109</v>
      </c>
      <c r="B79" s="2" t="s">
        <v>14</v>
      </c>
      <c r="C79" s="2" t="s">
        <v>15</v>
      </c>
      <c r="D79" s="2" t="s">
        <v>2</v>
      </c>
      <c r="E79" s="2">
        <v>0</v>
      </c>
      <c r="F79" s="2" t="s">
        <v>16</v>
      </c>
      <c r="G79" s="2" t="s">
        <v>15</v>
      </c>
      <c r="H79" s="3">
        <v>3459</v>
      </c>
      <c r="I79" s="3">
        <v>0</v>
      </c>
      <c r="J79" s="3">
        <v>25</v>
      </c>
      <c r="K79" s="3">
        <v>120</v>
      </c>
      <c r="L79" s="2">
        <v>1</v>
      </c>
      <c r="M79" s="2" t="s">
        <v>39</v>
      </c>
      <c r="N79" s="2" t="s">
        <v>22</v>
      </c>
      <c r="O79" s="2">
        <f>IF(Table_13[[#This Row],[Loan_Status]]="N",0,1)</f>
        <v>1</v>
      </c>
      <c r="P79" s="8"/>
    </row>
    <row r="80" spans="1:16" ht="13.2" x14ac:dyDescent="0.25">
      <c r="A80" s="2" t="s">
        <v>110</v>
      </c>
      <c r="B80" s="2" t="s">
        <v>14</v>
      </c>
      <c r="C80" s="2" t="s">
        <v>17</v>
      </c>
      <c r="D80" s="2" t="s">
        <v>454</v>
      </c>
      <c r="E80" s="2">
        <v>0</v>
      </c>
      <c r="F80" s="2" t="s">
        <v>16</v>
      </c>
      <c r="G80" s="2" t="s">
        <v>17</v>
      </c>
      <c r="H80" s="3">
        <v>4895</v>
      </c>
      <c r="I80" s="3">
        <v>0</v>
      </c>
      <c r="J80" s="3">
        <v>102</v>
      </c>
      <c r="K80" s="3">
        <v>360</v>
      </c>
      <c r="L80" s="2">
        <v>1</v>
      </c>
      <c r="M80" s="2" t="s">
        <v>39</v>
      </c>
      <c r="N80" s="2" t="s">
        <v>22</v>
      </c>
      <c r="O80" s="2">
        <f>IF(Table_13[[#This Row],[Loan_Status]]="N",0,1)</f>
        <v>1</v>
      </c>
      <c r="P80" s="8"/>
    </row>
    <row r="81" spans="1:16" ht="13.2" x14ac:dyDescent="0.25">
      <c r="A81" s="2" t="s">
        <v>111</v>
      </c>
      <c r="B81" s="2" t="s">
        <v>34</v>
      </c>
      <c r="C81" s="2" t="s">
        <v>15</v>
      </c>
      <c r="D81" s="2" t="s">
        <v>2</v>
      </c>
      <c r="E81" s="2">
        <v>0</v>
      </c>
      <c r="F81" s="2" t="s">
        <v>16</v>
      </c>
      <c r="G81" s="2" t="s">
        <v>17</v>
      </c>
      <c r="H81" s="3">
        <v>4583</v>
      </c>
      <c r="I81" s="3">
        <v>0</v>
      </c>
      <c r="J81" s="3">
        <v>84</v>
      </c>
      <c r="K81" s="3">
        <v>360</v>
      </c>
      <c r="L81" s="2">
        <v>1</v>
      </c>
      <c r="M81" s="2" t="s">
        <v>18</v>
      </c>
      <c r="N81" s="2" t="s">
        <v>19</v>
      </c>
      <c r="O81" s="2">
        <f>IF(Table_13[[#This Row],[Loan_Status]]="N",0,1)</f>
        <v>0</v>
      </c>
      <c r="P81" s="8"/>
    </row>
    <row r="82" spans="1:16" ht="13.2" x14ac:dyDescent="0.25">
      <c r="A82" s="2" t="s">
        <v>112</v>
      </c>
      <c r="B82" s="2" t="s">
        <v>14</v>
      </c>
      <c r="C82" s="2" t="s">
        <v>15</v>
      </c>
      <c r="D82" s="2" t="s">
        <v>2</v>
      </c>
      <c r="E82" s="2">
        <v>2</v>
      </c>
      <c r="F82" s="2" t="s">
        <v>16</v>
      </c>
      <c r="G82" s="2" t="s">
        <v>15</v>
      </c>
      <c r="H82" s="3">
        <v>3316</v>
      </c>
      <c r="I82" s="3">
        <v>3500</v>
      </c>
      <c r="J82" s="3">
        <v>88</v>
      </c>
      <c r="K82" s="3">
        <v>360</v>
      </c>
      <c r="L82" s="2">
        <v>1</v>
      </c>
      <c r="M82" s="2" t="s">
        <v>21</v>
      </c>
      <c r="N82" s="2" t="s">
        <v>22</v>
      </c>
      <c r="O82" s="2">
        <f>IF(Table_13[[#This Row],[Loan_Status]]="N",0,1)</f>
        <v>1</v>
      </c>
      <c r="P82" s="8"/>
    </row>
    <row r="83" spans="1:16" ht="13.2" x14ac:dyDescent="0.25">
      <c r="A83" s="2" t="s">
        <v>113</v>
      </c>
      <c r="B83" s="2" t="s">
        <v>14</v>
      </c>
      <c r="C83" s="2" t="s">
        <v>15</v>
      </c>
      <c r="D83" s="2" t="s">
        <v>2</v>
      </c>
      <c r="E83" s="2">
        <v>2</v>
      </c>
      <c r="F83" s="2" t="s">
        <v>24</v>
      </c>
      <c r="G83" s="2" t="s">
        <v>17</v>
      </c>
      <c r="H83" s="3">
        <v>4200</v>
      </c>
      <c r="I83" s="3">
        <v>1430</v>
      </c>
      <c r="J83" s="3">
        <v>129</v>
      </c>
      <c r="K83" s="3">
        <v>360</v>
      </c>
      <c r="L83" s="2">
        <v>1</v>
      </c>
      <c r="M83" s="2" t="s">
        <v>18</v>
      </c>
      <c r="N83" s="2" t="s">
        <v>19</v>
      </c>
      <c r="O83" s="2">
        <f>IF(Table_13[[#This Row],[Loan_Status]]="N",0,1)</f>
        <v>0</v>
      </c>
      <c r="P83" s="8"/>
    </row>
    <row r="84" spans="1:16" ht="13.2" x14ac:dyDescent="0.25">
      <c r="A84" s="2" t="s">
        <v>114</v>
      </c>
      <c r="B84" s="2" t="s">
        <v>14</v>
      </c>
      <c r="C84" s="2" t="s">
        <v>15</v>
      </c>
      <c r="D84" s="2" t="s">
        <v>2</v>
      </c>
      <c r="E84" s="2">
        <v>0</v>
      </c>
      <c r="F84" s="2" t="s">
        <v>16</v>
      </c>
      <c r="G84" s="2" t="s">
        <v>17</v>
      </c>
      <c r="H84" s="3">
        <v>2698</v>
      </c>
      <c r="I84" s="3">
        <v>2034</v>
      </c>
      <c r="J84" s="3">
        <v>122</v>
      </c>
      <c r="K84" s="3">
        <v>360</v>
      </c>
      <c r="L84" s="2">
        <v>1</v>
      </c>
      <c r="M84" s="2" t="s">
        <v>39</v>
      </c>
      <c r="N84" s="2" t="s">
        <v>22</v>
      </c>
      <c r="O84" s="2">
        <f>IF(Table_13[[#This Row],[Loan_Status]]="N",0,1)</f>
        <v>1</v>
      </c>
      <c r="P84" s="8"/>
    </row>
    <row r="85" spans="1:16" ht="13.2" x14ac:dyDescent="0.25">
      <c r="A85" s="2" t="s">
        <v>115</v>
      </c>
      <c r="B85" s="2" t="s">
        <v>34</v>
      </c>
      <c r="C85" s="2" t="s">
        <v>15</v>
      </c>
      <c r="D85" s="2" t="s">
        <v>2</v>
      </c>
      <c r="E85" s="2">
        <v>0</v>
      </c>
      <c r="F85" s="2" t="s">
        <v>16</v>
      </c>
      <c r="G85" s="2" t="s">
        <v>17</v>
      </c>
      <c r="H85" s="3">
        <v>2330</v>
      </c>
      <c r="I85" s="3">
        <v>4486</v>
      </c>
      <c r="J85" s="3">
        <v>100</v>
      </c>
      <c r="K85" s="3">
        <v>360</v>
      </c>
      <c r="L85" s="2">
        <v>1</v>
      </c>
      <c r="M85" s="2" t="s">
        <v>39</v>
      </c>
      <c r="N85" s="2" t="s">
        <v>22</v>
      </c>
      <c r="O85" s="2">
        <f>IF(Table_13[[#This Row],[Loan_Status]]="N",0,1)</f>
        <v>1</v>
      </c>
      <c r="P85" s="8"/>
    </row>
    <row r="86" spans="1:16" ht="13.2" x14ac:dyDescent="0.25">
      <c r="A86" s="2" t="s">
        <v>116</v>
      </c>
      <c r="B86" s="2" t="s">
        <v>14</v>
      </c>
      <c r="C86" s="2" t="s">
        <v>15</v>
      </c>
      <c r="D86" s="2" t="s">
        <v>2</v>
      </c>
      <c r="E86" s="2">
        <v>1</v>
      </c>
      <c r="F86" s="2" t="s">
        <v>16</v>
      </c>
      <c r="G86" s="2" t="s">
        <v>17</v>
      </c>
      <c r="H86" s="3">
        <v>1538</v>
      </c>
      <c r="I86" s="3">
        <v>1425</v>
      </c>
      <c r="J86" s="3">
        <v>30</v>
      </c>
      <c r="K86" s="3">
        <v>360</v>
      </c>
      <c r="L86" s="2">
        <v>1</v>
      </c>
      <c r="M86" s="2" t="s">
        <v>21</v>
      </c>
      <c r="N86" s="2" t="s">
        <v>22</v>
      </c>
      <c r="O86" s="2">
        <f>IF(Table_13[[#This Row],[Loan_Status]]="N",0,1)</f>
        <v>1</v>
      </c>
      <c r="P86" s="8"/>
    </row>
    <row r="87" spans="1:16" ht="13.2" x14ac:dyDescent="0.25">
      <c r="A87" s="2" t="s">
        <v>117</v>
      </c>
      <c r="B87" s="2" t="s">
        <v>14</v>
      </c>
      <c r="C87" s="2" t="s">
        <v>15</v>
      </c>
      <c r="D87" s="2" t="s">
        <v>2</v>
      </c>
      <c r="E87" s="2">
        <v>0</v>
      </c>
      <c r="F87" s="2" t="s">
        <v>16</v>
      </c>
      <c r="G87" s="2" t="s">
        <v>17</v>
      </c>
      <c r="H87" s="3">
        <v>4860</v>
      </c>
      <c r="I87" s="3">
        <v>830</v>
      </c>
      <c r="J87" s="3">
        <v>125</v>
      </c>
      <c r="K87" s="3">
        <v>360</v>
      </c>
      <c r="L87" s="2">
        <v>1</v>
      </c>
      <c r="M87" s="2" t="s">
        <v>39</v>
      </c>
      <c r="N87" s="2" t="s">
        <v>22</v>
      </c>
      <c r="O87" s="2">
        <f>IF(Table_13[[#This Row],[Loan_Status]]="N",0,1)</f>
        <v>1</v>
      </c>
      <c r="P87" s="8"/>
    </row>
    <row r="88" spans="1:16" ht="13.2" x14ac:dyDescent="0.25">
      <c r="A88" s="2" t="s">
        <v>118</v>
      </c>
      <c r="B88" s="2" t="s">
        <v>14</v>
      </c>
      <c r="C88" s="2" t="s">
        <v>17</v>
      </c>
      <c r="D88" s="2" t="s">
        <v>454</v>
      </c>
      <c r="E88" s="2">
        <v>0</v>
      </c>
      <c r="F88" s="2" t="s">
        <v>16</v>
      </c>
      <c r="G88" s="2" t="s">
        <v>17</v>
      </c>
      <c r="H88" s="3">
        <v>6277</v>
      </c>
      <c r="I88" s="3">
        <v>0</v>
      </c>
      <c r="J88" s="3">
        <v>118</v>
      </c>
      <c r="K88" s="3">
        <v>360</v>
      </c>
      <c r="L88" s="2">
        <v>0</v>
      </c>
      <c r="M88" s="2" t="s">
        <v>18</v>
      </c>
      <c r="N88" s="2" t="s">
        <v>19</v>
      </c>
      <c r="O88" s="2">
        <f>IF(Table_13[[#This Row],[Loan_Status]]="N",0,1)</f>
        <v>0</v>
      </c>
      <c r="P88" s="8"/>
    </row>
    <row r="89" spans="1:16" ht="13.2" x14ac:dyDescent="0.25">
      <c r="A89" s="2" t="s">
        <v>119</v>
      </c>
      <c r="B89" s="2" t="s">
        <v>14</v>
      </c>
      <c r="C89" s="2" t="s">
        <v>15</v>
      </c>
      <c r="D89" s="2" t="s">
        <v>2</v>
      </c>
      <c r="E89" s="2">
        <v>2</v>
      </c>
      <c r="F89" s="2" t="s">
        <v>24</v>
      </c>
      <c r="G89" s="2" t="s">
        <v>17</v>
      </c>
      <c r="H89" s="3">
        <v>2281</v>
      </c>
      <c r="I89" s="3">
        <v>0</v>
      </c>
      <c r="J89" s="3">
        <v>113</v>
      </c>
      <c r="K89" s="3">
        <v>360</v>
      </c>
      <c r="L89" s="2">
        <v>1</v>
      </c>
      <c r="M89" s="2" t="s">
        <v>18</v>
      </c>
      <c r="N89" s="2" t="s">
        <v>19</v>
      </c>
      <c r="O89" s="2">
        <f>IF(Table_13[[#This Row],[Loan_Status]]="N",0,1)</f>
        <v>0</v>
      </c>
      <c r="P89" s="8"/>
    </row>
    <row r="90" spans="1:16" ht="13.2" x14ac:dyDescent="0.25">
      <c r="A90" s="2" t="s">
        <v>120</v>
      </c>
      <c r="B90" s="2" t="s">
        <v>14</v>
      </c>
      <c r="C90" s="2" t="s">
        <v>17</v>
      </c>
      <c r="D90" s="2" t="s">
        <v>454</v>
      </c>
      <c r="E90" s="2">
        <v>0</v>
      </c>
      <c r="F90" s="2" t="s">
        <v>16</v>
      </c>
      <c r="G90" s="2" t="s">
        <v>17</v>
      </c>
      <c r="H90" s="3">
        <v>3254</v>
      </c>
      <c r="I90" s="3">
        <v>0</v>
      </c>
      <c r="J90" s="3">
        <v>50</v>
      </c>
      <c r="K90" s="3">
        <v>360</v>
      </c>
      <c r="L90" s="2">
        <v>1</v>
      </c>
      <c r="M90" s="2" t="s">
        <v>21</v>
      </c>
      <c r="N90" s="2" t="s">
        <v>22</v>
      </c>
      <c r="O90" s="2">
        <f>IF(Table_13[[#This Row],[Loan_Status]]="N",0,1)</f>
        <v>1</v>
      </c>
      <c r="P90" s="8"/>
    </row>
    <row r="91" spans="1:16" ht="13.2" x14ac:dyDescent="0.25">
      <c r="A91" s="2" t="s">
        <v>122</v>
      </c>
      <c r="B91" s="2" t="s">
        <v>14</v>
      </c>
      <c r="C91" s="2" t="s">
        <v>15</v>
      </c>
      <c r="D91" s="2" t="s">
        <v>2</v>
      </c>
      <c r="E91" s="2">
        <v>0</v>
      </c>
      <c r="F91" s="2" t="s">
        <v>24</v>
      </c>
      <c r="G91" s="2" t="s">
        <v>17</v>
      </c>
      <c r="H91" s="3">
        <v>1863</v>
      </c>
      <c r="I91" s="3">
        <v>1041</v>
      </c>
      <c r="J91" s="3">
        <v>98</v>
      </c>
      <c r="K91" s="3">
        <v>360</v>
      </c>
      <c r="L91" s="2">
        <v>1</v>
      </c>
      <c r="M91" s="2" t="s">
        <v>39</v>
      </c>
      <c r="N91" s="2" t="s">
        <v>22</v>
      </c>
      <c r="O91" s="2">
        <f>IF(Table_13[[#This Row],[Loan_Status]]="N",0,1)</f>
        <v>1</v>
      </c>
      <c r="P91" s="8"/>
    </row>
    <row r="92" spans="1:16" ht="13.2" x14ac:dyDescent="0.25">
      <c r="A92" s="2" t="s">
        <v>123</v>
      </c>
      <c r="B92" s="2" t="s">
        <v>14</v>
      </c>
      <c r="C92" s="2" t="s">
        <v>15</v>
      </c>
      <c r="D92" s="2" t="s">
        <v>2</v>
      </c>
      <c r="E92" s="2">
        <v>1</v>
      </c>
      <c r="F92" s="2" t="s">
        <v>16</v>
      </c>
      <c r="G92" s="2" t="s">
        <v>17</v>
      </c>
      <c r="H92" s="3">
        <v>3089</v>
      </c>
      <c r="I92" s="3">
        <v>1280</v>
      </c>
      <c r="J92" s="3">
        <v>121</v>
      </c>
      <c r="K92" s="3">
        <v>360</v>
      </c>
      <c r="L92" s="2">
        <v>0</v>
      </c>
      <c r="M92" s="2" t="s">
        <v>39</v>
      </c>
      <c r="N92" s="2" t="s">
        <v>19</v>
      </c>
      <c r="O92" s="2">
        <f>IF(Table_13[[#This Row],[Loan_Status]]="N",0,1)</f>
        <v>0</v>
      </c>
      <c r="P92" s="8"/>
    </row>
    <row r="93" spans="1:16" ht="13.2" x14ac:dyDescent="0.25">
      <c r="A93" s="2" t="s">
        <v>124</v>
      </c>
      <c r="B93" s="2" t="s">
        <v>14</v>
      </c>
      <c r="C93" s="2" t="s">
        <v>15</v>
      </c>
      <c r="D93" s="2" t="s">
        <v>2</v>
      </c>
      <c r="E93" s="2">
        <v>0</v>
      </c>
      <c r="F93" s="2" t="s">
        <v>16</v>
      </c>
      <c r="G93" s="2" t="s">
        <v>17</v>
      </c>
      <c r="H93" s="3">
        <v>9323</v>
      </c>
      <c r="I93" s="3">
        <v>0</v>
      </c>
      <c r="J93" s="3">
        <v>75</v>
      </c>
      <c r="K93" s="3">
        <v>180</v>
      </c>
      <c r="L93" s="2">
        <v>1</v>
      </c>
      <c r="M93" s="2" t="s">
        <v>21</v>
      </c>
      <c r="N93" s="2" t="s">
        <v>22</v>
      </c>
      <c r="O93" s="2">
        <f>IF(Table_13[[#This Row],[Loan_Status]]="N",0,1)</f>
        <v>1</v>
      </c>
      <c r="P93" s="8"/>
    </row>
    <row r="94" spans="1:16" ht="13.2" x14ac:dyDescent="0.25">
      <c r="A94" s="2" t="s">
        <v>125</v>
      </c>
      <c r="B94" s="2" t="s">
        <v>34</v>
      </c>
      <c r="C94" s="2" t="s">
        <v>15</v>
      </c>
      <c r="D94" s="2" t="s">
        <v>2</v>
      </c>
      <c r="E94" s="2">
        <v>0</v>
      </c>
      <c r="F94" s="2" t="s">
        <v>16</v>
      </c>
      <c r="G94" s="2" t="s">
        <v>17</v>
      </c>
      <c r="H94" s="3">
        <v>4583</v>
      </c>
      <c r="I94" s="3">
        <v>0</v>
      </c>
      <c r="J94" s="3">
        <v>112</v>
      </c>
      <c r="K94" s="3">
        <v>360</v>
      </c>
      <c r="L94" s="2">
        <v>1</v>
      </c>
      <c r="M94" s="2" t="s">
        <v>18</v>
      </c>
      <c r="N94" s="2" t="s">
        <v>19</v>
      </c>
      <c r="O94" s="2">
        <f>IF(Table_13[[#This Row],[Loan_Status]]="N",0,1)</f>
        <v>0</v>
      </c>
      <c r="P94" s="8"/>
    </row>
    <row r="95" spans="1:16" ht="13.2" x14ac:dyDescent="0.25">
      <c r="A95" s="2" t="s">
        <v>126</v>
      </c>
      <c r="B95" s="2" t="s">
        <v>14</v>
      </c>
      <c r="C95" s="2" t="s">
        <v>15</v>
      </c>
      <c r="D95" s="2" t="s">
        <v>2</v>
      </c>
      <c r="E95" s="2">
        <v>0</v>
      </c>
      <c r="F95" s="2" t="s">
        <v>16</v>
      </c>
      <c r="G95" s="2" t="s">
        <v>17</v>
      </c>
      <c r="H95" s="3">
        <v>2439</v>
      </c>
      <c r="I95" s="3">
        <v>3333</v>
      </c>
      <c r="J95" s="3">
        <v>129</v>
      </c>
      <c r="K95" s="3">
        <v>360</v>
      </c>
      <c r="L95" s="2">
        <v>1</v>
      </c>
      <c r="M95" s="2" t="s">
        <v>18</v>
      </c>
      <c r="N95" s="2" t="s">
        <v>22</v>
      </c>
      <c r="O95" s="2">
        <f>IF(Table_13[[#This Row],[Loan_Status]]="N",0,1)</f>
        <v>1</v>
      </c>
      <c r="P95" s="8"/>
    </row>
    <row r="96" spans="1:16" ht="13.2" x14ac:dyDescent="0.25">
      <c r="A96" s="2" t="s">
        <v>127</v>
      </c>
      <c r="B96" s="2" t="s">
        <v>14</v>
      </c>
      <c r="C96" s="2" t="s">
        <v>17</v>
      </c>
      <c r="D96" s="2" t="s">
        <v>454</v>
      </c>
      <c r="E96" s="2">
        <v>0</v>
      </c>
      <c r="F96" s="2" t="s">
        <v>16</v>
      </c>
      <c r="G96" s="2" t="s">
        <v>17</v>
      </c>
      <c r="H96" s="3">
        <v>2237</v>
      </c>
      <c r="I96" s="3">
        <v>0</v>
      </c>
      <c r="J96" s="3">
        <v>63</v>
      </c>
      <c r="K96" s="3">
        <v>480</v>
      </c>
      <c r="L96" s="2">
        <v>0</v>
      </c>
      <c r="M96" s="2" t="s">
        <v>39</v>
      </c>
      <c r="N96" s="2" t="s">
        <v>19</v>
      </c>
      <c r="O96" s="2">
        <f>IF(Table_13[[#This Row],[Loan_Status]]="N",0,1)</f>
        <v>0</v>
      </c>
      <c r="P96" s="8"/>
    </row>
    <row r="97" spans="1:16" ht="13.2" x14ac:dyDescent="0.25">
      <c r="A97" s="2" t="s">
        <v>129</v>
      </c>
      <c r="B97" s="2" t="s">
        <v>14</v>
      </c>
      <c r="C97" s="2" t="s">
        <v>15</v>
      </c>
      <c r="D97" s="2" t="s">
        <v>2</v>
      </c>
      <c r="E97" s="2" t="s">
        <v>71</v>
      </c>
      <c r="F97" s="2" t="s">
        <v>24</v>
      </c>
      <c r="G97" s="2" t="s">
        <v>17</v>
      </c>
      <c r="H97" s="3">
        <v>3522</v>
      </c>
      <c r="I97" s="3">
        <v>0</v>
      </c>
      <c r="J97" s="3">
        <v>81</v>
      </c>
      <c r="K97" s="3">
        <v>180</v>
      </c>
      <c r="L97" s="2">
        <v>1</v>
      </c>
      <c r="M97" s="2" t="s">
        <v>18</v>
      </c>
      <c r="N97" s="2" t="s">
        <v>19</v>
      </c>
      <c r="O97" s="2">
        <f>IF(Table_13[[#This Row],[Loan_Status]]="N",0,1)</f>
        <v>0</v>
      </c>
      <c r="P97" s="8"/>
    </row>
    <row r="98" spans="1:16" ht="13.2" x14ac:dyDescent="0.25">
      <c r="A98" s="2" t="s">
        <v>130</v>
      </c>
      <c r="B98" s="2" t="s">
        <v>14</v>
      </c>
      <c r="C98" s="2" t="s">
        <v>15</v>
      </c>
      <c r="D98" s="2" t="s">
        <v>2</v>
      </c>
      <c r="E98" s="2">
        <v>0</v>
      </c>
      <c r="F98" s="2" t="s">
        <v>24</v>
      </c>
      <c r="G98" s="2" t="s">
        <v>15</v>
      </c>
      <c r="H98" s="3">
        <v>4344</v>
      </c>
      <c r="I98" s="3">
        <v>736</v>
      </c>
      <c r="J98" s="3">
        <v>87</v>
      </c>
      <c r="K98" s="3">
        <v>360</v>
      </c>
      <c r="L98" s="2">
        <v>1</v>
      </c>
      <c r="M98" s="2" t="s">
        <v>39</v>
      </c>
      <c r="N98" s="2" t="s">
        <v>19</v>
      </c>
      <c r="O98" s="2">
        <f>IF(Table_13[[#This Row],[Loan_Status]]="N",0,1)</f>
        <v>0</v>
      </c>
      <c r="P98" s="8"/>
    </row>
    <row r="99" spans="1:16" ht="13.2" x14ac:dyDescent="0.25">
      <c r="A99" s="2" t="s">
        <v>131</v>
      </c>
      <c r="B99" s="2" t="s">
        <v>14</v>
      </c>
      <c r="C99" s="2" t="s">
        <v>15</v>
      </c>
      <c r="D99" s="2" t="s">
        <v>2</v>
      </c>
      <c r="E99" s="2">
        <v>0</v>
      </c>
      <c r="F99" s="2" t="s">
        <v>16</v>
      </c>
      <c r="G99" s="2" t="s">
        <v>17</v>
      </c>
      <c r="H99" s="3">
        <v>3497</v>
      </c>
      <c r="I99" s="3">
        <v>1964</v>
      </c>
      <c r="J99" s="3">
        <v>116</v>
      </c>
      <c r="K99" s="3">
        <v>360</v>
      </c>
      <c r="L99" s="2">
        <v>1</v>
      </c>
      <c r="M99" s="2" t="s">
        <v>18</v>
      </c>
      <c r="N99" s="2" t="s">
        <v>22</v>
      </c>
      <c r="O99" s="2">
        <f>IF(Table_13[[#This Row],[Loan_Status]]="N",0,1)</f>
        <v>1</v>
      </c>
      <c r="P99" s="8"/>
    </row>
    <row r="100" spans="1:16" ht="13.2" x14ac:dyDescent="0.25">
      <c r="A100" s="2" t="s">
        <v>132</v>
      </c>
      <c r="B100" s="2" t="s">
        <v>14</v>
      </c>
      <c r="C100" s="2" t="s">
        <v>15</v>
      </c>
      <c r="D100" s="2" t="s">
        <v>2</v>
      </c>
      <c r="E100" s="2">
        <v>2</v>
      </c>
      <c r="F100" s="2" t="s">
        <v>16</v>
      </c>
      <c r="G100" s="2" t="s">
        <v>17</v>
      </c>
      <c r="H100" s="3">
        <v>2045</v>
      </c>
      <c r="I100" s="3">
        <v>1619</v>
      </c>
      <c r="J100" s="3">
        <v>101</v>
      </c>
      <c r="K100" s="3">
        <v>360</v>
      </c>
      <c r="L100" s="2">
        <v>1</v>
      </c>
      <c r="M100" s="2" t="s">
        <v>18</v>
      </c>
      <c r="N100" s="2" t="s">
        <v>22</v>
      </c>
      <c r="O100" s="2">
        <f>IF(Table_13[[#This Row],[Loan_Status]]="N",0,1)</f>
        <v>1</v>
      </c>
      <c r="P100" s="8"/>
    </row>
    <row r="101" spans="1:16" ht="13.2" x14ac:dyDescent="0.25">
      <c r="A101" s="2" t="s">
        <v>133</v>
      </c>
      <c r="B101" s="2" t="s">
        <v>14</v>
      </c>
      <c r="C101" s="2" t="s">
        <v>15</v>
      </c>
      <c r="D101" s="2" t="s">
        <v>2</v>
      </c>
      <c r="E101" s="2">
        <v>1</v>
      </c>
      <c r="F101" s="2" t="s">
        <v>16</v>
      </c>
      <c r="G101" s="2" t="s">
        <v>17</v>
      </c>
      <c r="H101" s="3">
        <v>3750</v>
      </c>
      <c r="I101" s="3">
        <v>0</v>
      </c>
      <c r="J101" s="3">
        <v>116</v>
      </c>
      <c r="K101" s="3">
        <v>360</v>
      </c>
      <c r="L101" s="2">
        <v>1</v>
      </c>
      <c r="M101" s="2" t="s">
        <v>39</v>
      </c>
      <c r="N101" s="2" t="s">
        <v>22</v>
      </c>
      <c r="O101" s="2">
        <f>IF(Table_13[[#This Row],[Loan_Status]]="N",0,1)</f>
        <v>1</v>
      </c>
      <c r="P101" s="8"/>
    </row>
    <row r="102" spans="1:16" ht="13.2" x14ac:dyDescent="0.25">
      <c r="A102" s="2" t="s">
        <v>134</v>
      </c>
      <c r="B102" s="2" t="s">
        <v>14</v>
      </c>
      <c r="C102" s="2" t="s">
        <v>17</v>
      </c>
      <c r="D102" s="2" t="s">
        <v>454</v>
      </c>
      <c r="E102" s="2">
        <v>0</v>
      </c>
      <c r="F102" s="2" t="s">
        <v>24</v>
      </c>
      <c r="G102" s="2" t="s">
        <v>17</v>
      </c>
      <c r="H102" s="3">
        <v>2333</v>
      </c>
      <c r="I102" s="3">
        <v>1451</v>
      </c>
      <c r="J102" s="3">
        <v>102</v>
      </c>
      <c r="K102" s="3">
        <v>480</v>
      </c>
      <c r="L102" s="2">
        <v>0</v>
      </c>
      <c r="M102" s="2" t="s">
        <v>21</v>
      </c>
      <c r="N102" s="2" t="s">
        <v>19</v>
      </c>
      <c r="O102" s="2">
        <f>IF(Table_13[[#This Row],[Loan_Status]]="N",0,1)</f>
        <v>0</v>
      </c>
      <c r="P102" s="8"/>
    </row>
    <row r="103" spans="1:16" ht="13.2" x14ac:dyDescent="0.25">
      <c r="A103" s="2" t="s">
        <v>135</v>
      </c>
      <c r="B103" s="2" t="s">
        <v>14</v>
      </c>
      <c r="C103" s="2" t="s">
        <v>17</v>
      </c>
      <c r="D103" s="2" t="s">
        <v>454</v>
      </c>
      <c r="E103" s="2">
        <v>0</v>
      </c>
      <c r="F103" s="2" t="s">
        <v>16</v>
      </c>
      <c r="G103" s="2" t="s">
        <v>17</v>
      </c>
      <c r="H103" s="3">
        <v>1916</v>
      </c>
      <c r="I103" s="3">
        <v>5063</v>
      </c>
      <c r="J103" s="3">
        <v>67</v>
      </c>
      <c r="K103" s="3">
        <v>360</v>
      </c>
      <c r="L103" s="2"/>
      <c r="M103" s="2" t="s">
        <v>18</v>
      </c>
      <c r="N103" s="2" t="s">
        <v>19</v>
      </c>
      <c r="O103" s="2">
        <f>IF(Table_13[[#This Row],[Loan_Status]]="N",0,1)</f>
        <v>0</v>
      </c>
      <c r="P103" s="8"/>
    </row>
    <row r="104" spans="1:16" ht="13.2" x14ac:dyDescent="0.25">
      <c r="A104" s="2" t="s">
        <v>136</v>
      </c>
      <c r="B104" s="2" t="s">
        <v>14</v>
      </c>
      <c r="C104" s="2" t="s">
        <v>15</v>
      </c>
      <c r="D104" s="2" t="s">
        <v>2</v>
      </c>
      <c r="E104" s="2">
        <v>0</v>
      </c>
      <c r="F104" s="2" t="s">
        <v>16</v>
      </c>
      <c r="G104" s="2" t="s">
        <v>17</v>
      </c>
      <c r="H104" s="3">
        <v>4600</v>
      </c>
      <c r="I104" s="3">
        <v>0</v>
      </c>
      <c r="J104" s="3">
        <v>73</v>
      </c>
      <c r="K104" s="3">
        <v>180</v>
      </c>
      <c r="L104" s="2">
        <v>1</v>
      </c>
      <c r="M104" s="2" t="s">
        <v>39</v>
      </c>
      <c r="N104" s="2" t="s">
        <v>22</v>
      </c>
      <c r="O104" s="2">
        <f>IF(Table_13[[#This Row],[Loan_Status]]="N",0,1)</f>
        <v>1</v>
      </c>
      <c r="P104" s="8"/>
    </row>
    <row r="105" spans="1:16" ht="13.2" x14ac:dyDescent="0.25">
      <c r="A105" s="2" t="s">
        <v>137</v>
      </c>
      <c r="B105" s="2" t="s">
        <v>34</v>
      </c>
      <c r="C105" s="2" t="s">
        <v>15</v>
      </c>
      <c r="D105" s="2" t="s">
        <v>2</v>
      </c>
      <c r="E105" s="2">
        <v>0</v>
      </c>
      <c r="F105" s="2" t="s">
        <v>16</v>
      </c>
      <c r="G105" s="2" t="s">
        <v>17</v>
      </c>
      <c r="H105" s="3">
        <v>3625</v>
      </c>
      <c r="I105" s="3">
        <v>0</v>
      </c>
      <c r="J105" s="3">
        <v>108</v>
      </c>
      <c r="K105" s="3">
        <v>360</v>
      </c>
      <c r="L105" s="2">
        <v>1</v>
      </c>
      <c r="M105" s="2" t="s">
        <v>39</v>
      </c>
      <c r="N105" s="2" t="s">
        <v>22</v>
      </c>
      <c r="O105" s="2">
        <f>IF(Table_13[[#This Row],[Loan_Status]]="N",0,1)</f>
        <v>1</v>
      </c>
      <c r="P105" s="8"/>
    </row>
    <row r="106" spans="1:16" ht="13.2" x14ac:dyDescent="0.25">
      <c r="A106" s="2" t="s">
        <v>138</v>
      </c>
      <c r="B106" s="2" t="s">
        <v>14</v>
      </c>
      <c r="C106" s="2" t="s">
        <v>15</v>
      </c>
      <c r="D106" s="2" t="s">
        <v>2</v>
      </c>
      <c r="E106" s="2">
        <v>1</v>
      </c>
      <c r="F106" s="2" t="s">
        <v>16</v>
      </c>
      <c r="G106" s="2" t="s">
        <v>15</v>
      </c>
      <c r="H106" s="3">
        <v>2178</v>
      </c>
      <c r="I106" s="3">
        <v>0</v>
      </c>
      <c r="J106" s="3">
        <v>66</v>
      </c>
      <c r="K106" s="3">
        <v>300</v>
      </c>
      <c r="L106" s="2">
        <v>0</v>
      </c>
      <c r="M106" s="2" t="s">
        <v>18</v>
      </c>
      <c r="N106" s="2" t="s">
        <v>19</v>
      </c>
      <c r="O106" s="2">
        <f>IF(Table_13[[#This Row],[Loan_Status]]="N",0,1)</f>
        <v>0</v>
      </c>
      <c r="P106" s="8"/>
    </row>
    <row r="107" spans="1:16" ht="13.2" x14ac:dyDescent="0.25">
      <c r="A107" s="2" t="s">
        <v>139</v>
      </c>
      <c r="B107" s="2" t="s">
        <v>14</v>
      </c>
      <c r="C107" s="2" t="s">
        <v>15</v>
      </c>
      <c r="D107" s="2" t="s">
        <v>2</v>
      </c>
      <c r="E107" s="2">
        <v>0</v>
      </c>
      <c r="F107" s="2" t="s">
        <v>16</v>
      </c>
      <c r="G107" s="2" t="s">
        <v>17</v>
      </c>
      <c r="H107" s="3">
        <v>2383</v>
      </c>
      <c r="I107" s="3">
        <v>2138</v>
      </c>
      <c r="J107" s="3">
        <v>58</v>
      </c>
      <c r="K107" s="3">
        <v>360</v>
      </c>
      <c r="L107" s="2"/>
      <c r="M107" s="2" t="s">
        <v>18</v>
      </c>
      <c r="N107" s="2" t="s">
        <v>22</v>
      </c>
      <c r="O107" s="2">
        <f>IF(Table_13[[#This Row],[Loan_Status]]="N",0,1)</f>
        <v>1</v>
      </c>
      <c r="P107" s="8"/>
    </row>
    <row r="108" spans="1:16" ht="13.2" x14ac:dyDescent="0.25">
      <c r="A108" s="2" t="s">
        <v>140</v>
      </c>
      <c r="B108" s="2" t="s">
        <v>14</v>
      </c>
      <c r="C108" s="2" t="s">
        <v>17</v>
      </c>
      <c r="D108" s="2" t="s">
        <v>454</v>
      </c>
      <c r="E108" s="2">
        <v>0</v>
      </c>
      <c r="F108" s="2" t="s">
        <v>24</v>
      </c>
      <c r="G108" s="2" t="s">
        <v>17</v>
      </c>
      <c r="H108" s="3">
        <v>4885</v>
      </c>
      <c r="I108" s="3">
        <v>0</v>
      </c>
      <c r="J108" s="3">
        <v>48</v>
      </c>
      <c r="K108" s="3">
        <v>360</v>
      </c>
      <c r="L108" s="2">
        <v>1</v>
      </c>
      <c r="M108" s="2" t="s">
        <v>18</v>
      </c>
      <c r="N108" s="2" t="s">
        <v>22</v>
      </c>
      <c r="O108" s="2">
        <f>IF(Table_13[[#This Row],[Loan_Status]]="N",0,1)</f>
        <v>1</v>
      </c>
      <c r="P108" s="8"/>
    </row>
    <row r="109" spans="1:16" ht="13.2" x14ac:dyDescent="0.25">
      <c r="A109" s="2" t="s">
        <v>141</v>
      </c>
      <c r="B109" s="2" t="s">
        <v>14</v>
      </c>
      <c r="C109" s="2" t="s">
        <v>17</v>
      </c>
      <c r="D109" s="2" t="s">
        <v>454</v>
      </c>
      <c r="E109" s="2">
        <v>0</v>
      </c>
      <c r="F109" s="2" t="s">
        <v>16</v>
      </c>
      <c r="G109" s="2" t="s">
        <v>17</v>
      </c>
      <c r="H109" s="3">
        <v>3858</v>
      </c>
      <c r="I109" s="3">
        <v>0</v>
      </c>
      <c r="J109" s="3">
        <v>76</v>
      </c>
      <c r="K109" s="3">
        <v>360</v>
      </c>
      <c r="L109" s="2">
        <v>1</v>
      </c>
      <c r="M109" s="2" t="s">
        <v>39</v>
      </c>
      <c r="N109" s="2" t="s">
        <v>22</v>
      </c>
      <c r="O109" s="2">
        <f>IF(Table_13[[#This Row],[Loan_Status]]="N",0,1)</f>
        <v>1</v>
      </c>
      <c r="P109" s="8"/>
    </row>
    <row r="110" spans="1:16" ht="13.2" x14ac:dyDescent="0.25">
      <c r="A110" s="2" t="s">
        <v>142</v>
      </c>
      <c r="B110" s="2" t="s">
        <v>14</v>
      </c>
      <c r="C110" s="2" t="s">
        <v>17</v>
      </c>
      <c r="D110" s="2" t="s">
        <v>454</v>
      </c>
      <c r="E110" s="2">
        <v>0</v>
      </c>
      <c r="F110" s="2" t="s">
        <v>16</v>
      </c>
      <c r="G110" s="2" t="s">
        <v>17</v>
      </c>
      <c r="H110" s="3">
        <v>4191</v>
      </c>
      <c r="I110" s="3">
        <v>0</v>
      </c>
      <c r="J110" s="3">
        <v>120</v>
      </c>
      <c r="K110" s="3">
        <v>360</v>
      </c>
      <c r="L110" s="2">
        <v>1</v>
      </c>
      <c r="M110" s="2" t="s">
        <v>18</v>
      </c>
      <c r="N110" s="2" t="s">
        <v>22</v>
      </c>
      <c r="O110" s="2">
        <f>IF(Table_13[[#This Row],[Loan_Status]]="N",0,1)</f>
        <v>1</v>
      </c>
      <c r="P110" s="8"/>
    </row>
    <row r="111" spans="1:16" ht="13.2" x14ac:dyDescent="0.25">
      <c r="A111" s="2" t="s">
        <v>143</v>
      </c>
      <c r="B111" s="2" t="s">
        <v>34</v>
      </c>
      <c r="C111" s="2" t="s">
        <v>17</v>
      </c>
      <c r="D111" s="2" t="s">
        <v>454</v>
      </c>
      <c r="E111" s="2">
        <v>0</v>
      </c>
      <c r="F111" s="2" t="s">
        <v>24</v>
      </c>
      <c r="G111" s="2" t="s">
        <v>17</v>
      </c>
      <c r="H111" s="3">
        <v>1907</v>
      </c>
      <c r="I111" s="3">
        <v>2365</v>
      </c>
      <c r="J111" s="3">
        <v>120</v>
      </c>
      <c r="K111" s="3"/>
      <c r="L111" s="2">
        <v>1</v>
      </c>
      <c r="M111" s="2" t="s">
        <v>21</v>
      </c>
      <c r="N111" s="2" t="s">
        <v>22</v>
      </c>
      <c r="O111" s="2">
        <f>IF(Table_13[[#This Row],[Loan_Status]]="N",0,1)</f>
        <v>1</v>
      </c>
      <c r="P111" s="8"/>
    </row>
    <row r="112" spans="1:16" ht="13.2" x14ac:dyDescent="0.25">
      <c r="A112" s="2" t="s">
        <v>144</v>
      </c>
      <c r="B112" s="2" t="s">
        <v>34</v>
      </c>
      <c r="C112" s="2" t="s">
        <v>15</v>
      </c>
      <c r="D112" s="2" t="s">
        <v>2</v>
      </c>
      <c r="E112" s="2">
        <v>0</v>
      </c>
      <c r="F112" s="2" t="s">
        <v>16</v>
      </c>
      <c r="G112" s="2" t="s">
        <v>17</v>
      </c>
      <c r="H112" s="3">
        <v>3416</v>
      </c>
      <c r="I112" s="3">
        <v>2816</v>
      </c>
      <c r="J112" s="3">
        <v>113</v>
      </c>
      <c r="K112" s="3">
        <v>360</v>
      </c>
      <c r="L112" s="2"/>
      <c r="M112" s="2" t="s">
        <v>39</v>
      </c>
      <c r="N112" s="2" t="s">
        <v>22</v>
      </c>
      <c r="O112" s="2">
        <f>IF(Table_13[[#This Row],[Loan_Status]]="N",0,1)</f>
        <v>1</v>
      </c>
      <c r="P112" s="8"/>
    </row>
    <row r="113" spans="1:16" ht="13.2" x14ac:dyDescent="0.25">
      <c r="A113" s="2" t="s">
        <v>145</v>
      </c>
      <c r="B113" s="2" t="s">
        <v>14</v>
      </c>
      <c r="C113" s="2" t="s">
        <v>15</v>
      </c>
      <c r="D113" s="2" t="s">
        <v>2</v>
      </c>
      <c r="E113" s="2">
        <v>1</v>
      </c>
      <c r="F113" s="2" t="s">
        <v>24</v>
      </c>
      <c r="G113" s="2" t="s">
        <v>17</v>
      </c>
      <c r="H113" s="3">
        <v>2600</v>
      </c>
      <c r="I113" s="3">
        <v>2500</v>
      </c>
      <c r="J113" s="3">
        <v>90</v>
      </c>
      <c r="K113" s="3">
        <v>360</v>
      </c>
      <c r="L113" s="2">
        <v>1</v>
      </c>
      <c r="M113" s="2" t="s">
        <v>39</v>
      </c>
      <c r="N113" s="2" t="s">
        <v>22</v>
      </c>
      <c r="O113" s="2">
        <f>IF(Table_13[[#This Row],[Loan_Status]]="N",0,1)</f>
        <v>1</v>
      </c>
      <c r="P113" s="8"/>
    </row>
    <row r="114" spans="1:16" ht="13.2" x14ac:dyDescent="0.25">
      <c r="A114" s="2" t="s">
        <v>146</v>
      </c>
      <c r="B114" s="2" t="s">
        <v>14</v>
      </c>
      <c r="C114" s="2" t="s">
        <v>15</v>
      </c>
      <c r="D114" s="2" t="s">
        <v>2</v>
      </c>
      <c r="E114" s="2">
        <v>1</v>
      </c>
      <c r="F114" s="2" t="s">
        <v>24</v>
      </c>
      <c r="G114" s="2" t="s">
        <v>17</v>
      </c>
      <c r="H114" s="3">
        <v>3500</v>
      </c>
      <c r="I114" s="3">
        <v>1083</v>
      </c>
      <c r="J114" s="3">
        <v>135</v>
      </c>
      <c r="K114" s="3">
        <v>360</v>
      </c>
      <c r="L114" s="2">
        <v>1</v>
      </c>
      <c r="M114" s="2" t="s">
        <v>21</v>
      </c>
      <c r="N114" s="2" t="s">
        <v>22</v>
      </c>
      <c r="O114" s="2">
        <f>IF(Table_13[[#This Row],[Loan_Status]]="N",0,1)</f>
        <v>1</v>
      </c>
      <c r="P114" s="8"/>
    </row>
    <row r="115" spans="1:16" ht="13.2" x14ac:dyDescent="0.25">
      <c r="A115" s="2" t="s">
        <v>147</v>
      </c>
      <c r="B115" s="2" t="s">
        <v>14</v>
      </c>
      <c r="C115" s="2" t="s">
        <v>15</v>
      </c>
      <c r="D115" s="2" t="s">
        <v>2</v>
      </c>
      <c r="E115" s="2">
        <v>2</v>
      </c>
      <c r="F115" s="2" t="s">
        <v>24</v>
      </c>
      <c r="G115" s="2" t="s">
        <v>17</v>
      </c>
      <c r="H115" s="3">
        <v>3917</v>
      </c>
      <c r="I115" s="3">
        <v>0</v>
      </c>
      <c r="J115" s="3">
        <v>124</v>
      </c>
      <c r="K115" s="3">
        <v>360</v>
      </c>
      <c r="L115" s="2">
        <v>1</v>
      </c>
      <c r="M115" s="2" t="s">
        <v>39</v>
      </c>
      <c r="N115" s="2" t="s">
        <v>22</v>
      </c>
      <c r="O115" s="2">
        <f>IF(Table_13[[#This Row],[Loan_Status]]="N",0,1)</f>
        <v>1</v>
      </c>
      <c r="P115" s="8"/>
    </row>
    <row r="116" spans="1:16" ht="13.2" x14ac:dyDescent="0.25">
      <c r="A116" s="2" t="s">
        <v>148</v>
      </c>
      <c r="B116" s="2" t="s">
        <v>34</v>
      </c>
      <c r="C116" s="2" t="s">
        <v>17</v>
      </c>
      <c r="D116" s="2" t="s">
        <v>454</v>
      </c>
      <c r="E116" s="2">
        <v>0</v>
      </c>
      <c r="F116" s="2" t="s">
        <v>24</v>
      </c>
      <c r="G116" s="2" t="s">
        <v>17</v>
      </c>
      <c r="H116" s="3">
        <v>4408</v>
      </c>
      <c r="I116" s="3">
        <v>0</v>
      </c>
      <c r="J116" s="3">
        <v>120</v>
      </c>
      <c r="K116" s="3">
        <v>360</v>
      </c>
      <c r="L116" s="2">
        <v>1</v>
      </c>
      <c r="M116" s="2" t="s">
        <v>39</v>
      </c>
      <c r="N116" s="2" t="s">
        <v>22</v>
      </c>
      <c r="O116" s="2">
        <f>IF(Table_13[[#This Row],[Loan_Status]]="N",0,1)</f>
        <v>1</v>
      </c>
      <c r="P116" s="8"/>
    </row>
    <row r="117" spans="1:16" ht="13.2" x14ac:dyDescent="0.25">
      <c r="A117" s="2" t="s">
        <v>149</v>
      </c>
      <c r="B117" s="2" t="s">
        <v>34</v>
      </c>
      <c r="C117" s="2" t="s">
        <v>17</v>
      </c>
      <c r="D117" s="2" t="s">
        <v>454</v>
      </c>
      <c r="E117" s="2">
        <v>0</v>
      </c>
      <c r="F117" s="2" t="s">
        <v>16</v>
      </c>
      <c r="G117" s="2" t="s">
        <v>17</v>
      </c>
      <c r="H117" s="3">
        <v>3244</v>
      </c>
      <c r="I117" s="3">
        <v>0</v>
      </c>
      <c r="J117" s="3">
        <v>80</v>
      </c>
      <c r="K117" s="3">
        <v>360</v>
      </c>
      <c r="L117" s="2">
        <v>1</v>
      </c>
      <c r="M117" s="2" t="s">
        <v>21</v>
      </c>
      <c r="N117" s="2" t="s">
        <v>22</v>
      </c>
      <c r="O117" s="2">
        <f>IF(Table_13[[#This Row],[Loan_Status]]="N",0,1)</f>
        <v>1</v>
      </c>
      <c r="P117" s="8"/>
    </row>
    <row r="118" spans="1:16" ht="13.2" x14ac:dyDescent="0.25">
      <c r="A118" s="2" t="s">
        <v>150</v>
      </c>
      <c r="B118" s="2" t="s">
        <v>14</v>
      </c>
      <c r="C118" s="2" t="s">
        <v>17</v>
      </c>
      <c r="D118" s="2" t="s">
        <v>454</v>
      </c>
      <c r="E118" s="2">
        <v>0</v>
      </c>
      <c r="F118" s="2" t="s">
        <v>24</v>
      </c>
      <c r="G118" s="2" t="s">
        <v>17</v>
      </c>
      <c r="H118" s="3">
        <v>3975</v>
      </c>
      <c r="I118" s="3">
        <v>2531</v>
      </c>
      <c r="J118" s="3">
        <v>55</v>
      </c>
      <c r="K118" s="3">
        <v>360</v>
      </c>
      <c r="L118" s="2">
        <v>1</v>
      </c>
      <c r="M118" s="2" t="s">
        <v>18</v>
      </c>
      <c r="N118" s="2" t="s">
        <v>22</v>
      </c>
      <c r="O118" s="2">
        <f>IF(Table_13[[#This Row],[Loan_Status]]="N",0,1)</f>
        <v>1</v>
      </c>
      <c r="P118" s="8"/>
    </row>
    <row r="119" spans="1:16" ht="13.2" x14ac:dyDescent="0.25">
      <c r="A119" s="2" t="s">
        <v>151</v>
      </c>
      <c r="B119" s="2" t="s">
        <v>14</v>
      </c>
      <c r="C119" s="2" t="s">
        <v>17</v>
      </c>
      <c r="D119" s="2" t="s">
        <v>454</v>
      </c>
      <c r="E119" s="2">
        <v>0</v>
      </c>
      <c r="F119" s="2" t="s">
        <v>16</v>
      </c>
      <c r="G119" s="2" t="s">
        <v>17</v>
      </c>
      <c r="H119" s="3">
        <v>2479</v>
      </c>
      <c r="I119" s="3">
        <v>0</v>
      </c>
      <c r="J119" s="3">
        <v>59</v>
      </c>
      <c r="K119" s="3">
        <v>360</v>
      </c>
      <c r="L119" s="2">
        <v>1</v>
      </c>
      <c r="M119" s="2" t="s">
        <v>21</v>
      </c>
      <c r="N119" s="2" t="s">
        <v>22</v>
      </c>
      <c r="O119" s="2">
        <f>IF(Table_13[[#This Row],[Loan_Status]]="N",0,1)</f>
        <v>1</v>
      </c>
      <c r="P119" s="8"/>
    </row>
    <row r="120" spans="1:16" ht="13.2" x14ac:dyDescent="0.25">
      <c r="A120" s="2" t="s">
        <v>152</v>
      </c>
      <c r="B120" s="2" t="s">
        <v>14</v>
      </c>
      <c r="C120" s="2" t="s">
        <v>17</v>
      </c>
      <c r="D120" s="2" t="s">
        <v>454</v>
      </c>
      <c r="E120" s="2">
        <v>0</v>
      </c>
      <c r="F120" s="2" t="s">
        <v>16</v>
      </c>
      <c r="G120" s="2" t="s">
        <v>17</v>
      </c>
      <c r="H120" s="3">
        <v>3418</v>
      </c>
      <c r="I120" s="3">
        <v>0</v>
      </c>
      <c r="J120" s="3">
        <v>127</v>
      </c>
      <c r="K120" s="3">
        <v>360</v>
      </c>
      <c r="L120" s="2">
        <v>1</v>
      </c>
      <c r="M120" s="2" t="s">
        <v>39</v>
      </c>
      <c r="N120" s="2" t="s">
        <v>19</v>
      </c>
      <c r="O120" s="2">
        <f>IF(Table_13[[#This Row],[Loan_Status]]="N",0,1)</f>
        <v>0</v>
      </c>
      <c r="P120" s="8"/>
    </row>
    <row r="121" spans="1:16" ht="13.2" x14ac:dyDescent="0.25">
      <c r="A121" s="2" t="s">
        <v>153</v>
      </c>
      <c r="B121" s="2" t="s">
        <v>14</v>
      </c>
      <c r="C121" s="2" t="s">
        <v>15</v>
      </c>
      <c r="D121" s="2" t="s">
        <v>2</v>
      </c>
      <c r="E121" s="2" t="s">
        <v>71</v>
      </c>
      <c r="F121" s="2" t="s">
        <v>16</v>
      </c>
      <c r="G121" s="2" t="s">
        <v>17</v>
      </c>
      <c r="H121" s="3">
        <v>3430</v>
      </c>
      <c r="I121" s="3">
        <v>1250</v>
      </c>
      <c r="J121" s="3">
        <v>128</v>
      </c>
      <c r="K121" s="3">
        <v>360</v>
      </c>
      <c r="L121" s="2">
        <v>0</v>
      </c>
      <c r="M121" s="2" t="s">
        <v>39</v>
      </c>
      <c r="N121" s="2" t="s">
        <v>19</v>
      </c>
      <c r="O121" s="2">
        <f>IF(Table_13[[#This Row],[Loan_Status]]="N",0,1)</f>
        <v>0</v>
      </c>
      <c r="P121" s="8"/>
    </row>
    <row r="122" spans="1:16" ht="13.2" x14ac:dyDescent="0.25">
      <c r="A122" s="2" t="s">
        <v>154</v>
      </c>
      <c r="B122" s="2" t="s">
        <v>14</v>
      </c>
      <c r="C122" s="2" t="s">
        <v>15</v>
      </c>
      <c r="D122" s="2" t="s">
        <v>2</v>
      </c>
      <c r="E122" s="2" t="s">
        <v>71</v>
      </c>
      <c r="F122" s="2" t="s">
        <v>24</v>
      </c>
      <c r="G122" s="2" t="s">
        <v>15</v>
      </c>
      <c r="H122" s="3">
        <v>5703</v>
      </c>
      <c r="I122" s="3">
        <v>0</v>
      </c>
      <c r="J122" s="3">
        <v>130</v>
      </c>
      <c r="K122" s="3">
        <v>360</v>
      </c>
      <c r="L122" s="2">
        <v>1</v>
      </c>
      <c r="M122" s="2" t="s">
        <v>18</v>
      </c>
      <c r="N122" s="2" t="s">
        <v>22</v>
      </c>
      <c r="O122" s="2">
        <f>IF(Table_13[[#This Row],[Loan_Status]]="N",0,1)</f>
        <v>1</v>
      </c>
      <c r="P122" s="8"/>
    </row>
    <row r="123" spans="1:16" ht="13.2" x14ac:dyDescent="0.25">
      <c r="A123" s="2" t="s">
        <v>155</v>
      </c>
      <c r="B123" s="2" t="s">
        <v>14</v>
      </c>
      <c r="C123" s="2" t="s">
        <v>15</v>
      </c>
      <c r="D123" s="2" t="s">
        <v>2</v>
      </c>
      <c r="E123" s="2">
        <v>0</v>
      </c>
      <c r="F123" s="2" t="s">
        <v>16</v>
      </c>
      <c r="G123" s="2" t="s">
        <v>17</v>
      </c>
      <c r="H123" s="3">
        <v>3173</v>
      </c>
      <c r="I123" s="3">
        <v>3021</v>
      </c>
      <c r="J123" s="3">
        <v>137</v>
      </c>
      <c r="K123" s="3">
        <v>360</v>
      </c>
      <c r="L123" s="2">
        <v>1</v>
      </c>
      <c r="M123" s="2" t="s">
        <v>21</v>
      </c>
      <c r="N123" s="2" t="s">
        <v>22</v>
      </c>
      <c r="O123" s="2">
        <f>IF(Table_13[[#This Row],[Loan_Status]]="N",0,1)</f>
        <v>1</v>
      </c>
      <c r="P123" s="8"/>
    </row>
    <row r="124" spans="1:16" ht="13.2" x14ac:dyDescent="0.25">
      <c r="A124" s="2" t="s">
        <v>156</v>
      </c>
      <c r="B124" s="2" t="s">
        <v>14</v>
      </c>
      <c r="C124" s="2" t="s">
        <v>15</v>
      </c>
      <c r="D124" s="2" t="s">
        <v>2</v>
      </c>
      <c r="E124" s="2" t="s">
        <v>71</v>
      </c>
      <c r="F124" s="2" t="s">
        <v>24</v>
      </c>
      <c r="G124" s="2" t="s">
        <v>17</v>
      </c>
      <c r="H124" s="3">
        <v>3850</v>
      </c>
      <c r="I124" s="3">
        <v>983</v>
      </c>
      <c r="J124" s="3">
        <v>100</v>
      </c>
      <c r="K124" s="3">
        <v>360</v>
      </c>
      <c r="L124" s="2">
        <v>1</v>
      </c>
      <c r="M124" s="2" t="s">
        <v>39</v>
      </c>
      <c r="N124" s="2" t="s">
        <v>22</v>
      </c>
      <c r="O124" s="2">
        <f>IF(Table_13[[#This Row],[Loan_Status]]="N",0,1)</f>
        <v>1</v>
      </c>
      <c r="P124" s="8"/>
    </row>
    <row r="125" spans="1:16" ht="13.2" x14ac:dyDescent="0.25">
      <c r="A125" s="2" t="s">
        <v>157</v>
      </c>
      <c r="B125" s="2" t="s">
        <v>14</v>
      </c>
      <c r="C125" s="2" t="s">
        <v>15</v>
      </c>
      <c r="D125" s="2" t="s">
        <v>2</v>
      </c>
      <c r="E125" s="2">
        <v>0</v>
      </c>
      <c r="F125" s="2" t="s">
        <v>16</v>
      </c>
      <c r="G125" s="2" t="s">
        <v>17</v>
      </c>
      <c r="H125" s="3">
        <v>150</v>
      </c>
      <c r="I125" s="3">
        <v>1800</v>
      </c>
      <c r="J125" s="3">
        <v>135</v>
      </c>
      <c r="K125" s="3">
        <v>360</v>
      </c>
      <c r="L125" s="2">
        <v>1</v>
      </c>
      <c r="M125" s="2" t="s">
        <v>18</v>
      </c>
      <c r="N125" s="2" t="s">
        <v>19</v>
      </c>
      <c r="O125" s="2">
        <f>IF(Table_13[[#This Row],[Loan_Status]]="N",0,1)</f>
        <v>0</v>
      </c>
      <c r="P125" s="8"/>
    </row>
    <row r="126" spans="1:16" ht="13.2" x14ac:dyDescent="0.25">
      <c r="A126" s="2" t="s">
        <v>158</v>
      </c>
      <c r="B126" s="2" t="s">
        <v>14</v>
      </c>
      <c r="C126" s="2" t="s">
        <v>15</v>
      </c>
      <c r="D126" s="2" t="s">
        <v>2</v>
      </c>
      <c r="E126" s="2">
        <v>0</v>
      </c>
      <c r="F126" s="2" t="s">
        <v>16</v>
      </c>
      <c r="G126" s="2" t="s">
        <v>17</v>
      </c>
      <c r="H126" s="3">
        <v>3727</v>
      </c>
      <c r="I126" s="3">
        <v>1775</v>
      </c>
      <c r="J126" s="3">
        <v>131</v>
      </c>
      <c r="K126" s="3">
        <v>360</v>
      </c>
      <c r="L126" s="2">
        <v>1</v>
      </c>
      <c r="M126" s="2" t="s">
        <v>39</v>
      </c>
      <c r="N126" s="2" t="s">
        <v>22</v>
      </c>
      <c r="O126" s="2">
        <f>IF(Table_13[[#This Row],[Loan_Status]]="N",0,1)</f>
        <v>1</v>
      </c>
      <c r="P126" s="8"/>
    </row>
    <row r="127" spans="1:16" ht="13.2" x14ac:dyDescent="0.25">
      <c r="A127" s="2" t="s">
        <v>160</v>
      </c>
      <c r="B127" s="2" t="s">
        <v>34</v>
      </c>
      <c r="C127" s="2" t="s">
        <v>15</v>
      </c>
      <c r="D127" s="2" t="s">
        <v>2</v>
      </c>
      <c r="E127" s="2">
        <v>2</v>
      </c>
      <c r="F127" s="2" t="s">
        <v>16</v>
      </c>
      <c r="G127" s="2" t="s">
        <v>17</v>
      </c>
      <c r="H127" s="3">
        <v>4283</v>
      </c>
      <c r="I127" s="3">
        <v>2383</v>
      </c>
      <c r="J127" s="3">
        <v>127</v>
      </c>
      <c r="K127" s="3">
        <v>360</v>
      </c>
      <c r="L127" s="2"/>
      <c r="M127" s="2" t="s">
        <v>39</v>
      </c>
      <c r="N127" s="2" t="s">
        <v>22</v>
      </c>
      <c r="O127" s="2">
        <f>IF(Table_13[[#This Row],[Loan_Status]]="N",0,1)</f>
        <v>1</v>
      </c>
      <c r="P127" s="8"/>
    </row>
    <row r="128" spans="1:16" ht="13.2" x14ac:dyDescent="0.25">
      <c r="A128" s="2" t="s">
        <v>161</v>
      </c>
      <c r="B128" s="2" t="s">
        <v>14</v>
      </c>
      <c r="C128" s="2" t="s">
        <v>15</v>
      </c>
      <c r="D128" s="2" t="s">
        <v>2</v>
      </c>
      <c r="E128" s="2">
        <v>0</v>
      </c>
      <c r="F128" s="2" t="s">
        <v>16</v>
      </c>
      <c r="G128" s="2" t="s">
        <v>17</v>
      </c>
      <c r="H128" s="3">
        <v>2221</v>
      </c>
      <c r="I128" s="3">
        <v>0</v>
      </c>
      <c r="J128" s="3">
        <v>60</v>
      </c>
      <c r="K128" s="3">
        <v>360</v>
      </c>
      <c r="L128" s="2">
        <v>0</v>
      </c>
      <c r="M128" s="2" t="s">
        <v>21</v>
      </c>
      <c r="N128" s="2" t="s">
        <v>19</v>
      </c>
      <c r="O128" s="2">
        <f>IF(Table_13[[#This Row],[Loan_Status]]="N",0,1)</f>
        <v>0</v>
      </c>
      <c r="P128" s="8"/>
    </row>
    <row r="129" spans="1:16" ht="13.2" x14ac:dyDescent="0.25">
      <c r="A129" s="2" t="s">
        <v>162</v>
      </c>
      <c r="B129" s="2" t="s">
        <v>14</v>
      </c>
      <c r="C129" s="2" t="s">
        <v>15</v>
      </c>
      <c r="D129" s="2" t="s">
        <v>2</v>
      </c>
      <c r="E129" s="2">
        <v>2</v>
      </c>
      <c r="F129" s="2" t="s">
        <v>16</v>
      </c>
      <c r="G129" s="2" t="s">
        <v>17</v>
      </c>
      <c r="H129" s="3">
        <v>4009</v>
      </c>
      <c r="I129" s="3">
        <v>1717</v>
      </c>
      <c r="J129" s="3">
        <v>116</v>
      </c>
      <c r="K129" s="3">
        <v>360</v>
      </c>
      <c r="L129" s="2">
        <v>1</v>
      </c>
      <c r="M129" s="2" t="s">
        <v>39</v>
      </c>
      <c r="N129" s="2" t="s">
        <v>22</v>
      </c>
      <c r="O129" s="2">
        <f>IF(Table_13[[#This Row],[Loan_Status]]="N",0,1)</f>
        <v>1</v>
      </c>
      <c r="P129" s="8"/>
    </row>
    <row r="130" spans="1:16" ht="13.2" x14ac:dyDescent="0.25">
      <c r="A130" s="2" t="s">
        <v>163</v>
      </c>
      <c r="B130" s="2" t="s">
        <v>14</v>
      </c>
      <c r="C130" s="2" t="s">
        <v>17</v>
      </c>
      <c r="D130" s="2" t="s">
        <v>454</v>
      </c>
      <c r="E130" s="2">
        <v>0</v>
      </c>
      <c r="F130" s="2" t="s">
        <v>16</v>
      </c>
      <c r="G130" s="2" t="s">
        <v>17</v>
      </c>
      <c r="H130" s="3">
        <v>2971</v>
      </c>
      <c r="I130" s="3">
        <v>2791</v>
      </c>
      <c r="J130" s="3">
        <v>144</v>
      </c>
      <c r="K130" s="3">
        <v>360</v>
      </c>
      <c r="L130" s="2">
        <v>1</v>
      </c>
      <c r="M130" s="2" t="s">
        <v>39</v>
      </c>
      <c r="N130" s="2" t="s">
        <v>22</v>
      </c>
      <c r="O130" s="2">
        <f>IF(Table_13[[#This Row],[Loan_Status]]="N",0,1)</f>
        <v>1</v>
      </c>
      <c r="P130" s="8"/>
    </row>
    <row r="131" spans="1:16" ht="13.2" x14ac:dyDescent="0.25">
      <c r="A131" s="2" t="s">
        <v>164</v>
      </c>
      <c r="B131" s="2" t="s">
        <v>14</v>
      </c>
      <c r="C131" s="2" t="s">
        <v>15</v>
      </c>
      <c r="D131" s="2" t="s">
        <v>2</v>
      </c>
      <c r="E131" s="2">
        <v>0</v>
      </c>
      <c r="F131" s="2" t="s">
        <v>16</v>
      </c>
      <c r="G131" s="2" t="s">
        <v>17</v>
      </c>
      <c r="H131" s="3">
        <v>6250</v>
      </c>
      <c r="I131" s="3">
        <v>0</v>
      </c>
      <c r="J131" s="3">
        <v>128</v>
      </c>
      <c r="K131" s="3">
        <v>360</v>
      </c>
      <c r="L131" s="2">
        <v>1</v>
      </c>
      <c r="M131" s="2" t="s">
        <v>39</v>
      </c>
      <c r="N131" s="2" t="s">
        <v>22</v>
      </c>
      <c r="O131" s="2">
        <f>IF(Table_13[[#This Row],[Loan_Status]]="N",0,1)</f>
        <v>1</v>
      </c>
      <c r="P131" s="8"/>
    </row>
    <row r="132" spans="1:16" ht="13.2" x14ac:dyDescent="0.25">
      <c r="A132" s="2" t="s">
        <v>165</v>
      </c>
      <c r="B132" s="2" t="s">
        <v>14</v>
      </c>
      <c r="C132" s="2" t="s">
        <v>15</v>
      </c>
      <c r="D132" s="2" t="s">
        <v>2</v>
      </c>
      <c r="E132" s="2"/>
      <c r="F132" s="2" t="s">
        <v>24</v>
      </c>
      <c r="G132" s="2" t="s">
        <v>15</v>
      </c>
      <c r="H132" s="3">
        <v>4735</v>
      </c>
      <c r="I132" s="3">
        <v>0</v>
      </c>
      <c r="J132" s="3">
        <v>138</v>
      </c>
      <c r="K132" s="3">
        <v>360</v>
      </c>
      <c r="L132" s="2">
        <v>1</v>
      </c>
      <c r="M132" s="2" t="s">
        <v>21</v>
      </c>
      <c r="N132" s="2" t="s">
        <v>19</v>
      </c>
      <c r="O132" s="2">
        <f>IF(Table_13[[#This Row],[Loan_Status]]="N",0,1)</f>
        <v>0</v>
      </c>
      <c r="P132" s="8"/>
    </row>
    <row r="133" spans="1:16" ht="13.2" x14ac:dyDescent="0.25">
      <c r="A133" s="2" t="s">
        <v>166</v>
      </c>
      <c r="B133" s="2" t="s">
        <v>14</v>
      </c>
      <c r="C133" s="2" t="s">
        <v>15</v>
      </c>
      <c r="D133" s="2" t="s">
        <v>2</v>
      </c>
      <c r="E133" s="2">
        <v>1</v>
      </c>
      <c r="F133" s="2" t="s">
        <v>16</v>
      </c>
      <c r="G133" s="2" t="s">
        <v>17</v>
      </c>
      <c r="H133" s="3">
        <v>2491</v>
      </c>
      <c r="I133" s="3">
        <v>2054</v>
      </c>
      <c r="J133" s="3">
        <v>104</v>
      </c>
      <c r="K133" s="3">
        <v>360</v>
      </c>
      <c r="L133" s="2">
        <v>1</v>
      </c>
      <c r="M133" s="2" t="s">
        <v>39</v>
      </c>
      <c r="N133" s="2" t="s">
        <v>22</v>
      </c>
      <c r="O133" s="2">
        <f>IF(Table_13[[#This Row],[Loan_Status]]="N",0,1)</f>
        <v>1</v>
      </c>
      <c r="P133" s="8"/>
    </row>
    <row r="134" spans="1:16" ht="13.2" x14ac:dyDescent="0.25">
      <c r="A134" s="2" t="s">
        <v>168</v>
      </c>
      <c r="B134" s="2" t="s">
        <v>14</v>
      </c>
      <c r="C134" s="2" t="s">
        <v>17</v>
      </c>
      <c r="D134" s="2" t="s">
        <v>454</v>
      </c>
      <c r="E134" s="2">
        <v>0</v>
      </c>
      <c r="F134" s="2" t="s">
        <v>24</v>
      </c>
      <c r="G134" s="2" t="s">
        <v>17</v>
      </c>
      <c r="H134" s="3">
        <v>3189</v>
      </c>
      <c r="I134" s="3">
        <v>2598</v>
      </c>
      <c r="J134" s="3">
        <v>120</v>
      </c>
      <c r="K134" s="3"/>
      <c r="L134" s="2">
        <v>1</v>
      </c>
      <c r="M134" s="2" t="s">
        <v>18</v>
      </c>
      <c r="N134" s="2" t="s">
        <v>22</v>
      </c>
      <c r="O134" s="2">
        <f>IF(Table_13[[#This Row],[Loan_Status]]="N",0,1)</f>
        <v>1</v>
      </c>
      <c r="P134" s="8"/>
    </row>
    <row r="135" spans="1:16" ht="13.2" x14ac:dyDescent="0.25">
      <c r="A135" s="2" t="s">
        <v>169</v>
      </c>
      <c r="B135" s="2" t="s">
        <v>14</v>
      </c>
      <c r="C135" s="2" t="s">
        <v>15</v>
      </c>
      <c r="D135" s="2" t="s">
        <v>2</v>
      </c>
      <c r="E135" s="2">
        <v>1</v>
      </c>
      <c r="F135" s="2" t="s">
        <v>16</v>
      </c>
      <c r="G135" s="2" t="s">
        <v>17</v>
      </c>
      <c r="H135" s="3">
        <v>3155</v>
      </c>
      <c r="I135" s="3">
        <v>1779</v>
      </c>
      <c r="J135" s="3">
        <v>140</v>
      </c>
      <c r="K135" s="3">
        <v>360</v>
      </c>
      <c r="L135" s="2">
        <v>1</v>
      </c>
      <c r="M135" s="2" t="s">
        <v>39</v>
      </c>
      <c r="N135" s="2" t="s">
        <v>22</v>
      </c>
      <c r="O135" s="2">
        <f>IF(Table_13[[#This Row],[Loan_Status]]="N",0,1)</f>
        <v>1</v>
      </c>
      <c r="P135" s="8"/>
    </row>
    <row r="136" spans="1:16" ht="13.2" x14ac:dyDescent="0.25">
      <c r="A136" s="2" t="s">
        <v>170</v>
      </c>
      <c r="B136" s="2" t="s">
        <v>34</v>
      </c>
      <c r="C136" s="2" t="s">
        <v>17</v>
      </c>
      <c r="D136" s="2" t="s">
        <v>454</v>
      </c>
      <c r="E136" s="2">
        <v>0</v>
      </c>
      <c r="F136" s="2" t="s">
        <v>16</v>
      </c>
      <c r="G136" s="2" t="s">
        <v>15</v>
      </c>
      <c r="H136" s="3">
        <v>3463</v>
      </c>
      <c r="I136" s="3">
        <v>0</v>
      </c>
      <c r="J136" s="3">
        <v>122</v>
      </c>
      <c r="K136" s="3">
        <v>360</v>
      </c>
      <c r="L136" s="2"/>
      <c r="M136" s="2" t="s">
        <v>21</v>
      </c>
      <c r="N136" s="2" t="s">
        <v>22</v>
      </c>
      <c r="O136" s="2">
        <f>IF(Table_13[[#This Row],[Loan_Status]]="N",0,1)</f>
        <v>1</v>
      </c>
      <c r="P136" s="8"/>
    </row>
    <row r="137" spans="1:16" ht="13.2" x14ac:dyDescent="0.25">
      <c r="A137" s="2" t="s">
        <v>171</v>
      </c>
      <c r="B137" s="2" t="s">
        <v>34</v>
      </c>
      <c r="C137" s="2" t="s">
        <v>17</v>
      </c>
      <c r="D137" s="2" t="s">
        <v>454</v>
      </c>
      <c r="E137" s="2">
        <v>1</v>
      </c>
      <c r="F137" s="2" t="s">
        <v>16</v>
      </c>
      <c r="G137" s="2" t="s">
        <v>17</v>
      </c>
      <c r="H137" s="3">
        <v>3812</v>
      </c>
      <c r="I137" s="3">
        <v>0</v>
      </c>
      <c r="J137" s="3">
        <v>112</v>
      </c>
      <c r="K137" s="3">
        <v>360</v>
      </c>
      <c r="L137" s="2">
        <v>1</v>
      </c>
      <c r="M137" s="2" t="s">
        <v>18</v>
      </c>
      <c r="N137" s="2" t="s">
        <v>22</v>
      </c>
      <c r="O137" s="2">
        <f>IF(Table_13[[#This Row],[Loan_Status]]="N",0,1)</f>
        <v>1</v>
      </c>
      <c r="P137" s="8"/>
    </row>
    <row r="138" spans="1:16" ht="13.2" x14ac:dyDescent="0.25">
      <c r="A138" s="2" t="s">
        <v>172</v>
      </c>
      <c r="B138" s="2" t="s">
        <v>14</v>
      </c>
      <c r="C138" s="2" t="s">
        <v>15</v>
      </c>
      <c r="D138" s="2" t="s">
        <v>2</v>
      </c>
      <c r="E138" s="2">
        <v>1</v>
      </c>
      <c r="F138" s="2" t="s">
        <v>16</v>
      </c>
      <c r="G138" s="2" t="s">
        <v>17</v>
      </c>
      <c r="H138" s="3">
        <v>3315</v>
      </c>
      <c r="I138" s="3">
        <v>0</v>
      </c>
      <c r="J138" s="3">
        <v>96</v>
      </c>
      <c r="K138" s="3">
        <v>360</v>
      </c>
      <c r="L138" s="2">
        <v>1</v>
      </c>
      <c r="M138" s="2" t="s">
        <v>39</v>
      </c>
      <c r="N138" s="2" t="s">
        <v>22</v>
      </c>
      <c r="O138" s="2">
        <f>IF(Table_13[[#This Row],[Loan_Status]]="N",0,1)</f>
        <v>1</v>
      </c>
      <c r="P138" s="8"/>
    </row>
    <row r="139" spans="1:16" ht="13.2" x14ac:dyDescent="0.25">
      <c r="A139" s="2" t="s">
        <v>173</v>
      </c>
      <c r="B139" s="2" t="s">
        <v>14</v>
      </c>
      <c r="C139" s="2" t="s">
        <v>15</v>
      </c>
      <c r="D139" s="2" t="s">
        <v>2</v>
      </c>
      <c r="E139" s="2">
        <v>2</v>
      </c>
      <c r="F139" s="2" t="s">
        <v>16</v>
      </c>
      <c r="G139" s="2" t="s">
        <v>17</v>
      </c>
      <c r="H139" s="3">
        <v>5819</v>
      </c>
      <c r="I139" s="3">
        <v>5000</v>
      </c>
      <c r="J139" s="3">
        <v>120</v>
      </c>
      <c r="K139" s="3">
        <v>360</v>
      </c>
      <c r="L139" s="2">
        <v>1</v>
      </c>
      <c r="M139" s="2" t="s">
        <v>18</v>
      </c>
      <c r="N139" s="2" t="s">
        <v>22</v>
      </c>
      <c r="O139" s="2">
        <f>IF(Table_13[[#This Row],[Loan_Status]]="N",0,1)</f>
        <v>1</v>
      </c>
      <c r="P139" s="8"/>
    </row>
    <row r="140" spans="1:16" ht="13.2" x14ac:dyDescent="0.25">
      <c r="A140" s="2" t="s">
        <v>174</v>
      </c>
      <c r="B140" s="2" t="s">
        <v>14</v>
      </c>
      <c r="C140" s="2" t="s">
        <v>15</v>
      </c>
      <c r="D140" s="2" t="s">
        <v>2</v>
      </c>
      <c r="E140" s="2">
        <v>1</v>
      </c>
      <c r="F140" s="2" t="s">
        <v>24</v>
      </c>
      <c r="G140" s="2" t="s">
        <v>17</v>
      </c>
      <c r="H140" s="3">
        <v>2510</v>
      </c>
      <c r="I140" s="3">
        <v>1983</v>
      </c>
      <c r="J140" s="3">
        <v>140</v>
      </c>
      <c r="K140" s="3">
        <v>180</v>
      </c>
      <c r="L140" s="2">
        <v>1</v>
      </c>
      <c r="M140" s="2" t="s">
        <v>21</v>
      </c>
      <c r="N140" s="2" t="s">
        <v>19</v>
      </c>
      <c r="O140" s="2">
        <f>IF(Table_13[[#This Row],[Loan_Status]]="N",0,1)</f>
        <v>0</v>
      </c>
      <c r="P140" s="8"/>
    </row>
    <row r="141" spans="1:16" ht="13.2" x14ac:dyDescent="0.25">
      <c r="A141" s="2" t="s">
        <v>175</v>
      </c>
      <c r="B141" s="2" t="s">
        <v>14</v>
      </c>
      <c r="C141" s="2" t="s">
        <v>15</v>
      </c>
      <c r="D141" s="2" t="s">
        <v>2</v>
      </c>
      <c r="E141" s="2">
        <v>2</v>
      </c>
      <c r="F141" s="2" t="s">
        <v>16</v>
      </c>
      <c r="G141" s="2" t="s">
        <v>15</v>
      </c>
      <c r="H141" s="3">
        <v>6250</v>
      </c>
      <c r="I141" s="3">
        <v>1300</v>
      </c>
      <c r="J141" s="3">
        <v>108</v>
      </c>
      <c r="K141" s="3">
        <v>360</v>
      </c>
      <c r="L141" s="2">
        <v>1</v>
      </c>
      <c r="M141" s="2" t="s">
        <v>18</v>
      </c>
      <c r="N141" s="2" t="s">
        <v>22</v>
      </c>
      <c r="O141" s="2">
        <f>IF(Table_13[[#This Row],[Loan_Status]]="N",0,1)</f>
        <v>1</v>
      </c>
      <c r="P141" s="8"/>
    </row>
    <row r="142" spans="1:16" ht="13.2" x14ac:dyDescent="0.25">
      <c r="A142" s="2" t="s">
        <v>176</v>
      </c>
      <c r="B142" s="2" t="s">
        <v>14</v>
      </c>
      <c r="C142" s="2" t="s">
        <v>15</v>
      </c>
      <c r="D142" s="2" t="s">
        <v>2</v>
      </c>
      <c r="E142" s="2">
        <v>0</v>
      </c>
      <c r="F142" s="2" t="s">
        <v>24</v>
      </c>
      <c r="G142" s="2" t="s">
        <v>17</v>
      </c>
      <c r="H142" s="3">
        <v>3406</v>
      </c>
      <c r="I142" s="3">
        <v>4417</v>
      </c>
      <c r="J142" s="3">
        <v>123</v>
      </c>
      <c r="K142" s="3">
        <v>360</v>
      </c>
      <c r="L142" s="2">
        <v>1</v>
      </c>
      <c r="M142" s="2" t="s">
        <v>39</v>
      </c>
      <c r="N142" s="2" t="s">
        <v>22</v>
      </c>
      <c r="O142" s="2">
        <f>IF(Table_13[[#This Row],[Loan_Status]]="N",0,1)</f>
        <v>1</v>
      </c>
      <c r="P142" s="8"/>
    </row>
    <row r="143" spans="1:16" ht="13.2" x14ac:dyDescent="0.25">
      <c r="A143" s="2" t="s">
        <v>177</v>
      </c>
      <c r="B143" s="2" t="s">
        <v>14</v>
      </c>
      <c r="C143" s="2" t="s">
        <v>17</v>
      </c>
      <c r="D143" s="2" t="s">
        <v>454</v>
      </c>
      <c r="E143" s="2">
        <v>0</v>
      </c>
      <c r="F143" s="2" t="s">
        <v>16</v>
      </c>
      <c r="G143" s="2" t="s">
        <v>15</v>
      </c>
      <c r="H143" s="3">
        <v>6050</v>
      </c>
      <c r="I143" s="3">
        <v>4333</v>
      </c>
      <c r="J143" s="3">
        <v>120</v>
      </c>
      <c r="K143" s="3">
        <v>180</v>
      </c>
      <c r="L143" s="2">
        <v>1</v>
      </c>
      <c r="M143" s="2" t="s">
        <v>21</v>
      </c>
      <c r="N143" s="2" t="s">
        <v>19</v>
      </c>
      <c r="O143" s="2">
        <f>IF(Table_13[[#This Row],[Loan_Status]]="N",0,1)</f>
        <v>0</v>
      </c>
      <c r="P143" s="8"/>
    </row>
    <row r="144" spans="1:16" ht="13.2" x14ac:dyDescent="0.25">
      <c r="A144" s="2" t="s">
        <v>178</v>
      </c>
      <c r="B144" s="2" t="s">
        <v>14</v>
      </c>
      <c r="C144" s="2" t="s">
        <v>15</v>
      </c>
      <c r="D144" s="2" t="s">
        <v>2</v>
      </c>
      <c r="E144" s="2">
        <v>2</v>
      </c>
      <c r="F144" s="2" t="s">
        <v>16</v>
      </c>
      <c r="G144" s="2" t="s">
        <v>17</v>
      </c>
      <c r="H144" s="3">
        <v>9703</v>
      </c>
      <c r="I144" s="3">
        <v>0</v>
      </c>
      <c r="J144" s="3">
        <v>112</v>
      </c>
      <c r="K144" s="3">
        <v>360</v>
      </c>
      <c r="L144" s="2">
        <v>1</v>
      </c>
      <c r="M144" s="2" t="s">
        <v>21</v>
      </c>
      <c r="N144" s="2" t="s">
        <v>22</v>
      </c>
      <c r="O144" s="2">
        <f>IF(Table_13[[#This Row],[Loan_Status]]="N",0,1)</f>
        <v>1</v>
      </c>
      <c r="P144" s="8"/>
    </row>
    <row r="145" spans="1:16" ht="13.2" x14ac:dyDescent="0.25">
      <c r="A145" s="2" t="s">
        <v>179</v>
      </c>
      <c r="B145" s="2" t="s">
        <v>14</v>
      </c>
      <c r="C145" s="2" t="s">
        <v>15</v>
      </c>
      <c r="D145" s="2" t="s">
        <v>2</v>
      </c>
      <c r="E145" s="2">
        <v>1</v>
      </c>
      <c r="F145" s="2" t="s">
        <v>24</v>
      </c>
      <c r="G145" s="2" t="s">
        <v>17</v>
      </c>
      <c r="H145" s="3">
        <v>6608</v>
      </c>
      <c r="I145" s="3">
        <v>0</v>
      </c>
      <c r="J145" s="3">
        <v>137</v>
      </c>
      <c r="K145" s="3">
        <v>180</v>
      </c>
      <c r="L145" s="2">
        <v>1</v>
      </c>
      <c r="M145" s="2" t="s">
        <v>21</v>
      </c>
      <c r="N145" s="2" t="s">
        <v>22</v>
      </c>
      <c r="O145" s="2">
        <f>IF(Table_13[[#This Row],[Loan_Status]]="N",0,1)</f>
        <v>1</v>
      </c>
      <c r="P145" s="8"/>
    </row>
    <row r="146" spans="1:16" ht="13.2" x14ac:dyDescent="0.25">
      <c r="A146" s="2" t="s">
        <v>180</v>
      </c>
      <c r="B146" s="2" t="s">
        <v>14</v>
      </c>
      <c r="C146" s="2" t="s">
        <v>15</v>
      </c>
      <c r="D146" s="2" t="s">
        <v>2</v>
      </c>
      <c r="E146" s="2">
        <v>1</v>
      </c>
      <c r="F146" s="2" t="s">
        <v>16</v>
      </c>
      <c r="G146" s="2" t="s">
        <v>17</v>
      </c>
      <c r="H146" s="3">
        <v>2882</v>
      </c>
      <c r="I146" s="3">
        <v>1843</v>
      </c>
      <c r="J146" s="3">
        <v>123</v>
      </c>
      <c r="K146" s="3">
        <v>480</v>
      </c>
      <c r="L146" s="2">
        <v>1</v>
      </c>
      <c r="M146" s="2" t="s">
        <v>39</v>
      </c>
      <c r="N146" s="2" t="s">
        <v>22</v>
      </c>
      <c r="O146" s="2">
        <f>IF(Table_13[[#This Row],[Loan_Status]]="N",0,1)</f>
        <v>1</v>
      </c>
      <c r="P146" s="8"/>
    </row>
    <row r="147" spans="1:16" ht="13.2" x14ac:dyDescent="0.25">
      <c r="A147" s="2" t="s">
        <v>181</v>
      </c>
      <c r="B147" s="2" t="s">
        <v>14</v>
      </c>
      <c r="C147" s="2" t="s">
        <v>15</v>
      </c>
      <c r="D147" s="2" t="s">
        <v>2</v>
      </c>
      <c r="E147" s="2">
        <v>0</v>
      </c>
      <c r="F147" s="2" t="s">
        <v>16</v>
      </c>
      <c r="G147" s="2" t="s">
        <v>17</v>
      </c>
      <c r="H147" s="3">
        <v>1809</v>
      </c>
      <c r="I147" s="3">
        <v>1868</v>
      </c>
      <c r="J147" s="3">
        <v>90</v>
      </c>
      <c r="K147" s="3">
        <v>360</v>
      </c>
      <c r="L147" s="2">
        <v>1</v>
      </c>
      <c r="M147" s="2" t="s">
        <v>21</v>
      </c>
      <c r="N147" s="2" t="s">
        <v>22</v>
      </c>
      <c r="O147" s="2">
        <f>IF(Table_13[[#This Row],[Loan_Status]]="N",0,1)</f>
        <v>1</v>
      </c>
      <c r="P147" s="8"/>
    </row>
    <row r="148" spans="1:16" ht="13.2" x14ac:dyDescent="0.25">
      <c r="A148" s="2" t="s">
        <v>182</v>
      </c>
      <c r="B148" s="2" t="s">
        <v>34</v>
      </c>
      <c r="C148" s="2" t="s">
        <v>17</v>
      </c>
      <c r="D148" s="2" t="s">
        <v>454</v>
      </c>
      <c r="E148" s="2">
        <v>2</v>
      </c>
      <c r="F148" s="2" t="s">
        <v>16</v>
      </c>
      <c r="G148" s="2" t="s">
        <v>17</v>
      </c>
      <c r="H148" s="3">
        <v>3427</v>
      </c>
      <c r="I148" s="3">
        <v>0</v>
      </c>
      <c r="J148" s="3">
        <v>138</v>
      </c>
      <c r="K148" s="3">
        <v>360</v>
      </c>
      <c r="L148" s="2">
        <v>1</v>
      </c>
      <c r="M148" s="2" t="s">
        <v>21</v>
      </c>
      <c r="N148" s="2" t="s">
        <v>19</v>
      </c>
      <c r="O148" s="2">
        <f>IF(Table_13[[#This Row],[Loan_Status]]="N",0,1)</f>
        <v>0</v>
      </c>
      <c r="P148" s="8"/>
    </row>
    <row r="149" spans="1:16" ht="13.2" x14ac:dyDescent="0.25">
      <c r="A149" s="2" t="s">
        <v>183</v>
      </c>
      <c r="B149" s="2" t="s">
        <v>14</v>
      </c>
      <c r="C149" s="2" t="s">
        <v>17</v>
      </c>
      <c r="D149" s="2" t="s">
        <v>454</v>
      </c>
      <c r="E149" s="2">
        <v>0</v>
      </c>
      <c r="F149" s="2" t="s">
        <v>24</v>
      </c>
      <c r="G149" s="2" t="s">
        <v>15</v>
      </c>
      <c r="H149" s="3">
        <v>2583</v>
      </c>
      <c r="I149" s="3">
        <v>2167</v>
      </c>
      <c r="J149" s="3">
        <v>104</v>
      </c>
      <c r="K149" s="3">
        <v>360</v>
      </c>
      <c r="L149" s="2">
        <v>1</v>
      </c>
      <c r="M149" s="2" t="s">
        <v>18</v>
      </c>
      <c r="N149" s="2" t="s">
        <v>22</v>
      </c>
      <c r="O149" s="2">
        <f>IF(Table_13[[#This Row],[Loan_Status]]="N",0,1)</f>
        <v>1</v>
      </c>
      <c r="P149" s="8"/>
    </row>
    <row r="150" spans="1:16" ht="13.2" x14ac:dyDescent="0.25">
      <c r="A150" s="2" t="s">
        <v>184</v>
      </c>
      <c r="B150" s="2" t="s">
        <v>14</v>
      </c>
      <c r="C150" s="2" t="s">
        <v>17</v>
      </c>
      <c r="D150" s="2" t="s">
        <v>454</v>
      </c>
      <c r="E150" s="2">
        <v>0</v>
      </c>
      <c r="F150" s="2" t="s">
        <v>24</v>
      </c>
      <c r="G150" s="2" t="s">
        <v>17</v>
      </c>
      <c r="H150" s="3">
        <v>6045</v>
      </c>
      <c r="I150" s="3">
        <v>0</v>
      </c>
      <c r="J150" s="3">
        <v>115</v>
      </c>
      <c r="K150" s="3">
        <v>360</v>
      </c>
      <c r="L150" s="2">
        <v>0</v>
      </c>
      <c r="M150" s="2" t="s">
        <v>18</v>
      </c>
      <c r="N150" s="2" t="s">
        <v>19</v>
      </c>
      <c r="O150" s="2">
        <f>IF(Table_13[[#This Row],[Loan_Status]]="N",0,1)</f>
        <v>0</v>
      </c>
      <c r="P150" s="8"/>
    </row>
    <row r="151" spans="1:16" ht="13.2" x14ac:dyDescent="0.25">
      <c r="A151" s="2" t="s">
        <v>185</v>
      </c>
      <c r="B151" s="2" t="s">
        <v>14</v>
      </c>
      <c r="C151" s="2" t="s">
        <v>15</v>
      </c>
      <c r="D151" s="2" t="s">
        <v>2</v>
      </c>
      <c r="E151" s="2" t="s">
        <v>71</v>
      </c>
      <c r="F151" s="2" t="s">
        <v>16</v>
      </c>
      <c r="G151" s="2" t="s">
        <v>17</v>
      </c>
      <c r="H151" s="3">
        <v>5250</v>
      </c>
      <c r="I151" s="3">
        <v>0</v>
      </c>
      <c r="J151" s="3">
        <v>94</v>
      </c>
      <c r="K151" s="3">
        <v>360</v>
      </c>
      <c r="L151" s="2">
        <v>1</v>
      </c>
      <c r="M151" s="2" t="s">
        <v>21</v>
      </c>
      <c r="N151" s="2" t="s">
        <v>19</v>
      </c>
      <c r="O151" s="2">
        <f>IF(Table_13[[#This Row],[Loan_Status]]="N",0,1)</f>
        <v>0</v>
      </c>
      <c r="P151" s="8"/>
    </row>
    <row r="152" spans="1:16" ht="13.2" x14ac:dyDescent="0.25">
      <c r="A152" s="2" t="s">
        <v>186</v>
      </c>
      <c r="B152" s="2" t="s">
        <v>14</v>
      </c>
      <c r="C152" s="2" t="s">
        <v>15</v>
      </c>
      <c r="D152" s="2" t="s">
        <v>2</v>
      </c>
      <c r="E152" s="2" t="s">
        <v>71</v>
      </c>
      <c r="F152" s="2" t="s">
        <v>24</v>
      </c>
      <c r="G152" s="2" t="s">
        <v>17</v>
      </c>
      <c r="H152" s="3">
        <v>4931</v>
      </c>
      <c r="I152" s="3">
        <v>0</v>
      </c>
      <c r="J152" s="3">
        <v>128</v>
      </c>
      <c r="K152" s="3">
        <v>360</v>
      </c>
      <c r="L152" s="2"/>
      <c r="M152" s="2" t="s">
        <v>39</v>
      </c>
      <c r="N152" s="2" t="s">
        <v>19</v>
      </c>
      <c r="O152" s="2">
        <f>IF(Table_13[[#This Row],[Loan_Status]]="N",0,1)</f>
        <v>0</v>
      </c>
      <c r="P152" s="8"/>
    </row>
    <row r="153" spans="1:16" ht="13.2" x14ac:dyDescent="0.25">
      <c r="A153" s="2" t="s">
        <v>187</v>
      </c>
      <c r="B153" s="2" t="s">
        <v>14</v>
      </c>
      <c r="C153" s="2" t="s">
        <v>17</v>
      </c>
      <c r="D153" s="2" t="s">
        <v>454</v>
      </c>
      <c r="E153" s="2">
        <v>0</v>
      </c>
      <c r="F153" s="2" t="s">
        <v>16</v>
      </c>
      <c r="G153" s="2" t="s">
        <v>17</v>
      </c>
      <c r="H153" s="3">
        <v>2060</v>
      </c>
      <c r="I153" s="3">
        <v>2209</v>
      </c>
      <c r="J153" s="3">
        <v>134</v>
      </c>
      <c r="K153" s="3">
        <v>360</v>
      </c>
      <c r="L153" s="2">
        <v>1</v>
      </c>
      <c r="M153" s="2" t="s">
        <v>39</v>
      </c>
      <c r="N153" s="2" t="s">
        <v>22</v>
      </c>
      <c r="O153" s="2">
        <f>IF(Table_13[[#This Row],[Loan_Status]]="N",0,1)</f>
        <v>1</v>
      </c>
      <c r="P153" s="8"/>
    </row>
    <row r="154" spans="1:16" ht="13.2" x14ac:dyDescent="0.25">
      <c r="A154" s="2" t="s">
        <v>188</v>
      </c>
      <c r="B154" s="2" t="s">
        <v>34</v>
      </c>
      <c r="C154" s="2" t="s">
        <v>17</v>
      </c>
      <c r="D154" s="2" t="s">
        <v>454</v>
      </c>
      <c r="E154" s="2">
        <v>0</v>
      </c>
      <c r="F154" s="2" t="s">
        <v>16</v>
      </c>
      <c r="G154" s="2" t="s">
        <v>17</v>
      </c>
      <c r="H154" s="3">
        <v>7200</v>
      </c>
      <c r="I154" s="3">
        <v>0</v>
      </c>
      <c r="J154" s="3">
        <v>120</v>
      </c>
      <c r="K154" s="3">
        <v>360</v>
      </c>
      <c r="L154" s="2">
        <v>1</v>
      </c>
      <c r="M154" s="2" t="s">
        <v>18</v>
      </c>
      <c r="N154" s="2" t="s">
        <v>22</v>
      </c>
      <c r="O154" s="2">
        <f>IF(Table_13[[#This Row],[Loan_Status]]="N",0,1)</f>
        <v>1</v>
      </c>
      <c r="P154" s="8"/>
    </row>
    <row r="155" spans="1:16" ht="13.2" x14ac:dyDescent="0.25">
      <c r="A155" s="2" t="s">
        <v>189</v>
      </c>
      <c r="B155" s="2" t="s">
        <v>14</v>
      </c>
      <c r="C155" s="2" t="s">
        <v>17</v>
      </c>
      <c r="D155" s="2" t="s">
        <v>454</v>
      </c>
      <c r="E155" s="2">
        <v>0</v>
      </c>
      <c r="F155" s="2" t="s">
        <v>16</v>
      </c>
      <c r="G155" s="2" t="s">
        <v>15</v>
      </c>
      <c r="H155" s="3">
        <v>5166</v>
      </c>
      <c r="I155" s="3">
        <v>0</v>
      </c>
      <c r="J155" s="3">
        <v>128</v>
      </c>
      <c r="K155" s="3">
        <v>360</v>
      </c>
      <c r="L155" s="2">
        <v>1</v>
      </c>
      <c r="M155" s="2" t="s">
        <v>39</v>
      </c>
      <c r="N155" s="2" t="s">
        <v>22</v>
      </c>
      <c r="O155" s="2">
        <f>IF(Table_13[[#This Row],[Loan_Status]]="N",0,1)</f>
        <v>1</v>
      </c>
      <c r="P155" s="8"/>
    </row>
    <row r="156" spans="1:16" ht="13.2" x14ac:dyDescent="0.25">
      <c r="A156" s="2" t="s">
        <v>190</v>
      </c>
      <c r="B156" s="2" t="s">
        <v>14</v>
      </c>
      <c r="C156" s="2" t="s">
        <v>15</v>
      </c>
      <c r="D156" s="2" t="s">
        <v>2</v>
      </c>
      <c r="E156" s="2">
        <v>2</v>
      </c>
      <c r="F156" s="2" t="s">
        <v>16</v>
      </c>
      <c r="G156" s="2" t="s">
        <v>17</v>
      </c>
      <c r="H156" s="3">
        <v>4708</v>
      </c>
      <c r="I156" s="3">
        <v>1387</v>
      </c>
      <c r="J156" s="3">
        <v>150</v>
      </c>
      <c r="K156" s="3">
        <v>360</v>
      </c>
      <c r="L156" s="2">
        <v>1</v>
      </c>
      <c r="M156" s="2" t="s">
        <v>39</v>
      </c>
      <c r="N156" s="2" t="s">
        <v>22</v>
      </c>
      <c r="O156" s="2">
        <f>IF(Table_13[[#This Row],[Loan_Status]]="N",0,1)</f>
        <v>1</v>
      </c>
      <c r="P156" s="8"/>
    </row>
    <row r="157" spans="1:16" ht="13.2" x14ac:dyDescent="0.25">
      <c r="A157" s="2" t="s">
        <v>192</v>
      </c>
      <c r="B157" s="2" t="s">
        <v>34</v>
      </c>
      <c r="C157" s="2" t="s">
        <v>17</v>
      </c>
      <c r="D157" s="2" t="s">
        <v>454</v>
      </c>
      <c r="E157" s="2">
        <v>1</v>
      </c>
      <c r="F157" s="2" t="s">
        <v>16</v>
      </c>
      <c r="G157" s="2" t="s">
        <v>17</v>
      </c>
      <c r="H157" s="3">
        <v>2876</v>
      </c>
      <c r="I157" s="3">
        <v>1560</v>
      </c>
      <c r="J157" s="3">
        <v>90</v>
      </c>
      <c r="K157" s="3">
        <v>360</v>
      </c>
      <c r="L157" s="2">
        <v>1</v>
      </c>
      <c r="M157" s="2" t="s">
        <v>21</v>
      </c>
      <c r="N157" s="2" t="s">
        <v>22</v>
      </c>
      <c r="O157" s="2">
        <f>IF(Table_13[[#This Row],[Loan_Status]]="N",0,1)</f>
        <v>1</v>
      </c>
      <c r="P157" s="8"/>
    </row>
    <row r="158" spans="1:16" ht="13.2" x14ac:dyDescent="0.25">
      <c r="A158" s="2" t="s">
        <v>193</v>
      </c>
      <c r="B158" s="2" t="s">
        <v>34</v>
      </c>
      <c r="C158" s="2" t="s">
        <v>17</v>
      </c>
      <c r="D158" s="2" t="s">
        <v>454</v>
      </c>
      <c r="E158" s="2">
        <v>0</v>
      </c>
      <c r="F158" s="2" t="s">
        <v>16</v>
      </c>
      <c r="G158" s="2" t="s">
        <v>17</v>
      </c>
      <c r="H158" s="3">
        <v>3237</v>
      </c>
      <c r="I158" s="3">
        <v>0</v>
      </c>
      <c r="J158" s="3">
        <v>30</v>
      </c>
      <c r="K158" s="3">
        <v>360</v>
      </c>
      <c r="L158" s="2">
        <v>1</v>
      </c>
      <c r="M158" s="2" t="s">
        <v>21</v>
      </c>
      <c r="N158" s="2" t="s">
        <v>22</v>
      </c>
      <c r="O158" s="2">
        <f>IF(Table_13[[#This Row],[Loan_Status]]="N",0,1)</f>
        <v>1</v>
      </c>
      <c r="P158" s="8"/>
    </row>
    <row r="159" spans="1:16" ht="13.2" x14ac:dyDescent="0.25">
      <c r="A159" s="2" t="s">
        <v>194</v>
      </c>
      <c r="B159" s="2" t="s">
        <v>14</v>
      </c>
      <c r="C159" s="2" t="s">
        <v>17</v>
      </c>
      <c r="D159" s="2" t="s">
        <v>454</v>
      </c>
      <c r="E159" s="2">
        <v>0</v>
      </c>
      <c r="F159" s="2" t="s">
        <v>16</v>
      </c>
      <c r="G159" s="2" t="s">
        <v>17</v>
      </c>
      <c r="H159" s="3">
        <v>2833</v>
      </c>
      <c r="I159" s="3">
        <v>1857</v>
      </c>
      <c r="J159" s="3">
        <v>126</v>
      </c>
      <c r="K159" s="3">
        <v>360</v>
      </c>
      <c r="L159" s="2">
        <v>1</v>
      </c>
      <c r="M159" s="2" t="s">
        <v>18</v>
      </c>
      <c r="N159" s="2" t="s">
        <v>22</v>
      </c>
      <c r="O159" s="2">
        <f>IF(Table_13[[#This Row],[Loan_Status]]="N",0,1)</f>
        <v>1</v>
      </c>
      <c r="P159" s="8"/>
    </row>
    <row r="160" spans="1:16" ht="13.2" x14ac:dyDescent="0.25">
      <c r="A160" s="2" t="s">
        <v>195</v>
      </c>
      <c r="B160" s="2" t="s">
        <v>14</v>
      </c>
      <c r="C160" s="2" t="s">
        <v>15</v>
      </c>
      <c r="D160" s="2" t="s">
        <v>2</v>
      </c>
      <c r="E160" s="2">
        <v>0</v>
      </c>
      <c r="F160" s="2" t="s">
        <v>16</v>
      </c>
      <c r="G160" s="2" t="s">
        <v>17</v>
      </c>
      <c r="H160" s="3">
        <v>2620</v>
      </c>
      <c r="I160" s="3">
        <v>2223</v>
      </c>
      <c r="J160" s="3">
        <v>150</v>
      </c>
      <c r="K160" s="3">
        <v>360</v>
      </c>
      <c r="L160" s="2">
        <v>1</v>
      </c>
      <c r="M160" s="2" t="s">
        <v>39</v>
      </c>
      <c r="N160" s="2" t="s">
        <v>22</v>
      </c>
      <c r="O160" s="2">
        <f>IF(Table_13[[#This Row],[Loan_Status]]="N",0,1)</f>
        <v>1</v>
      </c>
      <c r="P160" s="8"/>
    </row>
    <row r="161" spans="1:16" ht="13.2" x14ac:dyDescent="0.25">
      <c r="A161" s="2" t="s">
        <v>196</v>
      </c>
      <c r="B161" s="2" t="s">
        <v>14</v>
      </c>
      <c r="C161" s="2" t="s">
        <v>15</v>
      </c>
      <c r="D161" s="2" t="s">
        <v>2</v>
      </c>
      <c r="E161" s="2">
        <v>2</v>
      </c>
      <c r="F161" s="2" t="s">
        <v>16</v>
      </c>
      <c r="G161" s="2" t="s">
        <v>17</v>
      </c>
      <c r="H161" s="3">
        <v>3900</v>
      </c>
      <c r="I161" s="3">
        <v>0</v>
      </c>
      <c r="J161" s="3">
        <v>90</v>
      </c>
      <c r="K161" s="3">
        <v>360</v>
      </c>
      <c r="L161" s="2">
        <v>1</v>
      </c>
      <c r="M161" s="2" t="s">
        <v>39</v>
      </c>
      <c r="N161" s="2" t="s">
        <v>22</v>
      </c>
      <c r="O161" s="2">
        <f>IF(Table_13[[#This Row],[Loan_Status]]="N",0,1)</f>
        <v>1</v>
      </c>
      <c r="P161" s="8"/>
    </row>
    <row r="162" spans="1:16" ht="13.2" x14ac:dyDescent="0.25">
      <c r="A162" s="2" t="s">
        <v>197</v>
      </c>
      <c r="B162" s="2" t="s">
        <v>14</v>
      </c>
      <c r="C162" s="2" t="s">
        <v>15</v>
      </c>
      <c r="D162" s="2" t="s">
        <v>2</v>
      </c>
      <c r="E162" s="2">
        <v>1</v>
      </c>
      <c r="F162" s="2" t="s">
        <v>16</v>
      </c>
      <c r="G162" s="2" t="s">
        <v>17</v>
      </c>
      <c r="H162" s="3">
        <v>2750</v>
      </c>
      <c r="I162" s="3">
        <v>1842</v>
      </c>
      <c r="J162" s="3">
        <v>115</v>
      </c>
      <c r="K162" s="3">
        <v>360</v>
      </c>
      <c r="L162" s="2">
        <v>1</v>
      </c>
      <c r="M162" s="2" t="s">
        <v>39</v>
      </c>
      <c r="N162" s="2" t="s">
        <v>22</v>
      </c>
      <c r="O162" s="2">
        <f>IF(Table_13[[#This Row],[Loan_Status]]="N",0,1)</f>
        <v>1</v>
      </c>
      <c r="P162" s="8"/>
    </row>
    <row r="163" spans="1:16" ht="13.2" x14ac:dyDescent="0.25">
      <c r="A163" s="2" t="s">
        <v>198</v>
      </c>
      <c r="B163" s="2" t="s">
        <v>14</v>
      </c>
      <c r="C163" s="2" t="s">
        <v>15</v>
      </c>
      <c r="D163" s="2" t="s">
        <v>2</v>
      </c>
      <c r="E163" s="2">
        <v>0</v>
      </c>
      <c r="F163" s="2" t="s">
        <v>16</v>
      </c>
      <c r="G163" s="2" t="s">
        <v>17</v>
      </c>
      <c r="H163" s="3">
        <v>3103</v>
      </c>
      <c r="I163" s="3">
        <v>1300</v>
      </c>
      <c r="J163" s="3">
        <v>80</v>
      </c>
      <c r="K163" s="3">
        <v>360</v>
      </c>
      <c r="L163" s="2">
        <v>1</v>
      </c>
      <c r="M163" s="2" t="s">
        <v>21</v>
      </c>
      <c r="N163" s="2" t="s">
        <v>22</v>
      </c>
      <c r="O163" s="2">
        <f>IF(Table_13[[#This Row],[Loan_Status]]="N",0,1)</f>
        <v>1</v>
      </c>
      <c r="P163" s="8"/>
    </row>
    <row r="164" spans="1:16" ht="13.2" x14ac:dyDescent="0.25">
      <c r="A164" s="2" t="s">
        <v>199</v>
      </c>
      <c r="B164" s="2" t="s">
        <v>34</v>
      </c>
      <c r="C164" s="2" t="s">
        <v>15</v>
      </c>
      <c r="D164" s="2" t="s">
        <v>2</v>
      </c>
      <c r="E164" s="2">
        <v>0</v>
      </c>
      <c r="F164" s="2" t="s">
        <v>24</v>
      </c>
      <c r="G164" s="2" t="s">
        <v>17</v>
      </c>
      <c r="H164" s="3">
        <v>4100</v>
      </c>
      <c r="I164" s="3">
        <v>0</v>
      </c>
      <c r="J164" s="3">
        <v>124</v>
      </c>
      <c r="K164" s="3">
        <v>360</v>
      </c>
      <c r="L164" s="2"/>
      <c r="M164" s="2" t="s">
        <v>18</v>
      </c>
      <c r="N164" s="2" t="s">
        <v>22</v>
      </c>
      <c r="O164" s="2">
        <f>IF(Table_13[[#This Row],[Loan_Status]]="N",0,1)</f>
        <v>1</v>
      </c>
      <c r="P164" s="8"/>
    </row>
    <row r="165" spans="1:16" ht="13.2" x14ac:dyDescent="0.25">
      <c r="A165" s="2" t="s">
        <v>200</v>
      </c>
      <c r="B165" s="2" t="s">
        <v>14</v>
      </c>
      <c r="C165" s="2" t="s">
        <v>15</v>
      </c>
      <c r="D165" s="2" t="s">
        <v>2</v>
      </c>
      <c r="E165" s="2">
        <v>0</v>
      </c>
      <c r="F165" s="2" t="s">
        <v>16</v>
      </c>
      <c r="G165" s="2" t="s">
        <v>17</v>
      </c>
      <c r="H165" s="3">
        <v>3927</v>
      </c>
      <c r="I165" s="3">
        <v>800</v>
      </c>
      <c r="J165" s="3">
        <v>112</v>
      </c>
      <c r="K165" s="3">
        <v>360</v>
      </c>
      <c r="L165" s="2">
        <v>1</v>
      </c>
      <c r="M165" s="2" t="s">
        <v>39</v>
      </c>
      <c r="N165" s="2" t="s">
        <v>22</v>
      </c>
      <c r="O165" s="2">
        <f>IF(Table_13[[#This Row],[Loan_Status]]="N",0,1)</f>
        <v>1</v>
      </c>
      <c r="P165" s="8"/>
    </row>
    <row r="166" spans="1:16" ht="13.2" x14ac:dyDescent="0.25">
      <c r="A166" s="2" t="s">
        <v>201</v>
      </c>
      <c r="B166" s="2" t="s">
        <v>14</v>
      </c>
      <c r="C166" s="2" t="s">
        <v>15</v>
      </c>
      <c r="D166" s="2" t="s">
        <v>2</v>
      </c>
      <c r="E166" s="2">
        <v>2</v>
      </c>
      <c r="F166" s="2" t="s">
        <v>16</v>
      </c>
      <c r="G166" s="2" t="s">
        <v>17</v>
      </c>
      <c r="H166" s="3">
        <v>2301</v>
      </c>
      <c r="I166" s="3">
        <v>985.79998779999903</v>
      </c>
      <c r="J166" s="3">
        <v>78</v>
      </c>
      <c r="K166" s="3">
        <v>180</v>
      </c>
      <c r="L166" s="2">
        <v>1</v>
      </c>
      <c r="M166" s="2" t="s">
        <v>21</v>
      </c>
      <c r="N166" s="2" t="s">
        <v>22</v>
      </c>
      <c r="O166" s="2">
        <f>IF(Table_13[[#This Row],[Loan_Status]]="N",0,1)</f>
        <v>1</v>
      </c>
      <c r="P166" s="8"/>
    </row>
    <row r="167" spans="1:16" ht="13.2" x14ac:dyDescent="0.25">
      <c r="A167" s="2" t="s">
        <v>202</v>
      </c>
      <c r="B167" s="2" t="s">
        <v>34</v>
      </c>
      <c r="C167" s="2" t="s">
        <v>17</v>
      </c>
      <c r="D167" s="2" t="s">
        <v>454</v>
      </c>
      <c r="E167" s="2">
        <v>0</v>
      </c>
      <c r="F167" s="2" t="s">
        <v>16</v>
      </c>
      <c r="G167" s="2" t="s">
        <v>17</v>
      </c>
      <c r="H167" s="3">
        <v>1811</v>
      </c>
      <c r="I167" s="3">
        <v>1666</v>
      </c>
      <c r="J167" s="3">
        <v>54</v>
      </c>
      <c r="K167" s="3">
        <v>360</v>
      </c>
      <c r="L167" s="2">
        <v>1</v>
      </c>
      <c r="M167" s="2" t="s">
        <v>21</v>
      </c>
      <c r="N167" s="2" t="s">
        <v>22</v>
      </c>
      <c r="O167" s="2">
        <f>IF(Table_13[[#This Row],[Loan_Status]]="N",0,1)</f>
        <v>1</v>
      </c>
      <c r="P167" s="8"/>
    </row>
    <row r="168" spans="1:16" ht="13.2" x14ac:dyDescent="0.25">
      <c r="A168" s="2" t="s">
        <v>203</v>
      </c>
      <c r="B168" s="2" t="s">
        <v>14</v>
      </c>
      <c r="C168" s="2" t="s">
        <v>17</v>
      </c>
      <c r="D168" s="2" t="s">
        <v>454</v>
      </c>
      <c r="E168" s="2">
        <v>0</v>
      </c>
      <c r="F168" s="2" t="s">
        <v>16</v>
      </c>
      <c r="G168" s="2" t="s">
        <v>17</v>
      </c>
      <c r="H168" s="3">
        <v>3158</v>
      </c>
      <c r="I168" s="3">
        <v>3053</v>
      </c>
      <c r="J168" s="3">
        <v>89</v>
      </c>
      <c r="K168" s="3">
        <v>360</v>
      </c>
      <c r="L168" s="2">
        <v>1</v>
      </c>
      <c r="M168" s="2" t="s">
        <v>18</v>
      </c>
      <c r="N168" s="2" t="s">
        <v>22</v>
      </c>
      <c r="O168" s="2">
        <f>IF(Table_13[[#This Row],[Loan_Status]]="N",0,1)</f>
        <v>1</v>
      </c>
      <c r="P168" s="8"/>
    </row>
    <row r="169" spans="1:16" ht="13.2" x14ac:dyDescent="0.25">
      <c r="A169" s="2" t="s">
        <v>204</v>
      </c>
      <c r="B169" s="2" t="s">
        <v>34</v>
      </c>
      <c r="C169" s="2" t="s">
        <v>17</v>
      </c>
      <c r="D169" s="2" t="s">
        <v>454</v>
      </c>
      <c r="E169" s="2">
        <v>0</v>
      </c>
      <c r="F169" s="2" t="s">
        <v>16</v>
      </c>
      <c r="G169" s="2" t="s">
        <v>15</v>
      </c>
      <c r="H169" s="3">
        <v>2600</v>
      </c>
      <c r="I169" s="3">
        <v>1717</v>
      </c>
      <c r="J169" s="3">
        <v>99</v>
      </c>
      <c r="K169" s="3">
        <v>300</v>
      </c>
      <c r="L169" s="2">
        <v>1</v>
      </c>
      <c r="M169" s="2" t="s">
        <v>39</v>
      </c>
      <c r="N169" s="2" t="s">
        <v>19</v>
      </c>
      <c r="O169" s="2">
        <f>IF(Table_13[[#This Row],[Loan_Status]]="N",0,1)</f>
        <v>0</v>
      </c>
      <c r="P169" s="8"/>
    </row>
    <row r="170" spans="1:16" ht="13.2" x14ac:dyDescent="0.25">
      <c r="A170" s="2" t="s">
        <v>205</v>
      </c>
      <c r="B170" s="2" t="s">
        <v>14</v>
      </c>
      <c r="C170" s="2" t="s">
        <v>15</v>
      </c>
      <c r="D170" s="2" t="s">
        <v>2</v>
      </c>
      <c r="E170" s="2">
        <v>0</v>
      </c>
      <c r="F170" s="2" t="s">
        <v>16</v>
      </c>
      <c r="G170" s="2" t="s">
        <v>17</v>
      </c>
      <c r="H170" s="3">
        <v>3704</v>
      </c>
      <c r="I170" s="3">
        <v>2000</v>
      </c>
      <c r="J170" s="3">
        <v>120</v>
      </c>
      <c r="K170" s="3">
        <v>360</v>
      </c>
      <c r="L170" s="2">
        <v>1</v>
      </c>
      <c r="M170" s="2" t="s">
        <v>18</v>
      </c>
      <c r="N170" s="2" t="s">
        <v>22</v>
      </c>
      <c r="O170" s="2">
        <f>IF(Table_13[[#This Row],[Loan_Status]]="N",0,1)</f>
        <v>1</v>
      </c>
      <c r="P170" s="8"/>
    </row>
    <row r="171" spans="1:16" ht="13.2" x14ac:dyDescent="0.25">
      <c r="A171" s="2" t="s">
        <v>206</v>
      </c>
      <c r="B171" s="2" t="s">
        <v>34</v>
      </c>
      <c r="C171" s="2" t="s">
        <v>17</v>
      </c>
      <c r="D171" s="2" t="s">
        <v>454</v>
      </c>
      <c r="E171" s="2">
        <v>0</v>
      </c>
      <c r="F171" s="2" t="s">
        <v>16</v>
      </c>
      <c r="G171" s="2" t="s">
        <v>17</v>
      </c>
      <c r="H171" s="3">
        <v>4124</v>
      </c>
      <c r="I171" s="3">
        <v>0</v>
      </c>
      <c r="J171" s="3">
        <v>115</v>
      </c>
      <c r="K171" s="3">
        <v>360</v>
      </c>
      <c r="L171" s="2">
        <v>1</v>
      </c>
      <c r="M171" s="2" t="s">
        <v>39</v>
      </c>
      <c r="N171" s="2" t="s">
        <v>22</v>
      </c>
      <c r="O171" s="2">
        <f>IF(Table_13[[#This Row],[Loan_Status]]="N",0,1)</f>
        <v>1</v>
      </c>
      <c r="P171" s="8"/>
    </row>
    <row r="172" spans="1:16" ht="13.2" x14ac:dyDescent="0.25">
      <c r="A172" s="2" t="s">
        <v>207</v>
      </c>
      <c r="B172" s="2" t="s">
        <v>14</v>
      </c>
      <c r="C172" s="2" t="s">
        <v>15</v>
      </c>
      <c r="D172" s="2" t="s">
        <v>2</v>
      </c>
      <c r="E172" s="2">
        <v>0</v>
      </c>
      <c r="F172" s="2" t="s">
        <v>16</v>
      </c>
      <c r="G172" s="2" t="s">
        <v>17</v>
      </c>
      <c r="H172" s="3">
        <v>3075</v>
      </c>
      <c r="I172" s="3">
        <v>2416</v>
      </c>
      <c r="J172" s="3">
        <v>139</v>
      </c>
      <c r="K172" s="3">
        <v>360</v>
      </c>
      <c r="L172" s="2">
        <v>1</v>
      </c>
      <c r="M172" s="2" t="s">
        <v>18</v>
      </c>
      <c r="N172" s="2" t="s">
        <v>22</v>
      </c>
      <c r="O172" s="2">
        <f>IF(Table_13[[#This Row],[Loan_Status]]="N",0,1)</f>
        <v>1</v>
      </c>
      <c r="P172" s="8"/>
    </row>
    <row r="173" spans="1:16" ht="13.2" x14ac:dyDescent="0.25">
      <c r="A173" s="2" t="s">
        <v>208</v>
      </c>
      <c r="B173" s="2" t="s">
        <v>14</v>
      </c>
      <c r="C173" s="2" t="s">
        <v>15</v>
      </c>
      <c r="D173" s="2" t="s">
        <v>2</v>
      </c>
      <c r="E173" s="2">
        <v>2</v>
      </c>
      <c r="F173" s="2" t="s">
        <v>16</v>
      </c>
      <c r="G173" s="2" t="s">
        <v>17</v>
      </c>
      <c r="H173" s="3">
        <v>4400</v>
      </c>
      <c r="I173" s="3">
        <v>0</v>
      </c>
      <c r="J173" s="3">
        <v>127</v>
      </c>
      <c r="K173" s="3">
        <v>360</v>
      </c>
      <c r="L173" s="2">
        <v>0</v>
      </c>
      <c r="M173" s="2" t="s">
        <v>39</v>
      </c>
      <c r="N173" s="2" t="s">
        <v>19</v>
      </c>
      <c r="O173" s="2">
        <f>IF(Table_13[[#This Row],[Loan_Status]]="N",0,1)</f>
        <v>0</v>
      </c>
      <c r="P173" s="8"/>
    </row>
    <row r="174" spans="1:16" ht="13.2" x14ac:dyDescent="0.25">
      <c r="A174" s="2" t="s">
        <v>209</v>
      </c>
      <c r="B174" s="2" t="s">
        <v>14</v>
      </c>
      <c r="C174" s="2" t="s">
        <v>15</v>
      </c>
      <c r="D174" s="2" t="s">
        <v>2</v>
      </c>
      <c r="E174" s="2">
        <v>2</v>
      </c>
      <c r="F174" s="2" t="s">
        <v>16</v>
      </c>
      <c r="G174" s="2" t="s">
        <v>17</v>
      </c>
      <c r="H174" s="3">
        <v>3153</v>
      </c>
      <c r="I174" s="3">
        <v>1560</v>
      </c>
      <c r="J174" s="3">
        <v>134</v>
      </c>
      <c r="K174" s="3">
        <v>360</v>
      </c>
      <c r="L174" s="2">
        <v>1</v>
      </c>
      <c r="M174" s="2" t="s">
        <v>21</v>
      </c>
      <c r="N174" s="2" t="s">
        <v>22</v>
      </c>
      <c r="O174" s="2">
        <f>IF(Table_13[[#This Row],[Loan_Status]]="N",0,1)</f>
        <v>1</v>
      </c>
      <c r="P174" s="8"/>
    </row>
    <row r="175" spans="1:16" ht="13.2" x14ac:dyDescent="0.25">
      <c r="A175" s="2" t="s">
        <v>210</v>
      </c>
      <c r="B175" s="2" t="s">
        <v>34</v>
      </c>
      <c r="C175" s="2" t="s">
        <v>17</v>
      </c>
      <c r="D175" s="2" t="s">
        <v>454</v>
      </c>
      <c r="E175" s="2"/>
      <c r="F175" s="2" t="s">
        <v>16</v>
      </c>
      <c r="G175" s="2" t="s">
        <v>17</v>
      </c>
      <c r="H175" s="3">
        <v>5417</v>
      </c>
      <c r="I175" s="3">
        <v>0</v>
      </c>
      <c r="J175" s="3">
        <v>143</v>
      </c>
      <c r="K175" s="3">
        <v>480</v>
      </c>
      <c r="L175" s="2">
        <v>0</v>
      </c>
      <c r="M175" s="2" t="s">
        <v>21</v>
      </c>
      <c r="N175" s="2" t="s">
        <v>19</v>
      </c>
      <c r="O175" s="2">
        <f>IF(Table_13[[#This Row],[Loan_Status]]="N",0,1)</f>
        <v>0</v>
      </c>
      <c r="P175" s="8"/>
    </row>
    <row r="176" spans="1:16" ht="13.2" x14ac:dyDescent="0.25">
      <c r="A176" s="2" t="s">
        <v>212</v>
      </c>
      <c r="B176" s="2" t="s">
        <v>34</v>
      </c>
      <c r="C176" s="2" t="s">
        <v>15</v>
      </c>
      <c r="D176" s="2" t="s">
        <v>2</v>
      </c>
      <c r="E176" s="2">
        <v>1</v>
      </c>
      <c r="F176" s="2" t="s">
        <v>16</v>
      </c>
      <c r="G176" s="2" t="s">
        <v>17</v>
      </c>
      <c r="H176" s="3">
        <v>4666</v>
      </c>
      <c r="I176" s="3">
        <v>0</v>
      </c>
      <c r="J176" s="3">
        <v>135</v>
      </c>
      <c r="K176" s="3">
        <v>360</v>
      </c>
      <c r="L176" s="2">
        <v>1</v>
      </c>
      <c r="M176" s="2" t="s">
        <v>21</v>
      </c>
      <c r="N176" s="2" t="s">
        <v>22</v>
      </c>
      <c r="O176" s="2">
        <f>IF(Table_13[[#This Row],[Loan_Status]]="N",0,1)</f>
        <v>1</v>
      </c>
      <c r="P176" s="8"/>
    </row>
    <row r="177" spans="1:16" ht="13.2" x14ac:dyDescent="0.25">
      <c r="A177" s="2" t="s">
        <v>213</v>
      </c>
      <c r="B177" s="2" t="s">
        <v>14</v>
      </c>
      <c r="C177" s="2" t="s">
        <v>15</v>
      </c>
      <c r="D177" s="2" t="s">
        <v>2</v>
      </c>
      <c r="E177" s="2">
        <v>1</v>
      </c>
      <c r="F177" s="2" t="s">
        <v>16</v>
      </c>
      <c r="G177" s="2" t="s">
        <v>17</v>
      </c>
      <c r="H177" s="3">
        <v>2014</v>
      </c>
      <c r="I177" s="3">
        <v>2925</v>
      </c>
      <c r="J177" s="3">
        <v>113</v>
      </c>
      <c r="K177" s="3">
        <v>360</v>
      </c>
      <c r="L177" s="2">
        <v>1</v>
      </c>
      <c r="M177" s="2" t="s">
        <v>21</v>
      </c>
      <c r="N177" s="2" t="s">
        <v>19</v>
      </c>
      <c r="O177" s="2">
        <f>IF(Table_13[[#This Row],[Loan_Status]]="N",0,1)</f>
        <v>0</v>
      </c>
      <c r="P177" s="8"/>
    </row>
    <row r="178" spans="1:16" ht="13.2" x14ac:dyDescent="0.25">
      <c r="A178" s="2" t="s">
        <v>214</v>
      </c>
      <c r="B178" s="2" t="s">
        <v>14</v>
      </c>
      <c r="C178" s="2" t="s">
        <v>15</v>
      </c>
      <c r="D178" s="2" t="s">
        <v>2</v>
      </c>
      <c r="E178" s="2">
        <v>0</v>
      </c>
      <c r="F178" s="2" t="s">
        <v>24</v>
      </c>
      <c r="G178" s="2" t="s">
        <v>17</v>
      </c>
      <c r="H178" s="3">
        <v>1800</v>
      </c>
      <c r="I178" s="3">
        <v>2934</v>
      </c>
      <c r="J178" s="3">
        <v>93</v>
      </c>
      <c r="K178" s="3">
        <v>360</v>
      </c>
      <c r="L178" s="2">
        <v>0</v>
      </c>
      <c r="M178" s="2" t="s">
        <v>21</v>
      </c>
      <c r="N178" s="2" t="s">
        <v>19</v>
      </c>
      <c r="O178" s="2">
        <f>IF(Table_13[[#This Row],[Loan_Status]]="N",0,1)</f>
        <v>0</v>
      </c>
      <c r="P178" s="8"/>
    </row>
    <row r="179" spans="1:16" ht="13.2" x14ac:dyDescent="0.25">
      <c r="A179" s="2" t="s">
        <v>215</v>
      </c>
      <c r="B179" s="2" t="s">
        <v>14</v>
      </c>
      <c r="C179" s="2" t="s">
        <v>15</v>
      </c>
      <c r="D179" s="2" t="s">
        <v>2</v>
      </c>
      <c r="E179" s="2"/>
      <c r="F179" s="2" t="s">
        <v>24</v>
      </c>
      <c r="G179" s="2" t="s">
        <v>17</v>
      </c>
      <c r="H179" s="3">
        <v>2875</v>
      </c>
      <c r="I179" s="3">
        <v>1750</v>
      </c>
      <c r="J179" s="3">
        <v>105</v>
      </c>
      <c r="K179" s="3">
        <v>360</v>
      </c>
      <c r="L179" s="2">
        <v>1</v>
      </c>
      <c r="M179" s="2" t="s">
        <v>39</v>
      </c>
      <c r="N179" s="2" t="s">
        <v>22</v>
      </c>
      <c r="O179" s="2">
        <f>IF(Table_13[[#This Row],[Loan_Status]]="N",0,1)</f>
        <v>1</v>
      </c>
      <c r="P179" s="8"/>
    </row>
    <row r="180" spans="1:16" ht="13.2" x14ac:dyDescent="0.25">
      <c r="A180" s="2" t="s">
        <v>216</v>
      </c>
      <c r="B180" s="2" t="s">
        <v>34</v>
      </c>
      <c r="C180" s="2" t="s">
        <v>17</v>
      </c>
      <c r="D180" s="2" t="s">
        <v>454</v>
      </c>
      <c r="E180" s="2">
        <v>0</v>
      </c>
      <c r="F180" s="2" t="s">
        <v>16</v>
      </c>
      <c r="G180" s="2" t="s">
        <v>17</v>
      </c>
      <c r="H180" s="3">
        <v>5000</v>
      </c>
      <c r="I180" s="3">
        <v>0</v>
      </c>
      <c r="J180" s="3">
        <v>132</v>
      </c>
      <c r="K180" s="3">
        <v>360</v>
      </c>
      <c r="L180" s="2">
        <v>1</v>
      </c>
      <c r="M180" s="2" t="s">
        <v>18</v>
      </c>
      <c r="N180" s="2" t="s">
        <v>22</v>
      </c>
      <c r="O180" s="2">
        <f>IF(Table_13[[#This Row],[Loan_Status]]="N",0,1)</f>
        <v>1</v>
      </c>
      <c r="P180" s="8"/>
    </row>
    <row r="181" spans="1:16" ht="13.2" x14ac:dyDescent="0.25">
      <c r="A181" s="2" t="s">
        <v>217</v>
      </c>
      <c r="B181" s="2" t="s">
        <v>14</v>
      </c>
      <c r="C181" s="2" t="s">
        <v>15</v>
      </c>
      <c r="D181" s="2" t="s">
        <v>2</v>
      </c>
      <c r="E181" s="2">
        <v>1</v>
      </c>
      <c r="F181" s="2" t="s">
        <v>16</v>
      </c>
      <c r="G181" s="2" t="s">
        <v>17</v>
      </c>
      <c r="H181" s="3">
        <v>1625</v>
      </c>
      <c r="I181" s="3">
        <v>1803</v>
      </c>
      <c r="J181" s="3">
        <v>96</v>
      </c>
      <c r="K181" s="3">
        <v>360</v>
      </c>
      <c r="L181" s="2">
        <v>1</v>
      </c>
      <c r="M181" s="2" t="s">
        <v>21</v>
      </c>
      <c r="N181" s="2" t="s">
        <v>22</v>
      </c>
      <c r="O181" s="2">
        <f>IF(Table_13[[#This Row],[Loan_Status]]="N",0,1)</f>
        <v>1</v>
      </c>
      <c r="P181" s="8"/>
    </row>
    <row r="182" spans="1:16" ht="13.2" x14ac:dyDescent="0.25">
      <c r="A182" s="2" t="s">
        <v>218</v>
      </c>
      <c r="B182" s="2" t="s">
        <v>14</v>
      </c>
      <c r="C182" s="2" t="s">
        <v>17</v>
      </c>
      <c r="D182" s="2" t="s">
        <v>454</v>
      </c>
      <c r="E182" s="2">
        <v>0</v>
      </c>
      <c r="F182" s="2" t="s">
        <v>16</v>
      </c>
      <c r="G182" s="2" t="s">
        <v>17</v>
      </c>
      <c r="H182" s="3">
        <v>4000</v>
      </c>
      <c r="I182" s="3">
        <v>2500</v>
      </c>
      <c r="J182" s="3">
        <v>140</v>
      </c>
      <c r="K182" s="3">
        <v>360</v>
      </c>
      <c r="L182" s="2">
        <v>1</v>
      </c>
      <c r="M182" s="2" t="s">
        <v>18</v>
      </c>
      <c r="N182" s="2" t="s">
        <v>22</v>
      </c>
      <c r="O182" s="2">
        <f>IF(Table_13[[#This Row],[Loan_Status]]="N",0,1)</f>
        <v>1</v>
      </c>
      <c r="P182" s="8"/>
    </row>
    <row r="183" spans="1:16" ht="13.2" x14ac:dyDescent="0.25">
      <c r="A183" s="2" t="s">
        <v>219</v>
      </c>
      <c r="B183" s="2" t="s">
        <v>34</v>
      </c>
      <c r="C183" s="2" t="s">
        <v>17</v>
      </c>
      <c r="D183" s="2" t="s">
        <v>454</v>
      </c>
      <c r="E183" s="2">
        <v>0</v>
      </c>
      <c r="F183" s="2" t="s">
        <v>16</v>
      </c>
      <c r="G183" s="2" t="s">
        <v>17</v>
      </c>
      <c r="H183" s="3">
        <v>3762</v>
      </c>
      <c r="I183" s="3">
        <v>1666</v>
      </c>
      <c r="J183" s="3">
        <v>135</v>
      </c>
      <c r="K183" s="3">
        <v>360</v>
      </c>
      <c r="L183" s="2">
        <v>1</v>
      </c>
      <c r="M183" s="2" t="s">
        <v>18</v>
      </c>
      <c r="N183" s="2" t="s">
        <v>22</v>
      </c>
      <c r="O183" s="2">
        <f>IF(Table_13[[#This Row],[Loan_Status]]="N",0,1)</f>
        <v>1</v>
      </c>
      <c r="P183" s="8"/>
    </row>
    <row r="184" spans="1:16" ht="13.2" x14ac:dyDescent="0.25">
      <c r="A184" s="2" t="s">
        <v>220</v>
      </c>
      <c r="B184" s="2" t="s">
        <v>34</v>
      </c>
      <c r="C184" s="2" t="s">
        <v>17</v>
      </c>
      <c r="D184" s="2" t="s">
        <v>454</v>
      </c>
      <c r="E184" s="2">
        <v>0</v>
      </c>
      <c r="F184" s="2" t="s">
        <v>16</v>
      </c>
      <c r="G184" s="2" t="s">
        <v>17</v>
      </c>
      <c r="H184" s="3">
        <v>2400</v>
      </c>
      <c r="I184" s="3">
        <v>1863</v>
      </c>
      <c r="J184" s="3">
        <v>104</v>
      </c>
      <c r="K184" s="3">
        <v>360</v>
      </c>
      <c r="L184" s="2">
        <v>0</v>
      </c>
      <c r="M184" s="2" t="s">
        <v>21</v>
      </c>
      <c r="N184" s="2" t="s">
        <v>19</v>
      </c>
      <c r="O184" s="2">
        <f>IF(Table_13[[#This Row],[Loan_Status]]="N",0,1)</f>
        <v>0</v>
      </c>
      <c r="P184" s="8"/>
    </row>
    <row r="185" spans="1:16" ht="13.2" x14ac:dyDescent="0.25">
      <c r="A185" s="2" t="s">
        <v>221</v>
      </c>
      <c r="B185" s="2" t="s">
        <v>34</v>
      </c>
      <c r="C185" s="2" t="s">
        <v>17</v>
      </c>
      <c r="D185" s="2" t="s">
        <v>454</v>
      </c>
      <c r="E185" s="2">
        <v>0</v>
      </c>
      <c r="F185" s="2" t="s">
        <v>16</v>
      </c>
      <c r="G185" s="2" t="s">
        <v>17</v>
      </c>
      <c r="H185" s="3">
        <v>2917</v>
      </c>
      <c r="I185" s="3">
        <v>0</v>
      </c>
      <c r="J185" s="3">
        <v>84</v>
      </c>
      <c r="K185" s="3">
        <v>360</v>
      </c>
      <c r="L185" s="2">
        <v>1</v>
      </c>
      <c r="M185" s="2" t="s">
        <v>39</v>
      </c>
      <c r="N185" s="2" t="s">
        <v>22</v>
      </c>
      <c r="O185" s="2">
        <f>IF(Table_13[[#This Row],[Loan_Status]]="N",0,1)</f>
        <v>1</v>
      </c>
      <c r="P185" s="8"/>
    </row>
    <row r="186" spans="1:16" ht="13.2" x14ac:dyDescent="0.25">
      <c r="A186" s="2" t="s">
        <v>222</v>
      </c>
      <c r="B186" s="2" t="s">
        <v>14</v>
      </c>
      <c r="C186" s="2" t="s">
        <v>17</v>
      </c>
      <c r="D186" s="2" t="s">
        <v>454</v>
      </c>
      <c r="E186" s="2">
        <v>0</v>
      </c>
      <c r="F186" s="2" t="s">
        <v>24</v>
      </c>
      <c r="G186" s="2" t="s">
        <v>17</v>
      </c>
      <c r="H186" s="3">
        <v>2927</v>
      </c>
      <c r="I186" s="3">
        <v>2405</v>
      </c>
      <c r="J186" s="3">
        <v>111</v>
      </c>
      <c r="K186" s="3">
        <v>360</v>
      </c>
      <c r="L186" s="2">
        <v>1</v>
      </c>
      <c r="M186" s="2" t="s">
        <v>39</v>
      </c>
      <c r="N186" s="2" t="s">
        <v>22</v>
      </c>
      <c r="O186" s="2">
        <f>IF(Table_13[[#This Row],[Loan_Status]]="N",0,1)</f>
        <v>1</v>
      </c>
      <c r="P186" s="8"/>
    </row>
    <row r="187" spans="1:16" ht="13.2" x14ac:dyDescent="0.25">
      <c r="A187" s="2" t="s">
        <v>223</v>
      </c>
      <c r="B187" s="2" t="s">
        <v>34</v>
      </c>
      <c r="C187" s="2" t="s">
        <v>17</v>
      </c>
      <c r="D187" s="2" t="s">
        <v>454</v>
      </c>
      <c r="E187" s="2">
        <v>0</v>
      </c>
      <c r="F187" s="2" t="s">
        <v>16</v>
      </c>
      <c r="G187" s="2" t="s">
        <v>17</v>
      </c>
      <c r="H187" s="3">
        <v>2507</v>
      </c>
      <c r="I187" s="3">
        <v>0</v>
      </c>
      <c r="J187" s="3">
        <v>56</v>
      </c>
      <c r="K187" s="3">
        <v>360</v>
      </c>
      <c r="L187" s="2">
        <v>1</v>
      </c>
      <c r="M187" s="2" t="s">
        <v>18</v>
      </c>
      <c r="N187" s="2" t="s">
        <v>22</v>
      </c>
      <c r="O187" s="2">
        <f>IF(Table_13[[#This Row],[Loan_Status]]="N",0,1)</f>
        <v>1</v>
      </c>
      <c r="P187" s="8"/>
    </row>
    <row r="188" spans="1:16" ht="13.2" x14ac:dyDescent="0.25">
      <c r="A188" s="2" t="s">
        <v>224</v>
      </c>
      <c r="B188" s="2" t="s">
        <v>14</v>
      </c>
      <c r="C188" s="2" t="s">
        <v>15</v>
      </c>
      <c r="D188" s="2" t="s">
        <v>2</v>
      </c>
      <c r="E188" s="2">
        <v>2</v>
      </c>
      <c r="F188" s="2" t="s">
        <v>16</v>
      </c>
      <c r="G188" s="2" t="s">
        <v>15</v>
      </c>
      <c r="H188" s="3">
        <v>5746</v>
      </c>
      <c r="I188" s="3">
        <v>0</v>
      </c>
      <c r="J188" s="3">
        <v>144</v>
      </c>
      <c r="K188" s="3">
        <v>84</v>
      </c>
      <c r="L188" s="2"/>
      <c r="M188" s="2" t="s">
        <v>18</v>
      </c>
      <c r="N188" s="2" t="s">
        <v>22</v>
      </c>
      <c r="O188" s="2">
        <f>IF(Table_13[[#This Row],[Loan_Status]]="N",0,1)</f>
        <v>1</v>
      </c>
      <c r="P188" s="8"/>
    </row>
    <row r="189" spans="1:16" ht="13.2" x14ac:dyDescent="0.25">
      <c r="A189" s="2" t="s">
        <v>225</v>
      </c>
      <c r="B189" s="2" t="s">
        <v>14</v>
      </c>
      <c r="C189" s="2" t="s">
        <v>15</v>
      </c>
      <c r="D189" s="2" t="s">
        <v>2</v>
      </c>
      <c r="E189" s="2">
        <v>1</v>
      </c>
      <c r="F189" s="2" t="s">
        <v>24</v>
      </c>
      <c r="G189" s="2" t="s">
        <v>17</v>
      </c>
      <c r="H189" s="3">
        <v>3399</v>
      </c>
      <c r="I189" s="3">
        <v>1640</v>
      </c>
      <c r="J189" s="3">
        <v>111</v>
      </c>
      <c r="K189" s="3">
        <v>180</v>
      </c>
      <c r="L189" s="2">
        <v>1</v>
      </c>
      <c r="M189" s="2" t="s">
        <v>21</v>
      </c>
      <c r="N189" s="2" t="s">
        <v>22</v>
      </c>
      <c r="O189" s="2">
        <f>IF(Table_13[[#This Row],[Loan_Status]]="N",0,1)</f>
        <v>1</v>
      </c>
      <c r="P189" s="8"/>
    </row>
    <row r="190" spans="1:16" ht="13.2" x14ac:dyDescent="0.25">
      <c r="A190" s="2" t="s">
        <v>226</v>
      </c>
      <c r="B190" s="2" t="s">
        <v>14</v>
      </c>
      <c r="C190" s="2" t="s">
        <v>15</v>
      </c>
      <c r="D190" s="2" t="s">
        <v>2</v>
      </c>
      <c r="E190" s="2">
        <v>2</v>
      </c>
      <c r="F190" s="2" t="s">
        <v>16</v>
      </c>
      <c r="G190" s="2" t="s">
        <v>17</v>
      </c>
      <c r="H190" s="3">
        <v>3717</v>
      </c>
      <c r="I190" s="3">
        <v>0</v>
      </c>
      <c r="J190" s="3">
        <v>120</v>
      </c>
      <c r="K190" s="3">
        <v>360</v>
      </c>
      <c r="L190" s="2">
        <v>1</v>
      </c>
      <c r="M190" s="2" t="s">
        <v>39</v>
      </c>
      <c r="N190" s="2" t="s">
        <v>22</v>
      </c>
      <c r="O190" s="2">
        <f>IF(Table_13[[#This Row],[Loan_Status]]="N",0,1)</f>
        <v>1</v>
      </c>
      <c r="P190" s="8"/>
    </row>
    <row r="191" spans="1:16" ht="13.2" x14ac:dyDescent="0.25">
      <c r="A191" s="2" t="s">
        <v>227</v>
      </c>
      <c r="B191" s="2" t="s">
        <v>14</v>
      </c>
      <c r="C191" s="2" t="s">
        <v>15</v>
      </c>
      <c r="D191" s="2" t="s">
        <v>2</v>
      </c>
      <c r="E191" s="2">
        <v>0</v>
      </c>
      <c r="F191" s="2" t="s">
        <v>16</v>
      </c>
      <c r="G191" s="2" t="s">
        <v>17</v>
      </c>
      <c r="H191" s="3">
        <v>2058</v>
      </c>
      <c r="I191" s="3">
        <v>2134</v>
      </c>
      <c r="J191" s="3">
        <v>88</v>
      </c>
      <c r="K191" s="3">
        <v>360</v>
      </c>
      <c r="L191" s="2"/>
      <c r="M191" s="2" t="s">
        <v>21</v>
      </c>
      <c r="N191" s="2" t="s">
        <v>22</v>
      </c>
      <c r="O191" s="2">
        <f>IF(Table_13[[#This Row],[Loan_Status]]="N",0,1)</f>
        <v>1</v>
      </c>
      <c r="P191" s="8"/>
    </row>
    <row r="192" spans="1:16" ht="13.2" x14ac:dyDescent="0.25">
      <c r="A192" s="2" t="s">
        <v>228</v>
      </c>
      <c r="B192" s="2" t="s">
        <v>34</v>
      </c>
      <c r="C192" s="2" t="s">
        <v>17</v>
      </c>
      <c r="D192" s="2" t="s">
        <v>454</v>
      </c>
      <c r="E192" s="2">
        <v>1</v>
      </c>
      <c r="F192" s="2" t="s">
        <v>16</v>
      </c>
      <c r="G192" s="2" t="s">
        <v>17</v>
      </c>
      <c r="H192" s="3">
        <v>3541</v>
      </c>
      <c r="I192" s="3">
        <v>0</v>
      </c>
      <c r="J192" s="3">
        <v>112</v>
      </c>
      <c r="K192" s="3">
        <v>360</v>
      </c>
      <c r="L192" s="2"/>
      <c r="M192" s="2" t="s">
        <v>39</v>
      </c>
      <c r="N192" s="2" t="s">
        <v>22</v>
      </c>
      <c r="O192" s="2">
        <f>IF(Table_13[[#This Row],[Loan_Status]]="N",0,1)</f>
        <v>1</v>
      </c>
      <c r="P192" s="8"/>
    </row>
    <row r="193" spans="1:16" ht="13.2" x14ac:dyDescent="0.25">
      <c r="A193" s="2" t="s">
        <v>229</v>
      </c>
      <c r="B193" s="2" t="s">
        <v>14</v>
      </c>
      <c r="C193" s="2" t="s">
        <v>15</v>
      </c>
      <c r="D193" s="2" t="s">
        <v>2</v>
      </c>
      <c r="E193" s="2">
        <v>0</v>
      </c>
      <c r="F193" s="2" t="s">
        <v>16</v>
      </c>
      <c r="G193" s="2" t="s">
        <v>17</v>
      </c>
      <c r="H193" s="3">
        <v>2400</v>
      </c>
      <c r="I193" s="3">
        <v>2167</v>
      </c>
      <c r="J193" s="3">
        <v>115</v>
      </c>
      <c r="K193" s="3">
        <v>360</v>
      </c>
      <c r="L193" s="2">
        <v>1</v>
      </c>
      <c r="M193" s="2" t="s">
        <v>39</v>
      </c>
      <c r="N193" s="2" t="s">
        <v>22</v>
      </c>
      <c r="O193" s="2">
        <f>IF(Table_13[[#This Row],[Loan_Status]]="N",0,1)</f>
        <v>1</v>
      </c>
      <c r="P193" s="8"/>
    </row>
    <row r="194" spans="1:16" ht="13.2" x14ac:dyDescent="0.25">
      <c r="A194" s="2" t="s">
        <v>230</v>
      </c>
      <c r="B194" s="2" t="s">
        <v>14</v>
      </c>
      <c r="C194" s="2" t="s">
        <v>15</v>
      </c>
      <c r="D194" s="2" t="s">
        <v>2</v>
      </c>
      <c r="E194" s="2" t="s">
        <v>71</v>
      </c>
      <c r="F194" s="2" t="s">
        <v>16</v>
      </c>
      <c r="G194" s="2" t="s">
        <v>17</v>
      </c>
      <c r="H194" s="3">
        <v>4342</v>
      </c>
      <c r="I194" s="3">
        <v>189</v>
      </c>
      <c r="J194" s="3">
        <v>124</v>
      </c>
      <c r="K194" s="3">
        <v>360</v>
      </c>
      <c r="L194" s="2">
        <v>1</v>
      </c>
      <c r="M194" s="2" t="s">
        <v>39</v>
      </c>
      <c r="N194" s="2" t="s">
        <v>22</v>
      </c>
      <c r="O194" s="2">
        <f>IF(Table_13[[#This Row],[Loan_Status]]="N",0,1)</f>
        <v>1</v>
      </c>
      <c r="P194" s="8"/>
    </row>
    <row r="195" spans="1:16" ht="13.2" x14ac:dyDescent="0.25">
      <c r="A195" s="2" t="s">
        <v>231</v>
      </c>
      <c r="B195" s="2" t="s">
        <v>34</v>
      </c>
      <c r="C195" s="2" t="s">
        <v>17</v>
      </c>
      <c r="D195" s="2" t="s">
        <v>454</v>
      </c>
      <c r="E195" s="2">
        <v>0</v>
      </c>
      <c r="F195" s="2" t="s">
        <v>16</v>
      </c>
      <c r="G195" s="2" t="s">
        <v>17</v>
      </c>
      <c r="H195" s="3">
        <v>3166</v>
      </c>
      <c r="I195" s="3">
        <v>2985</v>
      </c>
      <c r="J195" s="3">
        <v>132</v>
      </c>
      <c r="K195" s="3">
        <v>360</v>
      </c>
      <c r="L195" s="2"/>
      <c r="M195" s="2" t="s">
        <v>18</v>
      </c>
      <c r="N195" s="2" t="s">
        <v>22</v>
      </c>
      <c r="O195" s="2">
        <f>IF(Table_13[[#This Row],[Loan_Status]]="N",0,1)</f>
        <v>1</v>
      </c>
      <c r="P195" s="8"/>
    </row>
    <row r="196" spans="1:16" ht="13.2" x14ac:dyDescent="0.25">
      <c r="A196" s="2" t="s">
        <v>232</v>
      </c>
      <c r="B196" s="2" t="s">
        <v>14</v>
      </c>
      <c r="C196" s="2" t="s">
        <v>17</v>
      </c>
      <c r="D196" s="2" t="s">
        <v>454</v>
      </c>
      <c r="E196" s="2">
        <v>0</v>
      </c>
      <c r="F196" s="2" t="s">
        <v>16</v>
      </c>
      <c r="G196" s="2" t="s">
        <v>17</v>
      </c>
      <c r="H196" s="3">
        <v>4917</v>
      </c>
      <c r="I196" s="3">
        <v>0</v>
      </c>
      <c r="J196" s="3">
        <v>130</v>
      </c>
      <c r="K196" s="3">
        <v>360</v>
      </c>
      <c r="L196" s="2">
        <v>0</v>
      </c>
      <c r="M196" s="2" t="s">
        <v>18</v>
      </c>
      <c r="N196" s="2" t="s">
        <v>22</v>
      </c>
      <c r="O196" s="2">
        <f>IF(Table_13[[#This Row],[Loan_Status]]="N",0,1)</f>
        <v>1</v>
      </c>
      <c r="P196" s="8"/>
    </row>
    <row r="197" spans="1:16" ht="13.2" x14ac:dyDescent="0.25">
      <c r="A197" s="2" t="s">
        <v>233</v>
      </c>
      <c r="B197" s="2" t="s">
        <v>34</v>
      </c>
      <c r="C197" s="2" t="s">
        <v>15</v>
      </c>
      <c r="D197" s="2" t="s">
        <v>2</v>
      </c>
      <c r="E197" s="2">
        <v>0</v>
      </c>
      <c r="F197" s="2" t="s">
        <v>16</v>
      </c>
      <c r="G197" s="2" t="s">
        <v>17</v>
      </c>
      <c r="H197" s="3">
        <v>4333</v>
      </c>
      <c r="I197" s="3">
        <v>2451</v>
      </c>
      <c r="J197" s="3">
        <v>110</v>
      </c>
      <c r="K197" s="3">
        <v>360</v>
      </c>
      <c r="L197" s="2">
        <v>1</v>
      </c>
      <c r="M197" s="2" t="s">
        <v>21</v>
      </c>
      <c r="N197" s="2" t="s">
        <v>19</v>
      </c>
      <c r="O197" s="2">
        <f>IF(Table_13[[#This Row],[Loan_Status]]="N",0,1)</f>
        <v>0</v>
      </c>
      <c r="P197" s="8"/>
    </row>
    <row r="198" spans="1:16" ht="13.2" x14ac:dyDescent="0.25">
      <c r="A198" s="2" t="s">
        <v>234</v>
      </c>
      <c r="B198" s="2" t="s">
        <v>34</v>
      </c>
      <c r="C198" s="2" t="s">
        <v>17</v>
      </c>
      <c r="D198" s="2" t="s">
        <v>454</v>
      </c>
      <c r="E198" s="2">
        <v>0</v>
      </c>
      <c r="F198" s="2" t="s">
        <v>16</v>
      </c>
      <c r="G198" s="2" t="s">
        <v>17</v>
      </c>
      <c r="H198" s="3">
        <v>2500</v>
      </c>
      <c r="I198" s="3">
        <v>0</v>
      </c>
      <c r="J198" s="3">
        <v>67</v>
      </c>
      <c r="K198" s="3">
        <v>360</v>
      </c>
      <c r="L198" s="2">
        <v>1</v>
      </c>
      <c r="M198" s="2" t="s">
        <v>21</v>
      </c>
      <c r="N198" s="2" t="s">
        <v>22</v>
      </c>
      <c r="O198" s="2">
        <f>IF(Table_13[[#This Row],[Loan_Status]]="N",0,1)</f>
        <v>1</v>
      </c>
      <c r="P198" s="8"/>
    </row>
    <row r="199" spans="1:16" ht="13.2" x14ac:dyDescent="0.25">
      <c r="A199" s="2" t="s">
        <v>235</v>
      </c>
      <c r="B199" s="2" t="s">
        <v>14</v>
      </c>
      <c r="C199" s="2" t="s">
        <v>17</v>
      </c>
      <c r="D199" s="2" t="s">
        <v>454</v>
      </c>
      <c r="E199" s="2">
        <v>1</v>
      </c>
      <c r="F199" s="2" t="s">
        <v>16</v>
      </c>
      <c r="G199" s="2" t="s">
        <v>17</v>
      </c>
      <c r="H199" s="3">
        <v>4384</v>
      </c>
      <c r="I199" s="3">
        <v>1793</v>
      </c>
      <c r="J199" s="3">
        <v>117</v>
      </c>
      <c r="K199" s="3">
        <v>360</v>
      </c>
      <c r="L199" s="2">
        <v>1</v>
      </c>
      <c r="M199" s="2" t="s">
        <v>21</v>
      </c>
      <c r="N199" s="2" t="s">
        <v>22</v>
      </c>
      <c r="O199" s="2">
        <f>IF(Table_13[[#This Row],[Loan_Status]]="N",0,1)</f>
        <v>1</v>
      </c>
      <c r="P199" s="8"/>
    </row>
    <row r="200" spans="1:16" ht="13.2" x14ac:dyDescent="0.25">
      <c r="A200" s="2" t="s">
        <v>236</v>
      </c>
      <c r="B200" s="2" t="s">
        <v>14</v>
      </c>
      <c r="C200" s="2" t="s">
        <v>17</v>
      </c>
      <c r="D200" s="2" t="s">
        <v>454</v>
      </c>
      <c r="E200" s="2">
        <v>0</v>
      </c>
      <c r="F200" s="2" t="s">
        <v>16</v>
      </c>
      <c r="G200" s="2" t="s">
        <v>17</v>
      </c>
      <c r="H200" s="3">
        <v>2935</v>
      </c>
      <c r="I200" s="3">
        <v>0</v>
      </c>
      <c r="J200" s="3">
        <v>98</v>
      </c>
      <c r="K200" s="3">
        <v>360</v>
      </c>
      <c r="L200" s="2">
        <v>1</v>
      </c>
      <c r="M200" s="2" t="s">
        <v>39</v>
      </c>
      <c r="N200" s="2" t="s">
        <v>22</v>
      </c>
      <c r="O200" s="2">
        <f>IF(Table_13[[#This Row],[Loan_Status]]="N",0,1)</f>
        <v>1</v>
      </c>
      <c r="P200" s="8"/>
    </row>
    <row r="201" spans="1:16" ht="13.2" x14ac:dyDescent="0.25">
      <c r="A201" s="2" t="s">
        <v>237</v>
      </c>
      <c r="B201" s="2" t="s">
        <v>14</v>
      </c>
      <c r="C201" s="2" t="s">
        <v>17</v>
      </c>
      <c r="D201" s="2" t="s">
        <v>454</v>
      </c>
      <c r="E201" s="2"/>
      <c r="F201" s="2" t="s">
        <v>16</v>
      </c>
      <c r="G201" s="2" t="s">
        <v>17</v>
      </c>
      <c r="H201" s="3">
        <v>2833</v>
      </c>
      <c r="I201" s="3">
        <v>0</v>
      </c>
      <c r="J201" s="3">
        <v>71</v>
      </c>
      <c r="K201" s="3">
        <v>360</v>
      </c>
      <c r="L201" s="2">
        <v>1</v>
      </c>
      <c r="M201" s="2" t="s">
        <v>21</v>
      </c>
      <c r="N201" s="2" t="s">
        <v>22</v>
      </c>
      <c r="O201" s="2">
        <f>IF(Table_13[[#This Row],[Loan_Status]]="N",0,1)</f>
        <v>1</v>
      </c>
      <c r="P201" s="8"/>
    </row>
    <row r="202" spans="1:16" ht="13.2" x14ac:dyDescent="0.25">
      <c r="A202" s="2" t="s">
        <v>238</v>
      </c>
      <c r="B202" s="2" t="s">
        <v>14</v>
      </c>
      <c r="C202" s="2" t="s">
        <v>15</v>
      </c>
      <c r="D202" s="2" t="s">
        <v>2</v>
      </c>
      <c r="E202" s="2"/>
      <c r="F202" s="2" t="s">
        <v>16</v>
      </c>
      <c r="G202" s="2" t="s">
        <v>15</v>
      </c>
      <c r="H202" s="3">
        <v>5503</v>
      </c>
      <c r="I202" s="3">
        <v>4490</v>
      </c>
      <c r="J202" s="3">
        <v>70</v>
      </c>
      <c r="K202" s="3"/>
      <c r="L202" s="2">
        <v>1</v>
      </c>
      <c r="M202" s="2" t="s">
        <v>39</v>
      </c>
      <c r="N202" s="2" t="s">
        <v>22</v>
      </c>
      <c r="O202" s="2">
        <f>IF(Table_13[[#This Row],[Loan_Status]]="N",0,1)</f>
        <v>1</v>
      </c>
      <c r="P202" s="8"/>
    </row>
    <row r="203" spans="1:16" ht="13.2" x14ac:dyDescent="0.25">
      <c r="A203" s="2" t="s">
        <v>239</v>
      </c>
      <c r="B203" s="2" t="s">
        <v>34</v>
      </c>
      <c r="C203" s="2" t="s">
        <v>17</v>
      </c>
      <c r="D203" s="2" t="s">
        <v>454</v>
      </c>
      <c r="E203" s="2">
        <v>0</v>
      </c>
      <c r="F203" s="2" t="s">
        <v>16</v>
      </c>
      <c r="G203" s="2" t="s">
        <v>17</v>
      </c>
      <c r="H203" s="3">
        <v>4160</v>
      </c>
      <c r="I203" s="3">
        <v>0</v>
      </c>
      <c r="J203" s="3">
        <v>71</v>
      </c>
      <c r="K203" s="3">
        <v>360</v>
      </c>
      <c r="L203" s="2">
        <v>1</v>
      </c>
      <c r="M203" s="2" t="s">
        <v>39</v>
      </c>
      <c r="N203" s="2" t="s">
        <v>22</v>
      </c>
      <c r="O203" s="2">
        <f>IF(Table_13[[#This Row],[Loan_Status]]="N",0,1)</f>
        <v>1</v>
      </c>
      <c r="P203" s="8"/>
    </row>
    <row r="204" spans="1:16" ht="13.2" x14ac:dyDescent="0.25">
      <c r="A204" s="2" t="s">
        <v>240</v>
      </c>
      <c r="B204" s="2" t="s">
        <v>34</v>
      </c>
      <c r="C204" s="2" t="s">
        <v>17</v>
      </c>
      <c r="D204" s="2" t="s">
        <v>454</v>
      </c>
      <c r="E204" s="2">
        <v>0</v>
      </c>
      <c r="F204" s="2" t="s">
        <v>16</v>
      </c>
      <c r="G204" s="2" t="s">
        <v>17</v>
      </c>
      <c r="H204" s="3">
        <v>2378</v>
      </c>
      <c r="I204" s="3">
        <v>0</v>
      </c>
      <c r="J204" s="3">
        <v>46</v>
      </c>
      <c r="K204" s="3">
        <v>360</v>
      </c>
      <c r="L204" s="2">
        <v>1</v>
      </c>
      <c r="M204" s="2" t="s">
        <v>18</v>
      </c>
      <c r="N204" s="2" t="s">
        <v>19</v>
      </c>
      <c r="O204" s="2">
        <f>IF(Table_13[[#This Row],[Loan_Status]]="N",0,1)</f>
        <v>0</v>
      </c>
      <c r="P204" s="8"/>
    </row>
    <row r="205" spans="1:16" ht="13.2" x14ac:dyDescent="0.25">
      <c r="A205" s="2" t="s">
        <v>241</v>
      </c>
      <c r="B205" s="2" t="s">
        <v>14</v>
      </c>
      <c r="C205" s="2" t="s">
        <v>15</v>
      </c>
      <c r="D205" s="2" t="s">
        <v>2</v>
      </c>
      <c r="E205" s="2" t="s">
        <v>71</v>
      </c>
      <c r="F205" s="2" t="s">
        <v>24</v>
      </c>
      <c r="G205" s="2" t="s">
        <v>17</v>
      </c>
      <c r="H205" s="3">
        <v>3173</v>
      </c>
      <c r="I205" s="3">
        <v>0</v>
      </c>
      <c r="J205" s="3">
        <v>74</v>
      </c>
      <c r="K205" s="3">
        <v>360</v>
      </c>
      <c r="L205" s="2">
        <v>1</v>
      </c>
      <c r="M205" s="2" t="s">
        <v>39</v>
      </c>
      <c r="N205" s="2" t="s">
        <v>22</v>
      </c>
      <c r="O205" s="2">
        <f>IF(Table_13[[#This Row],[Loan_Status]]="N",0,1)</f>
        <v>1</v>
      </c>
      <c r="P205" s="8"/>
    </row>
    <row r="206" spans="1:16" ht="13.2" x14ac:dyDescent="0.25">
      <c r="A206" s="2" t="s">
        <v>243</v>
      </c>
      <c r="B206" s="2" t="s">
        <v>14</v>
      </c>
      <c r="C206" s="2" t="s">
        <v>15</v>
      </c>
      <c r="D206" s="2" t="s">
        <v>2</v>
      </c>
      <c r="E206" s="2">
        <v>2</v>
      </c>
      <c r="F206" s="2" t="s">
        <v>24</v>
      </c>
      <c r="G206" s="2" t="s">
        <v>17</v>
      </c>
      <c r="H206" s="3">
        <v>3083</v>
      </c>
      <c r="I206" s="3">
        <v>2168</v>
      </c>
      <c r="J206" s="3">
        <v>126</v>
      </c>
      <c r="K206" s="3">
        <v>360</v>
      </c>
      <c r="L206" s="2">
        <v>1</v>
      </c>
      <c r="M206" s="2" t="s">
        <v>21</v>
      </c>
      <c r="N206" s="2" t="s">
        <v>22</v>
      </c>
      <c r="O206" s="2">
        <f>IF(Table_13[[#This Row],[Loan_Status]]="N",0,1)</f>
        <v>1</v>
      </c>
      <c r="P206" s="8"/>
    </row>
    <row r="207" spans="1:16" ht="13.2" x14ac:dyDescent="0.25">
      <c r="A207" s="2" t="s">
        <v>244</v>
      </c>
      <c r="B207" s="2" t="s">
        <v>14</v>
      </c>
      <c r="C207" s="2" t="s">
        <v>15</v>
      </c>
      <c r="D207" s="2" t="s">
        <v>2</v>
      </c>
      <c r="E207" s="2" t="s">
        <v>71</v>
      </c>
      <c r="F207" s="2" t="s">
        <v>16</v>
      </c>
      <c r="G207" s="2" t="s">
        <v>17</v>
      </c>
      <c r="H207" s="3">
        <v>2666</v>
      </c>
      <c r="I207" s="3">
        <v>2083</v>
      </c>
      <c r="J207" s="3">
        <v>95</v>
      </c>
      <c r="K207" s="3">
        <v>360</v>
      </c>
      <c r="L207" s="2">
        <v>1</v>
      </c>
      <c r="M207" s="2" t="s">
        <v>18</v>
      </c>
      <c r="N207" s="2" t="s">
        <v>22</v>
      </c>
      <c r="O207" s="2">
        <f>IF(Table_13[[#This Row],[Loan_Status]]="N",0,1)</f>
        <v>1</v>
      </c>
      <c r="P207" s="8"/>
    </row>
    <row r="208" spans="1:16" ht="13.2" x14ac:dyDescent="0.25">
      <c r="A208" s="2" t="s">
        <v>245</v>
      </c>
      <c r="B208" s="2" t="s">
        <v>34</v>
      </c>
      <c r="C208" s="2" t="s">
        <v>15</v>
      </c>
      <c r="D208" s="2" t="s">
        <v>2</v>
      </c>
      <c r="E208" s="2">
        <v>0</v>
      </c>
      <c r="F208" s="2" t="s">
        <v>16</v>
      </c>
      <c r="G208" s="2" t="s">
        <v>15</v>
      </c>
      <c r="H208" s="3">
        <v>5500</v>
      </c>
      <c r="I208" s="3">
        <v>0</v>
      </c>
      <c r="J208" s="3">
        <v>105</v>
      </c>
      <c r="K208" s="3">
        <v>360</v>
      </c>
      <c r="L208" s="2">
        <v>0</v>
      </c>
      <c r="M208" s="2" t="s">
        <v>18</v>
      </c>
      <c r="N208" s="2" t="s">
        <v>19</v>
      </c>
      <c r="O208" s="2">
        <f>IF(Table_13[[#This Row],[Loan_Status]]="N",0,1)</f>
        <v>0</v>
      </c>
      <c r="P208" s="8"/>
    </row>
    <row r="209" spans="1:16" ht="13.2" x14ac:dyDescent="0.25">
      <c r="A209" s="2" t="s">
        <v>246</v>
      </c>
      <c r="B209" s="2" t="s">
        <v>34</v>
      </c>
      <c r="C209" s="2" t="s">
        <v>15</v>
      </c>
      <c r="D209" s="2" t="s">
        <v>2</v>
      </c>
      <c r="E209" s="2">
        <v>0</v>
      </c>
      <c r="F209" s="2" t="s">
        <v>16</v>
      </c>
      <c r="G209" s="2" t="s">
        <v>17</v>
      </c>
      <c r="H209" s="3">
        <v>2423</v>
      </c>
      <c r="I209" s="3">
        <v>505</v>
      </c>
      <c r="J209" s="3">
        <v>130</v>
      </c>
      <c r="K209" s="3">
        <v>360</v>
      </c>
      <c r="L209" s="2">
        <v>1</v>
      </c>
      <c r="M209" s="2" t="s">
        <v>39</v>
      </c>
      <c r="N209" s="2" t="s">
        <v>22</v>
      </c>
      <c r="O209" s="2">
        <f>IF(Table_13[[#This Row],[Loan_Status]]="N",0,1)</f>
        <v>1</v>
      </c>
      <c r="P209" s="8"/>
    </row>
    <row r="210" spans="1:16" ht="13.2" x14ac:dyDescent="0.25">
      <c r="A210" s="2" t="s">
        <v>247</v>
      </c>
      <c r="B210" s="2" t="s">
        <v>34</v>
      </c>
      <c r="C210" s="2" t="s">
        <v>17</v>
      </c>
      <c r="D210" s="2" t="s">
        <v>454</v>
      </c>
      <c r="E210" s="2"/>
      <c r="F210" s="2" t="s">
        <v>16</v>
      </c>
      <c r="G210" s="2" t="s">
        <v>17</v>
      </c>
      <c r="H210" s="3">
        <v>3813</v>
      </c>
      <c r="I210" s="3">
        <v>0</v>
      </c>
      <c r="J210" s="3">
        <v>116</v>
      </c>
      <c r="K210" s="3">
        <v>180</v>
      </c>
      <c r="L210" s="2">
        <v>1</v>
      </c>
      <c r="M210" s="2" t="s">
        <v>21</v>
      </c>
      <c r="N210" s="2" t="s">
        <v>22</v>
      </c>
      <c r="O210" s="2">
        <f>IF(Table_13[[#This Row],[Loan_Status]]="N",0,1)</f>
        <v>1</v>
      </c>
      <c r="P210" s="8"/>
    </row>
    <row r="211" spans="1:16" ht="13.2" x14ac:dyDescent="0.25">
      <c r="A211" s="2" t="s">
        <v>248</v>
      </c>
      <c r="B211" s="2" t="s">
        <v>14</v>
      </c>
      <c r="C211" s="2" t="s">
        <v>15</v>
      </c>
      <c r="D211" s="2" t="s">
        <v>2</v>
      </c>
      <c r="E211" s="2">
        <v>1</v>
      </c>
      <c r="F211" s="2" t="s">
        <v>16</v>
      </c>
      <c r="G211" s="2" t="s">
        <v>17</v>
      </c>
      <c r="H211" s="3">
        <v>3875</v>
      </c>
      <c r="I211" s="3">
        <v>0</v>
      </c>
      <c r="J211" s="3">
        <v>67</v>
      </c>
      <c r="K211" s="3">
        <v>360</v>
      </c>
      <c r="L211" s="2">
        <v>1</v>
      </c>
      <c r="M211" s="2" t="s">
        <v>21</v>
      </c>
      <c r="N211" s="2" t="s">
        <v>19</v>
      </c>
      <c r="O211" s="2">
        <f>IF(Table_13[[#This Row],[Loan_Status]]="N",0,1)</f>
        <v>0</v>
      </c>
      <c r="P211" s="8"/>
    </row>
    <row r="212" spans="1:16" ht="13.2" x14ac:dyDescent="0.25">
      <c r="A212" s="2" t="s">
        <v>249</v>
      </c>
      <c r="B212" s="2" t="s">
        <v>14</v>
      </c>
      <c r="C212" s="2" t="s">
        <v>15</v>
      </c>
      <c r="D212" s="2" t="s">
        <v>2</v>
      </c>
      <c r="E212" s="2">
        <v>0</v>
      </c>
      <c r="F212" s="2" t="s">
        <v>24</v>
      </c>
      <c r="G212" s="2" t="s">
        <v>17</v>
      </c>
      <c r="H212" s="3">
        <v>3000</v>
      </c>
      <c r="I212" s="3">
        <v>1666</v>
      </c>
      <c r="J212" s="3">
        <v>100</v>
      </c>
      <c r="K212" s="3">
        <v>480</v>
      </c>
      <c r="L212" s="2">
        <v>0</v>
      </c>
      <c r="M212" s="2" t="s">
        <v>21</v>
      </c>
      <c r="N212" s="2" t="s">
        <v>19</v>
      </c>
      <c r="O212" s="2">
        <f>IF(Table_13[[#This Row],[Loan_Status]]="N",0,1)</f>
        <v>0</v>
      </c>
      <c r="P212" s="8"/>
    </row>
    <row r="213" spans="1:16" ht="13.2" x14ac:dyDescent="0.25">
      <c r="A213" s="2" t="s">
        <v>250</v>
      </c>
      <c r="B213" s="2" t="s">
        <v>34</v>
      </c>
      <c r="C213" s="2" t="s">
        <v>17</v>
      </c>
      <c r="D213" s="2" t="s">
        <v>454</v>
      </c>
      <c r="E213" s="2">
        <v>1</v>
      </c>
      <c r="F213" s="2" t="s">
        <v>16</v>
      </c>
      <c r="G213" s="2" t="s">
        <v>17</v>
      </c>
      <c r="H213" s="3">
        <v>4723</v>
      </c>
      <c r="I213" s="3">
        <v>0</v>
      </c>
      <c r="J213" s="3">
        <v>81</v>
      </c>
      <c r="K213" s="3">
        <v>360</v>
      </c>
      <c r="L213" s="2">
        <v>1</v>
      </c>
      <c r="M213" s="2" t="s">
        <v>39</v>
      </c>
      <c r="N213" s="2" t="s">
        <v>19</v>
      </c>
      <c r="O213" s="2">
        <f>IF(Table_13[[#This Row],[Loan_Status]]="N",0,1)</f>
        <v>0</v>
      </c>
      <c r="P213" s="8"/>
    </row>
    <row r="214" spans="1:16" ht="13.2" x14ac:dyDescent="0.25">
      <c r="A214" s="2" t="s">
        <v>251</v>
      </c>
      <c r="B214" s="2" t="s">
        <v>14</v>
      </c>
      <c r="C214" s="2" t="s">
        <v>15</v>
      </c>
      <c r="D214" s="2" t="s">
        <v>2</v>
      </c>
      <c r="E214" s="2">
        <v>0</v>
      </c>
      <c r="F214" s="2" t="s">
        <v>16</v>
      </c>
      <c r="G214" s="2" t="s">
        <v>17</v>
      </c>
      <c r="H214" s="3">
        <v>4750</v>
      </c>
      <c r="I214" s="3">
        <v>2333</v>
      </c>
      <c r="J214" s="3">
        <v>130</v>
      </c>
      <c r="K214" s="3">
        <v>360</v>
      </c>
      <c r="L214" s="2">
        <v>1</v>
      </c>
      <c r="M214" s="2" t="s">
        <v>21</v>
      </c>
      <c r="N214" s="2" t="s">
        <v>22</v>
      </c>
      <c r="O214" s="2">
        <f>IF(Table_13[[#This Row],[Loan_Status]]="N",0,1)</f>
        <v>1</v>
      </c>
      <c r="P214" s="8"/>
    </row>
    <row r="215" spans="1:16" ht="13.2" x14ac:dyDescent="0.25">
      <c r="A215" s="2" t="s">
        <v>252</v>
      </c>
      <c r="B215" s="2" t="s">
        <v>14</v>
      </c>
      <c r="C215" s="2" t="s">
        <v>15</v>
      </c>
      <c r="D215" s="2" t="s">
        <v>2</v>
      </c>
      <c r="E215" s="2">
        <v>0</v>
      </c>
      <c r="F215" s="2" t="s">
        <v>16</v>
      </c>
      <c r="G215" s="2" t="s">
        <v>17</v>
      </c>
      <c r="H215" s="3">
        <v>3013</v>
      </c>
      <c r="I215" s="3">
        <v>3033</v>
      </c>
      <c r="J215" s="3">
        <v>95</v>
      </c>
      <c r="K215" s="3">
        <v>300</v>
      </c>
      <c r="L215" s="2"/>
      <c r="M215" s="2" t="s">
        <v>21</v>
      </c>
      <c r="N215" s="2" t="s">
        <v>22</v>
      </c>
      <c r="O215" s="2">
        <f>IF(Table_13[[#This Row],[Loan_Status]]="N",0,1)</f>
        <v>1</v>
      </c>
      <c r="P215" s="8"/>
    </row>
    <row r="216" spans="1:16" ht="13.2" x14ac:dyDescent="0.25">
      <c r="A216" s="2" t="s">
        <v>253</v>
      </c>
      <c r="B216" s="2" t="s">
        <v>14</v>
      </c>
      <c r="C216" s="2" t="s">
        <v>17</v>
      </c>
      <c r="D216" s="2" t="s">
        <v>454</v>
      </c>
      <c r="E216" s="2">
        <v>0</v>
      </c>
      <c r="F216" s="2" t="s">
        <v>16</v>
      </c>
      <c r="G216" s="2" t="s">
        <v>15</v>
      </c>
      <c r="H216" s="3">
        <v>6822</v>
      </c>
      <c r="I216" s="3">
        <v>0</v>
      </c>
      <c r="J216" s="3">
        <v>141</v>
      </c>
      <c r="K216" s="3">
        <v>360</v>
      </c>
      <c r="L216" s="2">
        <v>1</v>
      </c>
      <c r="M216" s="2" t="s">
        <v>18</v>
      </c>
      <c r="N216" s="2" t="s">
        <v>22</v>
      </c>
      <c r="O216" s="2">
        <f>IF(Table_13[[#This Row],[Loan_Status]]="N",0,1)</f>
        <v>1</v>
      </c>
      <c r="P216" s="8"/>
    </row>
    <row r="217" spans="1:16" ht="13.2" x14ac:dyDescent="0.25">
      <c r="A217" s="2" t="s">
        <v>254</v>
      </c>
      <c r="B217" s="2" t="s">
        <v>14</v>
      </c>
      <c r="C217" s="2" t="s">
        <v>17</v>
      </c>
      <c r="D217" s="2" t="s">
        <v>454</v>
      </c>
      <c r="E217" s="2">
        <v>0</v>
      </c>
      <c r="F217" s="2" t="s">
        <v>24</v>
      </c>
      <c r="G217" s="2" t="s">
        <v>17</v>
      </c>
      <c r="H217" s="3">
        <v>6216</v>
      </c>
      <c r="I217" s="3">
        <v>0</v>
      </c>
      <c r="J217" s="3">
        <v>133</v>
      </c>
      <c r="K217" s="3">
        <v>360</v>
      </c>
      <c r="L217" s="2">
        <v>1</v>
      </c>
      <c r="M217" s="2" t="s">
        <v>18</v>
      </c>
      <c r="N217" s="2" t="s">
        <v>19</v>
      </c>
      <c r="O217" s="2">
        <f>IF(Table_13[[#This Row],[Loan_Status]]="N",0,1)</f>
        <v>0</v>
      </c>
      <c r="P217" s="8"/>
    </row>
    <row r="218" spans="1:16" ht="13.2" x14ac:dyDescent="0.25">
      <c r="A218" s="2" t="s">
        <v>255</v>
      </c>
      <c r="B218" s="2" t="s">
        <v>14</v>
      </c>
      <c r="C218" s="2" t="s">
        <v>17</v>
      </c>
      <c r="D218" s="2" t="s">
        <v>454</v>
      </c>
      <c r="E218" s="2">
        <v>0</v>
      </c>
      <c r="F218" s="2" t="s">
        <v>16</v>
      </c>
      <c r="G218" s="2" t="s">
        <v>17</v>
      </c>
      <c r="H218" s="3">
        <v>2500</v>
      </c>
      <c r="I218" s="3">
        <v>0</v>
      </c>
      <c r="J218" s="3">
        <v>96</v>
      </c>
      <c r="K218" s="3">
        <v>480</v>
      </c>
      <c r="L218" s="2">
        <v>1</v>
      </c>
      <c r="M218" s="2" t="s">
        <v>39</v>
      </c>
      <c r="N218" s="2" t="s">
        <v>19</v>
      </c>
      <c r="O218" s="2">
        <f>IF(Table_13[[#This Row],[Loan_Status]]="N",0,1)</f>
        <v>0</v>
      </c>
      <c r="P218" s="8"/>
    </row>
    <row r="219" spans="1:16" ht="13.2" x14ac:dyDescent="0.25">
      <c r="A219" s="2" t="s">
        <v>256</v>
      </c>
      <c r="B219" s="2" t="s">
        <v>14</v>
      </c>
      <c r="C219" s="2" t="s">
        <v>17</v>
      </c>
      <c r="D219" s="2" t="s">
        <v>454</v>
      </c>
      <c r="E219" s="2">
        <v>0</v>
      </c>
      <c r="F219" s="2" t="s">
        <v>16</v>
      </c>
      <c r="G219" s="2" t="s">
        <v>17</v>
      </c>
      <c r="H219" s="3">
        <v>5124</v>
      </c>
      <c r="I219" s="3">
        <v>0</v>
      </c>
      <c r="J219" s="3">
        <v>124</v>
      </c>
      <c r="K219" s="3"/>
      <c r="L219" s="2">
        <v>0</v>
      </c>
      <c r="M219" s="2" t="s">
        <v>18</v>
      </c>
      <c r="N219" s="2" t="s">
        <v>19</v>
      </c>
      <c r="O219" s="2">
        <f>IF(Table_13[[#This Row],[Loan_Status]]="N",0,1)</f>
        <v>0</v>
      </c>
      <c r="P219" s="8"/>
    </row>
    <row r="220" spans="1:16" ht="13.2" x14ac:dyDescent="0.25">
      <c r="A220" s="2" t="s">
        <v>257</v>
      </c>
      <c r="B220" s="2" t="s">
        <v>14</v>
      </c>
      <c r="C220" s="2" t="s">
        <v>17</v>
      </c>
      <c r="D220" s="2" t="s">
        <v>454</v>
      </c>
      <c r="E220" s="2">
        <v>1</v>
      </c>
      <c r="F220" s="2" t="s">
        <v>16</v>
      </c>
      <c r="G220" s="2" t="s">
        <v>17</v>
      </c>
      <c r="H220" s="3">
        <v>3062</v>
      </c>
      <c r="I220" s="3">
        <v>1987</v>
      </c>
      <c r="J220" s="3">
        <v>111</v>
      </c>
      <c r="K220" s="3">
        <v>180</v>
      </c>
      <c r="L220" s="2">
        <v>0</v>
      </c>
      <c r="M220" s="2" t="s">
        <v>21</v>
      </c>
      <c r="N220" s="2" t="s">
        <v>19</v>
      </c>
      <c r="O220" s="2">
        <f>IF(Table_13[[#This Row],[Loan_Status]]="N",0,1)</f>
        <v>0</v>
      </c>
      <c r="P220" s="8"/>
    </row>
    <row r="221" spans="1:16" ht="13.2" x14ac:dyDescent="0.25">
      <c r="A221" s="2" t="s">
        <v>259</v>
      </c>
      <c r="B221" s="2" t="s">
        <v>14</v>
      </c>
      <c r="C221" s="2" t="s">
        <v>15</v>
      </c>
      <c r="D221" s="2" t="s">
        <v>2</v>
      </c>
      <c r="E221" s="2">
        <v>0</v>
      </c>
      <c r="F221" s="2" t="s">
        <v>16</v>
      </c>
      <c r="G221" s="2" t="s">
        <v>17</v>
      </c>
      <c r="H221" s="3">
        <v>4817</v>
      </c>
      <c r="I221" s="3">
        <v>923</v>
      </c>
      <c r="J221" s="3">
        <v>120</v>
      </c>
      <c r="K221" s="3">
        <v>180</v>
      </c>
      <c r="L221" s="2">
        <v>1</v>
      </c>
      <c r="M221" s="2" t="s">
        <v>21</v>
      </c>
      <c r="N221" s="2" t="s">
        <v>22</v>
      </c>
      <c r="O221" s="2">
        <f>IF(Table_13[[#This Row],[Loan_Status]]="N",0,1)</f>
        <v>1</v>
      </c>
      <c r="P221" s="8"/>
    </row>
    <row r="222" spans="1:16" ht="13.2" x14ac:dyDescent="0.25">
      <c r="A222" s="2" t="s">
        <v>260</v>
      </c>
      <c r="B222" s="2" t="s">
        <v>14</v>
      </c>
      <c r="C222" s="2" t="s">
        <v>15</v>
      </c>
      <c r="D222" s="2" t="s">
        <v>2</v>
      </c>
      <c r="E222" s="2" t="s">
        <v>71</v>
      </c>
      <c r="F222" s="2" t="s">
        <v>16</v>
      </c>
      <c r="G222" s="2" t="s">
        <v>17</v>
      </c>
      <c r="H222" s="3">
        <v>8750</v>
      </c>
      <c r="I222" s="3">
        <v>4996</v>
      </c>
      <c r="J222" s="3">
        <v>130</v>
      </c>
      <c r="K222" s="3">
        <v>360</v>
      </c>
      <c r="L222" s="2">
        <v>1</v>
      </c>
      <c r="M222" s="2" t="s">
        <v>18</v>
      </c>
      <c r="N222" s="2" t="s">
        <v>22</v>
      </c>
      <c r="O222" s="2">
        <f>IF(Table_13[[#This Row],[Loan_Status]]="N",0,1)</f>
        <v>1</v>
      </c>
      <c r="P222" s="8"/>
    </row>
    <row r="223" spans="1:16" ht="13.2" x14ac:dyDescent="0.25">
      <c r="A223" s="2" t="s">
        <v>261</v>
      </c>
      <c r="B223" s="2" t="s">
        <v>14</v>
      </c>
      <c r="C223" s="2" t="s">
        <v>15</v>
      </c>
      <c r="D223" s="2" t="s">
        <v>2</v>
      </c>
      <c r="E223" s="2">
        <v>0</v>
      </c>
      <c r="F223" s="2" t="s">
        <v>16</v>
      </c>
      <c r="G223" s="2" t="s">
        <v>17</v>
      </c>
      <c r="H223" s="3">
        <v>4310</v>
      </c>
      <c r="I223" s="3">
        <v>0</v>
      </c>
      <c r="J223" s="3">
        <v>130</v>
      </c>
      <c r="K223" s="3">
        <v>360</v>
      </c>
      <c r="L223" s="2"/>
      <c r="M223" s="2" t="s">
        <v>39</v>
      </c>
      <c r="N223" s="2" t="s">
        <v>22</v>
      </c>
      <c r="O223" s="2">
        <f>IF(Table_13[[#This Row],[Loan_Status]]="N",0,1)</f>
        <v>1</v>
      </c>
      <c r="P223" s="8"/>
    </row>
    <row r="224" spans="1:16" ht="13.2" x14ac:dyDescent="0.25">
      <c r="A224" s="2" t="s">
        <v>262</v>
      </c>
      <c r="B224" s="2" t="s">
        <v>14</v>
      </c>
      <c r="C224" s="2" t="s">
        <v>17</v>
      </c>
      <c r="D224" s="2" t="s">
        <v>454</v>
      </c>
      <c r="E224" s="2">
        <v>0</v>
      </c>
      <c r="F224" s="2" t="s">
        <v>16</v>
      </c>
      <c r="G224" s="2" t="s">
        <v>17</v>
      </c>
      <c r="H224" s="3">
        <v>3069</v>
      </c>
      <c r="I224" s="3">
        <v>0</v>
      </c>
      <c r="J224" s="3">
        <v>71</v>
      </c>
      <c r="K224" s="3">
        <v>480</v>
      </c>
      <c r="L224" s="2">
        <v>1</v>
      </c>
      <c r="M224" s="2" t="s">
        <v>21</v>
      </c>
      <c r="N224" s="2" t="s">
        <v>19</v>
      </c>
      <c r="O224" s="2">
        <f>IF(Table_13[[#This Row],[Loan_Status]]="N",0,1)</f>
        <v>0</v>
      </c>
      <c r="P224" s="8"/>
    </row>
    <row r="225" spans="1:16" ht="13.2" x14ac:dyDescent="0.25">
      <c r="A225" s="2" t="s">
        <v>263</v>
      </c>
      <c r="B225" s="2" t="s">
        <v>14</v>
      </c>
      <c r="C225" s="2" t="s">
        <v>15</v>
      </c>
      <c r="D225" s="2" t="s">
        <v>2</v>
      </c>
      <c r="E225" s="2">
        <v>2</v>
      </c>
      <c r="F225" s="2" t="s">
        <v>16</v>
      </c>
      <c r="G225" s="2" t="s">
        <v>17</v>
      </c>
      <c r="H225" s="3">
        <v>5391</v>
      </c>
      <c r="I225" s="3">
        <v>0</v>
      </c>
      <c r="J225" s="3">
        <v>130</v>
      </c>
      <c r="K225" s="3">
        <v>360</v>
      </c>
      <c r="L225" s="2">
        <v>1</v>
      </c>
      <c r="M225" s="2" t="s">
        <v>21</v>
      </c>
      <c r="N225" s="2" t="s">
        <v>22</v>
      </c>
      <c r="O225" s="2">
        <f>IF(Table_13[[#This Row],[Loan_Status]]="N",0,1)</f>
        <v>1</v>
      </c>
      <c r="P225" s="8"/>
    </row>
    <row r="226" spans="1:16" ht="13.2" x14ac:dyDescent="0.25">
      <c r="A226" s="2" t="s">
        <v>265</v>
      </c>
      <c r="B226" s="2" t="s">
        <v>14</v>
      </c>
      <c r="C226" s="2" t="s">
        <v>17</v>
      </c>
      <c r="D226" s="2" t="s">
        <v>454</v>
      </c>
      <c r="E226" s="2">
        <v>0</v>
      </c>
      <c r="F226" s="2" t="s">
        <v>16</v>
      </c>
      <c r="G226" s="2" t="s">
        <v>15</v>
      </c>
      <c r="H226" s="3">
        <v>7167</v>
      </c>
      <c r="I226" s="3">
        <v>0</v>
      </c>
      <c r="J226" s="3">
        <v>128</v>
      </c>
      <c r="K226" s="3">
        <v>360</v>
      </c>
      <c r="L226" s="2">
        <v>1</v>
      </c>
      <c r="M226" s="2" t="s">
        <v>21</v>
      </c>
      <c r="N226" s="2" t="s">
        <v>22</v>
      </c>
      <c r="O226" s="2">
        <f>IF(Table_13[[#This Row],[Loan_Status]]="N",0,1)</f>
        <v>1</v>
      </c>
      <c r="P226" s="8"/>
    </row>
    <row r="227" spans="1:16" ht="13.2" x14ac:dyDescent="0.25">
      <c r="A227" s="2" t="s">
        <v>266</v>
      </c>
      <c r="B227" s="2" t="s">
        <v>14</v>
      </c>
      <c r="C227" s="2" t="s">
        <v>15</v>
      </c>
      <c r="D227" s="2" t="s">
        <v>2</v>
      </c>
      <c r="E227" s="2">
        <v>2</v>
      </c>
      <c r="F227" s="2" t="s">
        <v>16</v>
      </c>
      <c r="G227" s="2" t="s">
        <v>17</v>
      </c>
      <c r="H227" s="3">
        <v>4566</v>
      </c>
      <c r="I227" s="3">
        <v>0</v>
      </c>
      <c r="J227" s="3">
        <v>100</v>
      </c>
      <c r="K227" s="3">
        <v>360</v>
      </c>
      <c r="L227" s="2">
        <v>1</v>
      </c>
      <c r="M227" s="2" t="s">
        <v>21</v>
      </c>
      <c r="N227" s="2" t="s">
        <v>19</v>
      </c>
      <c r="O227" s="2">
        <f>IF(Table_13[[#This Row],[Loan_Status]]="N",0,1)</f>
        <v>0</v>
      </c>
      <c r="P227" s="8"/>
    </row>
    <row r="228" spans="1:16" ht="13.2" x14ac:dyDescent="0.25">
      <c r="A228" s="2" t="s">
        <v>268</v>
      </c>
      <c r="B228" s="2" t="s">
        <v>14</v>
      </c>
      <c r="C228" s="2" t="s">
        <v>17</v>
      </c>
      <c r="D228" s="2" t="s">
        <v>454</v>
      </c>
      <c r="E228" s="2">
        <v>0</v>
      </c>
      <c r="F228" s="2" t="s">
        <v>24</v>
      </c>
      <c r="G228" s="2" t="s">
        <v>17</v>
      </c>
      <c r="H228" s="3">
        <v>2346</v>
      </c>
      <c r="I228" s="3">
        <v>1600</v>
      </c>
      <c r="J228" s="3">
        <v>132</v>
      </c>
      <c r="K228" s="3">
        <v>360</v>
      </c>
      <c r="L228" s="2">
        <v>1</v>
      </c>
      <c r="M228" s="2" t="s">
        <v>39</v>
      </c>
      <c r="N228" s="2" t="s">
        <v>22</v>
      </c>
      <c r="O228" s="2">
        <f>IF(Table_13[[#This Row],[Loan_Status]]="N",0,1)</f>
        <v>1</v>
      </c>
      <c r="P228" s="8"/>
    </row>
    <row r="229" spans="1:16" ht="13.2" x14ac:dyDescent="0.25">
      <c r="A229" s="2" t="s">
        <v>269</v>
      </c>
      <c r="B229" s="2" t="s">
        <v>14</v>
      </c>
      <c r="C229" s="2" t="s">
        <v>15</v>
      </c>
      <c r="D229" s="2" t="s">
        <v>2</v>
      </c>
      <c r="E229" s="2">
        <v>0</v>
      </c>
      <c r="F229" s="2" t="s">
        <v>16</v>
      </c>
      <c r="G229" s="2" t="s">
        <v>17</v>
      </c>
      <c r="H229" s="3">
        <v>2333</v>
      </c>
      <c r="I229" s="3">
        <v>2417</v>
      </c>
      <c r="J229" s="3">
        <v>136</v>
      </c>
      <c r="K229" s="3">
        <v>360</v>
      </c>
      <c r="L229" s="2">
        <v>1</v>
      </c>
      <c r="M229" s="2" t="s">
        <v>21</v>
      </c>
      <c r="N229" s="2" t="s">
        <v>22</v>
      </c>
      <c r="O229" s="2">
        <f>IF(Table_13[[#This Row],[Loan_Status]]="N",0,1)</f>
        <v>1</v>
      </c>
      <c r="P229" s="8"/>
    </row>
    <row r="230" spans="1:16" ht="13.2" x14ac:dyDescent="0.25">
      <c r="A230" s="2" t="s">
        <v>270</v>
      </c>
      <c r="B230" s="2" t="s">
        <v>14</v>
      </c>
      <c r="C230" s="2" t="s">
        <v>15</v>
      </c>
      <c r="D230" s="2" t="s">
        <v>2</v>
      </c>
      <c r="E230" s="2">
        <v>0</v>
      </c>
      <c r="F230" s="2" t="s">
        <v>16</v>
      </c>
      <c r="G230" s="2" t="s">
        <v>17</v>
      </c>
      <c r="H230" s="3">
        <v>5488</v>
      </c>
      <c r="I230" s="3">
        <v>0</v>
      </c>
      <c r="J230" s="3">
        <v>125</v>
      </c>
      <c r="K230" s="3">
        <v>360</v>
      </c>
      <c r="L230" s="2">
        <v>1</v>
      </c>
      <c r="M230" s="2" t="s">
        <v>18</v>
      </c>
      <c r="N230" s="2" t="s">
        <v>22</v>
      </c>
      <c r="O230" s="2">
        <f>IF(Table_13[[#This Row],[Loan_Status]]="N",0,1)</f>
        <v>1</v>
      </c>
      <c r="P230" s="8"/>
    </row>
    <row r="231" spans="1:16" ht="13.2" x14ac:dyDescent="0.25">
      <c r="A231" s="2" t="s">
        <v>271</v>
      </c>
      <c r="B231" s="2" t="s">
        <v>14</v>
      </c>
      <c r="C231" s="2" t="s">
        <v>15</v>
      </c>
      <c r="D231" s="2" t="s">
        <v>2</v>
      </c>
      <c r="E231" s="2">
        <v>0</v>
      </c>
      <c r="F231" s="2" t="s">
        <v>16</v>
      </c>
      <c r="G231" s="2" t="s">
        <v>17</v>
      </c>
      <c r="H231" s="3">
        <v>2583</v>
      </c>
      <c r="I231" s="3">
        <v>2115</v>
      </c>
      <c r="J231" s="3">
        <v>120</v>
      </c>
      <c r="K231" s="3">
        <v>360</v>
      </c>
      <c r="L231" s="2"/>
      <c r="M231" s="2" t="s">
        <v>21</v>
      </c>
      <c r="N231" s="2" t="s">
        <v>22</v>
      </c>
      <c r="O231" s="2">
        <f>IF(Table_13[[#This Row],[Loan_Status]]="N",0,1)</f>
        <v>1</v>
      </c>
      <c r="P231" s="8"/>
    </row>
    <row r="232" spans="1:16" ht="13.2" x14ac:dyDescent="0.25">
      <c r="A232" s="2" t="s">
        <v>272</v>
      </c>
      <c r="B232" s="2" t="s">
        <v>14</v>
      </c>
      <c r="C232" s="2" t="s">
        <v>15</v>
      </c>
      <c r="D232" s="2" t="s">
        <v>2</v>
      </c>
      <c r="E232" s="2">
        <v>2</v>
      </c>
      <c r="F232" s="2" t="s">
        <v>24</v>
      </c>
      <c r="G232" s="2" t="s">
        <v>17</v>
      </c>
      <c r="H232" s="3">
        <v>1993</v>
      </c>
      <c r="I232" s="3">
        <v>1625</v>
      </c>
      <c r="J232" s="3">
        <v>113</v>
      </c>
      <c r="K232" s="3">
        <v>180</v>
      </c>
      <c r="L232" s="2">
        <v>1</v>
      </c>
      <c r="M232" s="2" t="s">
        <v>39</v>
      </c>
      <c r="N232" s="2" t="s">
        <v>22</v>
      </c>
      <c r="O232" s="2">
        <f>IF(Table_13[[#This Row],[Loan_Status]]="N",0,1)</f>
        <v>1</v>
      </c>
      <c r="P232" s="8"/>
    </row>
    <row r="233" spans="1:16" ht="13.2" x14ac:dyDescent="0.25">
      <c r="A233" s="2" t="s">
        <v>273</v>
      </c>
      <c r="B233" s="2" t="s">
        <v>14</v>
      </c>
      <c r="C233" s="2" t="s">
        <v>15</v>
      </c>
      <c r="D233" s="2" t="s">
        <v>2</v>
      </c>
      <c r="E233" s="2">
        <v>2</v>
      </c>
      <c r="F233" s="2" t="s">
        <v>16</v>
      </c>
      <c r="G233" s="2" t="s">
        <v>17</v>
      </c>
      <c r="H233" s="3">
        <v>3100</v>
      </c>
      <c r="I233" s="3">
        <v>1400</v>
      </c>
      <c r="J233" s="3">
        <v>113</v>
      </c>
      <c r="K233" s="3">
        <v>360</v>
      </c>
      <c r="L233" s="2">
        <v>1</v>
      </c>
      <c r="M233" s="2" t="s">
        <v>21</v>
      </c>
      <c r="N233" s="2" t="s">
        <v>22</v>
      </c>
      <c r="O233" s="2">
        <f>IF(Table_13[[#This Row],[Loan_Status]]="N",0,1)</f>
        <v>1</v>
      </c>
      <c r="P233" s="8"/>
    </row>
    <row r="234" spans="1:16" ht="13.2" x14ac:dyDescent="0.25">
      <c r="A234" s="2" t="s">
        <v>274</v>
      </c>
      <c r="B234" s="2" t="s">
        <v>14</v>
      </c>
      <c r="C234" s="2" t="s">
        <v>15</v>
      </c>
      <c r="D234" s="2" t="s">
        <v>2</v>
      </c>
      <c r="E234" s="2">
        <v>2</v>
      </c>
      <c r="F234" s="2" t="s">
        <v>16</v>
      </c>
      <c r="G234" s="2" t="s">
        <v>17</v>
      </c>
      <c r="H234" s="3">
        <v>3276</v>
      </c>
      <c r="I234" s="3">
        <v>484</v>
      </c>
      <c r="J234" s="3">
        <v>135</v>
      </c>
      <c r="K234" s="3">
        <v>360</v>
      </c>
      <c r="L234" s="2"/>
      <c r="M234" s="2" t="s">
        <v>39</v>
      </c>
      <c r="N234" s="2" t="s">
        <v>22</v>
      </c>
      <c r="O234" s="2">
        <f>IF(Table_13[[#This Row],[Loan_Status]]="N",0,1)</f>
        <v>1</v>
      </c>
      <c r="P234" s="8"/>
    </row>
    <row r="235" spans="1:16" ht="13.2" x14ac:dyDescent="0.25">
      <c r="A235" s="2" t="s">
        <v>275</v>
      </c>
      <c r="B235" s="2" t="s">
        <v>34</v>
      </c>
      <c r="C235" s="2" t="s">
        <v>17</v>
      </c>
      <c r="D235" s="2" t="s">
        <v>454</v>
      </c>
      <c r="E235" s="2">
        <v>0</v>
      </c>
      <c r="F235" s="2" t="s">
        <v>16</v>
      </c>
      <c r="G235" s="2" t="s">
        <v>17</v>
      </c>
      <c r="H235" s="3">
        <v>3180</v>
      </c>
      <c r="I235" s="3">
        <v>0</v>
      </c>
      <c r="J235" s="3">
        <v>71</v>
      </c>
      <c r="K235" s="3">
        <v>360</v>
      </c>
      <c r="L235" s="2">
        <v>0</v>
      </c>
      <c r="M235" s="2" t="s">
        <v>21</v>
      </c>
      <c r="N235" s="2" t="s">
        <v>19</v>
      </c>
      <c r="O235" s="2">
        <f>IF(Table_13[[#This Row],[Loan_Status]]="N",0,1)</f>
        <v>0</v>
      </c>
      <c r="P235" s="8"/>
    </row>
    <row r="236" spans="1:16" ht="13.2" x14ac:dyDescent="0.25">
      <c r="A236" s="2" t="s">
        <v>276</v>
      </c>
      <c r="B236" s="2" t="s">
        <v>14</v>
      </c>
      <c r="C236" s="2" t="s">
        <v>15</v>
      </c>
      <c r="D236" s="2" t="s">
        <v>2</v>
      </c>
      <c r="E236" s="2">
        <v>0</v>
      </c>
      <c r="F236" s="2" t="s">
        <v>16</v>
      </c>
      <c r="G236" s="2" t="s">
        <v>17</v>
      </c>
      <c r="H236" s="3">
        <v>3033</v>
      </c>
      <c r="I236" s="3">
        <v>1459</v>
      </c>
      <c r="J236" s="3">
        <v>95</v>
      </c>
      <c r="K236" s="3">
        <v>360</v>
      </c>
      <c r="L236" s="2">
        <v>1</v>
      </c>
      <c r="M236" s="2" t="s">
        <v>21</v>
      </c>
      <c r="N236" s="2" t="s">
        <v>22</v>
      </c>
      <c r="O236" s="2">
        <f>IF(Table_13[[#This Row],[Loan_Status]]="N",0,1)</f>
        <v>1</v>
      </c>
      <c r="P236" s="8"/>
    </row>
    <row r="237" spans="1:16" ht="13.2" x14ac:dyDescent="0.25">
      <c r="A237" s="2" t="s">
        <v>277</v>
      </c>
      <c r="B237" s="2" t="s">
        <v>14</v>
      </c>
      <c r="C237" s="2" t="s">
        <v>17</v>
      </c>
      <c r="D237" s="2" t="s">
        <v>454</v>
      </c>
      <c r="E237" s="2">
        <v>0</v>
      </c>
      <c r="F237" s="2" t="s">
        <v>24</v>
      </c>
      <c r="G237" s="2" t="s">
        <v>17</v>
      </c>
      <c r="H237" s="3">
        <v>3902</v>
      </c>
      <c r="I237" s="3">
        <v>1666</v>
      </c>
      <c r="J237" s="3">
        <v>109</v>
      </c>
      <c r="K237" s="3">
        <v>360</v>
      </c>
      <c r="L237" s="2">
        <v>1</v>
      </c>
      <c r="M237" s="2" t="s">
        <v>18</v>
      </c>
      <c r="N237" s="2" t="s">
        <v>22</v>
      </c>
      <c r="O237" s="2">
        <f>IF(Table_13[[#This Row],[Loan_Status]]="N",0,1)</f>
        <v>1</v>
      </c>
      <c r="P237" s="8"/>
    </row>
    <row r="238" spans="1:16" ht="13.2" x14ac:dyDescent="0.25">
      <c r="A238" s="2" t="s">
        <v>278</v>
      </c>
      <c r="B238" s="2" t="s">
        <v>34</v>
      </c>
      <c r="C238" s="2" t="s">
        <v>17</v>
      </c>
      <c r="D238" s="2" t="s">
        <v>454</v>
      </c>
      <c r="E238" s="2">
        <v>0</v>
      </c>
      <c r="F238" s="2" t="s">
        <v>16</v>
      </c>
      <c r="G238" s="2" t="s">
        <v>17</v>
      </c>
      <c r="H238" s="3">
        <v>1500</v>
      </c>
      <c r="I238" s="3">
        <v>1800</v>
      </c>
      <c r="J238" s="3">
        <v>103</v>
      </c>
      <c r="K238" s="3">
        <v>360</v>
      </c>
      <c r="L238" s="2">
        <v>0</v>
      </c>
      <c r="M238" s="2" t="s">
        <v>39</v>
      </c>
      <c r="N238" s="2" t="s">
        <v>19</v>
      </c>
      <c r="O238" s="2">
        <f>IF(Table_13[[#This Row],[Loan_Status]]="N",0,1)</f>
        <v>0</v>
      </c>
      <c r="P238" s="8"/>
    </row>
    <row r="239" spans="1:16" ht="13.2" x14ac:dyDescent="0.25">
      <c r="A239" s="2" t="s">
        <v>279</v>
      </c>
      <c r="B239" s="2" t="s">
        <v>14</v>
      </c>
      <c r="C239" s="2" t="s">
        <v>15</v>
      </c>
      <c r="D239" s="2" t="s">
        <v>2</v>
      </c>
      <c r="E239" s="2">
        <v>2</v>
      </c>
      <c r="F239" s="2" t="s">
        <v>24</v>
      </c>
      <c r="G239" s="2" t="s">
        <v>17</v>
      </c>
      <c r="H239" s="3">
        <v>2889</v>
      </c>
      <c r="I239" s="3">
        <v>0</v>
      </c>
      <c r="J239" s="3">
        <v>45</v>
      </c>
      <c r="K239" s="3">
        <v>180</v>
      </c>
      <c r="L239" s="2">
        <v>0</v>
      </c>
      <c r="M239" s="2" t="s">
        <v>21</v>
      </c>
      <c r="N239" s="2" t="s">
        <v>19</v>
      </c>
      <c r="O239" s="2">
        <f>IF(Table_13[[#This Row],[Loan_Status]]="N",0,1)</f>
        <v>0</v>
      </c>
      <c r="P239" s="8"/>
    </row>
    <row r="240" spans="1:16" ht="13.2" x14ac:dyDescent="0.25">
      <c r="A240" s="2" t="s">
        <v>280</v>
      </c>
      <c r="B240" s="2" t="s">
        <v>14</v>
      </c>
      <c r="C240" s="2" t="s">
        <v>17</v>
      </c>
      <c r="D240" s="2" t="s">
        <v>454</v>
      </c>
      <c r="E240" s="2">
        <v>0</v>
      </c>
      <c r="F240" s="2" t="s">
        <v>24</v>
      </c>
      <c r="G240" s="2" t="s">
        <v>17</v>
      </c>
      <c r="H240" s="3">
        <v>2755</v>
      </c>
      <c r="I240" s="3">
        <v>0</v>
      </c>
      <c r="J240" s="3">
        <v>65</v>
      </c>
      <c r="K240" s="3">
        <v>300</v>
      </c>
      <c r="L240" s="2">
        <v>1</v>
      </c>
      <c r="M240" s="2" t="s">
        <v>18</v>
      </c>
      <c r="N240" s="2" t="s">
        <v>19</v>
      </c>
      <c r="O240" s="2">
        <f>IF(Table_13[[#This Row],[Loan_Status]]="N",0,1)</f>
        <v>0</v>
      </c>
      <c r="P240" s="8"/>
    </row>
    <row r="241" spans="1:16" ht="13.2" x14ac:dyDescent="0.25">
      <c r="A241" s="2" t="s">
        <v>281</v>
      </c>
      <c r="B241" s="2" t="s">
        <v>14</v>
      </c>
      <c r="C241" s="2" t="s">
        <v>17</v>
      </c>
      <c r="D241" s="2" t="s">
        <v>454</v>
      </c>
      <c r="E241" s="2">
        <v>0</v>
      </c>
      <c r="F241" s="2" t="s">
        <v>16</v>
      </c>
      <c r="G241" s="2" t="s">
        <v>17</v>
      </c>
      <c r="H241" s="3">
        <v>2500</v>
      </c>
      <c r="I241" s="3">
        <v>20000</v>
      </c>
      <c r="J241" s="3">
        <v>103</v>
      </c>
      <c r="K241" s="3">
        <v>360</v>
      </c>
      <c r="L241" s="2">
        <v>1</v>
      </c>
      <c r="M241" s="2" t="s">
        <v>39</v>
      </c>
      <c r="N241" s="2" t="s">
        <v>22</v>
      </c>
      <c r="O241" s="2">
        <f>IF(Table_13[[#This Row],[Loan_Status]]="N",0,1)</f>
        <v>1</v>
      </c>
      <c r="P241" s="8"/>
    </row>
    <row r="242" spans="1:16" ht="13.2" x14ac:dyDescent="0.25">
      <c r="A242" s="2" t="s">
        <v>282</v>
      </c>
      <c r="B242" s="2" t="s">
        <v>34</v>
      </c>
      <c r="C242" s="2" t="s">
        <v>17</v>
      </c>
      <c r="D242" s="2" t="s">
        <v>454</v>
      </c>
      <c r="E242" s="2">
        <v>0</v>
      </c>
      <c r="F242" s="2" t="s">
        <v>24</v>
      </c>
      <c r="G242" s="2" t="s">
        <v>17</v>
      </c>
      <c r="H242" s="3">
        <v>1963</v>
      </c>
      <c r="I242" s="3">
        <v>0</v>
      </c>
      <c r="J242" s="3">
        <v>53</v>
      </c>
      <c r="K242" s="3">
        <v>360</v>
      </c>
      <c r="L242" s="2">
        <v>1</v>
      </c>
      <c r="M242" s="2" t="s">
        <v>39</v>
      </c>
      <c r="N242" s="2" t="s">
        <v>22</v>
      </c>
      <c r="O242" s="2">
        <f>IF(Table_13[[#This Row],[Loan_Status]]="N",0,1)</f>
        <v>1</v>
      </c>
      <c r="P242" s="8"/>
    </row>
    <row r="243" spans="1:16" ht="13.2" x14ac:dyDescent="0.25">
      <c r="A243" s="2" t="s">
        <v>283</v>
      </c>
      <c r="B243" s="2" t="s">
        <v>34</v>
      </c>
      <c r="C243" s="2" t="s">
        <v>17</v>
      </c>
      <c r="D243" s="2" t="s">
        <v>454</v>
      </c>
      <c r="E243" s="2">
        <v>0</v>
      </c>
      <c r="F243" s="2" t="s">
        <v>16</v>
      </c>
      <c r="G243" s="2" t="s">
        <v>17</v>
      </c>
      <c r="H243" s="3">
        <v>4547</v>
      </c>
      <c r="I243" s="3">
        <v>0</v>
      </c>
      <c r="J243" s="3">
        <v>115</v>
      </c>
      <c r="K243" s="3">
        <v>360</v>
      </c>
      <c r="L243" s="2">
        <v>1</v>
      </c>
      <c r="M243" s="2" t="s">
        <v>39</v>
      </c>
      <c r="N243" s="2" t="s">
        <v>22</v>
      </c>
      <c r="O243" s="2">
        <f>IF(Table_13[[#This Row],[Loan_Status]]="N",0,1)</f>
        <v>1</v>
      </c>
      <c r="P243" s="8"/>
    </row>
    <row r="244" spans="1:16" ht="13.2" x14ac:dyDescent="0.25">
      <c r="A244" s="2" t="s">
        <v>284</v>
      </c>
      <c r="B244" s="2" t="s">
        <v>14</v>
      </c>
      <c r="C244" s="2" t="s">
        <v>15</v>
      </c>
      <c r="D244" s="2" t="s">
        <v>2</v>
      </c>
      <c r="E244" s="2">
        <v>0</v>
      </c>
      <c r="F244" s="2" t="s">
        <v>24</v>
      </c>
      <c r="G244" s="2" t="s">
        <v>17</v>
      </c>
      <c r="H244" s="3">
        <v>2167</v>
      </c>
      <c r="I244" s="3">
        <v>2400</v>
      </c>
      <c r="J244" s="3">
        <v>115</v>
      </c>
      <c r="K244" s="3">
        <v>360</v>
      </c>
      <c r="L244" s="2">
        <v>1</v>
      </c>
      <c r="M244" s="2" t="s">
        <v>21</v>
      </c>
      <c r="N244" s="2" t="s">
        <v>22</v>
      </c>
      <c r="O244" s="2">
        <f>IF(Table_13[[#This Row],[Loan_Status]]="N",0,1)</f>
        <v>1</v>
      </c>
      <c r="P244" s="8"/>
    </row>
    <row r="245" spans="1:16" ht="13.2" x14ac:dyDescent="0.25">
      <c r="A245" s="2" t="s">
        <v>285</v>
      </c>
      <c r="B245" s="2" t="s">
        <v>34</v>
      </c>
      <c r="C245" s="2" t="s">
        <v>17</v>
      </c>
      <c r="D245" s="2" t="s">
        <v>454</v>
      </c>
      <c r="E245" s="2">
        <v>0</v>
      </c>
      <c r="F245" s="2" t="s">
        <v>24</v>
      </c>
      <c r="G245" s="2" t="s">
        <v>17</v>
      </c>
      <c r="H245" s="3">
        <v>2213</v>
      </c>
      <c r="I245" s="3">
        <v>0</v>
      </c>
      <c r="J245" s="3">
        <v>66</v>
      </c>
      <c r="K245" s="3">
        <v>360</v>
      </c>
      <c r="L245" s="2">
        <v>1</v>
      </c>
      <c r="M245" s="2" t="s">
        <v>18</v>
      </c>
      <c r="N245" s="2" t="s">
        <v>22</v>
      </c>
      <c r="O245" s="2">
        <f>IF(Table_13[[#This Row],[Loan_Status]]="N",0,1)</f>
        <v>1</v>
      </c>
      <c r="P245" s="8"/>
    </row>
    <row r="246" spans="1:16" ht="13.2" x14ac:dyDescent="0.25">
      <c r="A246" s="2" t="s">
        <v>286</v>
      </c>
      <c r="B246" s="2" t="s">
        <v>34</v>
      </c>
      <c r="C246" s="2" t="s">
        <v>17</v>
      </c>
      <c r="D246" s="2" t="s">
        <v>454</v>
      </c>
      <c r="E246" s="2">
        <v>1</v>
      </c>
      <c r="F246" s="2" t="s">
        <v>24</v>
      </c>
      <c r="G246" s="2" t="s">
        <v>15</v>
      </c>
      <c r="H246" s="3">
        <v>3867</v>
      </c>
      <c r="I246" s="3">
        <v>0</v>
      </c>
      <c r="J246" s="3">
        <v>62</v>
      </c>
      <c r="K246" s="3">
        <v>360</v>
      </c>
      <c r="L246" s="2">
        <v>1</v>
      </c>
      <c r="M246" s="2" t="s">
        <v>39</v>
      </c>
      <c r="N246" s="2" t="s">
        <v>19</v>
      </c>
      <c r="O246" s="2">
        <f>IF(Table_13[[#This Row],[Loan_Status]]="N",0,1)</f>
        <v>0</v>
      </c>
      <c r="P246" s="8"/>
    </row>
    <row r="247" spans="1:16" ht="13.2" x14ac:dyDescent="0.25">
      <c r="A247" s="2" t="s">
        <v>287</v>
      </c>
      <c r="B247" s="2" t="s">
        <v>14</v>
      </c>
      <c r="C247" s="2" t="s">
        <v>15</v>
      </c>
      <c r="D247" s="2" t="s">
        <v>2</v>
      </c>
      <c r="E247" s="2">
        <v>0</v>
      </c>
      <c r="F247" s="2" t="s">
        <v>24</v>
      </c>
      <c r="G247" s="2" t="s">
        <v>17</v>
      </c>
      <c r="H247" s="3">
        <v>2253</v>
      </c>
      <c r="I247" s="3">
        <v>2033</v>
      </c>
      <c r="J247" s="3">
        <v>110</v>
      </c>
      <c r="K247" s="3">
        <v>360</v>
      </c>
      <c r="L247" s="2">
        <v>1</v>
      </c>
      <c r="M247" s="2" t="s">
        <v>18</v>
      </c>
      <c r="N247" s="2" t="s">
        <v>22</v>
      </c>
      <c r="O247" s="2">
        <f>IF(Table_13[[#This Row],[Loan_Status]]="N",0,1)</f>
        <v>1</v>
      </c>
      <c r="P247" s="8"/>
    </row>
    <row r="248" spans="1:16" ht="13.2" x14ac:dyDescent="0.25">
      <c r="A248" s="2" t="s">
        <v>288</v>
      </c>
      <c r="B248" s="2" t="s">
        <v>34</v>
      </c>
      <c r="C248" s="2" t="s">
        <v>17</v>
      </c>
      <c r="D248" s="2" t="s">
        <v>454</v>
      </c>
      <c r="E248" s="2">
        <v>0</v>
      </c>
      <c r="F248" s="2" t="s">
        <v>16</v>
      </c>
      <c r="G248" s="2" t="s">
        <v>17</v>
      </c>
      <c r="H248" s="3">
        <v>2995</v>
      </c>
      <c r="I248" s="3">
        <v>0</v>
      </c>
      <c r="J248" s="3">
        <v>60</v>
      </c>
      <c r="K248" s="3">
        <v>360</v>
      </c>
      <c r="L248" s="2">
        <v>1</v>
      </c>
      <c r="M248" s="2" t="s">
        <v>21</v>
      </c>
      <c r="N248" s="2" t="s">
        <v>22</v>
      </c>
      <c r="O248" s="2">
        <f>IF(Table_13[[#This Row],[Loan_Status]]="N",0,1)</f>
        <v>1</v>
      </c>
      <c r="P248" s="8"/>
    </row>
    <row r="249" spans="1:16" ht="13.2" x14ac:dyDescent="0.25">
      <c r="A249" s="2" t="s">
        <v>289</v>
      </c>
      <c r="B249" s="2" t="s">
        <v>14</v>
      </c>
      <c r="C249" s="2" t="s">
        <v>15</v>
      </c>
      <c r="D249" s="2" t="s">
        <v>2</v>
      </c>
      <c r="E249" s="2">
        <v>0</v>
      </c>
      <c r="F249" s="2" t="s">
        <v>16</v>
      </c>
      <c r="G249" s="2" t="s">
        <v>17</v>
      </c>
      <c r="H249" s="3">
        <v>1025</v>
      </c>
      <c r="I249" s="3">
        <v>2773</v>
      </c>
      <c r="J249" s="3">
        <v>112</v>
      </c>
      <c r="K249" s="3">
        <v>360</v>
      </c>
      <c r="L249" s="2">
        <v>1</v>
      </c>
      <c r="M249" s="2" t="s">
        <v>18</v>
      </c>
      <c r="N249" s="2" t="s">
        <v>22</v>
      </c>
      <c r="O249" s="2">
        <f>IF(Table_13[[#This Row],[Loan_Status]]="N",0,1)</f>
        <v>1</v>
      </c>
      <c r="P249" s="8"/>
    </row>
    <row r="250" spans="1:16" ht="13.2" x14ac:dyDescent="0.25">
      <c r="A250" s="2" t="s">
        <v>290</v>
      </c>
      <c r="B250" s="2" t="s">
        <v>14</v>
      </c>
      <c r="C250" s="2" t="s">
        <v>15</v>
      </c>
      <c r="D250" s="2" t="s">
        <v>2</v>
      </c>
      <c r="E250" s="2">
        <v>0</v>
      </c>
      <c r="F250" s="2" t="s">
        <v>16</v>
      </c>
      <c r="G250" s="2" t="s">
        <v>17</v>
      </c>
      <c r="H250" s="3">
        <v>3246</v>
      </c>
      <c r="I250" s="3">
        <v>1417</v>
      </c>
      <c r="J250" s="3">
        <v>138</v>
      </c>
      <c r="K250" s="3">
        <v>360</v>
      </c>
      <c r="L250" s="2">
        <v>1</v>
      </c>
      <c r="M250" s="2" t="s">
        <v>39</v>
      </c>
      <c r="N250" s="2" t="s">
        <v>22</v>
      </c>
      <c r="O250" s="2">
        <f>IF(Table_13[[#This Row],[Loan_Status]]="N",0,1)</f>
        <v>1</v>
      </c>
      <c r="P250" s="8"/>
    </row>
    <row r="251" spans="1:16" ht="13.2" x14ac:dyDescent="0.25">
      <c r="A251" s="2" t="s">
        <v>291</v>
      </c>
      <c r="B251" s="2" t="s">
        <v>14</v>
      </c>
      <c r="C251" s="2" t="s">
        <v>15</v>
      </c>
      <c r="D251" s="2" t="s">
        <v>2</v>
      </c>
      <c r="E251" s="2">
        <v>0</v>
      </c>
      <c r="F251" s="2" t="s">
        <v>16</v>
      </c>
      <c r="G251" s="2" t="s">
        <v>17</v>
      </c>
      <c r="H251" s="3">
        <v>5829</v>
      </c>
      <c r="I251" s="3">
        <v>0</v>
      </c>
      <c r="J251" s="3">
        <v>138</v>
      </c>
      <c r="K251" s="3">
        <v>360</v>
      </c>
      <c r="L251" s="2">
        <v>1</v>
      </c>
      <c r="M251" s="2" t="s">
        <v>18</v>
      </c>
      <c r="N251" s="2" t="s">
        <v>22</v>
      </c>
      <c r="O251" s="2">
        <f>IF(Table_13[[#This Row],[Loan_Status]]="N",0,1)</f>
        <v>1</v>
      </c>
      <c r="P251" s="8"/>
    </row>
    <row r="252" spans="1:16" ht="13.2" x14ac:dyDescent="0.25">
      <c r="A252" s="2" t="s">
        <v>292</v>
      </c>
      <c r="B252" s="2" t="s">
        <v>34</v>
      </c>
      <c r="C252" s="2" t="s">
        <v>17</v>
      </c>
      <c r="D252" s="2" t="s">
        <v>454</v>
      </c>
      <c r="E252" s="2">
        <v>0</v>
      </c>
      <c r="F252" s="2" t="s">
        <v>24</v>
      </c>
      <c r="G252" s="2" t="s">
        <v>17</v>
      </c>
      <c r="H252" s="3">
        <v>2720</v>
      </c>
      <c r="I252" s="3">
        <v>0</v>
      </c>
      <c r="J252" s="3">
        <v>80</v>
      </c>
      <c r="K252" s="3"/>
      <c r="L252" s="2">
        <v>0</v>
      </c>
      <c r="M252" s="2" t="s">
        <v>21</v>
      </c>
      <c r="N252" s="2" t="s">
        <v>19</v>
      </c>
      <c r="O252" s="2">
        <f>IF(Table_13[[#This Row],[Loan_Status]]="N",0,1)</f>
        <v>0</v>
      </c>
      <c r="P252" s="8"/>
    </row>
    <row r="253" spans="1:16" ht="13.2" x14ac:dyDescent="0.25">
      <c r="A253" s="2" t="s">
        <v>293</v>
      </c>
      <c r="B253" s="2" t="s">
        <v>14</v>
      </c>
      <c r="C253" s="2" t="s">
        <v>15</v>
      </c>
      <c r="D253" s="2" t="s">
        <v>2</v>
      </c>
      <c r="E253" s="2">
        <v>0</v>
      </c>
      <c r="F253" s="2" t="s">
        <v>16</v>
      </c>
      <c r="G253" s="2" t="s">
        <v>17</v>
      </c>
      <c r="H253" s="3">
        <v>1820</v>
      </c>
      <c r="I253" s="3">
        <v>1719</v>
      </c>
      <c r="J253" s="3">
        <v>100</v>
      </c>
      <c r="K253" s="3">
        <v>360</v>
      </c>
      <c r="L253" s="2">
        <v>1</v>
      </c>
      <c r="M253" s="2" t="s">
        <v>21</v>
      </c>
      <c r="N253" s="2" t="s">
        <v>22</v>
      </c>
      <c r="O253" s="2">
        <f>IF(Table_13[[#This Row],[Loan_Status]]="N",0,1)</f>
        <v>1</v>
      </c>
      <c r="P253" s="8"/>
    </row>
    <row r="254" spans="1:16" ht="13.2" x14ac:dyDescent="0.25">
      <c r="A254" s="2" t="s">
        <v>294</v>
      </c>
      <c r="B254" s="2" t="s">
        <v>14</v>
      </c>
      <c r="C254" s="2" t="s">
        <v>15</v>
      </c>
      <c r="D254" s="2" t="s">
        <v>2</v>
      </c>
      <c r="E254" s="2">
        <v>1</v>
      </c>
      <c r="F254" s="2" t="s">
        <v>16</v>
      </c>
      <c r="G254" s="2" t="s">
        <v>17</v>
      </c>
      <c r="H254" s="3">
        <v>7250</v>
      </c>
      <c r="I254" s="3">
        <v>1667</v>
      </c>
      <c r="J254" s="3">
        <v>110</v>
      </c>
      <c r="K254" s="3"/>
      <c r="L254" s="2">
        <v>0</v>
      </c>
      <c r="M254" s="2" t="s">
        <v>21</v>
      </c>
      <c r="N254" s="2" t="s">
        <v>19</v>
      </c>
      <c r="O254" s="2">
        <f>IF(Table_13[[#This Row],[Loan_Status]]="N",0,1)</f>
        <v>0</v>
      </c>
      <c r="P254" s="8"/>
    </row>
    <row r="255" spans="1:16" ht="13.2" x14ac:dyDescent="0.25">
      <c r="A255" s="2" t="s">
        <v>295</v>
      </c>
      <c r="B255" s="2" t="s">
        <v>14</v>
      </c>
      <c r="C255" s="2" t="s">
        <v>15</v>
      </c>
      <c r="D255" s="2" t="s">
        <v>2</v>
      </c>
      <c r="E255" s="2">
        <v>0</v>
      </c>
      <c r="F255" s="2" t="s">
        <v>16</v>
      </c>
      <c r="G255" s="2" t="s">
        <v>17</v>
      </c>
      <c r="H255" s="3">
        <v>2666</v>
      </c>
      <c r="I255" s="3">
        <v>4300</v>
      </c>
      <c r="J255" s="3">
        <v>121</v>
      </c>
      <c r="K255" s="3">
        <v>360</v>
      </c>
      <c r="L255" s="2">
        <v>1</v>
      </c>
      <c r="M255" s="2" t="s">
        <v>18</v>
      </c>
      <c r="N255" s="2" t="s">
        <v>22</v>
      </c>
      <c r="O255" s="2">
        <f>IF(Table_13[[#This Row],[Loan_Status]]="N",0,1)</f>
        <v>1</v>
      </c>
      <c r="P255" s="8"/>
    </row>
    <row r="256" spans="1:16" ht="13.2" x14ac:dyDescent="0.25">
      <c r="A256" s="2" t="s">
        <v>296</v>
      </c>
      <c r="B256" s="2" t="s">
        <v>34</v>
      </c>
      <c r="C256" s="2" t="s">
        <v>17</v>
      </c>
      <c r="D256" s="2" t="s">
        <v>454</v>
      </c>
      <c r="E256" s="2">
        <v>1</v>
      </c>
      <c r="F256" s="2" t="s">
        <v>24</v>
      </c>
      <c r="G256" s="2" t="s">
        <v>17</v>
      </c>
      <c r="H256" s="3">
        <v>4606</v>
      </c>
      <c r="I256" s="3">
        <v>0</v>
      </c>
      <c r="J256" s="3">
        <v>81</v>
      </c>
      <c r="K256" s="3">
        <v>360</v>
      </c>
      <c r="L256" s="2">
        <v>1</v>
      </c>
      <c r="M256" s="2" t="s">
        <v>18</v>
      </c>
      <c r="N256" s="2" t="s">
        <v>19</v>
      </c>
      <c r="O256" s="2">
        <f>IF(Table_13[[#This Row],[Loan_Status]]="N",0,1)</f>
        <v>0</v>
      </c>
      <c r="P256" s="8"/>
    </row>
    <row r="257" spans="1:16" ht="13.2" x14ac:dyDescent="0.25">
      <c r="A257" s="2" t="s">
        <v>297</v>
      </c>
      <c r="B257" s="2" t="s">
        <v>14</v>
      </c>
      <c r="C257" s="2" t="s">
        <v>15</v>
      </c>
      <c r="D257" s="2" t="s">
        <v>2</v>
      </c>
      <c r="E257" s="2">
        <v>2</v>
      </c>
      <c r="F257" s="2" t="s">
        <v>16</v>
      </c>
      <c r="G257" s="2" t="s">
        <v>17</v>
      </c>
      <c r="H257" s="3">
        <v>5935</v>
      </c>
      <c r="I257" s="3">
        <v>0</v>
      </c>
      <c r="J257" s="3">
        <v>133</v>
      </c>
      <c r="K257" s="3">
        <v>360</v>
      </c>
      <c r="L257" s="2">
        <v>1</v>
      </c>
      <c r="M257" s="2" t="s">
        <v>39</v>
      </c>
      <c r="N257" s="2" t="s">
        <v>22</v>
      </c>
      <c r="O257" s="2">
        <f>IF(Table_13[[#This Row],[Loan_Status]]="N",0,1)</f>
        <v>1</v>
      </c>
      <c r="P257" s="8"/>
    </row>
    <row r="258" spans="1:16" ht="13.2" x14ac:dyDescent="0.25">
      <c r="A258" s="2" t="s">
        <v>298</v>
      </c>
      <c r="B258" s="2" t="s">
        <v>14</v>
      </c>
      <c r="C258" s="2" t="s">
        <v>15</v>
      </c>
      <c r="D258" s="2" t="s">
        <v>2</v>
      </c>
      <c r="E258" s="2">
        <v>0</v>
      </c>
      <c r="F258" s="2" t="s">
        <v>16</v>
      </c>
      <c r="G258" s="2" t="s">
        <v>17</v>
      </c>
      <c r="H258" s="3">
        <v>2920</v>
      </c>
      <c r="I258" s="3">
        <v>16.120000839999999</v>
      </c>
      <c r="J258" s="3">
        <v>87</v>
      </c>
      <c r="K258" s="3">
        <v>360</v>
      </c>
      <c r="L258" s="2">
        <v>1</v>
      </c>
      <c r="M258" s="2" t="s">
        <v>18</v>
      </c>
      <c r="N258" s="2" t="s">
        <v>22</v>
      </c>
      <c r="O258" s="2">
        <f>IF(Table_13[[#This Row],[Loan_Status]]="N",0,1)</f>
        <v>1</v>
      </c>
      <c r="P258" s="8"/>
    </row>
    <row r="259" spans="1:16" ht="13.2" x14ac:dyDescent="0.25">
      <c r="A259" s="2" t="s">
        <v>299</v>
      </c>
      <c r="B259" s="2" t="s">
        <v>14</v>
      </c>
      <c r="C259" s="2" t="s">
        <v>17</v>
      </c>
      <c r="D259" s="2" t="s">
        <v>454</v>
      </c>
      <c r="E259" s="2">
        <v>0</v>
      </c>
      <c r="F259" s="2" t="s">
        <v>24</v>
      </c>
      <c r="G259" s="2" t="s">
        <v>17</v>
      </c>
      <c r="H259" s="3">
        <v>2717</v>
      </c>
      <c r="I259" s="3">
        <v>0</v>
      </c>
      <c r="J259" s="3">
        <v>60</v>
      </c>
      <c r="K259" s="3">
        <v>180</v>
      </c>
      <c r="L259" s="2">
        <v>1</v>
      </c>
      <c r="M259" s="2" t="s">
        <v>21</v>
      </c>
      <c r="N259" s="2" t="s">
        <v>22</v>
      </c>
      <c r="O259" s="2">
        <f>IF(Table_13[[#This Row],[Loan_Status]]="N",0,1)</f>
        <v>1</v>
      </c>
      <c r="P259" s="8"/>
    </row>
    <row r="260" spans="1:16" ht="13.2" x14ac:dyDescent="0.25">
      <c r="A260" s="2" t="s">
        <v>300</v>
      </c>
      <c r="B260" s="2" t="s">
        <v>34</v>
      </c>
      <c r="C260" s="2" t="s">
        <v>17</v>
      </c>
      <c r="D260" s="2" t="s">
        <v>454</v>
      </c>
      <c r="E260" s="2">
        <v>1</v>
      </c>
      <c r="F260" s="2" t="s">
        <v>16</v>
      </c>
      <c r="G260" s="2" t="s">
        <v>15</v>
      </c>
      <c r="H260" s="3">
        <v>8624</v>
      </c>
      <c r="I260" s="3">
        <v>0</v>
      </c>
      <c r="J260" s="3">
        <v>150</v>
      </c>
      <c r="K260" s="3">
        <v>360</v>
      </c>
      <c r="L260" s="2">
        <v>1</v>
      </c>
      <c r="M260" s="2" t="s">
        <v>39</v>
      </c>
      <c r="N260" s="2" t="s">
        <v>22</v>
      </c>
      <c r="O260" s="2">
        <f>IF(Table_13[[#This Row],[Loan_Status]]="N",0,1)</f>
        <v>1</v>
      </c>
      <c r="P260" s="8"/>
    </row>
    <row r="261" spans="1:16" ht="13.2" x14ac:dyDescent="0.25">
      <c r="A261" s="2" t="s">
        <v>301</v>
      </c>
      <c r="B261" s="2" t="s">
        <v>14</v>
      </c>
      <c r="C261" s="2" t="s">
        <v>17</v>
      </c>
      <c r="D261" s="2" t="s">
        <v>454</v>
      </c>
      <c r="E261" s="2">
        <v>0</v>
      </c>
      <c r="F261" s="2" t="s">
        <v>16</v>
      </c>
      <c r="G261" s="2" t="s">
        <v>17</v>
      </c>
      <c r="H261" s="3">
        <v>6500</v>
      </c>
      <c r="I261" s="3">
        <v>0</v>
      </c>
      <c r="J261" s="3">
        <v>105</v>
      </c>
      <c r="K261" s="3">
        <v>360</v>
      </c>
      <c r="L261" s="2">
        <v>0</v>
      </c>
      <c r="M261" s="2" t="s">
        <v>18</v>
      </c>
      <c r="N261" s="2" t="s">
        <v>19</v>
      </c>
      <c r="O261" s="2">
        <f>IF(Table_13[[#This Row],[Loan_Status]]="N",0,1)</f>
        <v>0</v>
      </c>
      <c r="P261" s="8"/>
    </row>
    <row r="262" spans="1:16" ht="13.2" x14ac:dyDescent="0.25">
      <c r="A262" s="2" t="s">
        <v>302</v>
      </c>
      <c r="B262" s="2" t="s">
        <v>14</v>
      </c>
      <c r="C262" s="2" t="s">
        <v>15</v>
      </c>
      <c r="D262" s="2" t="s">
        <v>2</v>
      </c>
      <c r="E262" s="2">
        <v>0</v>
      </c>
      <c r="F262" s="2" t="s">
        <v>16</v>
      </c>
      <c r="G262" s="2" t="s">
        <v>17</v>
      </c>
      <c r="H262" s="3">
        <v>2425</v>
      </c>
      <c r="I262" s="3">
        <v>2340</v>
      </c>
      <c r="J262" s="3">
        <v>143</v>
      </c>
      <c r="K262" s="3">
        <v>360</v>
      </c>
      <c r="L262" s="2">
        <v>1</v>
      </c>
      <c r="M262" s="2" t="s">
        <v>39</v>
      </c>
      <c r="N262" s="2" t="s">
        <v>22</v>
      </c>
      <c r="O262" s="2">
        <f>IF(Table_13[[#This Row],[Loan_Status]]="N",0,1)</f>
        <v>1</v>
      </c>
      <c r="P262" s="8"/>
    </row>
    <row r="263" spans="1:16" ht="13.2" x14ac:dyDescent="0.25">
      <c r="A263" s="2" t="s">
        <v>303</v>
      </c>
      <c r="B263" s="2" t="s">
        <v>14</v>
      </c>
      <c r="C263" s="2" t="s">
        <v>17</v>
      </c>
      <c r="D263" s="2" t="s">
        <v>454</v>
      </c>
      <c r="E263" s="2">
        <v>0</v>
      </c>
      <c r="F263" s="2" t="s">
        <v>16</v>
      </c>
      <c r="G263" s="2" t="s">
        <v>17</v>
      </c>
      <c r="H263" s="3">
        <v>3750</v>
      </c>
      <c r="I263" s="3">
        <v>0</v>
      </c>
      <c r="J263" s="3">
        <v>100</v>
      </c>
      <c r="K263" s="3">
        <v>360</v>
      </c>
      <c r="L263" s="2">
        <v>1</v>
      </c>
      <c r="M263" s="2" t="s">
        <v>21</v>
      </c>
      <c r="N263" s="2" t="s">
        <v>22</v>
      </c>
      <c r="O263" s="2">
        <f>IF(Table_13[[#This Row],[Loan_Status]]="N",0,1)</f>
        <v>1</v>
      </c>
      <c r="P263" s="8"/>
    </row>
    <row r="264" spans="1:16" ht="13.2" x14ac:dyDescent="0.25">
      <c r="A264" s="2" t="s">
        <v>304</v>
      </c>
      <c r="B264" s="2" t="s">
        <v>14</v>
      </c>
      <c r="C264" s="2" t="s">
        <v>17</v>
      </c>
      <c r="D264" s="2" t="s">
        <v>454</v>
      </c>
      <c r="E264" s="2">
        <v>0</v>
      </c>
      <c r="F264" s="2" t="s">
        <v>16</v>
      </c>
      <c r="G264" s="2" t="s">
        <v>17</v>
      </c>
      <c r="H264" s="3">
        <v>1926</v>
      </c>
      <c r="I264" s="3">
        <v>1851</v>
      </c>
      <c r="J264" s="3">
        <v>50</v>
      </c>
      <c r="K264" s="3">
        <v>360</v>
      </c>
      <c r="L264" s="2">
        <v>1</v>
      </c>
      <c r="M264" s="2" t="s">
        <v>39</v>
      </c>
      <c r="N264" s="2" t="s">
        <v>22</v>
      </c>
      <c r="O264" s="2">
        <f>IF(Table_13[[#This Row],[Loan_Status]]="N",0,1)</f>
        <v>1</v>
      </c>
      <c r="P264" s="8"/>
    </row>
    <row r="265" spans="1:16" ht="13.2" x14ac:dyDescent="0.25">
      <c r="A265" s="2" t="s">
        <v>305</v>
      </c>
      <c r="B265" s="2" t="s">
        <v>34</v>
      </c>
      <c r="C265" s="2" t="s">
        <v>15</v>
      </c>
      <c r="D265" s="2" t="s">
        <v>2</v>
      </c>
      <c r="E265" s="2">
        <v>0</v>
      </c>
      <c r="F265" s="2" t="s">
        <v>24</v>
      </c>
      <c r="G265" s="2" t="s">
        <v>15</v>
      </c>
      <c r="H265" s="3">
        <v>7142</v>
      </c>
      <c r="I265" s="3">
        <v>0</v>
      </c>
      <c r="J265" s="3">
        <v>138</v>
      </c>
      <c r="K265" s="3">
        <v>360</v>
      </c>
      <c r="L265" s="2">
        <v>1</v>
      </c>
      <c r="M265" s="2" t="s">
        <v>18</v>
      </c>
      <c r="N265" s="2" t="s">
        <v>22</v>
      </c>
      <c r="O265" s="2">
        <f>IF(Table_13[[#This Row],[Loan_Status]]="N",0,1)</f>
        <v>1</v>
      </c>
      <c r="P265" s="8"/>
    </row>
    <row r="266" spans="1:16" ht="13.2" x14ac:dyDescent="0.25">
      <c r="A266" s="2" t="s">
        <v>306</v>
      </c>
      <c r="B266" s="2" t="s">
        <v>14</v>
      </c>
      <c r="C266" s="2" t="s">
        <v>17</v>
      </c>
      <c r="D266" s="2" t="s">
        <v>454</v>
      </c>
      <c r="E266" s="2" t="s">
        <v>71</v>
      </c>
      <c r="F266" s="2" t="s">
        <v>24</v>
      </c>
      <c r="G266" s="2" t="s">
        <v>17</v>
      </c>
      <c r="H266" s="3">
        <v>4707</v>
      </c>
      <c r="I266" s="3">
        <v>1993</v>
      </c>
      <c r="J266" s="3">
        <v>148</v>
      </c>
      <c r="K266" s="3">
        <v>360</v>
      </c>
      <c r="L266" s="2">
        <v>1</v>
      </c>
      <c r="M266" s="2" t="s">
        <v>39</v>
      </c>
      <c r="N266" s="2" t="s">
        <v>22</v>
      </c>
      <c r="O266" s="2">
        <f>IF(Table_13[[#This Row],[Loan_Status]]="N",0,1)</f>
        <v>1</v>
      </c>
      <c r="P266" s="8"/>
    </row>
    <row r="267" spans="1:16" ht="13.2" x14ac:dyDescent="0.25">
      <c r="A267" s="2" t="s">
        <v>307</v>
      </c>
      <c r="B267" s="2" t="s">
        <v>14</v>
      </c>
      <c r="C267" s="2" t="s">
        <v>15</v>
      </c>
      <c r="D267" s="2" t="s">
        <v>2</v>
      </c>
      <c r="E267" s="2">
        <v>1</v>
      </c>
      <c r="F267" s="2" t="s">
        <v>16</v>
      </c>
      <c r="G267" s="2" t="s">
        <v>15</v>
      </c>
      <c r="H267" s="3">
        <v>3466</v>
      </c>
      <c r="I267" s="3">
        <v>1210</v>
      </c>
      <c r="J267" s="3">
        <v>130</v>
      </c>
      <c r="K267" s="3">
        <v>360</v>
      </c>
      <c r="L267" s="2">
        <v>1</v>
      </c>
      <c r="M267" s="2" t="s">
        <v>18</v>
      </c>
      <c r="N267" s="2" t="s">
        <v>22</v>
      </c>
      <c r="O267" s="2">
        <f>IF(Table_13[[#This Row],[Loan_Status]]="N",0,1)</f>
        <v>1</v>
      </c>
      <c r="P267" s="8"/>
    </row>
    <row r="268" spans="1:16" ht="13.2" x14ac:dyDescent="0.25">
      <c r="A268" s="2" t="s">
        <v>308</v>
      </c>
      <c r="B268" s="2" t="s">
        <v>14</v>
      </c>
      <c r="C268" s="2" t="s">
        <v>15</v>
      </c>
      <c r="D268" s="2" t="s">
        <v>2</v>
      </c>
      <c r="E268" s="2">
        <v>2</v>
      </c>
      <c r="F268" s="2" t="s">
        <v>24</v>
      </c>
      <c r="G268" s="2" t="s">
        <v>17</v>
      </c>
      <c r="H268" s="3">
        <v>4652</v>
      </c>
      <c r="I268" s="3">
        <v>0</v>
      </c>
      <c r="J268" s="3">
        <v>110</v>
      </c>
      <c r="K268" s="3">
        <v>360</v>
      </c>
      <c r="L268" s="2">
        <v>1</v>
      </c>
      <c r="M268" s="2" t="s">
        <v>18</v>
      </c>
      <c r="N268" s="2" t="s">
        <v>22</v>
      </c>
      <c r="O268" s="2">
        <f>IF(Table_13[[#This Row],[Loan_Status]]="N",0,1)</f>
        <v>1</v>
      </c>
      <c r="P268" s="8"/>
    </row>
    <row r="269" spans="1:16" ht="13.2" x14ac:dyDescent="0.25">
      <c r="A269" s="2" t="s">
        <v>310</v>
      </c>
      <c r="B269" s="2" t="s">
        <v>14</v>
      </c>
      <c r="C269" s="2" t="s">
        <v>15</v>
      </c>
      <c r="D269" s="2" t="s">
        <v>2</v>
      </c>
      <c r="E269" s="2">
        <v>2</v>
      </c>
      <c r="F269" s="2" t="s">
        <v>16</v>
      </c>
      <c r="G269" s="2" t="s">
        <v>17</v>
      </c>
      <c r="H269" s="3">
        <v>3340</v>
      </c>
      <c r="I269" s="3">
        <v>1710</v>
      </c>
      <c r="J269" s="3">
        <v>150</v>
      </c>
      <c r="K269" s="3">
        <v>360</v>
      </c>
      <c r="L269" s="2">
        <v>0</v>
      </c>
      <c r="M269" s="2" t="s">
        <v>18</v>
      </c>
      <c r="N269" s="2" t="s">
        <v>19</v>
      </c>
      <c r="O269" s="2">
        <f>IF(Table_13[[#This Row],[Loan_Status]]="N",0,1)</f>
        <v>0</v>
      </c>
      <c r="P269" s="8"/>
    </row>
    <row r="270" spans="1:16" ht="13.2" x14ac:dyDescent="0.25">
      <c r="A270" s="2" t="s">
        <v>311</v>
      </c>
      <c r="B270" s="2" t="s">
        <v>14</v>
      </c>
      <c r="C270" s="2" t="s">
        <v>15</v>
      </c>
      <c r="D270" s="2" t="s">
        <v>2</v>
      </c>
      <c r="E270" s="2">
        <v>2</v>
      </c>
      <c r="F270" s="2" t="s">
        <v>24</v>
      </c>
      <c r="G270" s="2" t="s">
        <v>17</v>
      </c>
      <c r="H270" s="3">
        <v>2309</v>
      </c>
      <c r="I270" s="3">
        <v>1255</v>
      </c>
      <c r="J270" s="3">
        <v>125</v>
      </c>
      <c r="K270" s="3">
        <v>360</v>
      </c>
      <c r="L270" s="2">
        <v>0</v>
      </c>
      <c r="M270" s="2" t="s">
        <v>18</v>
      </c>
      <c r="N270" s="2" t="s">
        <v>19</v>
      </c>
      <c r="O270" s="2">
        <f>IF(Table_13[[#This Row],[Loan_Status]]="N",0,1)</f>
        <v>0</v>
      </c>
      <c r="P270" s="8"/>
    </row>
    <row r="271" spans="1:16" ht="13.2" x14ac:dyDescent="0.25">
      <c r="A271" s="2" t="s">
        <v>312</v>
      </c>
      <c r="B271" s="2" t="s">
        <v>14</v>
      </c>
      <c r="C271" s="2" t="s">
        <v>15</v>
      </c>
      <c r="D271" s="2" t="s">
        <v>2</v>
      </c>
      <c r="E271" s="2">
        <v>2</v>
      </c>
      <c r="F271" s="2" t="s">
        <v>24</v>
      </c>
      <c r="G271" s="2" t="s">
        <v>17</v>
      </c>
      <c r="H271" s="3">
        <v>1958</v>
      </c>
      <c r="I271" s="3">
        <v>1456</v>
      </c>
      <c r="J271" s="3">
        <v>60</v>
      </c>
      <c r="K271" s="3">
        <v>300</v>
      </c>
      <c r="L271" s="2"/>
      <c r="M271" s="2" t="s">
        <v>21</v>
      </c>
      <c r="N271" s="2" t="s">
        <v>22</v>
      </c>
      <c r="O271" s="2">
        <f>IF(Table_13[[#This Row],[Loan_Status]]="N",0,1)</f>
        <v>1</v>
      </c>
      <c r="P271" s="8"/>
    </row>
    <row r="272" spans="1:16" ht="13.2" x14ac:dyDescent="0.25">
      <c r="A272" s="2" t="s">
        <v>313</v>
      </c>
      <c r="B272" s="2" t="s">
        <v>14</v>
      </c>
      <c r="C272" s="2" t="s">
        <v>15</v>
      </c>
      <c r="D272" s="2" t="s">
        <v>2</v>
      </c>
      <c r="E272" s="2">
        <v>0</v>
      </c>
      <c r="F272" s="2" t="s">
        <v>16</v>
      </c>
      <c r="G272" s="2" t="s">
        <v>17</v>
      </c>
      <c r="H272" s="3">
        <v>3948</v>
      </c>
      <c r="I272" s="3">
        <v>1733</v>
      </c>
      <c r="J272" s="3">
        <v>149</v>
      </c>
      <c r="K272" s="3">
        <v>360</v>
      </c>
      <c r="L272" s="2">
        <v>0</v>
      </c>
      <c r="M272" s="2" t="s">
        <v>18</v>
      </c>
      <c r="N272" s="2" t="s">
        <v>19</v>
      </c>
      <c r="O272" s="2">
        <f>IF(Table_13[[#This Row],[Loan_Status]]="N",0,1)</f>
        <v>0</v>
      </c>
      <c r="P272" s="8"/>
    </row>
    <row r="273" spans="1:16" ht="13.2" x14ac:dyDescent="0.25">
      <c r="A273" s="2" t="s">
        <v>314</v>
      </c>
      <c r="B273" s="2" t="s">
        <v>14</v>
      </c>
      <c r="C273" s="2" t="s">
        <v>15</v>
      </c>
      <c r="D273" s="2" t="s">
        <v>2</v>
      </c>
      <c r="E273" s="2">
        <v>0</v>
      </c>
      <c r="F273" s="2" t="s">
        <v>16</v>
      </c>
      <c r="G273" s="2" t="s">
        <v>17</v>
      </c>
      <c r="H273" s="3">
        <v>2483</v>
      </c>
      <c r="I273" s="3">
        <v>2466</v>
      </c>
      <c r="J273" s="3">
        <v>90</v>
      </c>
      <c r="K273" s="3">
        <v>180</v>
      </c>
      <c r="L273" s="2">
        <v>0</v>
      </c>
      <c r="M273" s="2" t="s">
        <v>18</v>
      </c>
      <c r="N273" s="2" t="s">
        <v>22</v>
      </c>
      <c r="O273" s="2">
        <f>IF(Table_13[[#This Row],[Loan_Status]]="N",0,1)</f>
        <v>1</v>
      </c>
      <c r="P273" s="8"/>
    </row>
    <row r="274" spans="1:16" ht="13.2" x14ac:dyDescent="0.25">
      <c r="A274" s="2" t="s">
        <v>315</v>
      </c>
      <c r="B274" s="2" t="s">
        <v>14</v>
      </c>
      <c r="C274" s="2" t="s">
        <v>17</v>
      </c>
      <c r="D274" s="2" t="s">
        <v>454</v>
      </c>
      <c r="E274" s="2">
        <v>0</v>
      </c>
      <c r="F274" s="2" t="s">
        <v>16</v>
      </c>
      <c r="G274" s="2" t="s">
        <v>15</v>
      </c>
      <c r="H274" s="3">
        <v>7085</v>
      </c>
      <c r="I274" s="3">
        <v>0</v>
      </c>
      <c r="J274" s="3">
        <v>84</v>
      </c>
      <c r="K274" s="3">
        <v>360</v>
      </c>
      <c r="L274" s="2">
        <v>1</v>
      </c>
      <c r="M274" s="2" t="s">
        <v>39</v>
      </c>
      <c r="N274" s="2" t="s">
        <v>22</v>
      </c>
      <c r="O274" s="2">
        <f>IF(Table_13[[#This Row],[Loan_Status]]="N",0,1)</f>
        <v>1</v>
      </c>
      <c r="P274" s="8"/>
    </row>
    <row r="275" spans="1:16" ht="13.2" x14ac:dyDescent="0.25">
      <c r="A275" s="2" t="s">
        <v>316</v>
      </c>
      <c r="B275" s="2" t="s">
        <v>14</v>
      </c>
      <c r="C275" s="2" t="s">
        <v>15</v>
      </c>
      <c r="D275" s="2" t="s">
        <v>2</v>
      </c>
      <c r="E275" s="2">
        <v>2</v>
      </c>
      <c r="F275" s="2" t="s">
        <v>16</v>
      </c>
      <c r="G275" s="2" t="s">
        <v>17</v>
      </c>
      <c r="H275" s="3">
        <v>3859</v>
      </c>
      <c r="I275" s="3">
        <v>0</v>
      </c>
      <c r="J275" s="3">
        <v>96</v>
      </c>
      <c r="K275" s="3">
        <v>360</v>
      </c>
      <c r="L275" s="2">
        <v>1</v>
      </c>
      <c r="M275" s="2" t="s">
        <v>39</v>
      </c>
      <c r="N275" s="2" t="s">
        <v>22</v>
      </c>
      <c r="O275" s="2">
        <f>IF(Table_13[[#This Row],[Loan_Status]]="N",0,1)</f>
        <v>1</v>
      </c>
      <c r="P275" s="8"/>
    </row>
    <row r="276" spans="1:16" ht="13.2" x14ac:dyDescent="0.25">
      <c r="A276" s="2" t="s">
        <v>317</v>
      </c>
      <c r="B276" s="2" t="s">
        <v>14</v>
      </c>
      <c r="C276" s="2" t="s">
        <v>15</v>
      </c>
      <c r="D276" s="2" t="s">
        <v>2</v>
      </c>
      <c r="E276" s="2">
        <v>0</v>
      </c>
      <c r="F276" s="2" t="s">
        <v>16</v>
      </c>
      <c r="G276" s="2" t="s">
        <v>17</v>
      </c>
      <c r="H276" s="3">
        <v>4301</v>
      </c>
      <c r="I276" s="3">
        <v>0</v>
      </c>
      <c r="J276" s="3">
        <v>118</v>
      </c>
      <c r="K276" s="3">
        <v>360</v>
      </c>
      <c r="L276" s="2">
        <v>1</v>
      </c>
      <c r="M276" s="2" t="s">
        <v>21</v>
      </c>
      <c r="N276" s="2" t="s">
        <v>22</v>
      </c>
      <c r="O276" s="2">
        <f>IF(Table_13[[#This Row],[Loan_Status]]="N",0,1)</f>
        <v>1</v>
      </c>
      <c r="P276" s="8"/>
    </row>
    <row r="277" spans="1:16" ht="13.2" x14ac:dyDescent="0.25">
      <c r="A277" s="2" t="s">
        <v>318</v>
      </c>
      <c r="B277" s="2" t="s">
        <v>14</v>
      </c>
      <c r="C277" s="2" t="s">
        <v>17</v>
      </c>
      <c r="D277" s="2" t="s">
        <v>454</v>
      </c>
      <c r="E277" s="2">
        <v>2</v>
      </c>
      <c r="F277" s="2" t="s">
        <v>16</v>
      </c>
      <c r="G277" s="2" t="s">
        <v>17</v>
      </c>
      <c r="H277" s="3">
        <v>4354</v>
      </c>
      <c r="I277" s="3">
        <v>0</v>
      </c>
      <c r="J277" s="3">
        <v>136</v>
      </c>
      <c r="K277" s="3">
        <v>360</v>
      </c>
      <c r="L277" s="2">
        <v>1</v>
      </c>
      <c r="M277" s="2" t="s">
        <v>18</v>
      </c>
      <c r="N277" s="2" t="s">
        <v>22</v>
      </c>
      <c r="O277" s="2">
        <f>IF(Table_13[[#This Row],[Loan_Status]]="N",0,1)</f>
        <v>1</v>
      </c>
      <c r="P277" s="8"/>
    </row>
    <row r="278" spans="1:16" ht="13.2" x14ac:dyDescent="0.25">
      <c r="A278" s="2" t="s">
        <v>319</v>
      </c>
      <c r="B278" s="2" t="s">
        <v>14</v>
      </c>
      <c r="C278" s="2" t="s">
        <v>15</v>
      </c>
      <c r="D278" s="2" t="s">
        <v>2</v>
      </c>
      <c r="E278" s="2" t="s">
        <v>71</v>
      </c>
      <c r="F278" s="2" t="s">
        <v>16</v>
      </c>
      <c r="G278" s="2" t="s">
        <v>17</v>
      </c>
      <c r="H278" s="3">
        <v>7740</v>
      </c>
      <c r="I278" s="3">
        <v>0</v>
      </c>
      <c r="J278" s="3">
        <v>128</v>
      </c>
      <c r="K278" s="3">
        <v>180</v>
      </c>
      <c r="L278" s="2">
        <v>1</v>
      </c>
      <c r="M278" s="2" t="s">
        <v>21</v>
      </c>
      <c r="N278" s="2" t="s">
        <v>22</v>
      </c>
      <c r="O278" s="2">
        <f>IF(Table_13[[#This Row],[Loan_Status]]="N",0,1)</f>
        <v>1</v>
      </c>
      <c r="P278" s="8"/>
    </row>
    <row r="279" spans="1:16" ht="13.2" x14ac:dyDescent="0.25">
      <c r="A279" s="2" t="s">
        <v>321</v>
      </c>
      <c r="B279" s="2" t="s">
        <v>14</v>
      </c>
      <c r="C279" s="2" t="s">
        <v>17</v>
      </c>
      <c r="D279" s="2" t="s">
        <v>454</v>
      </c>
      <c r="E279" s="2">
        <v>0</v>
      </c>
      <c r="F279" s="2" t="s">
        <v>16</v>
      </c>
      <c r="G279" s="2" t="s">
        <v>17</v>
      </c>
      <c r="H279" s="3">
        <v>4166</v>
      </c>
      <c r="I279" s="3">
        <v>0</v>
      </c>
      <c r="J279" s="3">
        <v>98</v>
      </c>
      <c r="K279" s="3">
        <v>360</v>
      </c>
      <c r="L279" s="2">
        <v>0</v>
      </c>
      <c r="M279" s="2" t="s">
        <v>39</v>
      </c>
      <c r="N279" s="2" t="s">
        <v>19</v>
      </c>
      <c r="O279" s="2">
        <f>IF(Table_13[[#This Row],[Loan_Status]]="N",0,1)</f>
        <v>0</v>
      </c>
      <c r="P279" s="8"/>
    </row>
    <row r="280" spans="1:16" ht="13.2" x14ac:dyDescent="0.25">
      <c r="A280" s="2" t="s">
        <v>322</v>
      </c>
      <c r="B280" s="2" t="s">
        <v>14</v>
      </c>
      <c r="C280" s="2" t="s">
        <v>17</v>
      </c>
      <c r="D280" s="2" t="s">
        <v>454</v>
      </c>
      <c r="E280" s="2">
        <v>0</v>
      </c>
      <c r="F280" s="2" t="s">
        <v>16</v>
      </c>
      <c r="G280" s="2" t="s">
        <v>17</v>
      </c>
      <c r="H280" s="3">
        <v>6000</v>
      </c>
      <c r="I280" s="3">
        <v>0</v>
      </c>
      <c r="J280" s="3">
        <v>140</v>
      </c>
      <c r="K280" s="3">
        <v>360</v>
      </c>
      <c r="L280" s="2">
        <v>1</v>
      </c>
      <c r="M280" s="2" t="s">
        <v>18</v>
      </c>
      <c r="N280" s="2" t="s">
        <v>22</v>
      </c>
      <c r="O280" s="2">
        <f>IF(Table_13[[#This Row],[Loan_Status]]="N",0,1)</f>
        <v>1</v>
      </c>
      <c r="P280" s="8"/>
    </row>
    <row r="281" spans="1:16" ht="13.2" x14ac:dyDescent="0.25">
      <c r="A281" s="2" t="s">
        <v>323</v>
      </c>
      <c r="B281" s="2" t="s">
        <v>14</v>
      </c>
      <c r="C281" s="2" t="s">
        <v>15</v>
      </c>
      <c r="D281" s="2" t="s">
        <v>2</v>
      </c>
      <c r="E281" s="2" t="s">
        <v>71</v>
      </c>
      <c r="F281" s="2" t="s">
        <v>24</v>
      </c>
      <c r="G281" s="2" t="s">
        <v>17</v>
      </c>
      <c r="H281" s="3">
        <v>2947</v>
      </c>
      <c r="I281" s="3">
        <v>1664</v>
      </c>
      <c r="J281" s="3">
        <v>70</v>
      </c>
      <c r="K281" s="3">
        <v>180</v>
      </c>
      <c r="L281" s="2">
        <v>0</v>
      </c>
      <c r="M281" s="2" t="s">
        <v>21</v>
      </c>
      <c r="N281" s="2" t="s">
        <v>19</v>
      </c>
      <c r="O281" s="2">
        <f>IF(Table_13[[#This Row],[Loan_Status]]="N",0,1)</f>
        <v>0</v>
      </c>
      <c r="P281" s="8"/>
    </row>
    <row r="282" spans="1:16" ht="13.2" x14ac:dyDescent="0.25">
      <c r="A282" s="2" t="s">
        <v>325</v>
      </c>
      <c r="B282" s="2" t="s">
        <v>14</v>
      </c>
      <c r="C282" s="2" t="s">
        <v>15</v>
      </c>
      <c r="D282" s="2" t="s">
        <v>2</v>
      </c>
      <c r="E282" s="2">
        <v>0</v>
      </c>
      <c r="F282" s="2" t="s">
        <v>16</v>
      </c>
      <c r="G282" s="2" t="s">
        <v>17</v>
      </c>
      <c r="H282" s="3">
        <v>4333</v>
      </c>
      <c r="I282" s="3">
        <v>2451</v>
      </c>
      <c r="J282" s="3">
        <v>110</v>
      </c>
      <c r="K282" s="3">
        <v>360</v>
      </c>
      <c r="L282" s="2">
        <v>1</v>
      </c>
      <c r="M282" s="2" t="s">
        <v>21</v>
      </c>
      <c r="N282" s="2" t="s">
        <v>19</v>
      </c>
      <c r="O282" s="2">
        <f>IF(Table_13[[#This Row],[Loan_Status]]="N",0,1)</f>
        <v>0</v>
      </c>
      <c r="P282" s="8"/>
    </row>
    <row r="283" spans="1:16" ht="13.2" x14ac:dyDescent="0.25">
      <c r="A283" s="2" t="s">
        <v>326</v>
      </c>
      <c r="B283" s="2" t="s">
        <v>14</v>
      </c>
      <c r="C283" s="2" t="s">
        <v>15</v>
      </c>
      <c r="D283" s="2" t="s">
        <v>2</v>
      </c>
      <c r="E283" s="2">
        <v>1</v>
      </c>
      <c r="F283" s="2" t="s">
        <v>24</v>
      </c>
      <c r="G283" s="2" t="s">
        <v>17</v>
      </c>
      <c r="H283" s="3">
        <v>2653</v>
      </c>
      <c r="I283" s="3">
        <v>1500</v>
      </c>
      <c r="J283" s="3">
        <v>113</v>
      </c>
      <c r="K283" s="3">
        <v>180</v>
      </c>
      <c r="L283" s="2">
        <v>0</v>
      </c>
      <c r="M283" s="2" t="s">
        <v>18</v>
      </c>
      <c r="N283" s="2" t="s">
        <v>19</v>
      </c>
      <c r="O283" s="2">
        <f>IF(Table_13[[#This Row],[Loan_Status]]="N",0,1)</f>
        <v>0</v>
      </c>
      <c r="P283" s="8"/>
    </row>
    <row r="284" spans="1:16" ht="13.2" x14ac:dyDescent="0.25">
      <c r="A284" s="2" t="s">
        <v>327</v>
      </c>
      <c r="B284" s="2" t="s">
        <v>14</v>
      </c>
      <c r="C284" s="2" t="s">
        <v>15</v>
      </c>
      <c r="D284" s="2" t="s">
        <v>2</v>
      </c>
      <c r="E284" s="2" t="s">
        <v>71</v>
      </c>
      <c r="F284" s="2" t="s">
        <v>16</v>
      </c>
      <c r="G284" s="2" t="s">
        <v>17</v>
      </c>
      <c r="H284" s="3">
        <v>4691</v>
      </c>
      <c r="I284" s="3">
        <v>0</v>
      </c>
      <c r="J284" s="3">
        <v>100</v>
      </c>
      <c r="K284" s="3">
        <v>360</v>
      </c>
      <c r="L284" s="2">
        <v>1</v>
      </c>
      <c r="M284" s="2" t="s">
        <v>39</v>
      </c>
      <c r="N284" s="2" t="s">
        <v>22</v>
      </c>
      <c r="O284" s="2">
        <f>IF(Table_13[[#This Row],[Loan_Status]]="N",0,1)</f>
        <v>1</v>
      </c>
      <c r="P284" s="8"/>
    </row>
    <row r="285" spans="1:16" ht="13.2" x14ac:dyDescent="0.25">
      <c r="A285" s="2" t="s">
        <v>328</v>
      </c>
      <c r="B285" s="2" t="s">
        <v>34</v>
      </c>
      <c r="C285" s="2" t="s">
        <v>17</v>
      </c>
      <c r="D285" s="2" t="s">
        <v>454</v>
      </c>
      <c r="E285" s="2">
        <v>0</v>
      </c>
      <c r="F285" s="2" t="s">
        <v>16</v>
      </c>
      <c r="G285" s="2" t="s">
        <v>15</v>
      </c>
      <c r="H285" s="3">
        <v>2500</v>
      </c>
      <c r="I285" s="3">
        <v>0</v>
      </c>
      <c r="J285" s="3">
        <v>93</v>
      </c>
      <c r="K285" s="3">
        <v>360</v>
      </c>
      <c r="L285" s="2"/>
      <c r="M285" s="2" t="s">
        <v>21</v>
      </c>
      <c r="N285" s="2" t="s">
        <v>22</v>
      </c>
      <c r="O285" s="2">
        <f>IF(Table_13[[#This Row],[Loan_Status]]="N",0,1)</f>
        <v>1</v>
      </c>
      <c r="P285" s="8"/>
    </row>
    <row r="286" spans="1:16" ht="13.2" x14ac:dyDescent="0.25">
      <c r="A286" s="2" t="s">
        <v>330</v>
      </c>
      <c r="B286" s="2" t="s">
        <v>14</v>
      </c>
      <c r="C286" s="2" t="s">
        <v>15</v>
      </c>
      <c r="D286" s="2" t="s">
        <v>2</v>
      </c>
      <c r="E286" s="2" t="s">
        <v>71</v>
      </c>
      <c r="F286" s="2" t="s">
        <v>24</v>
      </c>
      <c r="G286" s="2" t="s">
        <v>17</v>
      </c>
      <c r="H286" s="3">
        <v>3095</v>
      </c>
      <c r="I286" s="3">
        <v>0</v>
      </c>
      <c r="J286" s="3">
        <v>113</v>
      </c>
      <c r="K286" s="3">
        <v>360</v>
      </c>
      <c r="L286" s="2">
        <v>1</v>
      </c>
      <c r="M286" s="2" t="s">
        <v>18</v>
      </c>
      <c r="N286" s="2" t="s">
        <v>22</v>
      </c>
      <c r="O286" s="2">
        <f>IF(Table_13[[#This Row],[Loan_Status]]="N",0,1)</f>
        <v>1</v>
      </c>
      <c r="P286" s="8"/>
    </row>
    <row r="287" spans="1:16" ht="13.2" x14ac:dyDescent="0.25">
      <c r="A287" s="2" t="s">
        <v>331</v>
      </c>
      <c r="B287" s="2" t="s">
        <v>14</v>
      </c>
      <c r="C287" s="2" t="s">
        <v>15</v>
      </c>
      <c r="D287" s="2" t="s">
        <v>2</v>
      </c>
      <c r="E287" s="2">
        <v>0</v>
      </c>
      <c r="F287" s="2" t="s">
        <v>16</v>
      </c>
      <c r="G287" s="2" t="s">
        <v>17</v>
      </c>
      <c r="H287" s="3">
        <v>2083</v>
      </c>
      <c r="I287" s="3">
        <v>3150</v>
      </c>
      <c r="J287" s="3">
        <v>128</v>
      </c>
      <c r="K287" s="3">
        <v>360</v>
      </c>
      <c r="L287" s="2">
        <v>1</v>
      </c>
      <c r="M287" s="2" t="s">
        <v>39</v>
      </c>
      <c r="N287" s="2" t="s">
        <v>22</v>
      </c>
      <c r="O287" s="2">
        <f>IF(Table_13[[#This Row],[Loan_Status]]="N",0,1)</f>
        <v>1</v>
      </c>
      <c r="P287" s="8"/>
    </row>
    <row r="288" spans="1:16" ht="13.2" x14ac:dyDescent="0.25">
      <c r="A288" s="2" t="s">
        <v>332</v>
      </c>
      <c r="B288" s="2" t="s">
        <v>14</v>
      </c>
      <c r="C288" s="2" t="s">
        <v>15</v>
      </c>
      <c r="D288" s="2" t="s">
        <v>2</v>
      </c>
      <c r="E288" s="2">
        <v>1</v>
      </c>
      <c r="F288" s="2" t="s">
        <v>24</v>
      </c>
      <c r="G288" s="2" t="s">
        <v>17</v>
      </c>
      <c r="H288" s="3">
        <v>1958</v>
      </c>
      <c r="I288" s="3">
        <v>2436</v>
      </c>
      <c r="J288" s="3">
        <v>131</v>
      </c>
      <c r="K288" s="3">
        <v>360</v>
      </c>
      <c r="L288" s="2">
        <v>1</v>
      </c>
      <c r="M288" s="2" t="s">
        <v>18</v>
      </c>
      <c r="N288" s="2" t="s">
        <v>22</v>
      </c>
      <c r="O288" s="2">
        <f>IF(Table_13[[#This Row],[Loan_Status]]="N",0,1)</f>
        <v>1</v>
      </c>
      <c r="P288" s="8"/>
    </row>
    <row r="289" spans="1:16" ht="13.2" x14ac:dyDescent="0.25">
      <c r="A289" s="2" t="s">
        <v>333</v>
      </c>
      <c r="B289" s="2" t="s">
        <v>14</v>
      </c>
      <c r="C289" s="2" t="s">
        <v>17</v>
      </c>
      <c r="D289" s="2" t="s">
        <v>454</v>
      </c>
      <c r="E289" s="2">
        <v>2</v>
      </c>
      <c r="F289" s="2" t="s">
        <v>16</v>
      </c>
      <c r="G289" s="2" t="s">
        <v>17</v>
      </c>
      <c r="H289" s="3">
        <v>3547</v>
      </c>
      <c r="I289" s="3">
        <v>0</v>
      </c>
      <c r="J289" s="3">
        <v>80</v>
      </c>
      <c r="K289" s="3">
        <v>360</v>
      </c>
      <c r="L289" s="2">
        <v>0</v>
      </c>
      <c r="M289" s="2" t="s">
        <v>18</v>
      </c>
      <c r="N289" s="2" t="s">
        <v>19</v>
      </c>
      <c r="O289" s="2">
        <f>IF(Table_13[[#This Row],[Loan_Status]]="N",0,1)</f>
        <v>0</v>
      </c>
      <c r="P289" s="8"/>
    </row>
    <row r="290" spans="1:16" ht="13.2" x14ac:dyDescent="0.25">
      <c r="A290" s="2" t="s">
        <v>334</v>
      </c>
      <c r="B290" s="2" t="s">
        <v>14</v>
      </c>
      <c r="C290" s="2" t="s">
        <v>17</v>
      </c>
      <c r="D290" s="2" t="s">
        <v>454</v>
      </c>
      <c r="E290" s="2">
        <v>0</v>
      </c>
      <c r="F290" s="2" t="s">
        <v>16</v>
      </c>
      <c r="G290" s="2" t="s">
        <v>17</v>
      </c>
      <c r="H290" s="3">
        <v>2435</v>
      </c>
      <c r="I290" s="3">
        <v>0</v>
      </c>
      <c r="J290" s="3">
        <v>75</v>
      </c>
      <c r="K290" s="3">
        <v>360</v>
      </c>
      <c r="L290" s="2">
        <v>1</v>
      </c>
      <c r="M290" s="2" t="s">
        <v>21</v>
      </c>
      <c r="N290" s="2" t="s">
        <v>19</v>
      </c>
      <c r="O290" s="2">
        <f>IF(Table_13[[#This Row],[Loan_Status]]="N",0,1)</f>
        <v>0</v>
      </c>
      <c r="P290" s="8"/>
    </row>
    <row r="291" spans="1:16" ht="13.2" x14ac:dyDescent="0.25">
      <c r="A291" s="2" t="s">
        <v>335</v>
      </c>
      <c r="B291" s="2" t="s">
        <v>14</v>
      </c>
      <c r="C291" s="2" t="s">
        <v>17</v>
      </c>
      <c r="D291" s="2" t="s">
        <v>454</v>
      </c>
      <c r="E291" s="2">
        <v>0</v>
      </c>
      <c r="F291" s="2" t="s">
        <v>24</v>
      </c>
      <c r="G291" s="2" t="s">
        <v>17</v>
      </c>
      <c r="H291" s="3">
        <v>2699</v>
      </c>
      <c r="I291" s="3">
        <v>2785</v>
      </c>
      <c r="J291" s="3">
        <v>96</v>
      </c>
      <c r="K291" s="3">
        <v>360</v>
      </c>
      <c r="L291" s="2"/>
      <c r="M291" s="2" t="s">
        <v>39</v>
      </c>
      <c r="N291" s="2" t="s">
        <v>22</v>
      </c>
      <c r="O291" s="2">
        <f>IF(Table_13[[#This Row],[Loan_Status]]="N",0,1)</f>
        <v>1</v>
      </c>
      <c r="P291" s="8"/>
    </row>
    <row r="292" spans="1:16" ht="13.2" x14ac:dyDescent="0.25">
      <c r="A292" s="2" t="s">
        <v>336</v>
      </c>
      <c r="B292" s="2" t="s">
        <v>14</v>
      </c>
      <c r="C292" s="2" t="s">
        <v>17</v>
      </c>
      <c r="D292" s="2" t="s">
        <v>454</v>
      </c>
      <c r="E292" s="2">
        <v>0</v>
      </c>
      <c r="F292" s="2" t="s">
        <v>24</v>
      </c>
      <c r="G292" s="2" t="s">
        <v>17</v>
      </c>
      <c r="H292" s="3">
        <v>3691</v>
      </c>
      <c r="I292" s="3">
        <v>0</v>
      </c>
      <c r="J292" s="3">
        <v>110</v>
      </c>
      <c r="K292" s="3">
        <v>360</v>
      </c>
      <c r="L292" s="2">
        <v>1</v>
      </c>
      <c r="M292" s="2" t="s">
        <v>18</v>
      </c>
      <c r="N292" s="2" t="s">
        <v>22</v>
      </c>
      <c r="O292" s="2">
        <f>IF(Table_13[[#This Row],[Loan_Status]]="N",0,1)</f>
        <v>1</v>
      </c>
      <c r="P292" s="8"/>
    </row>
    <row r="293" spans="1:16" ht="13.2" x14ac:dyDescent="0.25">
      <c r="A293" s="2" t="s">
        <v>337</v>
      </c>
      <c r="B293" s="2" t="s">
        <v>14</v>
      </c>
      <c r="C293" s="2" t="s">
        <v>15</v>
      </c>
      <c r="D293" s="2" t="s">
        <v>2</v>
      </c>
      <c r="E293" s="2">
        <v>0</v>
      </c>
      <c r="F293" s="2" t="s">
        <v>16</v>
      </c>
      <c r="G293" s="2" t="s">
        <v>17</v>
      </c>
      <c r="H293" s="3">
        <v>3597</v>
      </c>
      <c r="I293" s="3">
        <v>2157</v>
      </c>
      <c r="J293" s="3">
        <v>119</v>
      </c>
      <c r="K293" s="3">
        <v>360</v>
      </c>
      <c r="L293" s="2">
        <v>0</v>
      </c>
      <c r="M293" s="2" t="s">
        <v>18</v>
      </c>
      <c r="N293" s="2" t="s">
        <v>19</v>
      </c>
      <c r="O293" s="2">
        <f>IF(Table_13[[#This Row],[Loan_Status]]="N",0,1)</f>
        <v>0</v>
      </c>
      <c r="P293" s="8"/>
    </row>
    <row r="294" spans="1:16" ht="13.2" x14ac:dyDescent="0.25">
      <c r="A294" s="2" t="s">
        <v>338</v>
      </c>
      <c r="B294" s="2" t="s">
        <v>34</v>
      </c>
      <c r="C294" s="2" t="s">
        <v>15</v>
      </c>
      <c r="D294" s="2" t="s">
        <v>2</v>
      </c>
      <c r="E294" s="2">
        <v>1</v>
      </c>
      <c r="F294" s="2" t="s">
        <v>16</v>
      </c>
      <c r="G294" s="2" t="s">
        <v>17</v>
      </c>
      <c r="H294" s="3">
        <v>3326</v>
      </c>
      <c r="I294" s="3">
        <v>913</v>
      </c>
      <c r="J294" s="3">
        <v>105</v>
      </c>
      <c r="K294" s="3">
        <v>84</v>
      </c>
      <c r="L294" s="2">
        <v>1</v>
      </c>
      <c r="M294" s="2" t="s">
        <v>39</v>
      </c>
      <c r="N294" s="2" t="s">
        <v>22</v>
      </c>
      <c r="O294" s="2">
        <f>IF(Table_13[[#This Row],[Loan_Status]]="N",0,1)</f>
        <v>1</v>
      </c>
      <c r="P294" s="8"/>
    </row>
    <row r="295" spans="1:16" ht="13.2" x14ac:dyDescent="0.25">
      <c r="A295" s="2" t="s">
        <v>339</v>
      </c>
      <c r="B295" s="2" t="s">
        <v>14</v>
      </c>
      <c r="C295" s="2" t="s">
        <v>15</v>
      </c>
      <c r="D295" s="2" t="s">
        <v>2</v>
      </c>
      <c r="E295" s="2">
        <v>0</v>
      </c>
      <c r="F295" s="2" t="s">
        <v>24</v>
      </c>
      <c r="G295" s="2" t="s">
        <v>17</v>
      </c>
      <c r="H295" s="3">
        <v>2600</v>
      </c>
      <c r="I295" s="3">
        <v>1700</v>
      </c>
      <c r="J295" s="3">
        <v>107</v>
      </c>
      <c r="K295" s="3">
        <v>360</v>
      </c>
      <c r="L295" s="2">
        <v>1</v>
      </c>
      <c r="M295" s="2" t="s">
        <v>18</v>
      </c>
      <c r="N295" s="2" t="s">
        <v>22</v>
      </c>
      <c r="O295" s="2">
        <f>IF(Table_13[[#This Row],[Loan_Status]]="N",0,1)</f>
        <v>1</v>
      </c>
      <c r="P295" s="8"/>
    </row>
    <row r="296" spans="1:16" ht="13.2" x14ac:dyDescent="0.25">
      <c r="A296" s="2" t="s">
        <v>340</v>
      </c>
      <c r="B296" s="2" t="s">
        <v>14</v>
      </c>
      <c r="C296" s="2" t="s">
        <v>15</v>
      </c>
      <c r="D296" s="2" t="s">
        <v>2</v>
      </c>
      <c r="E296" s="2">
        <v>0</v>
      </c>
      <c r="F296" s="2" t="s">
        <v>16</v>
      </c>
      <c r="G296" s="2" t="s">
        <v>17</v>
      </c>
      <c r="H296" s="3">
        <v>4625</v>
      </c>
      <c r="I296" s="3">
        <v>2857</v>
      </c>
      <c r="J296" s="3">
        <v>111</v>
      </c>
      <c r="K296" s="3">
        <v>12</v>
      </c>
      <c r="L296" s="2"/>
      <c r="M296" s="2" t="s">
        <v>21</v>
      </c>
      <c r="N296" s="2" t="s">
        <v>22</v>
      </c>
      <c r="O296" s="2">
        <f>IF(Table_13[[#This Row],[Loan_Status]]="N",0,1)</f>
        <v>1</v>
      </c>
      <c r="P296" s="8"/>
    </row>
    <row r="297" spans="1:16" ht="13.2" x14ac:dyDescent="0.25">
      <c r="A297" s="2" t="s">
        <v>341</v>
      </c>
      <c r="B297" s="2" t="s">
        <v>14</v>
      </c>
      <c r="C297" s="2" t="s">
        <v>15</v>
      </c>
      <c r="D297" s="2" t="s">
        <v>2</v>
      </c>
      <c r="E297" s="2">
        <v>1</v>
      </c>
      <c r="F297" s="2" t="s">
        <v>16</v>
      </c>
      <c r="G297" s="2" t="s">
        <v>15</v>
      </c>
      <c r="H297" s="3">
        <v>2895</v>
      </c>
      <c r="I297" s="3">
        <v>0</v>
      </c>
      <c r="J297" s="3">
        <v>95</v>
      </c>
      <c r="K297" s="3">
        <v>360</v>
      </c>
      <c r="L297" s="2">
        <v>1</v>
      </c>
      <c r="M297" s="2" t="s">
        <v>39</v>
      </c>
      <c r="N297" s="2" t="s">
        <v>22</v>
      </c>
      <c r="O297" s="2">
        <f>IF(Table_13[[#This Row],[Loan_Status]]="N",0,1)</f>
        <v>1</v>
      </c>
      <c r="P297" s="8"/>
    </row>
    <row r="298" spans="1:16" ht="13.2" x14ac:dyDescent="0.25">
      <c r="A298" s="2" t="s">
        <v>342</v>
      </c>
      <c r="B298" s="2" t="s">
        <v>34</v>
      </c>
      <c r="C298" s="2" t="s">
        <v>17</v>
      </c>
      <c r="D298" s="2" t="s">
        <v>454</v>
      </c>
      <c r="E298" s="2">
        <v>0</v>
      </c>
      <c r="F298" s="2" t="s">
        <v>16</v>
      </c>
      <c r="G298" s="2" t="s">
        <v>17</v>
      </c>
      <c r="H298" s="3">
        <v>645</v>
      </c>
      <c r="I298" s="3">
        <v>3683</v>
      </c>
      <c r="J298" s="3">
        <v>113</v>
      </c>
      <c r="K298" s="3">
        <v>480</v>
      </c>
      <c r="L298" s="2">
        <v>1</v>
      </c>
      <c r="M298" s="2" t="s">
        <v>18</v>
      </c>
      <c r="N298" s="2" t="s">
        <v>22</v>
      </c>
      <c r="O298" s="2">
        <f>IF(Table_13[[#This Row],[Loan_Status]]="N",0,1)</f>
        <v>1</v>
      </c>
      <c r="P298" s="8"/>
    </row>
    <row r="299" spans="1:16" ht="13.2" x14ac:dyDescent="0.25">
      <c r="A299" s="2" t="s">
        <v>343</v>
      </c>
      <c r="B299" s="2" t="s">
        <v>34</v>
      </c>
      <c r="C299" s="2" t="s">
        <v>17</v>
      </c>
      <c r="D299" s="2" t="s">
        <v>454</v>
      </c>
      <c r="E299" s="2">
        <v>0</v>
      </c>
      <c r="F299" s="2" t="s">
        <v>16</v>
      </c>
      <c r="G299" s="2" t="s">
        <v>17</v>
      </c>
      <c r="H299" s="3">
        <v>3159</v>
      </c>
      <c r="I299" s="3">
        <v>0</v>
      </c>
      <c r="J299" s="3">
        <v>100</v>
      </c>
      <c r="K299" s="3">
        <v>360</v>
      </c>
      <c r="L299" s="2">
        <v>1</v>
      </c>
      <c r="M299" s="2" t="s">
        <v>39</v>
      </c>
      <c r="N299" s="2" t="s">
        <v>22</v>
      </c>
      <c r="O299" s="2">
        <f>IF(Table_13[[#This Row],[Loan_Status]]="N",0,1)</f>
        <v>1</v>
      </c>
      <c r="P299" s="8"/>
    </row>
    <row r="300" spans="1:16" ht="13.2" x14ac:dyDescent="0.25">
      <c r="A300" s="2" t="s">
        <v>344</v>
      </c>
      <c r="B300" s="2" t="s">
        <v>14</v>
      </c>
      <c r="C300" s="2" t="s">
        <v>15</v>
      </c>
      <c r="D300" s="2" t="s">
        <v>2</v>
      </c>
      <c r="E300" s="2">
        <v>1</v>
      </c>
      <c r="F300" s="2" t="s">
        <v>24</v>
      </c>
      <c r="G300" s="2" t="s">
        <v>17</v>
      </c>
      <c r="H300" s="3">
        <v>4050</v>
      </c>
      <c r="I300" s="3">
        <v>5302</v>
      </c>
      <c r="J300" s="3">
        <v>138</v>
      </c>
      <c r="K300" s="3">
        <v>360</v>
      </c>
      <c r="L300" s="2"/>
      <c r="M300" s="2" t="s">
        <v>18</v>
      </c>
      <c r="N300" s="2" t="s">
        <v>19</v>
      </c>
      <c r="O300" s="2">
        <f>IF(Table_13[[#This Row],[Loan_Status]]="N",0,1)</f>
        <v>0</v>
      </c>
      <c r="P300" s="8"/>
    </row>
    <row r="301" spans="1:16" ht="13.2" x14ac:dyDescent="0.25">
      <c r="A301" s="2" t="s">
        <v>345</v>
      </c>
      <c r="B301" s="2" t="s">
        <v>14</v>
      </c>
      <c r="C301" s="2" t="s">
        <v>15</v>
      </c>
      <c r="D301" s="2" t="s">
        <v>2</v>
      </c>
      <c r="E301" s="2">
        <v>0</v>
      </c>
      <c r="F301" s="2" t="s">
        <v>24</v>
      </c>
      <c r="G301" s="2" t="s">
        <v>17</v>
      </c>
      <c r="H301" s="3">
        <v>3814</v>
      </c>
      <c r="I301" s="3">
        <v>1483</v>
      </c>
      <c r="J301" s="3">
        <v>124</v>
      </c>
      <c r="K301" s="3">
        <v>300</v>
      </c>
      <c r="L301" s="2">
        <v>1</v>
      </c>
      <c r="M301" s="2" t="s">
        <v>39</v>
      </c>
      <c r="N301" s="2" t="s">
        <v>22</v>
      </c>
      <c r="O301" s="2">
        <f>IF(Table_13[[#This Row],[Loan_Status]]="N",0,1)</f>
        <v>1</v>
      </c>
      <c r="P301" s="8"/>
    </row>
    <row r="302" spans="1:16" ht="13.2" x14ac:dyDescent="0.25">
      <c r="A302" s="2" t="s">
        <v>347</v>
      </c>
      <c r="B302" s="2" t="s">
        <v>14</v>
      </c>
      <c r="C302" s="2" t="s">
        <v>17</v>
      </c>
      <c r="D302" s="2" t="s">
        <v>454</v>
      </c>
      <c r="E302" s="2">
        <v>0</v>
      </c>
      <c r="F302" s="2" t="s">
        <v>24</v>
      </c>
      <c r="G302" s="2" t="s">
        <v>17</v>
      </c>
      <c r="H302" s="3">
        <v>3598</v>
      </c>
      <c r="I302" s="3">
        <v>1287</v>
      </c>
      <c r="J302" s="3">
        <v>100</v>
      </c>
      <c r="K302" s="3">
        <v>360</v>
      </c>
      <c r="L302" s="2">
        <v>1</v>
      </c>
      <c r="M302" s="2" t="s">
        <v>18</v>
      </c>
      <c r="N302" s="2" t="s">
        <v>19</v>
      </c>
      <c r="O302" s="2">
        <f>IF(Table_13[[#This Row],[Loan_Status]]="N",0,1)</f>
        <v>0</v>
      </c>
      <c r="P302" s="8"/>
    </row>
    <row r="303" spans="1:16" ht="13.2" x14ac:dyDescent="0.25">
      <c r="A303" s="2" t="s">
        <v>348</v>
      </c>
      <c r="B303" s="2" t="s">
        <v>14</v>
      </c>
      <c r="C303" s="2" t="s">
        <v>15</v>
      </c>
      <c r="D303" s="2" t="s">
        <v>2</v>
      </c>
      <c r="E303" s="2">
        <v>2</v>
      </c>
      <c r="F303" s="2" t="s">
        <v>16</v>
      </c>
      <c r="G303" s="2" t="s">
        <v>17</v>
      </c>
      <c r="H303" s="3">
        <v>3283</v>
      </c>
      <c r="I303" s="3">
        <v>2035</v>
      </c>
      <c r="J303" s="3">
        <v>148</v>
      </c>
      <c r="K303" s="3">
        <v>360</v>
      </c>
      <c r="L303" s="2">
        <v>1</v>
      </c>
      <c r="M303" s="2" t="s">
        <v>21</v>
      </c>
      <c r="N303" s="2" t="s">
        <v>22</v>
      </c>
      <c r="O303" s="2">
        <f>IF(Table_13[[#This Row],[Loan_Status]]="N",0,1)</f>
        <v>1</v>
      </c>
      <c r="P303" s="8"/>
    </row>
    <row r="304" spans="1:16" ht="13.2" x14ac:dyDescent="0.25">
      <c r="A304" s="2" t="s">
        <v>349</v>
      </c>
      <c r="B304" s="2" t="s">
        <v>14</v>
      </c>
      <c r="C304" s="2" t="s">
        <v>15</v>
      </c>
      <c r="D304" s="2" t="s">
        <v>2</v>
      </c>
      <c r="E304" s="2">
        <v>0</v>
      </c>
      <c r="F304" s="2" t="s">
        <v>16</v>
      </c>
      <c r="G304" s="2" t="s">
        <v>17</v>
      </c>
      <c r="H304" s="3">
        <v>2130</v>
      </c>
      <c r="I304" s="3">
        <v>6666</v>
      </c>
      <c r="J304" s="3">
        <v>70</v>
      </c>
      <c r="K304" s="3">
        <v>180</v>
      </c>
      <c r="L304" s="2">
        <v>1</v>
      </c>
      <c r="M304" s="2" t="s">
        <v>39</v>
      </c>
      <c r="N304" s="2" t="s">
        <v>19</v>
      </c>
      <c r="O304" s="2">
        <f>IF(Table_13[[#This Row],[Loan_Status]]="N",0,1)</f>
        <v>0</v>
      </c>
      <c r="P304" s="8"/>
    </row>
    <row r="305" spans="1:16" ht="13.2" x14ac:dyDescent="0.25">
      <c r="A305" s="2" t="s">
        <v>350</v>
      </c>
      <c r="B305" s="2" t="s">
        <v>14</v>
      </c>
      <c r="C305" s="2" t="s">
        <v>15</v>
      </c>
      <c r="D305" s="2" t="s">
        <v>2</v>
      </c>
      <c r="E305" s="2" t="s">
        <v>71</v>
      </c>
      <c r="F305" s="2" t="s">
        <v>16</v>
      </c>
      <c r="G305" s="2" t="s">
        <v>17</v>
      </c>
      <c r="H305" s="3">
        <v>3466</v>
      </c>
      <c r="I305" s="3">
        <v>3428</v>
      </c>
      <c r="J305" s="3">
        <v>150</v>
      </c>
      <c r="K305" s="3">
        <v>360</v>
      </c>
      <c r="L305" s="2">
        <v>1</v>
      </c>
      <c r="M305" s="2" t="s">
        <v>18</v>
      </c>
      <c r="N305" s="2" t="s">
        <v>22</v>
      </c>
      <c r="O305" s="2">
        <f>IF(Table_13[[#This Row],[Loan_Status]]="N",0,1)</f>
        <v>1</v>
      </c>
      <c r="P305" s="8"/>
    </row>
    <row r="306" spans="1:16" ht="13.2" x14ac:dyDescent="0.25">
      <c r="A306" s="2" t="s">
        <v>351</v>
      </c>
      <c r="B306" s="2" t="s">
        <v>34</v>
      </c>
      <c r="C306" s="2" t="s">
        <v>15</v>
      </c>
      <c r="D306" s="2" t="s">
        <v>2</v>
      </c>
      <c r="E306" s="2">
        <v>2</v>
      </c>
      <c r="F306" s="2" t="s">
        <v>16</v>
      </c>
      <c r="G306" s="2" t="s">
        <v>17</v>
      </c>
      <c r="H306" s="3">
        <v>2031</v>
      </c>
      <c r="I306" s="3">
        <v>1632</v>
      </c>
      <c r="J306" s="3">
        <v>113</v>
      </c>
      <c r="K306" s="3">
        <v>480</v>
      </c>
      <c r="L306" s="2">
        <v>1</v>
      </c>
      <c r="M306" s="2" t="s">
        <v>39</v>
      </c>
      <c r="N306" s="2" t="s">
        <v>22</v>
      </c>
      <c r="O306" s="2">
        <f>IF(Table_13[[#This Row],[Loan_Status]]="N",0,1)</f>
        <v>1</v>
      </c>
      <c r="P306" s="8"/>
    </row>
    <row r="307" spans="1:16" ht="13.2" x14ac:dyDescent="0.25">
      <c r="A307" s="2" t="s">
        <v>352</v>
      </c>
      <c r="B307" s="2" t="s">
        <v>14</v>
      </c>
      <c r="C307" s="2" t="s">
        <v>15</v>
      </c>
      <c r="D307" s="2" t="s">
        <v>2</v>
      </c>
      <c r="E307" s="2"/>
      <c r="F307" s="2" t="s">
        <v>24</v>
      </c>
      <c r="G307" s="2" t="s">
        <v>17</v>
      </c>
      <c r="H307" s="3">
        <v>3074</v>
      </c>
      <c r="I307" s="3">
        <v>1800</v>
      </c>
      <c r="J307" s="3">
        <v>123</v>
      </c>
      <c r="K307" s="3">
        <v>360</v>
      </c>
      <c r="L307" s="2">
        <v>0</v>
      </c>
      <c r="M307" s="2" t="s">
        <v>39</v>
      </c>
      <c r="N307" s="2" t="s">
        <v>19</v>
      </c>
      <c r="O307" s="2">
        <f>IF(Table_13[[#This Row],[Loan_Status]]="N",0,1)</f>
        <v>0</v>
      </c>
      <c r="P307" s="8"/>
    </row>
    <row r="308" spans="1:16" ht="13.2" x14ac:dyDescent="0.25">
      <c r="A308" s="2" t="s">
        <v>353</v>
      </c>
      <c r="B308" s="2" t="s">
        <v>34</v>
      </c>
      <c r="C308" s="2" t="s">
        <v>17</v>
      </c>
      <c r="D308" s="2" t="s">
        <v>454</v>
      </c>
      <c r="E308" s="2">
        <v>0</v>
      </c>
      <c r="F308" s="2" t="s">
        <v>24</v>
      </c>
      <c r="G308" s="2" t="s">
        <v>17</v>
      </c>
      <c r="H308" s="3">
        <v>3400</v>
      </c>
      <c r="I308" s="3">
        <v>0</v>
      </c>
      <c r="J308" s="3">
        <v>95</v>
      </c>
      <c r="K308" s="3">
        <v>360</v>
      </c>
      <c r="L308" s="2">
        <v>1</v>
      </c>
      <c r="M308" s="2" t="s">
        <v>18</v>
      </c>
      <c r="N308" s="2" t="s">
        <v>19</v>
      </c>
      <c r="O308" s="2">
        <f>IF(Table_13[[#This Row],[Loan_Status]]="N",0,1)</f>
        <v>0</v>
      </c>
      <c r="P308" s="8"/>
    </row>
    <row r="309" spans="1:16" ht="13.2" x14ac:dyDescent="0.25">
      <c r="A309" s="2" t="s">
        <v>354</v>
      </c>
      <c r="B309" s="2" t="s">
        <v>14</v>
      </c>
      <c r="C309" s="2" t="s">
        <v>15</v>
      </c>
      <c r="D309" s="2" t="s">
        <v>2</v>
      </c>
      <c r="E309" s="2">
        <v>2</v>
      </c>
      <c r="F309" s="2" t="s">
        <v>24</v>
      </c>
      <c r="G309" s="2" t="s">
        <v>17</v>
      </c>
      <c r="H309" s="3">
        <v>2192</v>
      </c>
      <c r="I309" s="3">
        <v>1742</v>
      </c>
      <c r="J309" s="3">
        <v>45</v>
      </c>
      <c r="K309" s="3">
        <v>360</v>
      </c>
      <c r="L309" s="2">
        <v>1</v>
      </c>
      <c r="M309" s="2" t="s">
        <v>39</v>
      </c>
      <c r="N309" s="2" t="s">
        <v>22</v>
      </c>
      <c r="O309" s="2">
        <f>IF(Table_13[[#This Row],[Loan_Status]]="N",0,1)</f>
        <v>1</v>
      </c>
      <c r="P309" s="8"/>
    </row>
    <row r="310" spans="1:16" ht="13.2" x14ac:dyDescent="0.25">
      <c r="A310" s="2" t="s">
        <v>355</v>
      </c>
      <c r="B310" s="2" t="s">
        <v>14</v>
      </c>
      <c r="C310" s="2" t="s">
        <v>17</v>
      </c>
      <c r="D310" s="2" t="s">
        <v>454</v>
      </c>
      <c r="E310" s="2">
        <v>0</v>
      </c>
      <c r="F310" s="2" t="s">
        <v>16</v>
      </c>
      <c r="G310" s="2" t="s">
        <v>17</v>
      </c>
      <c r="H310" s="3">
        <v>2500</v>
      </c>
      <c r="I310" s="3">
        <v>0</v>
      </c>
      <c r="J310" s="3">
        <v>55</v>
      </c>
      <c r="K310" s="3">
        <v>360</v>
      </c>
      <c r="L310" s="2">
        <v>1</v>
      </c>
      <c r="M310" s="2" t="s">
        <v>39</v>
      </c>
      <c r="N310" s="2" t="s">
        <v>22</v>
      </c>
      <c r="O310" s="2">
        <f>IF(Table_13[[#This Row],[Loan_Status]]="N",0,1)</f>
        <v>1</v>
      </c>
      <c r="P310" s="8"/>
    </row>
    <row r="311" spans="1:16" ht="13.2" x14ac:dyDescent="0.25">
      <c r="A311" s="2" t="s">
        <v>356</v>
      </c>
      <c r="B311" s="2" t="s">
        <v>14</v>
      </c>
      <c r="C311" s="2" t="s">
        <v>15</v>
      </c>
      <c r="D311" s="2" t="s">
        <v>2</v>
      </c>
      <c r="E311" s="2" t="s">
        <v>71</v>
      </c>
      <c r="F311" s="2" t="s">
        <v>16</v>
      </c>
      <c r="G311" s="2" t="s">
        <v>15</v>
      </c>
      <c r="H311" s="3">
        <v>5677</v>
      </c>
      <c r="I311" s="3">
        <v>1424</v>
      </c>
      <c r="J311" s="3">
        <v>100</v>
      </c>
      <c r="K311" s="3">
        <v>360</v>
      </c>
      <c r="L311" s="2">
        <v>1</v>
      </c>
      <c r="M311" s="2" t="s">
        <v>18</v>
      </c>
      <c r="N311" s="2" t="s">
        <v>22</v>
      </c>
      <c r="O311" s="2">
        <f>IF(Table_13[[#This Row],[Loan_Status]]="N",0,1)</f>
        <v>1</v>
      </c>
      <c r="P311" s="8"/>
    </row>
    <row r="312" spans="1:16" ht="13.2" x14ac:dyDescent="0.25">
      <c r="A312" s="2" t="s">
        <v>357</v>
      </c>
      <c r="B312" s="2" t="s">
        <v>14</v>
      </c>
      <c r="C312" s="2" t="s">
        <v>15</v>
      </c>
      <c r="D312" s="2" t="s">
        <v>2</v>
      </c>
      <c r="E312" s="2">
        <v>0</v>
      </c>
      <c r="F312" s="2" t="s">
        <v>16</v>
      </c>
      <c r="G312" s="2" t="s">
        <v>17</v>
      </c>
      <c r="H312" s="3">
        <v>3775</v>
      </c>
      <c r="I312" s="3">
        <v>0</v>
      </c>
      <c r="J312" s="3">
        <v>110</v>
      </c>
      <c r="K312" s="3">
        <v>360</v>
      </c>
      <c r="L312" s="2">
        <v>1</v>
      </c>
      <c r="M312" s="2" t="s">
        <v>39</v>
      </c>
      <c r="N312" s="2" t="s">
        <v>22</v>
      </c>
      <c r="O312" s="2">
        <f>IF(Table_13[[#This Row],[Loan_Status]]="N",0,1)</f>
        <v>1</v>
      </c>
      <c r="P312" s="8"/>
    </row>
    <row r="313" spans="1:16" ht="13.2" x14ac:dyDescent="0.25">
      <c r="A313" s="2" t="s">
        <v>358</v>
      </c>
      <c r="B313" s="2" t="s">
        <v>14</v>
      </c>
      <c r="C313" s="2" t="s">
        <v>17</v>
      </c>
      <c r="D313" s="2" t="s">
        <v>454</v>
      </c>
      <c r="E313" s="2">
        <v>1</v>
      </c>
      <c r="F313" s="2" t="s">
        <v>24</v>
      </c>
      <c r="G313" s="2" t="s">
        <v>17</v>
      </c>
      <c r="H313" s="3">
        <v>2679</v>
      </c>
      <c r="I313" s="3">
        <v>1302</v>
      </c>
      <c r="J313" s="3">
        <v>94</v>
      </c>
      <c r="K313" s="3">
        <v>360</v>
      </c>
      <c r="L313" s="2">
        <v>1</v>
      </c>
      <c r="M313" s="2" t="s">
        <v>39</v>
      </c>
      <c r="N313" s="2" t="s">
        <v>22</v>
      </c>
      <c r="O313" s="2">
        <f>IF(Table_13[[#This Row],[Loan_Status]]="N",0,1)</f>
        <v>1</v>
      </c>
      <c r="P313" s="8"/>
    </row>
    <row r="314" spans="1:16" ht="13.2" x14ac:dyDescent="0.25">
      <c r="A314" s="2" t="s">
        <v>359</v>
      </c>
      <c r="B314" s="2" t="s">
        <v>14</v>
      </c>
      <c r="C314" s="2" t="s">
        <v>17</v>
      </c>
      <c r="D314" s="2" t="s">
        <v>454</v>
      </c>
      <c r="E314" s="2">
        <v>0</v>
      </c>
      <c r="F314" s="2" t="s">
        <v>24</v>
      </c>
      <c r="G314" s="2" t="s">
        <v>17</v>
      </c>
      <c r="H314" s="3">
        <v>6783</v>
      </c>
      <c r="I314" s="3">
        <v>0</v>
      </c>
      <c r="J314" s="3">
        <v>130</v>
      </c>
      <c r="K314" s="3">
        <v>360</v>
      </c>
      <c r="L314" s="2">
        <v>1</v>
      </c>
      <c r="M314" s="2" t="s">
        <v>39</v>
      </c>
      <c r="N314" s="2" t="s">
        <v>22</v>
      </c>
      <c r="O314" s="2">
        <f>IF(Table_13[[#This Row],[Loan_Status]]="N",0,1)</f>
        <v>1</v>
      </c>
      <c r="P314" s="8"/>
    </row>
    <row r="315" spans="1:16" ht="13.2" x14ac:dyDescent="0.25">
      <c r="A315" s="2" t="s">
        <v>360</v>
      </c>
      <c r="B315" s="2" t="s">
        <v>14</v>
      </c>
      <c r="C315" s="2" t="s">
        <v>15</v>
      </c>
      <c r="D315" s="2" t="s">
        <v>2</v>
      </c>
      <c r="E315" s="2" t="s">
        <v>71</v>
      </c>
      <c r="F315" s="2" t="s">
        <v>16</v>
      </c>
      <c r="G315" s="2" t="s">
        <v>17</v>
      </c>
      <c r="H315" s="3">
        <v>4281</v>
      </c>
      <c r="I315" s="3">
        <v>0</v>
      </c>
      <c r="J315" s="3">
        <v>100</v>
      </c>
      <c r="K315" s="3">
        <v>360</v>
      </c>
      <c r="L315" s="2">
        <v>1</v>
      </c>
      <c r="M315" s="2" t="s">
        <v>21</v>
      </c>
      <c r="N315" s="2" t="s">
        <v>22</v>
      </c>
      <c r="O315" s="2">
        <f>IF(Table_13[[#This Row],[Loan_Status]]="N",0,1)</f>
        <v>1</v>
      </c>
      <c r="P315" s="8"/>
    </row>
    <row r="316" spans="1:16" ht="13.2" x14ac:dyDescent="0.25">
      <c r="A316" s="2" t="s">
        <v>361</v>
      </c>
      <c r="B316" s="2" t="s">
        <v>14</v>
      </c>
      <c r="C316" s="2" t="s">
        <v>17</v>
      </c>
      <c r="D316" s="2" t="s">
        <v>454</v>
      </c>
      <c r="E316" s="2">
        <v>2</v>
      </c>
      <c r="F316" s="2" t="s">
        <v>16</v>
      </c>
      <c r="G316" s="2" t="s">
        <v>17</v>
      </c>
      <c r="H316" s="3">
        <v>3588</v>
      </c>
      <c r="I316" s="3">
        <v>0</v>
      </c>
      <c r="J316" s="3">
        <v>110</v>
      </c>
      <c r="K316" s="3">
        <v>360</v>
      </c>
      <c r="L316" s="2">
        <v>0</v>
      </c>
      <c r="M316" s="2" t="s">
        <v>18</v>
      </c>
      <c r="N316" s="2" t="s">
        <v>19</v>
      </c>
      <c r="O316" s="2">
        <f>IF(Table_13[[#This Row],[Loan_Status]]="N",0,1)</f>
        <v>0</v>
      </c>
      <c r="P316" s="8"/>
    </row>
    <row r="317" spans="1:16" ht="13.2" x14ac:dyDescent="0.25">
      <c r="A317" s="2" t="s">
        <v>363</v>
      </c>
      <c r="B317" s="2" t="s">
        <v>14</v>
      </c>
      <c r="C317" s="2" t="s">
        <v>17</v>
      </c>
      <c r="D317" s="2" t="s">
        <v>454</v>
      </c>
      <c r="E317" s="2">
        <v>2</v>
      </c>
      <c r="F317" s="2" t="s">
        <v>16</v>
      </c>
      <c r="G317" s="2" t="s">
        <v>17</v>
      </c>
      <c r="H317" s="3">
        <v>3617</v>
      </c>
      <c r="I317" s="3">
        <v>0</v>
      </c>
      <c r="J317" s="3">
        <v>107</v>
      </c>
      <c r="K317" s="3">
        <v>360</v>
      </c>
      <c r="L317" s="2">
        <v>1</v>
      </c>
      <c r="M317" s="2" t="s">
        <v>39</v>
      </c>
      <c r="N317" s="2" t="s">
        <v>22</v>
      </c>
      <c r="O317" s="2">
        <f>IF(Table_13[[#This Row],[Loan_Status]]="N",0,1)</f>
        <v>1</v>
      </c>
      <c r="P317" s="8"/>
    </row>
    <row r="318" spans="1:16" ht="13.2" x14ac:dyDescent="0.25">
      <c r="A318" s="2" t="s">
        <v>364</v>
      </c>
      <c r="B318" s="2" t="s">
        <v>14</v>
      </c>
      <c r="C318" s="2" t="s">
        <v>15</v>
      </c>
      <c r="D318" s="2" t="s">
        <v>2</v>
      </c>
      <c r="E318" s="2">
        <v>0</v>
      </c>
      <c r="F318" s="2" t="s">
        <v>24</v>
      </c>
      <c r="G318" s="2" t="s">
        <v>17</v>
      </c>
      <c r="H318" s="3">
        <v>2917</v>
      </c>
      <c r="I318" s="3">
        <v>536</v>
      </c>
      <c r="J318" s="3">
        <v>66</v>
      </c>
      <c r="K318" s="3">
        <v>360</v>
      </c>
      <c r="L318" s="2">
        <v>1</v>
      </c>
      <c r="M318" s="2" t="s">
        <v>18</v>
      </c>
      <c r="N318" s="2" t="s">
        <v>19</v>
      </c>
      <c r="O318" s="2">
        <f>IF(Table_13[[#This Row],[Loan_Status]]="N",0,1)</f>
        <v>0</v>
      </c>
      <c r="P318" s="8"/>
    </row>
    <row r="319" spans="1:16" ht="13.2" x14ac:dyDescent="0.25">
      <c r="A319" s="2" t="s">
        <v>365</v>
      </c>
      <c r="B319" s="2" t="s">
        <v>34</v>
      </c>
      <c r="C319" s="2" t="s">
        <v>15</v>
      </c>
      <c r="D319" s="2" t="s">
        <v>2</v>
      </c>
      <c r="E319" s="2">
        <v>1</v>
      </c>
      <c r="F319" s="2" t="s">
        <v>16</v>
      </c>
      <c r="G319" s="2" t="s">
        <v>17</v>
      </c>
      <c r="H319" s="3">
        <v>4608</v>
      </c>
      <c r="I319" s="3">
        <v>2845</v>
      </c>
      <c r="J319" s="3">
        <v>140</v>
      </c>
      <c r="K319" s="3">
        <v>180</v>
      </c>
      <c r="L319" s="2">
        <v>1</v>
      </c>
      <c r="M319" s="2" t="s">
        <v>39</v>
      </c>
      <c r="N319" s="2" t="s">
        <v>22</v>
      </c>
      <c r="O319" s="2">
        <f>IF(Table_13[[#This Row],[Loan_Status]]="N",0,1)</f>
        <v>1</v>
      </c>
      <c r="P319" s="8"/>
    </row>
    <row r="320" spans="1:16" ht="13.2" x14ac:dyDescent="0.25">
      <c r="A320" s="2" t="s">
        <v>366</v>
      </c>
      <c r="B320" s="2" t="s">
        <v>34</v>
      </c>
      <c r="C320" s="2" t="s">
        <v>17</v>
      </c>
      <c r="D320" s="2" t="s">
        <v>454</v>
      </c>
      <c r="E320" s="2">
        <v>0</v>
      </c>
      <c r="F320" s="2" t="s">
        <v>16</v>
      </c>
      <c r="G320" s="2" t="s">
        <v>17</v>
      </c>
      <c r="H320" s="3">
        <v>2138</v>
      </c>
      <c r="I320" s="3">
        <v>0</v>
      </c>
      <c r="J320" s="3">
        <v>99</v>
      </c>
      <c r="K320" s="3">
        <v>360</v>
      </c>
      <c r="L320" s="2">
        <v>0</v>
      </c>
      <c r="M320" s="2" t="s">
        <v>39</v>
      </c>
      <c r="N320" s="2" t="s">
        <v>19</v>
      </c>
      <c r="O320" s="2">
        <f>IF(Table_13[[#This Row],[Loan_Status]]="N",0,1)</f>
        <v>0</v>
      </c>
      <c r="P320" s="8"/>
    </row>
    <row r="321" spans="1:16" ht="13.2" x14ac:dyDescent="0.25">
      <c r="A321" s="2" t="s">
        <v>368</v>
      </c>
      <c r="B321" s="2" t="s">
        <v>14</v>
      </c>
      <c r="C321" s="2" t="s">
        <v>15</v>
      </c>
      <c r="D321" s="2" t="s">
        <v>2</v>
      </c>
      <c r="E321" s="2">
        <v>1</v>
      </c>
      <c r="F321" s="2" t="s">
        <v>24</v>
      </c>
      <c r="G321" s="2" t="s">
        <v>17</v>
      </c>
      <c r="H321" s="3">
        <v>2239</v>
      </c>
      <c r="I321" s="3">
        <v>2524</v>
      </c>
      <c r="J321" s="3">
        <v>128</v>
      </c>
      <c r="K321" s="3">
        <v>360</v>
      </c>
      <c r="L321" s="2">
        <v>1</v>
      </c>
      <c r="M321" s="2" t="s">
        <v>21</v>
      </c>
      <c r="N321" s="2" t="s">
        <v>22</v>
      </c>
      <c r="O321" s="2">
        <f>IF(Table_13[[#This Row],[Loan_Status]]="N",0,1)</f>
        <v>1</v>
      </c>
      <c r="P321" s="8"/>
    </row>
    <row r="322" spans="1:16" ht="13.2" x14ac:dyDescent="0.25">
      <c r="A322" s="2" t="s">
        <v>369</v>
      </c>
      <c r="B322" s="2" t="s">
        <v>34</v>
      </c>
      <c r="C322" s="2" t="s">
        <v>15</v>
      </c>
      <c r="D322" s="2" t="s">
        <v>2</v>
      </c>
      <c r="E322" s="2">
        <v>0</v>
      </c>
      <c r="F322" s="2" t="s">
        <v>24</v>
      </c>
      <c r="G322" s="2" t="s">
        <v>17</v>
      </c>
      <c r="H322" s="3">
        <v>3017</v>
      </c>
      <c r="I322" s="3">
        <v>663</v>
      </c>
      <c r="J322" s="3">
        <v>102</v>
      </c>
      <c r="K322" s="3">
        <v>360</v>
      </c>
      <c r="L322" s="2"/>
      <c r="M322" s="2" t="s">
        <v>39</v>
      </c>
      <c r="N322" s="2" t="s">
        <v>22</v>
      </c>
      <c r="O322" s="2">
        <f>IF(Table_13[[#This Row],[Loan_Status]]="N",0,1)</f>
        <v>1</v>
      </c>
      <c r="P322" s="8"/>
    </row>
    <row r="323" spans="1:16" ht="13.2" x14ac:dyDescent="0.25">
      <c r="A323" s="2" t="s">
        <v>370</v>
      </c>
      <c r="B323" s="2" t="s">
        <v>14</v>
      </c>
      <c r="C323" s="2" t="s">
        <v>17</v>
      </c>
      <c r="D323" s="2" t="s">
        <v>454</v>
      </c>
      <c r="E323" s="2">
        <v>0</v>
      </c>
      <c r="F323" s="2" t="s">
        <v>24</v>
      </c>
      <c r="G323" s="2" t="s">
        <v>17</v>
      </c>
      <c r="H323" s="3">
        <v>3358</v>
      </c>
      <c r="I323" s="3">
        <v>0</v>
      </c>
      <c r="J323" s="3">
        <v>80</v>
      </c>
      <c r="K323" s="3">
        <v>36</v>
      </c>
      <c r="L323" s="2">
        <v>1</v>
      </c>
      <c r="M323" s="2" t="s">
        <v>39</v>
      </c>
      <c r="N323" s="2" t="s">
        <v>19</v>
      </c>
      <c r="O323" s="2">
        <f>IF(Table_13[[#This Row],[Loan_Status]]="N",0,1)</f>
        <v>0</v>
      </c>
      <c r="P323" s="8"/>
    </row>
    <row r="324" spans="1:16" ht="13.2" x14ac:dyDescent="0.25">
      <c r="A324" s="2" t="s">
        <v>371</v>
      </c>
      <c r="B324" s="2" t="s">
        <v>14</v>
      </c>
      <c r="C324" s="2" t="s">
        <v>17</v>
      </c>
      <c r="D324" s="2" t="s">
        <v>454</v>
      </c>
      <c r="E324" s="2">
        <v>0</v>
      </c>
      <c r="F324" s="2" t="s">
        <v>16</v>
      </c>
      <c r="G324" s="2" t="s">
        <v>17</v>
      </c>
      <c r="H324" s="3">
        <v>2526</v>
      </c>
      <c r="I324" s="3">
        <v>1783</v>
      </c>
      <c r="J324" s="3">
        <v>145</v>
      </c>
      <c r="K324" s="3">
        <v>360</v>
      </c>
      <c r="L324" s="2">
        <v>1</v>
      </c>
      <c r="M324" s="2" t="s">
        <v>18</v>
      </c>
      <c r="N324" s="2" t="s">
        <v>22</v>
      </c>
      <c r="O324" s="2">
        <f>IF(Table_13[[#This Row],[Loan_Status]]="N",0,1)</f>
        <v>1</v>
      </c>
      <c r="P324" s="8"/>
    </row>
    <row r="325" spans="1:16" ht="13.2" x14ac:dyDescent="0.25">
      <c r="A325" s="2" t="s">
        <v>372</v>
      </c>
      <c r="B325" s="2" t="s">
        <v>34</v>
      </c>
      <c r="C325" s="2" t="s">
        <v>17</v>
      </c>
      <c r="D325" s="2" t="s">
        <v>454</v>
      </c>
      <c r="E325" s="2">
        <v>0</v>
      </c>
      <c r="F325" s="2" t="s">
        <v>16</v>
      </c>
      <c r="G325" s="2" t="s">
        <v>17</v>
      </c>
      <c r="H325" s="3">
        <v>5000</v>
      </c>
      <c r="I325" s="3">
        <v>0</v>
      </c>
      <c r="J325" s="3">
        <v>103</v>
      </c>
      <c r="K325" s="3">
        <v>360</v>
      </c>
      <c r="L325" s="2">
        <v>0</v>
      </c>
      <c r="M325" s="2" t="s">
        <v>39</v>
      </c>
      <c r="N325" s="2" t="s">
        <v>19</v>
      </c>
      <c r="O325" s="2">
        <f>IF(Table_13[[#This Row],[Loan_Status]]="N",0,1)</f>
        <v>0</v>
      </c>
      <c r="P325" s="8"/>
    </row>
    <row r="326" spans="1:16" ht="13.2" x14ac:dyDescent="0.25">
      <c r="A326" s="2" t="s">
        <v>373</v>
      </c>
      <c r="B326" s="2" t="s">
        <v>14</v>
      </c>
      <c r="C326" s="2" t="s">
        <v>15</v>
      </c>
      <c r="D326" s="2" t="s">
        <v>2</v>
      </c>
      <c r="E326" s="2">
        <v>0</v>
      </c>
      <c r="F326" s="2" t="s">
        <v>16</v>
      </c>
      <c r="G326" s="2" t="s">
        <v>17</v>
      </c>
      <c r="H326" s="3">
        <v>2785</v>
      </c>
      <c r="I326" s="3">
        <v>2016</v>
      </c>
      <c r="J326" s="3">
        <v>110</v>
      </c>
      <c r="K326" s="3">
        <v>360</v>
      </c>
      <c r="L326" s="2">
        <v>1</v>
      </c>
      <c r="M326" s="2" t="s">
        <v>18</v>
      </c>
      <c r="N326" s="2" t="s">
        <v>22</v>
      </c>
      <c r="O326" s="2">
        <f>IF(Table_13[[#This Row],[Loan_Status]]="N",0,1)</f>
        <v>1</v>
      </c>
      <c r="P326" s="8"/>
    </row>
    <row r="327" spans="1:16" ht="13.2" x14ac:dyDescent="0.25">
      <c r="A327" s="2" t="s">
        <v>374</v>
      </c>
      <c r="B327" s="2" t="s">
        <v>14</v>
      </c>
      <c r="C327" s="2" t="s">
        <v>15</v>
      </c>
      <c r="D327" s="2" t="s">
        <v>2</v>
      </c>
      <c r="E327" s="2">
        <v>0</v>
      </c>
      <c r="F327" s="2" t="s">
        <v>16</v>
      </c>
      <c r="G327" s="2" t="s">
        <v>17</v>
      </c>
      <c r="H327" s="3">
        <v>3593</v>
      </c>
      <c r="I327" s="3">
        <v>4266</v>
      </c>
      <c r="J327" s="3">
        <v>132</v>
      </c>
      <c r="K327" s="3">
        <v>180</v>
      </c>
      <c r="L327" s="2">
        <v>0</v>
      </c>
      <c r="M327" s="2" t="s">
        <v>18</v>
      </c>
      <c r="N327" s="2" t="s">
        <v>19</v>
      </c>
      <c r="O327" s="2">
        <f>IF(Table_13[[#This Row],[Loan_Status]]="N",0,1)</f>
        <v>0</v>
      </c>
      <c r="P327" s="8"/>
    </row>
    <row r="328" spans="1:16" ht="13.2" x14ac:dyDescent="0.25">
      <c r="A328" s="2" t="s">
        <v>375</v>
      </c>
      <c r="B328" s="2" t="s">
        <v>14</v>
      </c>
      <c r="C328" s="2" t="s">
        <v>15</v>
      </c>
      <c r="D328" s="2" t="s">
        <v>2</v>
      </c>
      <c r="E328" s="2">
        <v>1</v>
      </c>
      <c r="F328" s="2" t="s">
        <v>16</v>
      </c>
      <c r="G328" s="2" t="s">
        <v>17</v>
      </c>
      <c r="H328" s="3">
        <v>5468</v>
      </c>
      <c r="I328" s="3">
        <v>1032</v>
      </c>
      <c r="J328" s="3">
        <v>26</v>
      </c>
      <c r="K328" s="3">
        <v>360</v>
      </c>
      <c r="L328" s="2">
        <v>1</v>
      </c>
      <c r="M328" s="2" t="s">
        <v>39</v>
      </c>
      <c r="N328" s="2" t="s">
        <v>22</v>
      </c>
      <c r="O328" s="2">
        <f>IF(Table_13[[#This Row],[Loan_Status]]="N",0,1)</f>
        <v>1</v>
      </c>
      <c r="P328" s="8"/>
    </row>
    <row r="329" spans="1:16" ht="13.2" x14ac:dyDescent="0.25">
      <c r="A329" s="2" t="s">
        <v>376</v>
      </c>
      <c r="B329" s="2" t="s">
        <v>34</v>
      </c>
      <c r="C329" s="2" t="s">
        <v>17</v>
      </c>
      <c r="D329" s="2" t="s">
        <v>454</v>
      </c>
      <c r="E329" s="2">
        <v>0</v>
      </c>
      <c r="F329" s="2" t="s">
        <v>16</v>
      </c>
      <c r="G329" s="2" t="s">
        <v>17</v>
      </c>
      <c r="H329" s="3">
        <v>2667</v>
      </c>
      <c r="I329" s="3">
        <v>1625</v>
      </c>
      <c r="J329" s="3">
        <v>84</v>
      </c>
      <c r="K329" s="3">
        <v>360</v>
      </c>
      <c r="L329" s="2"/>
      <c r="M329" s="2" t="s">
        <v>21</v>
      </c>
      <c r="N329" s="2" t="s">
        <v>22</v>
      </c>
      <c r="O329" s="2">
        <f>IF(Table_13[[#This Row],[Loan_Status]]="N",0,1)</f>
        <v>1</v>
      </c>
      <c r="P329" s="8"/>
    </row>
    <row r="330" spans="1:16" ht="13.2" x14ac:dyDescent="0.25">
      <c r="A330" s="2" t="s">
        <v>377</v>
      </c>
      <c r="B330" s="2" t="s">
        <v>14</v>
      </c>
      <c r="C330" s="2" t="s">
        <v>15</v>
      </c>
      <c r="D330" s="2" t="s">
        <v>2</v>
      </c>
      <c r="E330" s="2">
        <v>2</v>
      </c>
      <c r="F330" s="2" t="s">
        <v>24</v>
      </c>
      <c r="G330" s="2" t="s">
        <v>17</v>
      </c>
      <c r="H330" s="3">
        <v>3675</v>
      </c>
      <c r="I330" s="3">
        <v>242</v>
      </c>
      <c r="J330" s="3">
        <v>108</v>
      </c>
      <c r="K330" s="3">
        <v>360</v>
      </c>
      <c r="L330" s="2">
        <v>1</v>
      </c>
      <c r="M330" s="2" t="s">
        <v>39</v>
      </c>
      <c r="N330" s="2" t="s">
        <v>22</v>
      </c>
      <c r="O330" s="2">
        <f>IF(Table_13[[#This Row],[Loan_Status]]="N",0,1)</f>
        <v>1</v>
      </c>
      <c r="P330" s="8"/>
    </row>
    <row r="331" spans="1:16" ht="13.2" x14ac:dyDescent="0.25">
      <c r="A331" s="2" t="s">
        <v>378</v>
      </c>
      <c r="B331" s="2" t="s">
        <v>14</v>
      </c>
      <c r="C331" s="2" t="s">
        <v>17</v>
      </c>
      <c r="D331" s="2" t="s">
        <v>454</v>
      </c>
      <c r="E331" s="2">
        <v>0</v>
      </c>
      <c r="F331" s="2" t="s">
        <v>24</v>
      </c>
      <c r="G331" s="2" t="s">
        <v>15</v>
      </c>
      <c r="H331" s="3">
        <v>5800</v>
      </c>
      <c r="I331" s="3">
        <v>0</v>
      </c>
      <c r="J331" s="3">
        <v>132</v>
      </c>
      <c r="K331" s="3">
        <v>360</v>
      </c>
      <c r="L331" s="2">
        <v>1</v>
      </c>
      <c r="M331" s="2" t="s">
        <v>39</v>
      </c>
      <c r="N331" s="2" t="s">
        <v>22</v>
      </c>
      <c r="O331" s="2">
        <f>IF(Table_13[[#This Row],[Loan_Status]]="N",0,1)</f>
        <v>1</v>
      </c>
      <c r="P331" s="8"/>
    </row>
    <row r="332" spans="1:16" ht="13.2" x14ac:dyDescent="0.25">
      <c r="A332" s="2" t="s">
        <v>379</v>
      </c>
      <c r="B332" s="2" t="s">
        <v>14</v>
      </c>
      <c r="C332" s="2" t="s">
        <v>15</v>
      </c>
      <c r="D332" s="2" t="s">
        <v>2</v>
      </c>
      <c r="E332" s="2">
        <v>0</v>
      </c>
      <c r="F332" s="2" t="s">
        <v>24</v>
      </c>
      <c r="G332" s="2" t="s">
        <v>17</v>
      </c>
      <c r="H332" s="3">
        <v>4467</v>
      </c>
      <c r="I332" s="3">
        <v>0</v>
      </c>
      <c r="J332" s="3">
        <v>120</v>
      </c>
      <c r="K332" s="3">
        <v>360</v>
      </c>
      <c r="L332" s="2"/>
      <c r="M332" s="2" t="s">
        <v>18</v>
      </c>
      <c r="N332" s="2" t="s">
        <v>22</v>
      </c>
      <c r="O332" s="2">
        <f>IF(Table_13[[#This Row],[Loan_Status]]="N",0,1)</f>
        <v>1</v>
      </c>
      <c r="P332" s="8"/>
    </row>
    <row r="333" spans="1:16" ht="13.2" x14ac:dyDescent="0.25">
      <c r="A333" s="2" t="s">
        <v>380</v>
      </c>
      <c r="B333" s="2" t="s">
        <v>14</v>
      </c>
      <c r="C333" s="2" t="s">
        <v>17</v>
      </c>
      <c r="D333" s="2" t="s">
        <v>454</v>
      </c>
      <c r="E333" s="2">
        <v>0</v>
      </c>
      <c r="F333" s="2" t="s">
        <v>16</v>
      </c>
      <c r="G333" s="2" t="s">
        <v>17</v>
      </c>
      <c r="H333" s="3">
        <v>3333</v>
      </c>
      <c r="I333" s="3">
        <v>0</v>
      </c>
      <c r="J333" s="3">
        <v>70</v>
      </c>
      <c r="K333" s="3">
        <v>360</v>
      </c>
      <c r="L333" s="2">
        <v>1</v>
      </c>
      <c r="M333" s="2" t="s">
        <v>21</v>
      </c>
      <c r="N333" s="2" t="s">
        <v>22</v>
      </c>
      <c r="O333" s="2">
        <f>IF(Table_13[[#This Row],[Loan_Status]]="N",0,1)</f>
        <v>1</v>
      </c>
      <c r="P333" s="8"/>
    </row>
    <row r="334" spans="1:16" ht="13.2" x14ac:dyDescent="0.25">
      <c r="A334" s="2" t="s">
        <v>381</v>
      </c>
      <c r="B334" s="2" t="s">
        <v>14</v>
      </c>
      <c r="C334" s="2" t="s">
        <v>15</v>
      </c>
      <c r="D334" s="2" t="s">
        <v>2</v>
      </c>
      <c r="E334" s="2" t="s">
        <v>71</v>
      </c>
      <c r="F334" s="2" t="s">
        <v>16</v>
      </c>
      <c r="G334" s="2" t="s">
        <v>17</v>
      </c>
      <c r="H334" s="3">
        <v>3400</v>
      </c>
      <c r="I334" s="3">
        <v>2500</v>
      </c>
      <c r="J334" s="3">
        <v>123</v>
      </c>
      <c r="K334" s="3">
        <v>360</v>
      </c>
      <c r="L334" s="2">
        <v>0</v>
      </c>
      <c r="M334" s="2" t="s">
        <v>18</v>
      </c>
      <c r="N334" s="2" t="s">
        <v>19</v>
      </c>
      <c r="O334" s="2">
        <f>IF(Table_13[[#This Row],[Loan_Status]]="N",0,1)</f>
        <v>0</v>
      </c>
      <c r="P334" s="8"/>
    </row>
    <row r="335" spans="1:16" ht="13.2" x14ac:dyDescent="0.25">
      <c r="A335" s="2" t="s">
        <v>382</v>
      </c>
      <c r="B335" s="2" t="s">
        <v>34</v>
      </c>
      <c r="C335" s="2" t="s">
        <v>17</v>
      </c>
      <c r="D335" s="2" t="s">
        <v>454</v>
      </c>
      <c r="E335" s="2">
        <v>0</v>
      </c>
      <c r="F335" s="2" t="s">
        <v>16</v>
      </c>
      <c r="G335" s="2" t="s">
        <v>17</v>
      </c>
      <c r="H335" s="3">
        <v>2378</v>
      </c>
      <c r="I335" s="3">
        <v>0</v>
      </c>
      <c r="J335" s="3">
        <v>9</v>
      </c>
      <c r="K335" s="3">
        <v>360</v>
      </c>
      <c r="L335" s="2">
        <v>1</v>
      </c>
      <c r="M335" s="2" t="s">
        <v>21</v>
      </c>
      <c r="N335" s="2" t="s">
        <v>19</v>
      </c>
      <c r="O335" s="2">
        <f>IF(Table_13[[#This Row],[Loan_Status]]="N",0,1)</f>
        <v>0</v>
      </c>
      <c r="P335" s="8"/>
    </row>
    <row r="336" spans="1:16" ht="13.2" x14ac:dyDescent="0.25">
      <c r="A336" s="2" t="s">
        <v>383</v>
      </c>
      <c r="B336" s="2" t="s">
        <v>14</v>
      </c>
      <c r="C336" s="2" t="s">
        <v>15</v>
      </c>
      <c r="D336" s="2" t="s">
        <v>2</v>
      </c>
      <c r="E336" s="2">
        <v>0</v>
      </c>
      <c r="F336" s="2" t="s">
        <v>16</v>
      </c>
      <c r="G336" s="2" t="s">
        <v>17</v>
      </c>
      <c r="H336" s="3">
        <v>3166</v>
      </c>
      <c r="I336" s="3">
        <v>2064</v>
      </c>
      <c r="J336" s="3">
        <v>104</v>
      </c>
      <c r="K336" s="3">
        <v>360</v>
      </c>
      <c r="L336" s="2">
        <v>0</v>
      </c>
      <c r="M336" s="2" t="s">
        <v>21</v>
      </c>
      <c r="N336" s="2" t="s">
        <v>19</v>
      </c>
      <c r="O336" s="2">
        <f>IF(Table_13[[#This Row],[Loan_Status]]="N",0,1)</f>
        <v>0</v>
      </c>
      <c r="P336" s="8"/>
    </row>
    <row r="337" spans="1:16" ht="13.2" x14ac:dyDescent="0.25">
      <c r="A337" s="2" t="s">
        <v>384</v>
      </c>
      <c r="B337" s="2" t="s">
        <v>14</v>
      </c>
      <c r="C337" s="2" t="s">
        <v>15</v>
      </c>
      <c r="D337" s="2" t="s">
        <v>2</v>
      </c>
      <c r="E337" s="2" t="s">
        <v>71</v>
      </c>
      <c r="F337" s="2" t="s">
        <v>16</v>
      </c>
      <c r="G337" s="2" t="s">
        <v>17</v>
      </c>
      <c r="H337" s="3">
        <v>6406</v>
      </c>
      <c r="I337" s="3">
        <v>0</v>
      </c>
      <c r="J337" s="3">
        <v>150</v>
      </c>
      <c r="K337" s="3">
        <v>360</v>
      </c>
      <c r="L337" s="2">
        <v>1</v>
      </c>
      <c r="M337" s="2" t="s">
        <v>39</v>
      </c>
      <c r="N337" s="2" t="s">
        <v>19</v>
      </c>
      <c r="O337" s="2">
        <f>IF(Table_13[[#This Row],[Loan_Status]]="N",0,1)</f>
        <v>0</v>
      </c>
      <c r="P337" s="8"/>
    </row>
    <row r="338" spans="1:16" ht="13.2" x14ac:dyDescent="0.25">
      <c r="A338" s="2" t="s">
        <v>385</v>
      </c>
      <c r="B338" s="2" t="s">
        <v>14</v>
      </c>
      <c r="C338" s="2" t="s">
        <v>15</v>
      </c>
      <c r="D338" s="2" t="s">
        <v>2</v>
      </c>
      <c r="E338" s="2">
        <v>2</v>
      </c>
      <c r="F338" s="2" t="s">
        <v>16</v>
      </c>
      <c r="G338" s="2" t="s">
        <v>17</v>
      </c>
      <c r="H338" s="3">
        <v>3159</v>
      </c>
      <c r="I338" s="3">
        <v>461</v>
      </c>
      <c r="J338" s="3">
        <v>108</v>
      </c>
      <c r="K338" s="3">
        <v>84</v>
      </c>
      <c r="L338" s="2">
        <v>1</v>
      </c>
      <c r="M338" s="2" t="s">
        <v>21</v>
      </c>
      <c r="N338" s="2" t="s">
        <v>22</v>
      </c>
      <c r="O338" s="2">
        <f>IF(Table_13[[#This Row],[Loan_Status]]="N",0,1)</f>
        <v>1</v>
      </c>
      <c r="P338" s="8"/>
    </row>
    <row r="339" spans="1:16" ht="13.2" x14ac:dyDescent="0.25">
      <c r="A339" s="2" t="s">
        <v>387</v>
      </c>
      <c r="B339" s="2" t="s">
        <v>14</v>
      </c>
      <c r="C339" s="2" t="s">
        <v>17</v>
      </c>
      <c r="D339" s="2" t="s">
        <v>454</v>
      </c>
      <c r="E339" s="2">
        <v>0</v>
      </c>
      <c r="F339" s="2" t="s">
        <v>16</v>
      </c>
      <c r="G339" s="2" t="s">
        <v>17</v>
      </c>
      <c r="H339" s="3">
        <v>3229</v>
      </c>
      <c r="I339" s="3">
        <v>2739</v>
      </c>
      <c r="J339" s="3">
        <v>110</v>
      </c>
      <c r="K339" s="3">
        <v>360</v>
      </c>
      <c r="L339" s="2">
        <v>1</v>
      </c>
      <c r="M339" s="2" t="s">
        <v>21</v>
      </c>
      <c r="N339" s="2" t="s">
        <v>22</v>
      </c>
      <c r="O339" s="2">
        <f>IF(Table_13[[#This Row],[Loan_Status]]="N",0,1)</f>
        <v>1</v>
      </c>
      <c r="P339" s="8"/>
    </row>
    <row r="340" spans="1:16" ht="13.2" x14ac:dyDescent="0.25">
      <c r="A340" s="2" t="s">
        <v>388</v>
      </c>
      <c r="B340" s="2" t="s">
        <v>14</v>
      </c>
      <c r="C340" s="2" t="s">
        <v>15</v>
      </c>
      <c r="D340" s="2" t="s">
        <v>2</v>
      </c>
      <c r="E340" s="2">
        <v>1</v>
      </c>
      <c r="F340" s="2" t="s">
        <v>16</v>
      </c>
      <c r="G340" s="2" t="s">
        <v>17</v>
      </c>
      <c r="H340" s="3">
        <v>1782</v>
      </c>
      <c r="I340" s="3">
        <v>2232</v>
      </c>
      <c r="J340" s="3">
        <v>107</v>
      </c>
      <c r="K340" s="3">
        <v>360</v>
      </c>
      <c r="L340" s="2">
        <v>1</v>
      </c>
      <c r="M340" s="2" t="s">
        <v>18</v>
      </c>
      <c r="N340" s="2" t="s">
        <v>22</v>
      </c>
      <c r="O340" s="2">
        <f>IF(Table_13[[#This Row],[Loan_Status]]="N",0,1)</f>
        <v>1</v>
      </c>
      <c r="P340" s="8"/>
    </row>
    <row r="341" spans="1:16" ht="13.2" x14ac:dyDescent="0.25">
      <c r="A341" s="2" t="s">
        <v>389</v>
      </c>
      <c r="B341" s="2" t="s">
        <v>14</v>
      </c>
      <c r="C341" s="2" t="s">
        <v>17</v>
      </c>
      <c r="D341" s="2" t="s">
        <v>454</v>
      </c>
      <c r="E341" s="2">
        <v>0</v>
      </c>
      <c r="F341" s="2" t="s">
        <v>16</v>
      </c>
      <c r="G341" s="2" t="s">
        <v>17</v>
      </c>
      <c r="H341" s="3">
        <v>1836</v>
      </c>
      <c r="I341" s="3">
        <v>33837</v>
      </c>
      <c r="J341" s="3">
        <v>90</v>
      </c>
      <c r="K341" s="3">
        <v>360</v>
      </c>
      <c r="L341" s="2">
        <v>1</v>
      </c>
      <c r="M341" s="2" t="s">
        <v>21</v>
      </c>
      <c r="N341" s="2" t="s">
        <v>19</v>
      </c>
      <c r="O341" s="2">
        <f>IF(Table_13[[#This Row],[Loan_Status]]="N",0,1)</f>
        <v>0</v>
      </c>
      <c r="P341" s="8"/>
    </row>
    <row r="342" spans="1:16" ht="13.2" x14ac:dyDescent="0.25">
      <c r="A342" s="2" t="s">
        <v>390</v>
      </c>
      <c r="B342" s="2" t="s">
        <v>34</v>
      </c>
      <c r="C342" s="2" t="s">
        <v>15</v>
      </c>
      <c r="D342" s="2" t="s">
        <v>2</v>
      </c>
      <c r="E342" s="2">
        <v>0</v>
      </c>
      <c r="F342" s="2" t="s">
        <v>16</v>
      </c>
      <c r="G342" s="2" t="s">
        <v>17</v>
      </c>
      <c r="H342" s="3">
        <v>3166</v>
      </c>
      <c r="I342" s="3">
        <v>0</v>
      </c>
      <c r="J342" s="3">
        <v>36</v>
      </c>
      <c r="K342" s="3">
        <v>360</v>
      </c>
      <c r="L342" s="2">
        <v>1</v>
      </c>
      <c r="M342" s="2" t="s">
        <v>39</v>
      </c>
      <c r="N342" s="2" t="s">
        <v>22</v>
      </c>
      <c r="O342" s="2">
        <f>IF(Table_13[[#This Row],[Loan_Status]]="N",0,1)</f>
        <v>1</v>
      </c>
      <c r="P342" s="8"/>
    </row>
    <row r="343" spans="1:16" ht="13.2" x14ac:dyDescent="0.25">
      <c r="A343" s="2" t="s">
        <v>391</v>
      </c>
      <c r="B343" s="2" t="s">
        <v>14</v>
      </c>
      <c r="C343" s="2" t="s">
        <v>15</v>
      </c>
      <c r="D343" s="2" t="s">
        <v>2</v>
      </c>
      <c r="E343" s="2">
        <v>1</v>
      </c>
      <c r="F343" s="2" t="s">
        <v>16</v>
      </c>
      <c r="G343" s="2" t="s">
        <v>17</v>
      </c>
      <c r="H343" s="3">
        <v>1880</v>
      </c>
      <c r="I343" s="3">
        <v>0</v>
      </c>
      <c r="J343" s="3">
        <v>61</v>
      </c>
      <c r="K343" s="3">
        <v>360</v>
      </c>
      <c r="L343" s="2"/>
      <c r="M343" s="2" t="s">
        <v>18</v>
      </c>
      <c r="N343" s="2" t="s">
        <v>19</v>
      </c>
      <c r="O343" s="2">
        <f>IF(Table_13[[#This Row],[Loan_Status]]="N",0,1)</f>
        <v>0</v>
      </c>
      <c r="P343" s="8"/>
    </row>
    <row r="344" spans="1:16" ht="13.2" x14ac:dyDescent="0.25">
      <c r="A344" s="2" t="s">
        <v>392</v>
      </c>
      <c r="B344" s="2" t="s">
        <v>14</v>
      </c>
      <c r="C344" s="2" t="s">
        <v>15</v>
      </c>
      <c r="D344" s="2" t="s">
        <v>2</v>
      </c>
      <c r="E344" s="2">
        <v>1</v>
      </c>
      <c r="F344" s="2" t="s">
        <v>16</v>
      </c>
      <c r="G344" s="2" t="s">
        <v>17</v>
      </c>
      <c r="H344" s="3">
        <v>2787</v>
      </c>
      <c r="I344" s="3">
        <v>1917</v>
      </c>
      <c r="J344" s="3">
        <v>146</v>
      </c>
      <c r="K344" s="3">
        <v>360</v>
      </c>
      <c r="L344" s="2">
        <v>0</v>
      </c>
      <c r="M344" s="2" t="s">
        <v>18</v>
      </c>
      <c r="N344" s="2" t="s">
        <v>19</v>
      </c>
      <c r="O344" s="2">
        <f>IF(Table_13[[#This Row],[Loan_Status]]="N",0,1)</f>
        <v>0</v>
      </c>
      <c r="P344" s="8"/>
    </row>
    <row r="345" spans="1:16" ht="13.2" x14ac:dyDescent="0.25">
      <c r="A345" s="2" t="s">
        <v>393</v>
      </c>
      <c r="B345" s="2" t="s">
        <v>14</v>
      </c>
      <c r="C345" s="2" t="s">
        <v>15</v>
      </c>
      <c r="D345" s="2" t="s">
        <v>2</v>
      </c>
      <c r="E345" s="2">
        <v>0</v>
      </c>
      <c r="F345" s="2" t="s">
        <v>16</v>
      </c>
      <c r="G345" s="2" t="s">
        <v>17</v>
      </c>
      <c r="H345" s="3">
        <v>2297</v>
      </c>
      <c r="I345" s="3">
        <v>1522</v>
      </c>
      <c r="J345" s="3">
        <v>104</v>
      </c>
      <c r="K345" s="3">
        <v>360</v>
      </c>
      <c r="L345" s="2">
        <v>1</v>
      </c>
      <c r="M345" s="2" t="s">
        <v>21</v>
      </c>
      <c r="N345" s="2" t="s">
        <v>22</v>
      </c>
      <c r="O345" s="2">
        <f>IF(Table_13[[#This Row],[Loan_Status]]="N",0,1)</f>
        <v>1</v>
      </c>
      <c r="P345" s="8"/>
    </row>
    <row r="346" spans="1:16" ht="13.2" x14ac:dyDescent="0.25">
      <c r="A346" s="2" t="s">
        <v>394</v>
      </c>
      <c r="B346" s="2" t="s">
        <v>34</v>
      </c>
      <c r="C346" s="2" t="s">
        <v>17</v>
      </c>
      <c r="D346" s="2" t="s">
        <v>454</v>
      </c>
      <c r="E346" s="2">
        <v>0</v>
      </c>
      <c r="F346" s="2" t="s">
        <v>24</v>
      </c>
      <c r="G346" s="2" t="s">
        <v>17</v>
      </c>
      <c r="H346" s="3">
        <v>2165</v>
      </c>
      <c r="I346" s="3">
        <v>0</v>
      </c>
      <c r="J346" s="3">
        <v>70</v>
      </c>
      <c r="K346" s="3">
        <v>360</v>
      </c>
      <c r="L346" s="2">
        <v>1</v>
      </c>
      <c r="M346" s="2" t="s">
        <v>39</v>
      </c>
      <c r="N346" s="2" t="s">
        <v>22</v>
      </c>
      <c r="O346" s="2">
        <f>IF(Table_13[[#This Row],[Loan_Status]]="N",0,1)</f>
        <v>1</v>
      </c>
      <c r="P346" s="8"/>
    </row>
    <row r="347" spans="1:16" ht="13.2" x14ac:dyDescent="0.25">
      <c r="A347" s="2" t="s">
        <v>396</v>
      </c>
      <c r="B347" s="2" t="s">
        <v>14</v>
      </c>
      <c r="C347" s="2" t="s">
        <v>15</v>
      </c>
      <c r="D347" s="2" t="s">
        <v>2</v>
      </c>
      <c r="E347" s="2">
        <v>2</v>
      </c>
      <c r="F347" s="2" t="s">
        <v>16</v>
      </c>
      <c r="G347" s="2" t="s">
        <v>15</v>
      </c>
      <c r="H347" s="3">
        <v>2726</v>
      </c>
      <c r="I347" s="3">
        <v>0</v>
      </c>
      <c r="J347" s="3">
        <v>106</v>
      </c>
      <c r="K347" s="3">
        <v>360</v>
      </c>
      <c r="L347" s="2">
        <v>0</v>
      </c>
      <c r="M347" s="2" t="s">
        <v>39</v>
      </c>
      <c r="N347" s="2" t="s">
        <v>19</v>
      </c>
      <c r="O347" s="2">
        <f>IF(Table_13[[#This Row],[Loan_Status]]="N",0,1)</f>
        <v>0</v>
      </c>
      <c r="P347" s="8"/>
    </row>
    <row r="348" spans="1:16" ht="13.2" x14ac:dyDescent="0.25">
      <c r="A348" s="2" t="s">
        <v>397</v>
      </c>
      <c r="B348" s="2" t="s">
        <v>14</v>
      </c>
      <c r="C348" s="2" t="s">
        <v>15</v>
      </c>
      <c r="D348" s="2" t="s">
        <v>2</v>
      </c>
      <c r="E348" s="2">
        <v>0</v>
      </c>
      <c r="F348" s="2" t="s">
        <v>16</v>
      </c>
      <c r="G348" s="2" t="s">
        <v>17</v>
      </c>
      <c r="H348" s="3">
        <v>3000</v>
      </c>
      <c r="I348" s="3">
        <v>3416</v>
      </c>
      <c r="J348" s="3">
        <v>56</v>
      </c>
      <c r="K348" s="3">
        <v>180</v>
      </c>
      <c r="L348" s="2">
        <v>1</v>
      </c>
      <c r="M348" s="2" t="s">
        <v>39</v>
      </c>
      <c r="N348" s="2" t="s">
        <v>22</v>
      </c>
      <c r="O348" s="2">
        <f>IF(Table_13[[#This Row],[Loan_Status]]="N",0,1)</f>
        <v>1</v>
      </c>
      <c r="P348" s="8"/>
    </row>
    <row r="349" spans="1:16" ht="13.2" x14ac:dyDescent="0.25">
      <c r="A349" s="2" t="s">
        <v>398</v>
      </c>
      <c r="B349" s="2" t="s">
        <v>14</v>
      </c>
      <c r="C349" s="2" t="s">
        <v>15</v>
      </c>
      <c r="D349" s="2" t="s">
        <v>2</v>
      </c>
      <c r="E349" s="2">
        <v>0</v>
      </c>
      <c r="F349" s="2" t="s">
        <v>16</v>
      </c>
      <c r="G349" s="2" t="s">
        <v>17</v>
      </c>
      <c r="H349" s="3">
        <v>3859</v>
      </c>
      <c r="I349" s="3">
        <v>3300</v>
      </c>
      <c r="J349" s="3">
        <v>142</v>
      </c>
      <c r="K349" s="3">
        <v>180</v>
      </c>
      <c r="L349" s="2">
        <v>1</v>
      </c>
      <c r="M349" s="2" t="s">
        <v>18</v>
      </c>
      <c r="N349" s="2" t="s">
        <v>22</v>
      </c>
      <c r="O349" s="2">
        <f>IF(Table_13[[#This Row],[Loan_Status]]="N",0,1)</f>
        <v>1</v>
      </c>
      <c r="P349" s="8"/>
    </row>
    <row r="350" spans="1:16" ht="13.2" x14ac:dyDescent="0.25">
      <c r="A350" s="2" t="s">
        <v>399</v>
      </c>
      <c r="B350" s="2" t="s">
        <v>14</v>
      </c>
      <c r="C350" s="2" t="s">
        <v>17</v>
      </c>
      <c r="D350" s="2" t="s">
        <v>454</v>
      </c>
      <c r="E350" s="2">
        <v>0</v>
      </c>
      <c r="F350" s="2" t="s">
        <v>24</v>
      </c>
      <c r="G350" s="2" t="s">
        <v>17</v>
      </c>
      <c r="H350" s="3">
        <v>3833</v>
      </c>
      <c r="I350" s="3">
        <v>0</v>
      </c>
      <c r="J350" s="3">
        <v>110</v>
      </c>
      <c r="K350" s="3">
        <v>360</v>
      </c>
      <c r="L350" s="2">
        <v>1</v>
      </c>
      <c r="M350" s="2" t="s">
        <v>18</v>
      </c>
      <c r="N350" s="2" t="s">
        <v>22</v>
      </c>
      <c r="O350" s="2">
        <f>IF(Table_13[[#This Row],[Loan_Status]]="N",0,1)</f>
        <v>1</v>
      </c>
      <c r="P350" s="8"/>
    </row>
    <row r="351" spans="1:16" ht="13.2" x14ac:dyDescent="0.25">
      <c r="A351" s="2" t="s">
        <v>400</v>
      </c>
      <c r="B351" s="2" t="s">
        <v>14</v>
      </c>
      <c r="C351" s="2" t="s">
        <v>17</v>
      </c>
      <c r="D351" s="2" t="s">
        <v>454</v>
      </c>
      <c r="E351" s="2"/>
      <c r="F351" s="2" t="s">
        <v>16</v>
      </c>
      <c r="G351" s="2" t="s">
        <v>17</v>
      </c>
      <c r="H351" s="3">
        <v>2987</v>
      </c>
      <c r="I351" s="3">
        <v>0</v>
      </c>
      <c r="J351" s="3">
        <v>88</v>
      </c>
      <c r="K351" s="3">
        <v>360</v>
      </c>
      <c r="L351" s="2">
        <v>0</v>
      </c>
      <c r="M351" s="2" t="s">
        <v>39</v>
      </c>
      <c r="N351" s="2" t="s">
        <v>19</v>
      </c>
      <c r="O351" s="2">
        <f>IF(Table_13[[#This Row],[Loan_Status]]="N",0,1)</f>
        <v>0</v>
      </c>
      <c r="P351" s="8"/>
    </row>
    <row r="352" spans="1:16" ht="13.2" x14ac:dyDescent="0.25">
      <c r="A352" s="2" t="s">
        <v>401</v>
      </c>
      <c r="B352" s="2" t="s">
        <v>14</v>
      </c>
      <c r="C352" s="2" t="s">
        <v>15</v>
      </c>
      <c r="D352" s="2" t="s">
        <v>2</v>
      </c>
      <c r="E352" s="2" t="s">
        <v>71</v>
      </c>
      <c r="F352" s="2" t="s">
        <v>16</v>
      </c>
      <c r="G352" s="2" t="s">
        <v>17</v>
      </c>
      <c r="H352" s="3">
        <v>5703</v>
      </c>
      <c r="I352" s="3">
        <v>0</v>
      </c>
      <c r="J352" s="3">
        <v>128</v>
      </c>
      <c r="K352" s="3">
        <v>360</v>
      </c>
      <c r="L352" s="2">
        <v>1</v>
      </c>
      <c r="M352" s="2" t="s">
        <v>21</v>
      </c>
      <c r="N352" s="2" t="s">
        <v>22</v>
      </c>
      <c r="O352" s="2">
        <f>IF(Table_13[[#This Row],[Loan_Status]]="N",0,1)</f>
        <v>1</v>
      </c>
      <c r="P352" s="8"/>
    </row>
    <row r="353" spans="1:16" ht="13.2" x14ac:dyDescent="0.25">
      <c r="A353" s="2" t="s">
        <v>402</v>
      </c>
      <c r="B353" s="2" t="s">
        <v>14</v>
      </c>
      <c r="C353" s="2" t="s">
        <v>15</v>
      </c>
      <c r="D353" s="2" t="s">
        <v>2</v>
      </c>
      <c r="E353" s="2">
        <v>0</v>
      </c>
      <c r="F353" s="2" t="s">
        <v>16</v>
      </c>
      <c r="G353" s="2" t="s">
        <v>17</v>
      </c>
      <c r="H353" s="3">
        <v>3232</v>
      </c>
      <c r="I353" s="3">
        <v>1950</v>
      </c>
      <c r="J353" s="3">
        <v>108</v>
      </c>
      <c r="K353" s="3">
        <v>360</v>
      </c>
      <c r="L353" s="2">
        <v>1</v>
      </c>
      <c r="M353" s="2" t="s">
        <v>18</v>
      </c>
      <c r="N353" s="2" t="s">
        <v>22</v>
      </c>
      <c r="O353" s="2">
        <f>IF(Table_13[[#This Row],[Loan_Status]]="N",0,1)</f>
        <v>1</v>
      </c>
      <c r="P353" s="8"/>
    </row>
    <row r="354" spans="1:16" ht="13.2" x14ac:dyDescent="0.25">
      <c r="A354" s="2" t="s">
        <v>403</v>
      </c>
      <c r="B354" s="2" t="s">
        <v>34</v>
      </c>
      <c r="C354" s="2" t="s">
        <v>17</v>
      </c>
      <c r="D354" s="2" t="s">
        <v>454</v>
      </c>
      <c r="E354" s="2">
        <v>0</v>
      </c>
      <c r="F354" s="2" t="s">
        <v>16</v>
      </c>
      <c r="G354" s="2" t="s">
        <v>17</v>
      </c>
      <c r="H354" s="3">
        <v>2900</v>
      </c>
      <c r="I354" s="3">
        <v>0</v>
      </c>
      <c r="J354" s="3">
        <v>71</v>
      </c>
      <c r="K354" s="3">
        <v>360</v>
      </c>
      <c r="L354" s="2">
        <v>1</v>
      </c>
      <c r="M354" s="2" t="s">
        <v>18</v>
      </c>
      <c r="N354" s="2" t="s">
        <v>22</v>
      </c>
      <c r="O354" s="2">
        <f>IF(Table_13[[#This Row],[Loan_Status]]="N",0,1)</f>
        <v>1</v>
      </c>
      <c r="P354" s="8"/>
    </row>
    <row r="355" spans="1:16" ht="13.2" x14ac:dyDescent="0.25">
      <c r="A355" s="2" t="s">
        <v>404</v>
      </c>
      <c r="B355" s="2" t="s">
        <v>14</v>
      </c>
      <c r="C355" s="2" t="s">
        <v>15</v>
      </c>
      <c r="D355" s="2" t="s">
        <v>2</v>
      </c>
      <c r="E355" s="2" t="s">
        <v>71</v>
      </c>
      <c r="F355" s="2" t="s">
        <v>16</v>
      </c>
      <c r="G355" s="2" t="s">
        <v>17</v>
      </c>
      <c r="H355" s="3">
        <v>4106</v>
      </c>
      <c r="I355" s="3">
        <v>0</v>
      </c>
      <c r="J355" s="3">
        <v>40</v>
      </c>
      <c r="K355" s="3">
        <v>180</v>
      </c>
      <c r="L355" s="2">
        <v>1</v>
      </c>
      <c r="M355" s="2" t="s">
        <v>18</v>
      </c>
      <c r="N355" s="2" t="s">
        <v>22</v>
      </c>
      <c r="O355" s="2">
        <f>IF(Table_13[[#This Row],[Loan_Status]]="N",0,1)</f>
        <v>1</v>
      </c>
      <c r="P355" s="8"/>
    </row>
    <row r="356" spans="1:16" ht="13.2" x14ac:dyDescent="0.25">
      <c r="A356" s="2" t="s">
        <v>405</v>
      </c>
      <c r="B356" s="2" t="s">
        <v>34</v>
      </c>
      <c r="C356" s="2" t="s">
        <v>17</v>
      </c>
      <c r="D356" s="2" t="s">
        <v>454</v>
      </c>
      <c r="E356" s="2">
        <v>0</v>
      </c>
      <c r="F356" s="2" t="s">
        <v>16</v>
      </c>
      <c r="G356" s="2" t="s">
        <v>15</v>
      </c>
      <c r="H356" s="3">
        <v>4583</v>
      </c>
      <c r="I356" s="3">
        <v>0</v>
      </c>
      <c r="J356" s="3">
        <v>133</v>
      </c>
      <c r="K356" s="3">
        <v>360</v>
      </c>
      <c r="L356" s="2">
        <v>0</v>
      </c>
      <c r="M356" s="2" t="s">
        <v>39</v>
      </c>
      <c r="N356" s="2" t="s">
        <v>19</v>
      </c>
      <c r="O356" s="2">
        <f>IF(Table_13[[#This Row],[Loan_Status]]="N",0,1)</f>
        <v>0</v>
      </c>
      <c r="P356" s="8"/>
    </row>
    <row r="357" spans="1:16" ht="13.2" x14ac:dyDescent="0.25">
      <c r="P357" s="8"/>
    </row>
    <row r="358" spans="1:16" ht="13.2" x14ac:dyDescent="0.25">
      <c r="P358" s="8"/>
    </row>
    <row r="359" spans="1:16" ht="13.2" x14ac:dyDescent="0.25">
      <c r="P359" s="8"/>
    </row>
    <row r="360" spans="1:16" ht="13.2" x14ac:dyDescent="0.25">
      <c r="P360" s="8"/>
    </row>
    <row r="361" spans="1:16" ht="13.2" x14ac:dyDescent="0.25">
      <c r="P361" s="8"/>
    </row>
    <row r="362" spans="1:16" ht="13.2" x14ac:dyDescent="0.25">
      <c r="P362" s="8"/>
    </row>
    <row r="363" spans="1:16" ht="13.2" x14ac:dyDescent="0.25">
      <c r="P363" s="8"/>
    </row>
    <row r="364" spans="1:16" ht="13.2" x14ac:dyDescent="0.25">
      <c r="P364" s="8"/>
    </row>
    <row r="365" spans="1:16" ht="13.2" x14ac:dyDescent="0.25">
      <c r="P365" s="8"/>
    </row>
    <row r="366" spans="1:16" ht="13.2" x14ac:dyDescent="0.25">
      <c r="P366" s="8"/>
    </row>
    <row r="367" spans="1:16" ht="13.2" x14ac:dyDescent="0.25">
      <c r="P367" s="8"/>
    </row>
    <row r="368" spans="1:16" ht="13.2" x14ac:dyDescent="0.25">
      <c r="P368" s="8"/>
    </row>
    <row r="369" spans="16:16" ht="13.2" x14ac:dyDescent="0.25">
      <c r="P369" s="8"/>
    </row>
    <row r="370" spans="16:16" ht="13.2" x14ac:dyDescent="0.25">
      <c r="P370" s="8"/>
    </row>
    <row r="371" spans="16:16" ht="13.2" x14ac:dyDescent="0.25">
      <c r="P371" s="8"/>
    </row>
    <row r="372" spans="16:16" ht="13.2" x14ac:dyDescent="0.25">
      <c r="P372" s="8"/>
    </row>
    <row r="373" spans="16:16" ht="13.2" x14ac:dyDescent="0.25">
      <c r="P373" s="8"/>
    </row>
    <row r="374" spans="16:16" ht="13.2" x14ac:dyDescent="0.25">
      <c r="P374" s="8"/>
    </row>
    <row r="375" spans="16:16" ht="13.2" x14ac:dyDescent="0.25">
      <c r="P375" s="8"/>
    </row>
    <row r="376" spans="16:16" ht="13.2" x14ac:dyDescent="0.25">
      <c r="P376" s="8"/>
    </row>
    <row r="377" spans="16:16" ht="13.2" x14ac:dyDescent="0.25">
      <c r="P377" s="8"/>
    </row>
    <row r="378" spans="16:16" ht="13.2" x14ac:dyDescent="0.25">
      <c r="P378" s="8"/>
    </row>
    <row r="379" spans="16:16" ht="13.2" x14ac:dyDescent="0.25">
      <c r="P379" s="8"/>
    </row>
    <row r="380" spans="16:16" ht="13.2" x14ac:dyDescent="0.25">
      <c r="P380" s="8"/>
    </row>
    <row r="381" spans="16:16" ht="13.2" x14ac:dyDescent="0.25">
      <c r="P381" s="8"/>
    </row>
    <row r="382" spans="16:16" ht="13.2" x14ac:dyDescent="0.25">
      <c r="P382" s="8"/>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2E9F3-3301-4749-B675-6BE6FD621BC9}">
  <dimension ref="B4:AB92"/>
  <sheetViews>
    <sheetView showGridLines="0" tabSelected="1" zoomScale="70" zoomScaleNormal="70" workbookViewId="0">
      <selection activeCell="P30" sqref="P30"/>
    </sheetView>
  </sheetViews>
  <sheetFormatPr defaultRowHeight="13.2" x14ac:dyDescent="0.25"/>
  <cols>
    <col min="1" max="1" width="3" customWidth="1"/>
    <col min="2" max="2" width="9.109375" customWidth="1"/>
    <col min="3" max="3" width="14.6640625" bestFit="1" customWidth="1"/>
    <col min="4" max="4" width="15.77734375" bestFit="1" customWidth="1"/>
    <col min="5" max="5" width="13.5546875" bestFit="1" customWidth="1"/>
    <col min="6" max="6" width="9.109375" customWidth="1"/>
    <col min="7" max="9" width="9.109375" style="17" customWidth="1"/>
    <col min="10" max="16" width="9.109375" customWidth="1"/>
    <col min="17" max="17" width="14.6640625" bestFit="1" customWidth="1"/>
    <col min="18" max="18" width="14.6640625" customWidth="1"/>
    <col min="19" max="19" width="16.44140625" bestFit="1" customWidth="1"/>
    <col min="20" max="20" width="13.5546875" bestFit="1" customWidth="1"/>
    <col min="22" max="22" width="14.6640625" style="17" bestFit="1" customWidth="1"/>
    <col min="23" max="23" width="13.5546875" style="17" bestFit="1" customWidth="1"/>
    <col min="24" max="24" width="8.88671875" style="17"/>
  </cols>
  <sheetData>
    <row r="4" spans="2:28" x14ac:dyDescent="0.25">
      <c r="B4" s="6"/>
    </row>
    <row r="6" spans="2:28" ht="13.8" thickBot="1" x14ac:dyDescent="0.3"/>
    <row r="7" spans="2:28" x14ac:dyDescent="0.25">
      <c r="B7" s="35"/>
      <c r="C7" s="36"/>
      <c r="D7" s="36"/>
      <c r="E7" s="36"/>
      <c r="F7" s="36"/>
      <c r="G7" s="37"/>
      <c r="H7" s="37"/>
      <c r="I7" s="37"/>
      <c r="J7" s="36"/>
      <c r="K7" s="36"/>
      <c r="L7" s="36"/>
      <c r="M7" s="36"/>
      <c r="N7" s="36"/>
      <c r="O7" s="38"/>
      <c r="Q7" s="81"/>
      <c r="R7" s="82"/>
      <c r="S7" s="82"/>
      <c r="T7" s="82"/>
      <c r="U7" s="82"/>
      <c r="V7" s="83"/>
      <c r="W7" s="83"/>
      <c r="X7" s="83"/>
      <c r="Y7" s="82"/>
      <c r="Z7" s="82"/>
      <c r="AA7" s="82"/>
      <c r="AB7" s="84"/>
    </row>
    <row r="8" spans="2:28" ht="17.399999999999999" x14ac:dyDescent="0.25">
      <c r="B8" s="39"/>
      <c r="C8" s="116" t="s">
        <v>441</v>
      </c>
      <c r="O8" s="40"/>
      <c r="Q8" s="85"/>
      <c r="R8" s="117" t="s">
        <v>463</v>
      </c>
      <c r="AB8" s="86"/>
    </row>
    <row r="9" spans="2:28" ht="13.8" thickBot="1" x14ac:dyDescent="0.3">
      <c r="B9" s="39"/>
      <c r="G9" s="17" t="s">
        <v>421</v>
      </c>
      <c r="H9" s="17" t="s">
        <v>439</v>
      </c>
      <c r="O9" s="40"/>
      <c r="Q9" s="85"/>
      <c r="V9" s="17" t="s">
        <v>421</v>
      </c>
      <c r="W9" s="17" t="s">
        <v>439</v>
      </c>
      <c r="AB9" s="86"/>
    </row>
    <row r="10" spans="2:28" ht="13.8" thickBot="1" x14ac:dyDescent="0.3">
      <c r="B10" s="39"/>
      <c r="C10" s="185" t="s">
        <v>421</v>
      </c>
      <c r="D10" s="189" t="s">
        <v>440</v>
      </c>
      <c r="E10" s="190" t="s">
        <v>439</v>
      </c>
      <c r="G10" s="18" t="s">
        <v>14</v>
      </c>
      <c r="H10" s="19">
        <v>0.78148148148148144</v>
      </c>
      <c r="I10" s="20">
        <v>1</v>
      </c>
      <c r="O10" s="40"/>
      <c r="Q10" s="85"/>
      <c r="R10" s="194" t="s">
        <v>421</v>
      </c>
      <c r="S10" s="198" t="s">
        <v>440</v>
      </c>
      <c r="T10" s="199" t="s">
        <v>439</v>
      </c>
      <c r="V10" s="18" t="s">
        <v>17</v>
      </c>
      <c r="W10" s="19">
        <v>0.90551181102362199</v>
      </c>
      <c r="X10" s="20">
        <v>1</v>
      </c>
      <c r="AB10" s="86"/>
    </row>
    <row r="11" spans="2:28" x14ac:dyDescent="0.25">
      <c r="B11" s="39"/>
      <c r="C11" s="186" t="s">
        <v>14</v>
      </c>
      <c r="D11" s="35">
        <v>200</v>
      </c>
      <c r="E11" s="184">
        <v>0.79051383399209485</v>
      </c>
      <c r="G11" s="18" t="s">
        <v>34</v>
      </c>
      <c r="H11" s="19">
        <v>0.21851851851851853</v>
      </c>
      <c r="I11" s="20">
        <v>1</v>
      </c>
      <c r="O11" s="40"/>
      <c r="Q11" s="85"/>
      <c r="R11" s="195" t="s">
        <v>17</v>
      </c>
      <c r="S11" s="81">
        <v>229</v>
      </c>
      <c r="T11" s="193">
        <v>0.90513833992094861</v>
      </c>
      <c r="V11" s="18" t="s">
        <v>15</v>
      </c>
      <c r="W11" s="19">
        <v>9.4488188976377951E-2</v>
      </c>
      <c r="X11" s="20">
        <v>1</v>
      </c>
      <c r="AB11" s="86"/>
    </row>
    <row r="12" spans="2:28" ht="13.8" thickBot="1" x14ac:dyDescent="0.3">
      <c r="B12" s="39"/>
      <c r="C12" s="187" t="s">
        <v>34</v>
      </c>
      <c r="D12" s="39">
        <v>53</v>
      </c>
      <c r="E12" s="182">
        <v>0.20948616600790515</v>
      </c>
      <c r="G12" s="18" t="s">
        <v>422</v>
      </c>
      <c r="H12" s="19">
        <v>1</v>
      </c>
      <c r="O12" s="40"/>
      <c r="Q12" s="85"/>
      <c r="R12" s="196" t="s">
        <v>15</v>
      </c>
      <c r="S12" s="85">
        <v>24</v>
      </c>
      <c r="T12" s="191">
        <v>9.4861660079051377E-2</v>
      </c>
      <c r="V12" s="18" t="s">
        <v>422</v>
      </c>
      <c r="W12" s="19">
        <v>1</v>
      </c>
      <c r="AB12" s="86"/>
    </row>
    <row r="13" spans="2:28" ht="13.8" thickBot="1" x14ac:dyDescent="0.3">
      <c r="B13" s="39"/>
      <c r="C13" s="188" t="s">
        <v>422</v>
      </c>
      <c r="D13" s="41">
        <v>253</v>
      </c>
      <c r="E13" s="183">
        <v>1</v>
      </c>
      <c r="G13" s="18"/>
      <c r="H13" s="19"/>
      <c r="O13" s="40"/>
      <c r="Q13" s="85"/>
      <c r="R13" s="197" t="s">
        <v>422</v>
      </c>
      <c r="S13" s="87">
        <v>253</v>
      </c>
      <c r="T13" s="192">
        <v>1</v>
      </c>
      <c r="V13" s="18"/>
      <c r="W13" s="19"/>
      <c r="AB13" s="86"/>
    </row>
    <row r="14" spans="2:28" x14ac:dyDescent="0.25">
      <c r="B14" s="39"/>
      <c r="G14" s="18"/>
      <c r="H14" s="19"/>
      <c r="O14" s="40"/>
      <c r="Q14" s="85"/>
      <c r="R14" s="14"/>
      <c r="T14" s="12"/>
      <c r="V14" s="18"/>
      <c r="W14" s="19"/>
      <c r="AB14" s="86"/>
    </row>
    <row r="15" spans="2:28" x14ac:dyDescent="0.25">
      <c r="B15" s="39"/>
      <c r="C15" s="14"/>
      <c r="E15" s="12"/>
      <c r="G15" s="18"/>
      <c r="H15" s="19"/>
      <c r="O15" s="40"/>
      <c r="Q15" s="85"/>
      <c r="R15" s="14"/>
      <c r="T15" s="12"/>
      <c r="V15" s="18"/>
      <c r="W15" s="19"/>
      <c r="AB15" s="86"/>
    </row>
    <row r="16" spans="2:28" x14ac:dyDescent="0.25">
      <c r="B16" s="39"/>
      <c r="C16" s="14"/>
      <c r="E16" s="12"/>
      <c r="G16" s="18"/>
      <c r="H16" s="19"/>
      <c r="O16" s="40"/>
      <c r="Q16" s="85"/>
      <c r="R16" s="14"/>
      <c r="T16" s="12"/>
      <c r="V16" s="18"/>
      <c r="W16" s="19"/>
      <c r="AB16" s="86"/>
    </row>
    <row r="17" spans="2:28" ht="10.8" customHeight="1" thickBot="1" x14ac:dyDescent="0.3">
      <c r="B17" s="41"/>
      <c r="C17" s="42"/>
      <c r="D17" s="43"/>
      <c r="E17" s="44"/>
      <c r="F17" s="43"/>
      <c r="G17" s="45"/>
      <c r="H17" s="46"/>
      <c r="I17" s="47"/>
      <c r="J17" s="43"/>
      <c r="K17" s="43"/>
      <c r="L17" s="43"/>
      <c r="M17" s="43"/>
      <c r="N17" s="43"/>
      <c r="O17" s="48"/>
      <c r="Q17" s="87"/>
      <c r="R17" s="88"/>
      <c r="S17" s="89"/>
      <c r="T17" s="90"/>
      <c r="U17" s="89"/>
      <c r="V17" s="91"/>
      <c r="W17" s="92"/>
      <c r="X17" s="93"/>
      <c r="Y17" s="89"/>
      <c r="Z17" s="89"/>
      <c r="AA17" s="89"/>
      <c r="AB17" s="94"/>
    </row>
    <row r="18" spans="2:28" ht="13.8" thickBot="1" x14ac:dyDescent="0.3">
      <c r="C18" s="14"/>
      <c r="E18" s="12"/>
      <c r="G18" s="18"/>
      <c r="H18" s="19"/>
      <c r="R18" s="14"/>
      <c r="T18" s="12"/>
      <c r="V18" s="18"/>
      <c r="W18" s="19"/>
    </row>
    <row r="19" spans="2:28" x14ac:dyDescent="0.25">
      <c r="B19" s="22"/>
      <c r="C19" s="23"/>
      <c r="D19" s="24"/>
      <c r="E19" s="25"/>
      <c r="F19" s="24"/>
      <c r="G19" s="26"/>
      <c r="H19" s="26"/>
      <c r="I19" s="26"/>
      <c r="J19" s="24"/>
      <c r="K19" s="24"/>
      <c r="L19" s="24"/>
      <c r="M19" s="24"/>
      <c r="N19" s="24"/>
      <c r="O19" s="27"/>
      <c r="Q19" s="95"/>
      <c r="R19" s="96"/>
      <c r="S19" s="97"/>
      <c r="T19" s="98"/>
      <c r="U19" s="97"/>
      <c r="V19" s="99"/>
      <c r="W19" s="99"/>
      <c r="X19" s="99"/>
      <c r="Y19" s="97"/>
      <c r="Z19" s="97"/>
      <c r="AA19" s="97"/>
      <c r="AB19" s="100"/>
    </row>
    <row r="20" spans="2:28" ht="17.399999999999999" x14ac:dyDescent="0.25">
      <c r="B20" s="28"/>
      <c r="C20" s="118" t="s">
        <v>442</v>
      </c>
      <c r="O20" s="29"/>
      <c r="Q20" s="101"/>
      <c r="R20" s="120" t="s">
        <v>444</v>
      </c>
      <c r="AB20" s="102"/>
    </row>
    <row r="21" spans="2:28" ht="13.8" thickBot="1" x14ac:dyDescent="0.3">
      <c r="B21" s="28"/>
      <c r="G21" s="17" t="s">
        <v>421</v>
      </c>
      <c r="H21" s="17" t="s">
        <v>439</v>
      </c>
      <c r="O21" s="29"/>
      <c r="Q21" s="101"/>
      <c r="V21" s="17" t="s">
        <v>421</v>
      </c>
      <c r="W21" s="17" t="s">
        <v>439</v>
      </c>
      <c r="AB21" s="102"/>
    </row>
    <row r="22" spans="2:28" ht="13.8" thickBot="1" x14ac:dyDescent="0.3">
      <c r="B22" s="28"/>
      <c r="C22" s="167" t="s">
        <v>421</v>
      </c>
      <c r="D22" s="171" t="s">
        <v>440</v>
      </c>
      <c r="E22" s="172" t="s">
        <v>439</v>
      </c>
      <c r="G22" s="18" t="s">
        <v>15</v>
      </c>
      <c r="H22" s="19">
        <v>0.62730627306273068</v>
      </c>
      <c r="I22" s="20">
        <v>1</v>
      </c>
      <c r="O22" s="29"/>
      <c r="Q22" s="101"/>
      <c r="R22" s="176" t="s">
        <v>421</v>
      </c>
      <c r="S22" s="180" t="s">
        <v>440</v>
      </c>
      <c r="T22" s="181" t="s">
        <v>439</v>
      </c>
      <c r="V22" s="18">
        <v>1</v>
      </c>
      <c r="W22" s="19">
        <v>0.98775510204081629</v>
      </c>
      <c r="X22" s="20">
        <v>1</v>
      </c>
      <c r="AB22" s="102"/>
    </row>
    <row r="23" spans="2:28" x14ac:dyDescent="0.25">
      <c r="B23" s="28"/>
      <c r="C23" s="168" t="s">
        <v>15</v>
      </c>
      <c r="D23" s="22">
        <v>161</v>
      </c>
      <c r="E23" s="166">
        <v>0.63636363636363635</v>
      </c>
      <c r="G23" s="18" t="s">
        <v>17</v>
      </c>
      <c r="H23" s="19">
        <v>0.37269372693726938</v>
      </c>
      <c r="I23" s="20">
        <v>1</v>
      </c>
      <c r="O23" s="29"/>
      <c r="Q23" s="101"/>
      <c r="R23" s="177">
        <v>1</v>
      </c>
      <c r="S23" s="95">
        <v>224</v>
      </c>
      <c r="T23" s="175">
        <v>0.986784140969163</v>
      </c>
      <c r="V23" s="18">
        <v>0</v>
      </c>
      <c r="W23" s="19">
        <v>1.2244897959183673E-2</v>
      </c>
      <c r="X23" s="20">
        <v>1</v>
      </c>
      <c r="AB23" s="102"/>
    </row>
    <row r="24" spans="2:28" ht="13.8" thickBot="1" x14ac:dyDescent="0.3">
      <c r="B24" s="28"/>
      <c r="C24" s="169" t="s">
        <v>17</v>
      </c>
      <c r="D24" s="28">
        <v>92</v>
      </c>
      <c r="E24" s="164">
        <v>0.36363636363636365</v>
      </c>
      <c r="G24" s="18" t="s">
        <v>422</v>
      </c>
      <c r="H24" s="19">
        <v>1</v>
      </c>
      <c r="O24" s="29"/>
      <c r="Q24" s="101"/>
      <c r="R24" s="178">
        <v>0</v>
      </c>
      <c r="S24" s="101">
        <v>3</v>
      </c>
      <c r="T24" s="173">
        <v>1.3215859030837005E-2</v>
      </c>
      <c r="V24" s="18" t="s">
        <v>422</v>
      </c>
      <c r="W24" s="19">
        <v>1</v>
      </c>
      <c r="AB24" s="102"/>
    </row>
    <row r="25" spans="2:28" ht="13.8" thickBot="1" x14ac:dyDescent="0.3">
      <c r="B25" s="28"/>
      <c r="C25" s="170" t="s">
        <v>422</v>
      </c>
      <c r="D25" s="30">
        <v>253</v>
      </c>
      <c r="E25" s="165">
        <v>1</v>
      </c>
      <c r="O25" s="29"/>
      <c r="Q25" s="101"/>
      <c r="R25" s="179" t="s">
        <v>422</v>
      </c>
      <c r="S25" s="103">
        <v>227</v>
      </c>
      <c r="T25" s="174">
        <v>1</v>
      </c>
      <c r="AB25" s="102"/>
    </row>
    <row r="26" spans="2:28" x14ac:dyDescent="0.25">
      <c r="B26" s="28"/>
      <c r="C26" s="14"/>
      <c r="E26" s="12"/>
      <c r="O26" s="29"/>
      <c r="Q26" s="101"/>
      <c r="AB26" s="102"/>
    </row>
    <row r="27" spans="2:28" x14ac:dyDescent="0.25">
      <c r="B27" s="28"/>
      <c r="C27" s="14"/>
      <c r="E27" s="12"/>
      <c r="O27" s="29"/>
      <c r="Q27" s="101"/>
      <c r="AB27" s="102"/>
    </row>
    <row r="28" spans="2:28" x14ac:dyDescent="0.25">
      <c r="B28" s="28"/>
      <c r="C28" s="14"/>
      <c r="E28" s="12"/>
      <c r="O28" s="29"/>
      <c r="Q28" s="101"/>
      <c r="AB28" s="102"/>
    </row>
    <row r="29" spans="2:28" x14ac:dyDescent="0.25">
      <c r="B29" s="28"/>
      <c r="C29" s="14"/>
      <c r="E29" s="12"/>
      <c r="O29" s="29"/>
      <c r="Q29" s="101"/>
      <c r="AB29" s="102"/>
    </row>
    <row r="30" spans="2:28" x14ac:dyDescent="0.25">
      <c r="B30" s="28"/>
      <c r="C30" s="14"/>
      <c r="E30" s="12"/>
      <c r="O30" s="29"/>
      <c r="Q30" s="101"/>
      <c r="AB30" s="102"/>
    </row>
    <row r="31" spans="2:28" x14ac:dyDescent="0.25">
      <c r="B31" s="28"/>
      <c r="C31" s="14"/>
      <c r="E31" s="12"/>
      <c r="O31" s="29"/>
      <c r="Q31" s="101"/>
      <c r="AB31" s="102"/>
    </row>
    <row r="32" spans="2:28" ht="13.8" thickBot="1" x14ac:dyDescent="0.3">
      <c r="B32" s="30"/>
      <c r="C32" s="31"/>
      <c r="D32" s="4"/>
      <c r="E32" s="32"/>
      <c r="F32" s="4"/>
      <c r="G32" s="33"/>
      <c r="H32" s="33"/>
      <c r="I32" s="33"/>
      <c r="J32" s="4"/>
      <c r="K32" s="4"/>
      <c r="L32" s="4"/>
      <c r="M32" s="4"/>
      <c r="N32" s="4"/>
      <c r="O32" s="34"/>
      <c r="Q32" s="103"/>
      <c r="R32" s="104"/>
      <c r="S32" s="104"/>
      <c r="T32" s="104"/>
      <c r="U32" s="104"/>
      <c r="V32" s="105"/>
      <c r="W32" s="105"/>
      <c r="X32" s="105"/>
      <c r="Y32" s="104"/>
      <c r="Z32" s="104"/>
      <c r="AA32" s="104"/>
      <c r="AB32" s="106"/>
    </row>
    <row r="33" spans="2:28" ht="13.8" thickBot="1" x14ac:dyDescent="0.3">
      <c r="C33" s="14"/>
      <c r="E33" s="12"/>
    </row>
    <row r="34" spans="2:28" x14ac:dyDescent="0.25">
      <c r="B34" s="49"/>
      <c r="C34" s="50"/>
      <c r="D34" s="51"/>
      <c r="E34" s="52"/>
      <c r="F34" s="51"/>
      <c r="G34" s="53"/>
      <c r="H34" s="53"/>
      <c r="I34" s="53"/>
      <c r="J34" s="51"/>
      <c r="K34" s="51"/>
      <c r="L34" s="51"/>
      <c r="M34" s="51"/>
      <c r="N34" s="51"/>
      <c r="O34" s="54"/>
      <c r="Q34" s="107"/>
      <c r="R34" s="108"/>
      <c r="S34" s="108"/>
      <c r="T34" s="108"/>
      <c r="U34" s="108"/>
      <c r="V34" s="109"/>
      <c r="W34" s="109"/>
      <c r="X34" s="109"/>
      <c r="Y34" s="108"/>
      <c r="Z34" s="108"/>
      <c r="AA34" s="108"/>
      <c r="AB34" s="110"/>
    </row>
    <row r="35" spans="2:28" x14ac:dyDescent="0.25">
      <c r="B35" s="55"/>
      <c r="O35" s="56"/>
      <c r="Q35" s="111"/>
      <c r="AB35" s="112"/>
    </row>
    <row r="36" spans="2:28" ht="17.399999999999999" x14ac:dyDescent="0.25">
      <c r="B36" s="55"/>
      <c r="C36" s="119" t="s">
        <v>443</v>
      </c>
      <c r="O36" s="56"/>
      <c r="Q36" s="111"/>
      <c r="R36" s="205" t="s">
        <v>445</v>
      </c>
      <c r="AB36" s="112"/>
    </row>
    <row r="37" spans="2:28" ht="13.8" thickBot="1" x14ac:dyDescent="0.3">
      <c r="B37" s="55"/>
      <c r="G37" s="17" t="s">
        <v>421</v>
      </c>
      <c r="H37" s="17" t="s">
        <v>439</v>
      </c>
      <c r="O37" s="56"/>
      <c r="Q37" s="111"/>
      <c r="V37" s="17" t="s">
        <v>421</v>
      </c>
      <c r="W37" s="17" t="s">
        <v>439</v>
      </c>
      <c r="AB37" s="112"/>
    </row>
    <row r="38" spans="2:28" ht="13.8" thickBot="1" x14ac:dyDescent="0.3">
      <c r="B38" s="55"/>
      <c r="C38" s="157" t="s">
        <v>421</v>
      </c>
      <c r="D38" s="162" t="s">
        <v>440</v>
      </c>
      <c r="E38" s="163" t="s">
        <v>439</v>
      </c>
      <c r="G38" s="18">
        <v>0</v>
      </c>
      <c r="H38" s="19">
        <v>0.6292134831460674</v>
      </c>
      <c r="I38" s="20">
        <v>1</v>
      </c>
      <c r="O38" s="56"/>
      <c r="Q38" s="111"/>
      <c r="R38" s="11" t="s">
        <v>421</v>
      </c>
      <c r="S38" t="s">
        <v>440</v>
      </c>
      <c r="T38" t="s">
        <v>439</v>
      </c>
      <c r="V38" s="18" t="s">
        <v>39</v>
      </c>
      <c r="W38" s="19">
        <v>0.43911439114391143</v>
      </c>
      <c r="X38" s="20">
        <v>1</v>
      </c>
      <c r="AB38" s="112"/>
    </row>
    <row r="39" spans="2:28" x14ac:dyDescent="0.25">
      <c r="B39" s="55"/>
      <c r="C39" s="158">
        <v>0</v>
      </c>
      <c r="D39" s="49">
        <v>158</v>
      </c>
      <c r="E39" s="156">
        <v>0.63453815261044177</v>
      </c>
      <c r="G39" s="18">
        <v>2</v>
      </c>
      <c r="H39" s="19">
        <v>0.16479400749063669</v>
      </c>
      <c r="I39" s="20">
        <v>1</v>
      </c>
      <c r="O39" s="56"/>
      <c r="Q39" s="111"/>
      <c r="R39" s="14" t="s">
        <v>39</v>
      </c>
      <c r="S39">
        <v>111</v>
      </c>
      <c r="T39" s="12">
        <v>0.43873517786561267</v>
      </c>
      <c r="V39" s="18" t="s">
        <v>21</v>
      </c>
      <c r="W39" s="19">
        <v>0.3210332103321033</v>
      </c>
      <c r="X39" s="20">
        <v>1</v>
      </c>
      <c r="AB39" s="112"/>
    </row>
    <row r="40" spans="2:28" x14ac:dyDescent="0.25">
      <c r="B40" s="55"/>
      <c r="C40" s="159">
        <v>2</v>
      </c>
      <c r="D40" s="55">
        <v>40</v>
      </c>
      <c r="E40" s="154">
        <v>0.1606425702811245</v>
      </c>
      <c r="G40" s="18">
        <v>1</v>
      </c>
      <c r="H40" s="19">
        <v>0.13108614232209737</v>
      </c>
      <c r="I40" s="20">
        <v>1</v>
      </c>
      <c r="O40" s="56"/>
      <c r="Q40" s="111"/>
      <c r="R40" s="14" t="s">
        <v>21</v>
      </c>
      <c r="S40">
        <v>82</v>
      </c>
      <c r="T40" s="12">
        <v>0.32411067193675891</v>
      </c>
      <c r="V40" s="18" t="s">
        <v>18</v>
      </c>
      <c r="W40" s="19">
        <v>0.23985239852398524</v>
      </c>
      <c r="X40" s="20">
        <v>1</v>
      </c>
      <c r="AB40" s="112"/>
    </row>
    <row r="41" spans="2:28" x14ac:dyDescent="0.25">
      <c r="B41" s="55"/>
      <c r="C41" s="159">
        <v>1</v>
      </c>
      <c r="D41" s="55">
        <v>32</v>
      </c>
      <c r="E41" s="154">
        <v>0.12851405622489959</v>
      </c>
      <c r="G41" s="18" t="s">
        <v>71</v>
      </c>
      <c r="H41" s="19">
        <v>7.4906367041198504E-2</v>
      </c>
      <c r="I41" s="20">
        <v>1</v>
      </c>
      <c r="O41" s="56"/>
      <c r="Q41" s="111"/>
      <c r="R41" s="14" t="s">
        <v>18</v>
      </c>
      <c r="S41">
        <v>60</v>
      </c>
      <c r="T41" s="12">
        <v>0.23715415019762845</v>
      </c>
      <c r="V41" s="18" t="s">
        <v>422</v>
      </c>
      <c r="W41" s="19">
        <v>1</v>
      </c>
      <c r="X41" s="20"/>
      <c r="AB41" s="112"/>
    </row>
    <row r="42" spans="2:28" ht="13.8" thickBot="1" x14ac:dyDescent="0.3">
      <c r="B42" s="55"/>
      <c r="C42" s="160" t="s">
        <v>71</v>
      </c>
      <c r="D42" s="55">
        <v>19</v>
      </c>
      <c r="E42" s="154">
        <v>7.6305220883534142E-2</v>
      </c>
      <c r="G42" s="18" t="s">
        <v>422</v>
      </c>
      <c r="H42" s="19">
        <v>1</v>
      </c>
      <c r="O42" s="56"/>
      <c r="Q42" s="111"/>
      <c r="R42" s="14" t="s">
        <v>422</v>
      </c>
      <c r="S42">
        <v>253</v>
      </c>
      <c r="T42" s="12">
        <v>1</v>
      </c>
      <c r="AB42" s="112"/>
    </row>
    <row r="43" spans="2:28" ht="13.8" thickBot="1" x14ac:dyDescent="0.3">
      <c r="B43" s="55"/>
      <c r="C43" s="161" t="s">
        <v>422</v>
      </c>
      <c r="D43" s="58">
        <v>249</v>
      </c>
      <c r="E43" s="155">
        <v>1</v>
      </c>
      <c r="O43" s="56"/>
      <c r="Q43" s="111"/>
      <c r="AB43" s="112"/>
    </row>
    <row r="44" spans="2:28" x14ac:dyDescent="0.25">
      <c r="B44" s="55"/>
      <c r="C44" s="14"/>
      <c r="E44" s="12"/>
      <c r="O44" s="56"/>
      <c r="Q44" s="111"/>
      <c r="AB44" s="112"/>
    </row>
    <row r="45" spans="2:28" x14ac:dyDescent="0.25">
      <c r="B45" s="55"/>
      <c r="C45" s="14"/>
      <c r="E45" s="12"/>
      <c r="O45" s="56"/>
      <c r="Q45" s="111"/>
      <c r="AB45" s="112"/>
    </row>
    <row r="46" spans="2:28" x14ac:dyDescent="0.25">
      <c r="B46" s="55"/>
      <c r="C46" s="14"/>
      <c r="E46" s="12"/>
      <c r="G46" s="17" t="s">
        <v>421</v>
      </c>
      <c r="H46" s="17" t="s">
        <v>439</v>
      </c>
      <c r="O46" s="56"/>
      <c r="Q46" s="111"/>
      <c r="AB46" s="112"/>
    </row>
    <row r="47" spans="2:28" x14ac:dyDescent="0.25">
      <c r="B47" s="55"/>
      <c r="C47" s="14"/>
      <c r="D47" s="17"/>
      <c r="E47" s="19"/>
      <c r="F47" s="17"/>
      <c r="J47" s="17"/>
      <c r="K47" s="17"/>
      <c r="L47" s="17"/>
      <c r="M47" s="17"/>
      <c r="N47" s="21"/>
      <c r="O47" s="57"/>
      <c r="P47" s="21"/>
      <c r="Q47" s="206"/>
      <c r="AB47" s="112"/>
    </row>
    <row r="48" spans="2:28" x14ac:dyDescent="0.25">
      <c r="B48" s="55"/>
      <c r="C48" s="14"/>
      <c r="D48" s="17"/>
      <c r="E48" s="19"/>
      <c r="F48" s="17"/>
      <c r="G48" s="18"/>
      <c r="H48" s="19"/>
      <c r="I48" s="20"/>
      <c r="J48" s="17"/>
      <c r="K48" s="17"/>
      <c r="L48" s="17"/>
      <c r="M48" s="17"/>
      <c r="N48" s="21"/>
      <c r="O48" s="57"/>
      <c r="P48" s="21"/>
      <c r="Q48" s="206"/>
      <c r="R48" s="21"/>
      <c r="AB48" s="112"/>
    </row>
    <row r="49" spans="2:28" x14ac:dyDescent="0.25">
      <c r="B49" s="55"/>
      <c r="C49" s="14"/>
      <c r="D49" s="17"/>
      <c r="E49" s="19"/>
      <c r="F49" s="17"/>
      <c r="G49" s="18"/>
      <c r="H49" s="19"/>
      <c r="I49" s="20"/>
      <c r="J49" s="17"/>
      <c r="K49" s="17"/>
      <c r="L49" s="17"/>
      <c r="M49" s="17"/>
      <c r="N49" s="21"/>
      <c r="O49" s="57"/>
      <c r="P49" s="21"/>
      <c r="Q49" s="206"/>
      <c r="R49" s="21"/>
      <c r="AB49" s="112"/>
    </row>
    <row r="50" spans="2:28" x14ac:dyDescent="0.25">
      <c r="B50" s="55"/>
      <c r="C50" s="14"/>
      <c r="D50" s="17"/>
      <c r="E50" s="19"/>
      <c r="F50" s="17"/>
      <c r="G50" s="18"/>
      <c r="H50" s="19"/>
      <c r="I50" s="20"/>
      <c r="J50" s="17"/>
      <c r="K50" s="17"/>
      <c r="L50" s="17"/>
      <c r="M50" s="17"/>
      <c r="N50" s="21"/>
      <c r="O50" s="57"/>
      <c r="P50" s="21"/>
      <c r="Q50" s="206"/>
      <c r="R50" s="21"/>
      <c r="AB50" s="112"/>
    </row>
    <row r="51" spans="2:28" ht="13.8" thickBot="1" x14ac:dyDescent="0.3">
      <c r="B51" s="58"/>
      <c r="C51" s="59"/>
      <c r="D51" s="60"/>
      <c r="E51" s="61"/>
      <c r="F51" s="60"/>
      <c r="G51" s="62" t="s">
        <v>16</v>
      </c>
      <c r="H51" s="61">
        <v>0.74538745387453875</v>
      </c>
      <c r="I51" s="63">
        <v>1</v>
      </c>
      <c r="J51" s="60"/>
      <c r="K51" s="60"/>
      <c r="L51" s="60"/>
      <c r="M51" s="60"/>
      <c r="N51" s="64"/>
      <c r="O51" s="65"/>
      <c r="P51" s="21"/>
      <c r="Q51" s="207"/>
      <c r="R51" s="208"/>
      <c r="S51" s="113"/>
      <c r="T51" s="113"/>
      <c r="U51" s="113"/>
      <c r="V51" s="114"/>
      <c r="W51" s="114"/>
      <c r="X51" s="114"/>
      <c r="Y51" s="113"/>
      <c r="Z51" s="113"/>
      <c r="AA51" s="113"/>
      <c r="AB51" s="115"/>
    </row>
    <row r="52" spans="2:28" x14ac:dyDescent="0.25">
      <c r="C52" s="14"/>
      <c r="D52" s="17"/>
      <c r="E52" s="19"/>
      <c r="F52" s="17"/>
      <c r="G52" s="18" t="s">
        <v>24</v>
      </c>
      <c r="H52" s="19">
        <v>0.25461254612546125</v>
      </c>
      <c r="I52" s="20">
        <v>1</v>
      </c>
      <c r="J52" s="17"/>
      <c r="K52" s="17"/>
      <c r="L52" s="17"/>
      <c r="M52" s="17"/>
      <c r="N52" s="21"/>
      <c r="O52" s="21"/>
      <c r="P52" s="21"/>
      <c r="Q52" s="21"/>
      <c r="R52" s="21"/>
    </row>
    <row r="53" spans="2:28" ht="13.8" thickBot="1" x14ac:dyDescent="0.3"/>
    <row r="54" spans="2:28" x14ac:dyDescent="0.25">
      <c r="B54" s="66"/>
      <c r="C54" s="67"/>
      <c r="D54" s="68"/>
      <c r="E54" s="69"/>
      <c r="F54" s="68"/>
      <c r="G54" s="70" t="s">
        <v>422</v>
      </c>
      <c r="H54" s="69">
        <v>1</v>
      </c>
      <c r="I54" s="68"/>
      <c r="J54" s="68"/>
      <c r="K54" s="68"/>
      <c r="L54" s="68"/>
      <c r="M54" s="68"/>
      <c r="N54" s="71"/>
      <c r="O54" s="72"/>
      <c r="Q54" s="126"/>
      <c r="R54" s="127"/>
      <c r="S54" s="127"/>
      <c r="T54" s="127"/>
      <c r="U54" s="127"/>
      <c r="V54" s="128"/>
      <c r="W54" s="128"/>
      <c r="X54" s="128"/>
      <c r="Y54" s="127"/>
      <c r="Z54" s="127"/>
      <c r="AA54" s="127"/>
      <c r="AB54" s="129"/>
    </row>
    <row r="55" spans="2:28" ht="17.399999999999999" x14ac:dyDescent="0.3">
      <c r="B55" s="73"/>
      <c r="C55" s="121" t="s">
        <v>446</v>
      </c>
      <c r="D55" s="17"/>
      <c r="E55" s="17"/>
      <c r="F55" s="17"/>
      <c r="J55" s="17"/>
      <c r="K55" s="17"/>
      <c r="L55" s="17"/>
      <c r="M55" s="17"/>
      <c r="N55" s="21"/>
      <c r="O55" s="74"/>
      <c r="Q55" s="130"/>
      <c r="AB55" s="131"/>
    </row>
    <row r="56" spans="2:28" ht="17.399999999999999" x14ac:dyDescent="0.25">
      <c r="B56" s="73"/>
      <c r="C56" s="75"/>
      <c r="D56" s="21"/>
      <c r="E56" s="21"/>
      <c r="F56" s="21"/>
      <c r="G56" s="21"/>
      <c r="H56" s="21"/>
      <c r="I56" s="21"/>
      <c r="J56" s="21"/>
      <c r="K56" s="21"/>
      <c r="L56" s="21"/>
      <c r="M56" s="21"/>
      <c r="N56" s="21"/>
      <c r="O56" s="74"/>
      <c r="Q56" s="130"/>
      <c r="R56" s="137" t="s">
        <v>447</v>
      </c>
      <c r="AB56" s="131"/>
    </row>
    <row r="57" spans="2:28" ht="13.8" thickBot="1" x14ac:dyDescent="0.3">
      <c r="B57" s="73"/>
      <c r="D57" s="21"/>
      <c r="E57" s="21"/>
      <c r="F57" s="21"/>
      <c r="G57" s="21"/>
      <c r="H57" s="21"/>
      <c r="I57" s="21"/>
      <c r="J57" s="21"/>
      <c r="K57" s="21"/>
      <c r="L57" s="21"/>
      <c r="M57" s="21"/>
      <c r="N57" s="21"/>
      <c r="O57" s="74"/>
      <c r="Q57" s="130"/>
      <c r="AB57" s="131"/>
    </row>
    <row r="58" spans="2:28" ht="13.8" thickBot="1" x14ac:dyDescent="0.3">
      <c r="B58" s="73"/>
      <c r="C58" s="148" t="s">
        <v>421</v>
      </c>
      <c r="D58" s="152" t="s">
        <v>440</v>
      </c>
      <c r="E58" s="153" t="s">
        <v>439</v>
      </c>
      <c r="F58" s="21"/>
      <c r="G58" s="21"/>
      <c r="H58" s="21"/>
      <c r="I58" s="21"/>
      <c r="J58" s="21"/>
      <c r="K58" s="21"/>
      <c r="L58" s="21"/>
      <c r="M58" s="21"/>
      <c r="N58" s="21"/>
      <c r="O58" s="74"/>
      <c r="Q58" s="130"/>
      <c r="R58" s="138" t="s">
        <v>421</v>
      </c>
      <c r="S58" s="142" t="s">
        <v>423</v>
      </c>
      <c r="AB58" s="131"/>
    </row>
    <row r="59" spans="2:28" x14ac:dyDescent="0.25">
      <c r="B59" s="124"/>
      <c r="C59" s="149" t="s">
        <v>16</v>
      </c>
      <c r="D59" s="200">
        <v>188</v>
      </c>
      <c r="E59" s="147">
        <v>0.74308300395256921</v>
      </c>
      <c r="F59" s="21"/>
      <c r="G59" s="21"/>
      <c r="H59" s="21"/>
      <c r="I59" s="21"/>
      <c r="J59" s="21"/>
      <c r="K59" s="21"/>
      <c r="L59" s="21"/>
      <c r="M59" s="21"/>
      <c r="N59" s="21"/>
      <c r="O59" s="74"/>
      <c r="Q59" s="130"/>
      <c r="R59" s="139">
        <v>1</v>
      </c>
      <c r="S59" s="201">
        <v>272</v>
      </c>
      <c r="AB59" s="131"/>
    </row>
    <row r="60" spans="2:28" ht="13.8" thickBot="1" x14ac:dyDescent="0.3">
      <c r="B60" s="124"/>
      <c r="C60" s="150" t="s">
        <v>24</v>
      </c>
      <c r="D60" s="73">
        <v>65</v>
      </c>
      <c r="E60" s="145">
        <v>0.25691699604743085</v>
      </c>
      <c r="O60" s="76"/>
      <c r="Q60" s="130"/>
      <c r="R60" s="140">
        <v>0</v>
      </c>
      <c r="S60" s="202">
        <v>53</v>
      </c>
      <c r="AB60" s="131"/>
    </row>
    <row r="61" spans="2:28" ht="13.8" thickBot="1" x14ac:dyDescent="0.3">
      <c r="B61" s="124"/>
      <c r="C61" s="151" t="s">
        <v>422</v>
      </c>
      <c r="D61" s="77">
        <v>253</v>
      </c>
      <c r="E61" s="146">
        <v>1</v>
      </c>
      <c r="O61" s="76"/>
      <c r="Q61" s="130"/>
      <c r="R61" s="141" t="s">
        <v>422</v>
      </c>
      <c r="S61" s="203">
        <v>325</v>
      </c>
      <c r="AB61" s="131"/>
    </row>
    <row r="62" spans="2:28" x14ac:dyDescent="0.25">
      <c r="B62" s="124"/>
      <c r="O62" s="76"/>
      <c r="Q62" s="130"/>
      <c r="AB62" s="131"/>
    </row>
    <row r="63" spans="2:28" x14ac:dyDescent="0.25">
      <c r="B63" s="73"/>
      <c r="O63" s="76"/>
      <c r="Q63" s="130"/>
      <c r="AB63" s="131"/>
    </row>
    <row r="64" spans="2:28" x14ac:dyDescent="0.25">
      <c r="B64" s="73"/>
      <c r="O64" s="76"/>
      <c r="Q64" s="130"/>
      <c r="AB64" s="131"/>
    </row>
    <row r="65" spans="2:28" x14ac:dyDescent="0.25">
      <c r="B65" s="73"/>
      <c r="O65" s="76"/>
      <c r="Q65" s="130"/>
      <c r="AB65" s="131"/>
    </row>
    <row r="66" spans="2:28" x14ac:dyDescent="0.25">
      <c r="B66" s="73"/>
      <c r="O66" s="76"/>
      <c r="Q66" s="130"/>
      <c r="S66" s="132">
        <f>GETPIVOTDATA("Loan_ID",$R$58,"Credit_History",1)/GETPIVOTDATA("Loan_ID",$R$58)</f>
        <v>0.83692307692307688</v>
      </c>
      <c r="AB66" s="131"/>
    </row>
    <row r="67" spans="2:28" ht="13.8" thickBot="1" x14ac:dyDescent="0.3">
      <c r="B67" s="77"/>
      <c r="C67" s="78"/>
      <c r="D67" s="78"/>
      <c r="E67" s="78"/>
      <c r="F67" s="78"/>
      <c r="G67" s="79"/>
      <c r="H67" s="79"/>
      <c r="I67" s="79"/>
      <c r="J67" s="78"/>
      <c r="K67" s="78"/>
      <c r="L67" s="78"/>
      <c r="M67" s="78"/>
      <c r="N67" s="78"/>
      <c r="O67" s="80"/>
      <c r="Q67" s="133"/>
      <c r="R67" s="134"/>
      <c r="S67" s="134"/>
      <c r="T67" s="134"/>
      <c r="U67" s="134"/>
      <c r="V67" s="135"/>
      <c r="W67" s="135"/>
      <c r="X67" s="135"/>
      <c r="Y67" s="134"/>
      <c r="Z67" s="134"/>
      <c r="AA67" s="134"/>
      <c r="AB67" s="136"/>
    </row>
    <row r="70" spans="2:28" s="122" customFormat="1" x14ac:dyDescent="0.25">
      <c r="G70" s="123"/>
      <c r="H70" s="123"/>
      <c r="I70" s="123"/>
      <c r="V70" s="123"/>
      <c r="W70" s="123"/>
      <c r="X70" s="123"/>
    </row>
    <row r="72" spans="2:28" x14ac:dyDescent="0.25">
      <c r="G72"/>
      <c r="H72"/>
      <c r="I72"/>
    </row>
    <row r="73" spans="2:28" x14ac:dyDescent="0.25">
      <c r="G73"/>
      <c r="H73"/>
      <c r="I73"/>
    </row>
    <row r="74" spans="2:28" x14ac:dyDescent="0.25">
      <c r="G74"/>
      <c r="H74"/>
      <c r="I74"/>
    </row>
    <row r="75" spans="2:28" x14ac:dyDescent="0.25">
      <c r="G75"/>
      <c r="H75"/>
      <c r="I75"/>
    </row>
    <row r="76" spans="2:28" x14ac:dyDescent="0.25">
      <c r="G76"/>
      <c r="H76"/>
      <c r="I76"/>
    </row>
    <row r="77" spans="2:28" x14ac:dyDescent="0.25">
      <c r="G77"/>
      <c r="H77"/>
      <c r="I77"/>
    </row>
    <row r="78" spans="2:28" x14ac:dyDescent="0.25">
      <c r="G78"/>
      <c r="H78"/>
      <c r="I78"/>
    </row>
    <row r="79" spans="2:28" x14ac:dyDescent="0.25">
      <c r="G79"/>
      <c r="H79"/>
      <c r="I79"/>
    </row>
    <row r="80" spans="2:28" x14ac:dyDescent="0.25">
      <c r="G80"/>
      <c r="H80"/>
      <c r="I80"/>
    </row>
    <row r="81" spans="7:9" x14ac:dyDescent="0.25">
      <c r="G81"/>
      <c r="H81"/>
      <c r="I81"/>
    </row>
    <row r="82" spans="7:9" x14ac:dyDescent="0.25">
      <c r="G82"/>
      <c r="H82"/>
      <c r="I82"/>
    </row>
    <row r="83" spans="7:9" x14ac:dyDescent="0.25">
      <c r="G83"/>
      <c r="H83"/>
      <c r="I83"/>
    </row>
    <row r="84" spans="7:9" x14ac:dyDescent="0.25">
      <c r="G84"/>
      <c r="H84"/>
      <c r="I84"/>
    </row>
    <row r="85" spans="7:9" x14ac:dyDescent="0.25">
      <c r="G85"/>
      <c r="H85"/>
      <c r="I85"/>
    </row>
    <row r="86" spans="7:9" x14ac:dyDescent="0.25">
      <c r="G86"/>
      <c r="H86"/>
      <c r="I86"/>
    </row>
    <row r="87" spans="7:9" x14ac:dyDescent="0.25">
      <c r="G87"/>
      <c r="H87"/>
      <c r="I87"/>
    </row>
    <row r="88" spans="7:9" x14ac:dyDescent="0.25">
      <c r="G88"/>
      <c r="H88"/>
      <c r="I88"/>
    </row>
    <row r="89" spans="7:9" x14ac:dyDescent="0.25">
      <c r="G89"/>
      <c r="H89"/>
      <c r="I89"/>
    </row>
    <row r="90" spans="7:9" x14ac:dyDescent="0.25">
      <c r="G90"/>
      <c r="H90"/>
      <c r="I90"/>
    </row>
    <row r="91" spans="7:9" x14ac:dyDescent="0.25">
      <c r="G91"/>
      <c r="H91"/>
      <c r="I91"/>
    </row>
    <row r="92" spans="7:9" ht="13.8" thickBot="1" x14ac:dyDescent="0.3">
      <c r="G92"/>
      <c r="H92"/>
      <c r="I92"/>
    </row>
  </sheetData>
  <sheetProtection sheet="1" objects="1" scenarios="1"/>
  <pageMargins left="0.7" right="0.7" top="0.75" bottom="0.75" header="0.3" footer="0.3"/>
  <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loan_data_Original</vt:lpstr>
      <vt:lpstr>Data Analysis</vt:lpstr>
      <vt:lpstr>loan_data Summary Statistics</vt:lpstr>
      <vt:lpstr>Approval Rate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Rakshan Channe</cp:lastModifiedBy>
  <dcterms:modified xsi:type="dcterms:W3CDTF">2024-02-10T05:43:41Z</dcterms:modified>
</cp:coreProperties>
</file>