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E:\Dashboards\Tesla\Data\"/>
    </mc:Choice>
  </mc:AlternateContent>
  <xr:revisionPtr revIDLastSave="0" documentId="13_ncr:1_{DC59DF75-E6AF-4624-B7C7-A576820C36DF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Yearly" sheetId="1" r:id="rId1"/>
    <sheet name="2020" sheetId="2" r:id="rId2"/>
    <sheet name="Sheet3" sheetId="3" r:id="rId3"/>
    <sheet name="Sheet2" sheetId="5" r:id="rId4"/>
    <sheet name="Sheet1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3" l="1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V4" i="2"/>
  <c r="M4" i="2"/>
  <c r="G4" i="2"/>
  <c r="U3" i="2"/>
  <c r="L3" i="2"/>
  <c r="G3" i="2"/>
  <c r="U2" i="2"/>
  <c r="L2" i="2"/>
  <c r="G2" i="2"/>
  <c r="W10" i="1"/>
  <c r="N10" i="1"/>
  <c r="H10" i="1"/>
  <c r="E10" i="1"/>
  <c r="W9" i="1"/>
  <c r="N9" i="1"/>
  <c r="H9" i="1"/>
  <c r="E9" i="1"/>
  <c r="W8" i="1"/>
  <c r="N8" i="1"/>
  <c r="H8" i="1"/>
  <c r="E8" i="1"/>
  <c r="V7" i="1"/>
  <c r="M7" i="1"/>
  <c r="H7" i="1"/>
  <c r="E7" i="1"/>
  <c r="V6" i="1"/>
  <c r="M6" i="1"/>
  <c r="H6" i="1"/>
  <c r="E6" i="1"/>
  <c r="V5" i="1"/>
  <c r="M5" i="1"/>
  <c r="H5" i="1"/>
  <c r="E5" i="1"/>
  <c r="V4" i="1"/>
  <c r="M4" i="1"/>
  <c r="H4" i="1"/>
  <c r="E4" i="1"/>
  <c r="V3" i="1"/>
  <c r="M3" i="1"/>
  <c r="H3" i="1"/>
  <c r="E3" i="1"/>
  <c r="V2" i="1"/>
  <c r="M2" i="1"/>
  <c r="H2" i="1"/>
  <c r="E2" i="1"/>
  <c r="N36" i="3" l="1"/>
</calcChain>
</file>

<file path=xl/sharedStrings.xml><?xml version="1.0" encoding="utf-8"?>
<sst xmlns="http://schemas.openxmlformats.org/spreadsheetml/2006/main" count="1022" uniqueCount="109">
  <si>
    <t>Year</t>
  </si>
  <si>
    <t>Revenue</t>
  </si>
  <si>
    <t>Total Revenue</t>
  </si>
  <si>
    <t>RevenueGrowth Y-O-y</t>
  </si>
  <si>
    <t>Cost of Revenue, Total</t>
  </si>
  <si>
    <t>Gross Profit</t>
  </si>
  <si>
    <t>Gross Profit Margin</t>
  </si>
  <si>
    <t>Selling/General/Admin. Expenses, Total</t>
  </si>
  <si>
    <t>Unusual Expense (Income)</t>
  </si>
  <si>
    <t>Total Operating Expense</t>
  </si>
  <si>
    <t>Operating Income -EBIT</t>
  </si>
  <si>
    <t>Operating Income Margin</t>
  </si>
  <si>
    <t>Interest Inc.(Exp.),Net-Non-Op., Total</t>
  </si>
  <si>
    <t>Other, Net</t>
  </si>
  <si>
    <t>Net Income Before Taxes-EBT</t>
  </si>
  <si>
    <t>Provision for Income Taxes</t>
  </si>
  <si>
    <t>Net Income After Taxes</t>
  </si>
  <si>
    <t>Minority Interest</t>
  </si>
  <si>
    <t>Net Income Before Extra. Items</t>
  </si>
  <si>
    <t>Net Income</t>
  </si>
  <si>
    <t>Net Income Margin</t>
  </si>
  <si>
    <t>Income Available to Com Excl ExtraOrd</t>
  </si>
  <si>
    <t>Income Available to Com Incl ExtraOrd</t>
  </si>
  <si>
    <t>Diluted Net Income</t>
  </si>
  <si>
    <t>Diluted Weighted Average Shares</t>
  </si>
  <si>
    <t>Diluted EPS Excluding ExtraOrd Items</t>
  </si>
  <si>
    <t>Diluted Normalized EPS</t>
  </si>
  <si>
    <t>Interest Exp.(Inc.),Net-Operating, Total</t>
  </si>
  <si>
    <t>Total Extraordinary Items</t>
  </si>
  <si>
    <t>Current Ratio</t>
  </si>
  <si>
    <t>Quick Ratio</t>
  </si>
  <si>
    <t>Cash Ratio</t>
  </si>
  <si>
    <t>Gross Margin</t>
  </si>
  <si>
    <t>Operating Margin</t>
  </si>
  <si>
    <t>Pre-Tax Margin</t>
  </si>
  <si>
    <t>Profit Margin</t>
  </si>
  <si>
    <t>Pre-Tax ROE</t>
  </si>
  <si>
    <t>After Tax ROE</t>
  </si>
  <si>
    <t xml:space="preserve">EPS </t>
  </si>
  <si>
    <t>Share Price</t>
  </si>
  <si>
    <t>ROE</t>
  </si>
  <si>
    <t>ROA</t>
  </si>
  <si>
    <t>PE</t>
  </si>
  <si>
    <t>PB</t>
  </si>
  <si>
    <t>PS</t>
  </si>
  <si>
    <t>Company</t>
  </si>
  <si>
    <t>Ford</t>
  </si>
  <si>
    <t>--</t>
  </si>
  <si>
    <t>GM</t>
  </si>
  <si>
    <t>Tesla</t>
  </si>
  <si>
    <t>Brand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</si>
  <si>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</si>
  <si>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</si>
  <si>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</si>
  <si>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</si>
  <si>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</si>
  <si>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</si>
  <si>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</si>
  <si>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</si>
  <si>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</si>
  <si>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</si>
  <si>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</si>
  <si>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</si>
  <si>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Acura</t>
  </si>
  <si>
    <t>Alfa Romeo</t>
  </si>
  <si>
    <t>Audi</t>
  </si>
  <si>
    <t>BMW</t>
  </si>
  <si>
    <t>Buick</t>
  </si>
  <si>
    <t>Cadillac</t>
  </si>
  <si>
    <t>Chevrolet</t>
  </si>
  <si>
    <t>Chrysler</t>
  </si>
  <si>
    <t>Dodge</t>
  </si>
  <si>
    <t>Fiat</t>
  </si>
  <si>
    <t>Genesis</t>
  </si>
  <si>
    <t>Honda</t>
  </si>
  <si>
    <t>Hyundai</t>
  </si>
  <si>
    <t>Infiniti</t>
  </si>
  <si>
    <t>Jaguar</t>
  </si>
  <si>
    <t>Jeep</t>
  </si>
  <si>
    <t>Kia</t>
  </si>
  <si>
    <t>Land Rover</t>
  </si>
  <si>
    <t>Lexus</t>
  </si>
  <si>
    <t>Lincoln</t>
  </si>
  <si>
    <t>Mazda</t>
  </si>
  <si>
    <t>Mercedes-Benz</t>
  </si>
  <si>
    <t>Mini</t>
  </si>
  <si>
    <t>Mitsubishi</t>
  </si>
  <si>
    <t>Nissan</t>
  </si>
  <si>
    <t>Porsche</t>
  </si>
  <si>
    <t>Ram</t>
  </si>
  <si>
    <t>Subaru</t>
  </si>
  <si>
    <t>Toyota</t>
  </si>
  <si>
    <t>Volkswagen</t>
  </si>
  <si>
    <t>Volvo</t>
  </si>
  <si>
    <t>Sales</t>
  </si>
  <si>
    <t>Date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</si>
  <si>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</si>
  <si>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</si>
  <si>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</si>
  <si>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</si>
  <si>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</si>
  <si>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</si>
  <si>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</si>
  <si>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</si>
  <si>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</si>
  <si>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</si>
  <si>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</si>
  <si>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Value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</si>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</sst>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717375"/>
      <name val="Times New Roman"/>
      <family val="1"/>
    </font>
    <font>
      <b/>
      <sz val="10"/>
      <color rgb="FFFF0000"/>
      <name val="Times New Roman"/>
      <family val="1"/>
    </font>
    <font>
      <b/>
      <sz val="10"/>
      <color rgb="FF2B2B2B"/>
      <name val="Times New Roman"/>
      <family val="1"/>
    </font>
    <font>
      <sz val="10"/>
      <color theme="1"/>
      <name val="Times New Roman"/>
      <family val="1"/>
    </font>
    <font>
      <sz val="10"/>
      <color rgb="FF313132"/>
      <name val="Times New Roman"/>
      <family val="1"/>
    </font>
    <font>
      <sz val="10"/>
      <color rgb="FF2B2B2B"/>
      <name val="Times New Roman"/>
      <family val="1"/>
    </font>
    <font>
      <b/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1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4472C4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1E1E6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/>
      <top style="medium">
        <color rgb="FFA3A3A3"/>
      </top>
      <bottom style="medium">
        <color rgb="FFA3A3A3"/>
      </bottom>
      <diagonal/>
    </border>
    <border>
      <left/>
      <right style="medium">
        <color rgb="FFA3A3A3"/>
      </right>
      <top/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/>
      <bottom style="medium">
        <color rgb="FFA3A3A3"/>
      </bottom>
      <diagonal/>
    </border>
    <border>
      <left style="medium">
        <color rgb="FFA3A3A3"/>
      </left>
      <right/>
      <top/>
      <bottom style="medium">
        <color rgb="FFA3A3A3"/>
      </bottom>
      <diagonal/>
    </border>
    <border>
      <left/>
      <right style="medium">
        <color rgb="FFA3A3A3"/>
      </right>
      <top style="medium">
        <color rgb="FFA3A3A3"/>
      </top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/>
      <diagonal/>
    </border>
    <border>
      <left style="medium">
        <color rgb="FFA3A3A3"/>
      </left>
      <right/>
      <top style="medium">
        <color rgb="FFA3A3A3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0" fillId="0" borderId="1" xfId="0" applyBorder="1"/>
    <xf numFmtId="1" fontId="5" fillId="0" borderId="0" xfId="0" applyNumberFormat="1" applyFont="1" applyAlignment="1">
      <alignment horizontal="right" vertical="center"/>
    </xf>
    <xf numFmtId="4" fontId="6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2" fontId="7" fillId="3" borderId="1" xfId="0" applyNumberFormat="1" applyFont="1" applyFill="1" applyBorder="1" applyAlignment="1">
      <alignment horizontal="right" vertical="center"/>
    </xf>
    <xf numFmtId="2" fontId="7" fillId="4" borderId="1" xfId="0" applyNumberFormat="1" applyFont="1" applyFill="1" applyBorder="1" applyAlignment="1">
      <alignment horizontal="right" vertical="center"/>
    </xf>
    <xf numFmtId="10" fontId="0" fillId="0" borderId="1" xfId="1" applyNumberFormat="1" applyFont="1" applyBorder="1"/>
    <xf numFmtId="1" fontId="0" fillId="0" borderId="1" xfId="0" applyNumberFormat="1" applyBorder="1"/>
    <xf numFmtId="9" fontId="7" fillId="4" borderId="2" xfId="0" applyNumberFormat="1" applyFont="1" applyFill="1" applyBorder="1" applyAlignment="1">
      <alignment horizontal="right" vertical="center"/>
    </xf>
    <xf numFmtId="9" fontId="7" fillId="3" borderId="2" xfId="0" applyNumberFormat="1" applyFont="1" applyFill="1" applyBorder="1" applyAlignment="1">
      <alignment horizontal="right" vertical="center"/>
    </xf>
    <xf numFmtId="2" fontId="0" fillId="0" borderId="0" xfId="1" applyNumberFormat="1" applyFont="1"/>
    <xf numFmtId="0" fontId="8" fillId="0" borderId="0" xfId="0" applyFont="1"/>
    <xf numFmtId="1" fontId="9" fillId="0" borderId="0" xfId="0" applyNumberFormat="1" applyFont="1" applyAlignment="1">
      <alignment horizontal="right" vertical="center"/>
    </xf>
    <xf numFmtId="4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2" fontId="4" fillId="3" borderId="2" xfId="0" applyNumberFormat="1" applyFont="1" applyFill="1" applyBorder="1" applyAlignment="1">
      <alignment horizontal="right" vertical="center"/>
    </xf>
    <xf numFmtId="2" fontId="4" fillId="4" borderId="2" xfId="0" applyNumberFormat="1" applyFont="1" applyFill="1" applyBorder="1" applyAlignment="1">
      <alignment horizontal="right" vertical="center"/>
    </xf>
    <xf numFmtId="2" fontId="8" fillId="0" borderId="0" xfId="1" applyNumberFormat="1" applyFont="1"/>
    <xf numFmtId="0" fontId="11" fillId="5" borderId="6" xfId="0" applyFont="1" applyFill="1" applyBorder="1" applyAlignment="1">
      <alignment vertical="center" wrapText="1"/>
    </xf>
    <xf numFmtId="0" fontId="11" fillId="5" borderId="7" xfId="0" applyFont="1" applyFill="1" applyBorder="1" applyAlignment="1">
      <alignment vertical="center" wrapText="1"/>
    </xf>
    <xf numFmtId="0" fontId="11" fillId="5" borderId="8" xfId="0" applyFont="1" applyFill="1" applyBorder="1" applyAlignment="1">
      <alignment vertical="center" wrapText="1"/>
    </xf>
    <xf numFmtId="0" fontId="10" fillId="5" borderId="4" xfId="0" applyFont="1" applyFill="1" applyBorder="1" applyAlignment="1">
      <alignment vertical="center"/>
    </xf>
    <xf numFmtId="3" fontId="10" fillId="5" borderId="3" xfId="0" applyNumberFormat="1" applyFont="1" applyFill="1" applyBorder="1" applyAlignment="1">
      <alignment vertical="center"/>
    </xf>
    <xf numFmtId="3" fontId="10" fillId="5" borderId="5" xfId="0" applyNumberFormat="1" applyFont="1" applyFill="1" applyBorder="1" applyAlignment="1">
      <alignment vertical="center"/>
    </xf>
    <xf numFmtId="0" fontId="10" fillId="5" borderId="3" xfId="0" applyFont="1" applyFill="1" applyBorder="1" applyAlignment="1">
      <alignment vertical="center"/>
    </xf>
    <xf numFmtId="0" fontId="10" fillId="5" borderId="5" xfId="0" applyFont="1" applyFill="1" applyBorder="1" applyAlignment="1">
      <alignment vertical="center"/>
    </xf>
    <xf numFmtId="0" fontId="10" fillId="5" borderId="9" xfId="0" applyFont="1" applyFill="1" applyBorder="1" applyAlignment="1">
      <alignment vertical="center"/>
    </xf>
    <xf numFmtId="3" fontId="10" fillId="5" borderId="10" xfId="0" applyNumberFormat="1" applyFont="1" applyFill="1" applyBorder="1" applyAlignment="1">
      <alignment vertical="center"/>
    </xf>
    <xf numFmtId="3" fontId="10" fillId="5" borderId="11" xfId="0" applyNumberFormat="1" applyFont="1" applyFill="1" applyBorder="1" applyAlignment="1">
      <alignment vertical="center"/>
    </xf>
    <xf numFmtId="3" fontId="10" fillId="5" borderId="7" xfId="0" applyNumberFormat="1" applyFont="1" applyFill="1" applyBorder="1" applyAlignment="1">
      <alignment vertical="center"/>
    </xf>
    <xf numFmtId="0" fontId="13" fillId="0" borderId="0" xfId="0" applyNumberFormat="1" applyFont="1" applyFill="1" applyBorder="1" applyAlignment="1" applyProtection="1"/>
    <xf numFmtId="14" fontId="13" fillId="0" borderId="0" xfId="0" applyNumberFormat="1" applyFont="1" applyFill="1" applyBorder="1" applyAlignment="1" applyProtection="1"/>
  </cellXfs>
  <cellStyles count="2">
    <cellStyle name="Normal" xfId="0" builtinId="0"/>
    <cellStyle name="Percent" xfId="1" builtinId="5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3" formatCode="#,##0"/>
      <fill>
        <patternFill patternType="solid">
          <fgColor indexed="64"/>
          <bgColor rgb="FF4472C4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rgb="FFA3A3A3"/>
        </left>
        <right style="medium">
          <color rgb="FFA3A3A3"/>
        </right>
        <top style="medium">
          <color rgb="FFA3A3A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3" formatCode="#,##0"/>
      <fill>
        <patternFill patternType="solid">
          <fgColor indexed="64"/>
          <bgColor rgb="FF4472C4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3" formatCode="#,##0"/>
      <fill>
        <patternFill patternType="solid">
          <fgColor indexed="64"/>
          <bgColor rgb="FF4472C4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rgb="FFA3A3A3"/>
        </left>
        <right/>
        <top style="medium">
          <color rgb="FFA3A3A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3" formatCode="#,##0"/>
      <fill>
        <patternFill patternType="solid">
          <fgColor indexed="64"/>
          <bgColor rgb="FF4472C4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rgb="FFA3A3A3"/>
        </left>
        <right/>
        <top style="medium">
          <color rgb="FFA3A3A3"/>
        </top>
        <bottom style="medium">
          <color rgb="FFA3A3A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3" formatCode="#,##0"/>
      <fill>
        <patternFill patternType="solid">
          <fgColor indexed="64"/>
          <bgColor rgb="FF4472C4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rgb="FFA3A3A3"/>
        </left>
        <right style="medium">
          <color rgb="FFA3A3A3"/>
        </right>
        <top style="medium">
          <color rgb="FFA3A3A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3" formatCode="#,##0"/>
      <fill>
        <patternFill patternType="solid">
          <fgColor indexed="64"/>
          <bgColor rgb="FF4472C4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3" formatCode="#,##0"/>
      <fill>
        <patternFill patternType="solid">
          <fgColor indexed="64"/>
          <bgColor rgb="FF4472C4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rgb="FFA3A3A3"/>
        </left>
        <right style="medium">
          <color rgb="FFA3A3A3"/>
        </right>
        <top style="medium">
          <color rgb="FFA3A3A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3" formatCode="#,##0"/>
      <fill>
        <patternFill patternType="solid">
          <fgColor indexed="64"/>
          <bgColor rgb="FF4472C4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3" formatCode="#,##0"/>
      <fill>
        <patternFill patternType="solid">
          <fgColor indexed="64"/>
          <bgColor rgb="FF4472C4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rgb="FFA3A3A3"/>
        </left>
        <right style="medium">
          <color rgb="FFA3A3A3"/>
        </right>
        <top style="medium">
          <color rgb="FFA3A3A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3" formatCode="#,##0"/>
      <fill>
        <patternFill patternType="solid">
          <fgColor indexed="64"/>
          <bgColor rgb="FF4472C4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3" formatCode="#,##0"/>
      <fill>
        <patternFill patternType="solid">
          <fgColor indexed="64"/>
          <bgColor rgb="FF4472C4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rgb="FFA3A3A3"/>
        </left>
        <right style="medium">
          <color rgb="FFA3A3A3"/>
        </right>
        <top style="medium">
          <color rgb="FFA3A3A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3" formatCode="#,##0"/>
      <fill>
        <patternFill patternType="solid">
          <fgColor indexed="64"/>
          <bgColor rgb="FF4472C4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3" formatCode="#,##0"/>
      <fill>
        <patternFill patternType="solid">
          <fgColor indexed="64"/>
          <bgColor rgb="FF4472C4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rgb="FFA3A3A3"/>
        </left>
        <right style="medium">
          <color rgb="FFA3A3A3"/>
        </right>
        <top style="medium">
          <color rgb="FFA3A3A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3" formatCode="#,##0"/>
      <fill>
        <patternFill patternType="solid">
          <fgColor indexed="64"/>
          <bgColor rgb="FF4472C4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3" formatCode="#,##0"/>
      <fill>
        <patternFill patternType="solid">
          <fgColor indexed="64"/>
          <bgColor rgb="FF4472C4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rgb="FFA3A3A3"/>
        </left>
        <right style="medium">
          <color rgb="FFA3A3A3"/>
        </right>
        <top style="medium">
          <color rgb="FFA3A3A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3" formatCode="#,##0"/>
      <fill>
        <patternFill patternType="solid">
          <fgColor indexed="64"/>
          <bgColor rgb="FF4472C4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3" formatCode="#,##0"/>
      <fill>
        <patternFill patternType="solid">
          <fgColor indexed="64"/>
          <bgColor rgb="FF4472C4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rgb="FFA3A3A3"/>
        </left>
        <right style="medium">
          <color rgb="FFA3A3A3"/>
        </right>
        <top style="medium">
          <color rgb="FFA3A3A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3" formatCode="#,##0"/>
      <fill>
        <patternFill patternType="solid">
          <fgColor indexed="64"/>
          <bgColor rgb="FF4472C4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3" formatCode="#,##0"/>
      <fill>
        <patternFill patternType="solid">
          <fgColor indexed="64"/>
          <bgColor rgb="FF4472C4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rgb="FFA3A3A3"/>
        </left>
        <right style="medium">
          <color rgb="FFA3A3A3"/>
        </right>
        <top style="medium">
          <color rgb="FFA3A3A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3" formatCode="#,##0"/>
      <fill>
        <patternFill patternType="solid">
          <fgColor indexed="64"/>
          <bgColor rgb="FF4472C4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3" formatCode="#,##0"/>
      <fill>
        <patternFill patternType="solid">
          <fgColor indexed="64"/>
          <bgColor rgb="FF4472C4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rgb="FFA3A3A3"/>
        </left>
        <right style="medium">
          <color rgb="FFA3A3A3"/>
        </right>
        <top style="medium">
          <color rgb="FFA3A3A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3" formatCode="#,##0"/>
      <fill>
        <patternFill patternType="solid">
          <fgColor indexed="64"/>
          <bgColor rgb="FF4472C4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3" formatCode="#,##0"/>
      <fill>
        <patternFill patternType="solid">
          <fgColor indexed="64"/>
          <bgColor rgb="FF4472C4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rgb="FFA3A3A3"/>
        </left>
        <right style="medium">
          <color rgb="FFA3A3A3"/>
        </right>
        <top style="medium">
          <color rgb="FFA3A3A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3" formatCode="#,##0"/>
      <fill>
        <patternFill patternType="solid">
          <fgColor indexed="64"/>
          <bgColor rgb="FF4472C4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3" formatCode="#,##0"/>
      <fill>
        <patternFill patternType="solid">
          <fgColor indexed="64"/>
          <bgColor rgb="FF4472C4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rgb="FFA3A3A3"/>
        </left>
        <right style="medium">
          <color rgb="FFA3A3A3"/>
        </right>
        <top style="medium">
          <color rgb="FFA3A3A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3" formatCode="#,##0"/>
      <fill>
        <patternFill patternType="solid">
          <fgColor indexed="64"/>
          <bgColor rgb="FF4472C4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4472C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rgb="FFA3A3A3"/>
        </right>
        <top style="medium">
          <color rgb="FFA3A3A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4472C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rgb="FFA3A3A3"/>
        </right>
        <top style="medium">
          <color rgb="FFA3A3A3"/>
        </top>
        <bottom style="medium">
          <color rgb="FFA3A3A3"/>
        </bottom>
      </border>
    </dxf>
    <dxf>
      <border outline="0">
        <top style="medium">
          <color rgb="FFA3A3A3"/>
        </top>
      </border>
    </dxf>
    <dxf>
      <border outline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4472C4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rgb="FFA3A3A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4472C4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rgb="FFA3A3A3"/>
        </left>
        <right style="medium">
          <color rgb="FFA3A3A3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1BF5E7-C68B-4BBD-AC42-96583E4A0F71}" name="Table1" displayName="Table1" ref="A1:N36" totalsRowCount="1" headerRowDxfId="38" dataDxfId="36" headerRowBorderDxfId="37" tableBorderDxfId="35" totalsRowBorderDxfId="34">
  <autoFilter ref="A1:N35" xr:uid="{DA1BF5E7-C68B-4BBD-AC42-96583E4A0F71}"/>
  <tableColumns count="14">
    <tableColumn id="1" xr3:uid="{812EB616-B1A4-45D2-A911-1FC1B3D149D8}" name="Brand" dataDxfId="33" totalsRowDxfId="32"/>
    <tableColumn id="2" xr3:uid="{D1B4095D-6FBE-4C30-8B4A-878F1BB6BE11}" name="Jan" dataDxfId="31" totalsRowDxfId="30"/>
    <tableColumn id="3" xr3:uid="{74E69FB8-FE8D-403C-B011-CEC5B087189E}" name="Feb" dataDxfId="29" totalsRowDxfId="28"/>
    <tableColumn id="4" xr3:uid="{F1FA5916-56CB-47D8-9476-CC314B0BACF1}" name="Mar" dataDxfId="27" totalsRowDxfId="26"/>
    <tableColumn id="5" xr3:uid="{E1A40251-2777-41FA-94F7-42E1C6CD0407}" name="Apr" dataDxfId="25" totalsRowDxfId="24"/>
    <tableColumn id="6" xr3:uid="{79716E99-E24C-4995-A1E2-67F66A325970}" name="May" dataDxfId="23" totalsRowDxfId="22"/>
    <tableColumn id="7" xr3:uid="{DCFEADEB-47BA-4A97-AD5F-2C6387C4FB5A}" name="Jun" dataDxfId="21" totalsRowDxfId="20"/>
    <tableColumn id="8" xr3:uid="{82F63629-6498-4CD1-9FB2-632198FB2796}" name="Jul" dataDxfId="19" totalsRowDxfId="18"/>
    <tableColumn id="9" xr3:uid="{737BEA5F-8308-422B-ACCF-302729F678E7}" name="Aug" dataDxfId="17" totalsRowDxfId="16"/>
    <tableColumn id="10" xr3:uid="{88120027-B878-48AD-B914-ECB91A629391}" name="Sep" dataDxfId="15" totalsRowDxfId="14"/>
    <tableColumn id="11" xr3:uid="{B5D6DAEB-31C6-42FA-B301-F1C8127DB108}" name="Oct" dataDxfId="13" totalsRowDxfId="12"/>
    <tableColumn id="12" xr3:uid="{386ADE0B-044A-4449-9320-BE0D43BA7968}" name="Nov" dataDxfId="11" totalsRowDxfId="10"/>
    <tableColumn id="13" xr3:uid="{66FFBE77-ACF3-4C72-9F2D-B4440BE55187}" name="Dec" dataDxfId="9" totalsRowDxfId="8"/>
    <tableColumn id="14" xr3:uid="{708BF086-D4C2-4A39-896E-A265A16D8A2C}" name="Sales" totalsRowFunction="sum" dataDxfId="7" totalsRowDxfId="6">
      <calculatedColumnFormula>SUM(B2:M2)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3BEDE9-3301-43A9-8569-2E2381CA72B8}" name="Table2" displayName="Table2" ref="A1:D409" totalsRowShown="0" headerRowDxfId="0" dataDxfId="1">
  <autoFilter ref="A1:D409" xr:uid="{FB3BEDE9-3301-43A9-8569-2E2381CA72B8}"/>
  <tableColumns count="4">
    <tableColumn id="1" xr3:uid="{E1047789-2B3A-4D95-A2FA-F6FBAF3B24E4}" name="Date" dataDxfId="5"/>
    <tableColumn id="2" xr3:uid="{AC4CF515-C854-4E0C-B452-C0A575A50343}" name="Month" dataDxfId="4"/>
    <tableColumn id="3" xr3:uid="{477F435C-37D3-4948-A354-C1387E88A855}" name="Company" dataDxfId="3"/>
    <tableColumn id="4" xr3:uid="{DE5CB2FC-FED4-40E1-A49B-0B441D28E152}" name="Valu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0"/>
  <sheetViews>
    <sheetView workbookViewId="0">
      <selection activeCell="B27" sqref="B27"/>
    </sheetView>
  </sheetViews>
  <sheetFormatPr defaultRowHeight="14.4" x14ac:dyDescent="0.3"/>
  <cols>
    <col min="1" max="1" width="5" bestFit="1" customWidth="1"/>
    <col min="2" max="2" width="5" customWidth="1"/>
    <col min="3" max="3" width="10.33203125" bestFit="1" customWidth="1"/>
    <col min="4" max="4" width="11.77734375" bestFit="1" customWidth="1"/>
    <col min="5" max="5" width="20" bestFit="1" customWidth="1"/>
    <col min="6" max="6" width="18.5546875" bestFit="1" customWidth="1"/>
    <col min="7" max="7" width="11.44140625" bestFit="1" customWidth="1"/>
    <col min="8" max="8" width="18.33203125" bestFit="1" customWidth="1"/>
    <col min="9" max="9" width="31.77734375" bestFit="1" customWidth="1"/>
    <col min="10" max="10" width="21.6640625" bestFit="1" customWidth="1"/>
    <col min="11" max="11" width="19.77734375" bestFit="1" customWidth="1"/>
    <col min="12" max="12" width="21.6640625" bestFit="1" customWidth="1"/>
    <col min="13" max="13" width="22.88671875" bestFit="1" customWidth="1"/>
    <col min="14" max="14" width="30.44140625" bestFit="1" customWidth="1"/>
    <col min="15" max="15" width="9" bestFit="1" customWidth="1"/>
    <col min="16" max="16" width="26.109375" bestFit="1" customWidth="1"/>
    <col min="17" max="17" width="22.33203125" bestFit="1" customWidth="1"/>
    <col min="18" max="18" width="19.33203125" bestFit="1" customWidth="1"/>
    <col min="19" max="19" width="14.109375" bestFit="1" customWidth="1"/>
    <col min="20" max="20" width="25.6640625" bestFit="1" customWidth="1"/>
    <col min="21" max="21" width="10.33203125" bestFit="1" customWidth="1"/>
    <col min="22" max="22" width="17.21875" bestFit="1" customWidth="1"/>
    <col min="23" max="23" width="32" bestFit="1" customWidth="1"/>
    <col min="24" max="24" width="31.44140625" bestFit="1" customWidth="1"/>
    <col min="25" max="25" width="16.109375" bestFit="1" customWidth="1"/>
    <col min="26" max="26" width="26.88671875" bestFit="1" customWidth="1"/>
    <col min="27" max="27" width="30.88671875" bestFit="1" customWidth="1"/>
    <col min="28" max="28" width="19.88671875" bestFit="1" customWidth="1"/>
    <col min="29" max="29" width="31.33203125" bestFit="1" customWidth="1"/>
    <col min="30" max="30" width="20.5546875" bestFit="1" customWidth="1"/>
    <col min="31" max="31" width="12.6640625" bestFit="1" customWidth="1"/>
    <col min="32" max="32" width="11" bestFit="1" customWidth="1"/>
    <col min="33" max="33" width="10" bestFit="1" customWidth="1"/>
    <col min="34" max="34" width="12.6640625" bestFit="1" customWidth="1"/>
    <col min="35" max="35" width="16.21875" bestFit="1" customWidth="1"/>
    <col min="36" max="36" width="14.33203125" bestFit="1" customWidth="1"/>
    <col min="37" max="37" width="12.6640625" bestFit="1" customWidth="1"/>
    <col min="38" max="38" width="12" bestFit="1" customWidth="1"/>
    <col min="39" max="39" width="13.109375" bestFit="1" customWidth="1"/>
    <col min="40" max="40" width="5.6640625" bestFit="1" customWidth="1"/>
    <col min="41" max="41" width="10" bestFit="1" customWidth="1"/>
    <col min="42" max="42" width="7" bestFit="1" customWidth="1"/>
    <col min="43" max="43" width="6.6640625" bestFit="1" customWidth="1"/>
    <col min="44" max="44" width="7" bestFit="1" customWidth="1"/>
    <col min="45" max="46" width="5" bestFit="1" customWidth="1"/>
  </cols>
  <sheetData>
    <row r="1" spans="1:46" x14ac:dyDescent="0.3">
      <c r="A1" s="1" t="s">
        <v>0</v>
      </c>
      <c r="B1" s="1" t="s">
        <v>45</v>
      </c>
      <c r="C1" s="2" t="s">
        <v>1</v>
      </c>
      <c r="D1" s="2" t="s">
        <v>2</v>
      </c>
      <c r="E1" s="3" t="s">
        <v>3</v>
      </c>
      <c r="F1" s="2" t="s">
        <v>4</v>
      </c>
      <c r="G1" s="4" t="s">
        <v>5</v>
      </c>
      <c r="H1" s="3" t="s">
        <v>6</v>
      </c>
      <c r="I1" s="2" t="s">
        <v>7</v>
      </c>
      <c r="J1" s="2" t="s">
        <v>8</v>
      </c>
      <c r="K1" s="2" t="s">
        <v>9</v>
      </c>
      <c r="L1" s="4" t="s">
        <v>10</v>
      </c>
      <c r="M1" s="3" t="s">
        <v>11</v>
      </c>
      <c r="N1" s="2" t="s">
        <v>12</v>
      </c>
      <c r="O1" s="2" t="s">
        <v>13</v>
      </c>
      <c r="P1" s="4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4" t="s">
        <v>19</v>
      </c>
      <c r="V1" s="3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6" t="s">
        <v>34</v>
      </c>
      <c r="AK1" s="5" t="s">
        <v>35</v>
      </c>
      <c r="AL1" s="5" t="s">
        <v>36</v>
      </c>
      <c r="AM1" s="5" t="s">
        <v>37</v>
      </c>
      <c r="AN1" s="7" t="s">
        <v>38</v>
      </c>
      <c r="AO1" s="7" t="s">
        <v>39</v>
      </c>
      <c r="AP1" s="7" t="s">
        <v>40</v>
      </c>
      <c r="AQ1" s="7" t="s">
        <v>41</v>
      </c>
      <c r="AR1" s="7" t="s">
        <v>42</v>
      </c>
      <c r="AS1" s="7" t="s">
        <v>43</v>
      </c>
      <c r="AT1" s="7" t="s">
        <v>44</v>
      </c>
    </row>
    <row r="2" spans="1:46" x14ac:dyDescent="0.3">
      <c r="A2" s="8">
        <v>2020</v>
      </c>
      <c r="B2" s="8" t="s">
        <v>46</v>
      </c>
      <c r="C2" s="9">
        <v>127144</v>
      </c>
      <c r="D2" s="9">
        <v>127144</v>
      </c>
      <c r="E2" s="9">
        <f>(D2-D3)/D2</f>
        <v>-0.22616875353929403</v>
      </c>
      <c r="F2" s="9">
        <v>121336</v>
      </c>
      <c r="G2" s="9">
        <v>5808</v>
      </c>
      <c r="H2" s="9">
        <f t="shared" ref="H2:H10" si="0">G2/D2</f>
        <v>4.5680488265274023E-2</v>
      </c>
      <c r="I2" s="9">
        <v>10193</v>
      </c>
      <c r="J2" s="10">
        <v>24</v>
      </c>
      <c r="K2" s="9">
        <v>131553</v>
      </c>
      <c r="L2" s="9">
        <v>-4409</v>
      </c>
      <c r="M2" s="9">
        <f t="shared" ref="M2:M7" si="1">L2/D2</f>
        <v>-3.4677216384571823E-2</v>
      </c>
      <c r="N2" s="9">
        <v>2614</v>
      </c>
      <c r="O2" s="10">
        <v>679</v>
      </c>
      <c r="P2" s="9">
        <v>-1116</v>
      </c>
      <c r="Q2" s="10">
        <v>160</v>
      </c>
      <c r="R2" s="9">
        <v>-1276</v>
      </c>
      <c r="S2" s="10">
        <v>-3</v>
      </c>
      <c r="T2" s="9">
        <v>-1279</v>
      </c>
      <c r="U2" s="9">
        <v>-1279</v>
      </c>
      <c r="V2" s="9">
        <f t="shared" ref="V2:V7" si="2">U2/D2</f>
        <v>-1.0059460139684138E-2</v>
      </c>
      <c r="W2" s="9">
        <v>-1279</v>
      </c>
      <c r="X2" s="9">
        <v>-1279</v>
      </c>
      <c r="Y2" s="9">
        <v>-1279</v>
      </c>
      <c r="Z2" s="9">
        <v>3973</v>
      </c>
      <c r="AA2" s="10">
        <v>-0.32</v>
      </c>
      <c r="AB2" s="10">
        <v>0.4</v>
      </c>
      <c r="AC2" s="10">
        <v>-44</v>
      </c>
      <c r="AD2" s="10">
        <v>-95</v>
      </c>
      <c r="AE2" s="11">
        <v>1.2</v>
      </c>
      <c r="AF2" s="11">
        <v>1.0900000000000001</v>
      </c>
      <c r="AG2" s="11">
        <v>0.51</v>
      </c>
      <c r="AH2" s="11">
        <v>0.05</v>
      </c>
      <c r="AI2" s="11">
        <v>0</v>
      </c>
      <c r="AJ2" s="12">
        <v>0</v>
      </c>
      <c r="AK2" s="11">
        <v>0</v>
      </c>
      <c r="AL2" s="11">
        <v>0</v>
      </c>
      <c r="AM2" s="11">
        <v>0</v>
      </c>
      <c r="AN2" s="7">
        <v>-0.32</v>
      </c>
      <c r="AO2" s="7">
        <v>8.7899999999999991</v>
      </c>
      <c r="AP2" s="13">
        <v>-4.1099999999999998E-2</v>
      </c>
      <c r="AQ2" s="13">
        <v>-4.8000000000000001E-2</v>
      </c>
      <c r="AR2" s="14">
        <v>0</v>
      </c>
      <c r="AS2" s="7">
        <v>1.17</v>
      </c>
      <c r="AT2" s="7">
        <v>0.28000000000000003</v>
      </c>
    </row>
    <row r="3" spans="1:46" x14ac:dyDescent="0.3">
      <c r="A3" s="8">
        <v>2019</v>
      </c>
      <c r="B3" s="8" t="s">
        <v>46</v>
      </c>
      <c r="C3" s="9">
        <v>155900</v>
      </c>
      <c r="D3" s="9">
        <v>155900</v>
      </c>
      <c r="E3" s="9">
        <f>(D3-D4)/D3</f>
        <v>-2.8466966003848623E-2</v>
      </c>
      <c r="F3" s="9">
        <v>143405</v>
      </c>
      <c r="G3" s="9">
        <v>12495</v>
      </c>
      <c r="H3" s="9">
        <f t="shared" si="0"/>
        <v>8.0147530468248879E-2</v>
      </c>
      <c r="I3" s="9">
        <v>11161</v>
      </c>
      <c r="J3" s="10">
        <v>859</v>
      </c>
      <c r="K3" s="9">
        <v>155381</v>
      </c>
      <c r="L3" s="10">
        <v>519</v>
      </c>
      <c r="M3" s="9">
        <f t="shared" si="1"/>
        <v>3.3290570878768441E-3</v>
      </c>
      <c r="N3" s="10">
        <v>8</v>
      </c>
      <c r="O3" s="9">
        <v>-1167</v>
      </c>
      <c r="P3" s="10">
        <v>-640</v>
      </c>
      <c r="Q3" s="10">
        <v>-819</v>
      </c>
      <c r="R3" s="10">
        <v>179</v>
      </c>
      <c r="S3" s="10">
        <v>-37</v>
      </c>
      <c r="T3" s="10">
        <v>142</v>
      </c>
      <c r="U3" s="10">
        <v>47</v>
      </c>
      <c r="V3" s="9">
        <f t="shared" si="2"/>
        <v>3.0147530468248876E-4</v>
      </c>
      <c r="W3" s="10">
        <v>142</v>
      </c>
      <c r="X3" s="10">
        <v>47</v>
      </c>
      <c r="Y3" s="10">
        <v>47</v>
      </c>
      <c r="Z3" s="9">
        <v>4004</v>
      </c>
      <c r="AA3" s="10">
        <v>0.04</v>
      </c>
      <c r="AB3" s="10">
        <v>1.88</v>
      </c>
      <c r="AC3" s="10">
        <v>2</v>
      </c>
      <c r="AD3" s="10">
        <v>123</v>
      </c>
      <c r="AE3" s="11">
        <v>1.1599999999999999</v>
      </c>
      <c r="AF3" s="11">
        <v>1.05</v>
      </c>
      <c r="AG3" s="11">
        <v>0.35</v>
      </c>
      <c r="AH3" s="11">
        <v>0.08</v>
      </c>
      <c r="AI3" s="11">
        <v>0</v>
      </c>
      <c r="AJ3" s="12">
        <v>0</v>
      </c>
      <c r="AK3" s="11">
        <v>0</v>
      </c>
      <c r="AL3" s="11">
        <v>0</v>
      </c>
      <c r="AM3" s="11">
        <v>0</v>
      </c>
      <c r="AN3" s="7">
        <v>0.01</v>
      </c>
      <c r="AO3" s="7">
        <v>9.15</v>
      </c>
      <c r="AP3" s="13">
        <v>1.2999999999999999E-3</v>
      </c>
      <c r="AQ3" s="13">
        <v>2.0000000000000001E-4</v>
      </c>
      <c r="AR3" s="7">
        <v>457.26</v>
      </c>
      <c r="AS3" s="7">
        <v>1.1299999999999999</v>
      </c>
      <c r="AT3" s="7">
        <v>0.23</v>
      </c>
    </row>
    <row r="4" spans="1:46" x14ac:dyDescent="0.3">
      <c r="A4" s="8">
        <v>2018</v>
      </c>
      <c r="B4" s="8" t="s">
        <v>46</v>
      </c>
      <c r="C4" s="9">
        <v>160338</v>
      </c>
      <c r="D4" s="9">
        <v>160338</v>
      </c>
      <c r="E4" s="9">
        <f>(D4)/D4</f>
        <v>1</v>
      </c>
      <c r="F4" s="9">
        <v>145730</v>
      </c>
      <c r="G4" s="9">
        <v>14608</v>
      </c>
      <c r="H4" s="9">
        <f t="shared" si="0"/>
        <v>9.1107535331611963E-2</v>
      </c>
      <c r="I4" s="9">
        <v>11403</v>
      </c>
      <c r="J4" s="10">
        <v>-1</v>
      </c>
      <c r="K4" s="9">
        <v>157135</v>
      </c>
      <c r="L4" s="9">
        <v>3203</v>
      </c>
      <c r="M4" s="9">
        <f t="shared" si="1"/>
        <v>1.9976549539098654E-2</v>
      </c>
      <c r="N4" s="10">
        <v>-248</v>
      </c>
      <c r="O4" s="9">
        <v>1390</v>
      </c>
      <c r="P4" s="9">
        <v>4345</v>
      </c>
      <c r="Q4" s="10">
        <v>773</v>
      </c>
      <c r="R4" s="9">
        <v>3572</v>
      </c>
      <c r="S4" s="10">
        <v>-18</v>
      </c>
      <c r="T4" s="9">
        <v>3554</v>
      </c>
      <c r="U4" s="9">
        <v>3677</v>
      </c>
      <c r="V4" s="9">
        <f t="shared" si="2"/>
        <v>2.2932804450598112E-2</v>
      </c>
      <c r="W4" s="9">
        <v>3554</v>
      </c>
      <c r="X4" s="9">
        <v>3677</v>
      </c>
      <c r="Y4" s="9">
        <v>3677</v>
      </c>
      <c r="Z4" s="9">
        <v>3998</v>
      </c>
      <c r="AA4" s="10">
        <v>0.89</v>
      </c>
      <c r="AB4" s="10">
        <v>1.27</v>
      </c>
      <c r="AC4" s="10">
        <v>1</v>
      </c>
      <c r="AD4" s="10">
        <v>520</v>
      </c>
      <c r="AE4" s="11">
        <v>1.2</v>
      </c>
      <c r="AF4" s="11">
        <v>1.08</v>
      </c>
      <c r="AG4" s="11">
        <v>0.36</v>
      </c>
      <c r="AH4" s="11">
        <v>0.09</v>
      </c>
      <c r="AI4" s="11">
        <v>0.02</v>
      </c>
      <c r="AJ4" s="12">
        <v>0.03</v>
      </c>
      <c r="AK4" s="11">
        <v>0.02</v>
      </c>
      <c r="AL4" s="11">
        <v>0.12</v>
      </c>
      <c r="AM4" s="11">
        <v>0.1</v>
      </c>
      <c r="AN4" s="7">
        <v>0.92</v>
      </c>
      <c r="AO4" s="7">
        <v>7.06</v>
      </c>
      <c r="AP4" s="13">
        <v>0.1011</v>
      </c>
      <c r="AQ4" s="13">
        <v>1.41E-2</v>
      </c>
      <c r="AR4" s="7">
        <v>7.67</v>
      </c>
      <c r="AS4" s="7">
        <v>0.8</v>
      </c>
      <c r="AT4" s="7">
        <v>0.18</v>
      </c>
    </row>
    <row r="5" spans="1:46" ht="15" thickBot="1" x14ac:dyDescent="0.35">
      <c r="A5" s="8">
        <v>2020</v>
      </c>
      <c r="B5" s="8" t="s">
        <v>48</v>
      </c>
      <c r="C5" s="9">
        <v>122485</v>
      </c>
      <c r="D5" s="9">
        <v>122485</v>
      </c>
      <c r="E5" s="9">
        <f>(D5-D6)/D5</f>
        <v>-0.12043923745764787</v>
      </c>
      <c r="F5" s="9">
        <v>107313</v>
      </c>
      <c r="G5" s="9">
        <v>15172</v>
      </c>
      <c r="H5" s="9">
        <f t="shared" si="0"/>
        <v>0.12386822876270563</v>
      </c>
      <c r="I5" s="9">
        <v>5638</v>
      </c>
      <c r="J5" s="9">
        <v>2900</v>
      </c>
      <c r="K5" s="9">
        <v>115851</v>
      </c>
      <c r="L5" s="9">
        <v>6634</v>
      </c>
      <c r="M5" s="9">
        <f t="shared" si="1"/>
        <v>5.4161734089888558E-2</v>
      </c>
      <c r="N5" s="10">
        <v>366</v>
      </c>
      <c r="O5" s="9">
        <v>1095</v>
      </c>
      <c r="P5" s="9">
        <v>8095</v>
      </c>
      <c r="Q5" s="9">
        <v>1774</v>
      </c>
      <c r="R5" s="9">
        <v>6321</v>
      </c>
      <c r="S5" s="10">
        <v>106</v>
      </c>
      <c r="T5" s="9">
        <v>6427</v>
      </c>
      <c r="U5" s="9">
        <v>6427</v>
      </c>
      <c r="V5" s="9">
        <f t="shared" si="2"/>
        <v>5.2471731232395805E-2</v>
      </c>
      <c r="W5" s="10">
        <v>-180</v>
      </c>
      <c r="X5" s="9">
        <v>6247</v>
      </c>
      <c r="Y5" s="9">
        <v>6247</v>
      </c>
      <c r="Z5" s="9">
        <v>6247</v>
      </c>
      <c r="AA5" s="9">
        <v>1442</v>
      </c>
      <c r="AB5" s="10">
        <v>4.33</v>
      </c>
      <c r="AC5" s="10">
        <v>6.33</v>
      </c>
      <c r="AD5" s="10">
        <v>0</v>
      </c>
      <c r="AE5" s="15">
        <v>1.01</v>
      </c>
      <c r="AF5" s="16">
        <v>0.88</v>
      </c>
      <c r="AG5" s="16">
        <v>0.36</v>
      </c>
      <c r="AH5" s="16">
        <v>0.11</v>
      </c>
      <c r="AI5" s="16">
        <v>0.05</v>
      </c>
      <c r="AJ5" s="16">
        <v>7.0000000000000007E-2</v>
      </c>
      <c r="AK5" s="16">
        <v>0.05</v>
      </c>
      <c r="AL5" s="16">
        <v>0.18</v>
      </c>
      <c r="AM5" s="16">
        <v>0.14000000000000001</v>
      </c>
      <c r="AN5">
        <v>4.33</v>
      </c>
      <c r="AO5">
        <v>41.64</v>
      </c>
      <c r="AP5" s="17">
        <v>0.13469999999999999</v>
      </c>
      <c r="AQ5" s="17">
        <v>2.6100000000000002E-2</v>
      </c>
      <c r="AR5">
        <v>9.64</v>
      </c>
      <c r="AS5">
        <v>1.17</v>
      </c>
      <c r="AT5">
        <v>0.49</v>
      </c>
    </row>
    <row r="6" spans="1:46" ht="15" thickBot="1" x14ac:dyDescent="0.35">
      <c r="A6" s="8">
        <v>2019</v>
      </c>
      <c r="B6" s="8" t="s">
        <v>48</v>
      </c>
      <c r="C6" s="9">
        <v>137237</v>
      </c>
      <c r="D6" s="9">
        <v>137237</v>
      </c>
      <c r="E6" s="9">
        <f>(D6-D7)/D6</f>
        <v>-7.1496753790887296E-2</v>
      </c>
      <c r="F6" s="9">
        <v>123265</v>
      </c>
      <c r="G6" s="9">
        <v>13972</v>
      </c>
      <c r="H6" s="9">
        <f t="shared" si="0"/>
        <v>0.10180927883879712</v>
      </c>
      <c r="I6" s="9">
        <v>8491</v>
      </c>
      <c r="J6" s="10">
        <v>-449</v>
      </c>
      <c r="K6" s="9">
        <v>131756</v>
      </c>
      <c r="L6" s="9">
        <v>5481</v>
      </c>
      <c r="M6" s="9">
        <f t="shared" si="1"/>
        <v>3.9938209083556185E-2</v>
      </c>
      <c r="N6" s="9">
        <v>1158</v>
      </c>
      <c r="O6" s="10">
        <v>797</v>
      </c>
      <c r="P6" s="9">
        <v>7436</v>
      </c>
      <c r="Q6" s="10">
        <v>769</v>
      </c>
      <c r="R6" s="9">
        <v>6667</v>
      </c>
      <c r="S6" s="10">
        <v>65</v>
      </c>
      <c r="T6" s="9">
        <v>6732</v>
      </c>
      <c r="U6" s="9">
        <v>6732</v>
      </c>
      <c r="V6" s="9">
        <f t="shared" si="2"/>
        <v>4.9053826591954064E-2</v>
      </c>
      <c r="W6" s="10">
        <v>-151</v>
      </c>
      <c r="X6" s="9">
        <v>6581</v>
      </c>
      <c r="Y6" s="9">
        <v>6581</v>
      </c>
      <c r="Z6" s="9">
        <v>6581</v>
      </c>
      <c r="AA6" s="9">
        <v>1439</v>
      </c>
      <c r="AB6" s="10">
        <v>4.57</v>
      </c>
      <c r="AC6" s="10">
        <v>5.28</v>
      </c>
      <c r="AD6" s="10">
        <v>130</v>
      </c>
      <c r="AE6" s="15">
        <v>0.88</v>
      </c>
      <c r="AF6" s="16">
        <v>0.76</v>
      </c>
      <c r="AG6" s="16">
        <v>0.27</v>
      </c>
      <c r="AH6" s="16">
        <v>0.1</v>
      </c>
      <c r="AI6" s="16">
        <v>0.04</v>
      </c>
      <c r="AJ6" s="16">
        <v>0.05</v>
      </c>
      <c r="AK6" s="16">
        <v>0.05</v>
      </c>
      <c r="AL6" s="16">
        <v>0.18</v>
      </c>
      <c r="AM6" s="16">
        <v>0.16</v>
      </c>
      <c r="AN6">
        <v>4.57</v>
      </c>
      <c r="AO6">
        <v>36.14</v>
      </c>
      <c r="AP6" s="17">
        <v>0.14119999999999999</v>
      </c>
      <c r="AQ6" s="17">
        <v>2.8400000000000002E-2</v>
      </c>
      <c r="AR6">
        <v>7.89</v>
      </c>
      <c r="AS6">
        <v>1.1000000000000001</v>
      </c>
      <c r="AT6">
        <v>0.38</v>
      </c>
    </row>
    <row r="7" spans="1:46" ht="15" thickBot="1" x14ac:dyDescent="0.35">
      <c r="A7" s="8">
        <v>2018</v>
      </c>
      <c r="B7" s="8" t="s">
        <v>48</v>
      </c>
      <c r="C7" s="9">
        <v>147049</v>
      </c>
      <c r="D7" s="9">
        <v>147049</v>
      </c>
      <c r="E7" s="9">
        <f>(D7)/D7</f>
        <v>1</v>
      </c>
      <c r="F7" s="9">
        <v>132954</v>
      </c>
      <c r="G7" s="9">
        <v>14095</v>
      </c>
      <c r="H7" s="9">
        <f t="shared" si="0"/>
        <v>9.5852402940516432E-2</v>
      </c>
      <c r="I7" s="9">
        <v>9650</v>
      </c>
      <c r="J7" s="10" t="s">
        <v>47</v>
      </c>
      <c r="K7" s="9">
        <v>142604</v>
      </c>
      <c r="L7" s="9">
        <v>4445</v>
      </c>
      <c r="M7" s="9">
        <f t="shared" si="1"/>
        <v>3.0228019231684677E-2</v>
      </c>
      <c r="N7" s="9">
        <v>4104</v>
      </c>
      <c r="O7" s="10" t="s">
        <v>47</v>
      </c>
      <c r="P7" s="9">
        <v>8549</v>
      </c>
      <c r="Q7" s="10">
        <v>674</v>
      </c>
      <c r="R7" s="9">
        <v>7875</v>
      </c>
      <c r="S7" s="10">
        <v>9</v>
      </c>
      <c r="T7" s="9">
        <v>7884</v>
      </c>
      <c r="U7" s="9">
        <v>8014</v>
      </c>
      <c r="V7" s="9">
        <f t="shared" si="2"/>
        <v>5.4498840522546908E-2</v>
      </c>
      <c r="W7" s="10">
        <v>-98</v>
      </c>
      <c r="X7" s="9">
        <v>7786</v>
      </c>
      <c r="Y7" s="9">
        <v>7916</v>
      </c>
      <c r="Z7" s="9">
        <v>7916</v>
      </c>
      <c r="AA7" s="9">
        <v>1431</v>
      </c>
      <c r="AB7" s="10">
        <v>5.44</v>
      </c>
      <c r="AC7" s="10">
        <v>6.99</v>
      </c>
      <c r="AD7" s="9">
        <v>-11512</v>
      </c>
      <c r="AE7" s="15">
        <v>0.92</v>
      </c>
      <c r="AF7" s="16">
        <v>0.8</v>
      </c>
      <c r="AG7" s="16">
        <v>0.33</v>
      </c>
      <c r="AH7" s="16">
        <v>0.1</v>
      </c>
      <c r="AI7" s="16">
        <v>0.03</v>
      </c>
      <c r="AJ7" s="16">
        <v>0.06</v>
      </c>
      <c r="AK7" s="16">
        <v>0.05</v>
      </c>
      <c r="AL7" s="16">
        <v>0.22</v>
      </c>
      <c r="AM7" s="16">
        <v>0.21</v>
      </c>
      <c r="AN7">
        <v>5.53</v>
      </c>
      <c r="AO7">
        <v>31.7</v>
      </c>
      <c r="AP7" s="17">
        <v>0.20069999999999999</v>
      </c>
      <c r="AQ7" s="17">
        <v>3.56E-2</v>
      </c>
      <c r="AR7">
        <v>5.73</v>
      </c>
      <c r="AS7">
        <v>1.04</v>
      </c>
      <c r="AT7">
        <v>0.31</v>
      </c>
    </row>
    <row r="8" spans="1:46" ht="15" thickBot="1" x14ac:dyDescent="0.35">
      <c r="A8" s="19">
        <v>2020</v>
      </c>
      <c r="B8" s="19" t="s">
        <v>49</v>
      </c>
      <c r="C8" s="9">
        <v>31536</v>
      </c>
      <c r="D8" s="9">
        <v>31536</v>
      </c>
      <c r="E8" s="9">
        <f>(D8-D9)/D8</f>
        <v>0.22063673262303399</v>
      </c>
      <c r="F8" s="9">
        <v>24906</v>
      </c>
      <c r="G8" s="20">
        <v>6630</v>
      </c>
      <c r="H8" s="20">
        <f t="shared" si="0"/>
        <v>0.2102359208523592</v>
      </c>
      <c r="I8" s="9">
        <v>3145</v>
      </c>
      <c r="J8" s="9">
        <v>1491</v>
      </c>
      <c r="K8" s="10">
        <v>0</v>
      </c>
      <c r="L8" s="9">
        <v>29542</v>
      </c>
      <c r="M8" s="20">
        <v>1994</v>
      </c>
      <c r="N8" s="20">
        <f>M8/D8</f>
        <v>6.3229325215626589E-2</v>
      </c>
      <c r="O8" s="10">
        <v>-832</v>
      </c>
      <c r="P8" s="10">
        <v>-8</v>
      </c>
      <c r="Q8" s="20">
        <v>1154</v>
      </c>
      <c r="R8" s="10">
        <v>292</v>
      </c>
      <c r="S8" s="10">
        <v>862</v>
      </c>
      <c r="T8" s="10">
        <v>-172</v>
      </c>
      <c r="U8" s="10">
        <v>690</v>
      </c>
      <c r="V8" s="21">
        <v>690</v>
      </c>
      <c r="W8" s="21">
        <f>V8/D8</f>
        <v>2.1879756468797563E-2</v>
      </c>
      <c r="X8" s="10">
        <v>690</v>
      </c>
      <c r="Y8" s="10">
        <v>690</v>
      </c>
      <c r="Z8" s="10">
        <v>690</v>
      </c>
      <c r="AA8" s="9">
        <v>1083</v>
      </c>
      <c r="AB8" s="10">
        <v>0.64</v>
      </c>
      <c r="AC8" s="10">
        <v>0.64</v>
      </c>
      <c r="AD8" s="10">
        <v>-722.65</v>
      </c>
      <c r="AE8" s="22">
        <v>1.88</v>
      </c>
      <c r="AF8" s="23">
        <v>1.59</v>
      </c>
      <c r="AG8" s="22">
        <v>1.36</v>
      </c>
      <c r="AH8" s="22">
        <v>0.21</v>
      </c>
      <c r="AI8" s="22">
        <v>0.06</v>
      </c>
      <c r="AJ8" s="22">
        <v>0.04</v>
      </c>
      <c r="AK8" s="22">
        <v>0.02</v>
      </c>
      <c r="AL8" s="22">
        <v>0.05</v>
      </c>
      <c r="AM8" s="22">
        <v>0.03</v>
      </c>
      <c r="AN8" s="18">
        <v>0.64</v>
      </c>
      <c r="AO8" s="18">
        <v>705.67</v>
      </c>
      <c r="AP8" s="24">
        <v>4.5400000000000003E-2</v>
      </c>
      <c r="AQ8" s="24">
        <v>1.5900000000000001E-2</v>
      </c>
      <c r="AR8" s="18">
        <v>1102.6099999999999</v>
      </c>
      <c r="AS8" s="18">
        <v>29.36</v>
      </c>
      <c r="AT8" s="18">
        <v>23.75</v>
      </c>
    </row>
    <row r="9" spans="1:46" ht="15" thickBot="1" x14ac:dyDescent="0.35">
      <c r="A9" s="19">
        <v>2019</v>
      </c>
      <c r="B9" s="19" t="s">
        <v>49</v>
      </c>
      <c r="C9" s="9">
        <v>24578</v>
      </c>
      <c r="D9" s="9">
        <v>24578</v>
      </c>
      <c r="E9" s="9">
        <f>(D9-D10)/D9</f>
        <v>0.12680974855561883</v>
      </c>
      <c r="F9" s="9">
        <v>20509</v>
      </c>
      <c r="G9" s="20">
        <v>4069</v>
      </c>
      <c r="H9" s="20">
        <f t="shared" si="0"/>
        <v>0.1655545609895028</v>
      </c>
      <c r="I9" s="9">
        <v>2646</v>
      </c>
      <c r="J9" s="9">
        <v>1343</v>
      </c>
      <c r="K9" s="10">
        <v>149</v>
      </c>
      <c r="L9" s="9">
        <v>24647</v>
      </c>
      <c r="M9" s="21">
        <v>-69</v>
      </c>
      <c r="N9" s="20">
        <f>M9/D9</f>
        <v>-2.8073887216209618E-3</v>
      </c>
      <c r="O9" s="10">
        <v>-593</v>
      </c>
      <c r="P9" s="10">
        <v>-3</v>
      </c>
      <c r="Q9" s="21">
        <v>-665</v>
      </c>
      <c r="R9" s="10">
        <v>110</v>
      </c>
      <c r="S9" s="10">
        <v>-775</v>
      </c>
      <c r="T9" s="10">
        <v>-95</v>
      </c>
      <c r="U9" s="10">
        <v>-870</v>
      </c>
      <c r="V9" s="21">
        <v>-870</v>
      </c>
      <c r="W9" s="21">
        <f>V9/D9</f>
        <v>-3.5397509968264303E-2</v>
      </c>
      <c r="X9" s="10">
        <v>-870</v>
      </c>
      <c r="Y9" s="10">
        <v>-870</v>
      </c>
      <c r="Z9" s="10">
        <v>-870</v>
      </c>
      <c r="AA9" s="10">
        <v>887</v>
      </c>
      <c r="AB9" s="10">
        <v>-0.98</v>
      </c>
      <c r="AC9" s="10">
        <v>-0.87</v>
      </c>
      <c r="AD9" s="10" t="s">
        <v>47</v>
      </c>
      <c r="AE9" s="22">
        <v>1.1299999999999999</v>
      </c>
      <c r="AF9" s="23">
        <v>0.8</v>
      </c>
      <c r="AG9" s="22">
        <v>0.59</v>
      </c>
      <c r="AH9" s="22">
        <v>0.17</v>
      </c>
      <c r="AI9" s="22">
        <v>0</v>
      </c>
      <c r="AJ9" s="22">
        <v>0</v>
      </c>
      <c r="AK9" s="22">
        <v>0</v>
      </c>
      <c r="AL9" s="22">
        <v>0</v>
      </c>
      <c r="AM9" s="22">
        <v>0</v>
      </c>
      <c r="AN9" s="18">
        <v>-0.98</v>
      </c>
      <c r="AO9" s="18">
        <v>83.67</v>
      </c>
      <c r="AP9" s="24">
        <v>-0.13189999999999999</v>
      </c>
      <c r="AQ9" s="24">
        <v>-2.7199999999999998E-2</v>
      </c>
      <c r="AR9" s="18">
        <v>0</v>
      </c>
      <c r="AS9" s="18">
        <v>10.14</v>
      </c>
      <c r="AT9" s="18">
        <v>3.03</v>
      </c>
    </row>
    <row r="10" spans="1:46" ht="15" thickBot="1" x14ac:dyDescent="0.35">
      <c r="A10" s="19">
        <v>2018</v>
      </c>
      <c r="B10" s="19" t="s">
        <v>49</v>
      </c>
      <c r="C10" s="9">
        <v>21461.27</v>
      </c>
      <c r="D10" s="9">
        <v>21461.27</v>
      </c>
      <c r="E10" s="9">
        <f>(D10-0)/D10</f>
        <v>1</v>
      </c>
      <c r="F10" s="9">
        <v>17419.25</v>
      </c>
      <c r="G10" s="20">
        <v>4042.02</v>
      </c>
      <c r="H10" s="20">
        <f t="shared" si="0"/>
        <v>0.18834020540256938</v>
      </c>
      <c r="I10" s="9">
        <v>2834.49</v>
      </c>
      <c r="J10" s="9">
        <v>1460.37</v>
      </c>
      <c r="K10" s="10">
        <v>135.22999999999999</v>
      </c>
      <c r="L10" s="9">
        <v>21849.34</v>
      </c>
      <c r="M10" s="21">
        <v>-388.07</v>
      </c>
      <c r="N10" s="20">
        <f>M10/D10</f>
        <v>-1.8082340886629727E-2</v>
      </c>
      <c r="O10" s="10">
        <v>-637.04</v>
      </c>
      <c r="P10" s="10">
        <v>20.37</v>
      </c>
      <c r="Q10" s="20">
        <v>-1004.75</v>
      </c>
      <c r="R10" s="10">
        <v>57.84</v>
      </c>
      <c r="S10" s="9">
        <v>-1062.58</v>
      </c>
      <c r="T10" s="10">
        <v>86.49</v>
      </c>
      <c r="U10" s="10">
        <v>-976.09</v>
      </c>
      <c r="V10" s="21">
        <v>-976.09</v>
      </c>
      <c r="W10" s="21">
        <f>V10/D10</f>
        <v>-4.5481464983199972E-2</v>
      </c>
      <c r="X10" s="10">
        <v>-976.09</v>
      </c>
      <c r="Y10" s="10">
        <v>-976.09</v>
      </c>
      <c r="Z10" s="10">
        <v>-976.09</v>
      </c>
      <c r="AA10" s="10">
        <v>852.63</v>
      </c>
      <c r="AB10" s="10">
        <v>-1.1399999999999999</v>
      </c>
      <c r="AC10" s="10">
        <v>-1.04</v>
      </c>
      <c r="AD10" s="10" t="s">
        <v>47</v>
      </c>
      <c r="AE10" s="22">
        <v>0.83</v>
      </c>
      <c r="AF10" s="23">
        <v>0.52</v>
      </c>
      <c r="AG10" s="22">
        <v>0.39</v>
      </c>
      <c r="AH10" s="22">
        <v>0.19</v>
      </c>
      <c r="AI10" s="22">
        <v>0</v>
      </c>
      <c r="AJ10" s="22">
        <v>0</v>
      </c>
      <c r="AK10" s="22">
        <v>0</v>
      </c>
      <c r="AL10" s="22">
        <v>0</v>
      </c>
      <c r="AM10" s="22">
        <v>0</v>
      </c>
      <c r="AN10" s="18">
        <v>-1.1399999999999999</v>
      </c>
      <c r="AO10" s="18">
        <v>66.56</v>
      </c>
      <c r="AP10" s="24">
        <v>-0.1852</v>
      </c>
      <c r="AQ10" s="24">
        <v>-3.4200000000000001E-2</v>
      </c>
      <c r="AR10" s="18">
        <v>0</v>
      </c>
      <c r="AS10" s="18">
        <v>10</v>
      </c>
      <c r="AT10" s="18">
        <v>2.68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D9431-85E0-4848-B042-C4939EE6673A}">
  <dimension ref="A1:AS4"/>
  <sheetViews>
    <sheetView workbookViewId="0">
      <selection activeCell="F8" sqref="F8"/>
    </sheetView>
  </sheetViews>
  <sheetFormatPr defaultRowHeight="14.4" x14ac:dyDescent="0.3"/>
  <cols>
    <col min="1" max="1" width="5" bestFit="1" customWidth="1"/>
    <col min="2" max="2" width="8.109375" bestFit="1" customWidth="1"/>
    <col min="3" max="3" width="10.33203125" bestFit="1" customWidth="1"/>
    <col min="4" max="4" width="11.77734375" bestFit="1" customWidth="1"/>
    <col min="5" max="5" width="18.5546875" bestFit="1" customWidth="1"/>
    <col min="6" max="6" width="11.44140625" bestFit="1" customWidth="1"/>
    <col min="7" max="7" width="18.33203125" bestFit="1" customWidth="1"/>
    <col min="8" max="8" width="31.77734375" bestFit="1" customWidth="1"/>
    <col min="9" max="9" width="21.6640625" bestFit="1" customWidth="1"/>
    <col min="10" max="10" width="19.77734375" bestFit="1" customWidth="1"/>
    <col min="11" max="11" width="21.6640625" bestFit="1" customWidth="1"/>
    <col min="12" max="12" width="22.88671875" bestFit="1" customWidth="1"/>
    <col min="13" max="13" width="30.44140625" bestFit="1" customWidth="1"/>
    <col min="14" max="14" width="9" bestFit="1" customWidth="1"/>
    <col min="15" max="15" width="26.109375" bestFit="1" customWidth="1"/>
    <col min="16" max="16" width="22.33203125" bestFit="1" customWidth="1"/>
    <col min="17" max="17" width="19.33203125" bestFit="1" customWidth="1"/>
    <col min="18" max="18" width="14.109375" bestFit="1" customWidth="1"/>
    <col min="19" max="19" width="25.6640625" bestFit="1" customWidth="1"/>
    <col min="20" max="20" width="10.33203125" bestFit="1" customWidth="1"/>
    <col min="21" max="21" width="17.21875" bestFit="1" customWidth="1"/>
    <col min="22" max="22" width="32" bestFit="1" customWidth="1"/>
    <col min="23" max="23" width="31.44140625" bestFit="1" customWidth="1"/>
    <col min="24" max="24" width="16.109375" bestFit="1" customWidth="1"/>
    <col min="25" max="25" width="26.88671875" bestFit="1" customWidth="1"/>
    <col min="26" max="26" width="30.88671875" bestFit="1" customWidth="1"/>
    <col min="27" max="27" width="19.88671875" bestFit="1" customWidth="1"/>
    <col min="28" max="28" width="31.33203125" bestFit="1" customWidth="1"/>
    <col min="29" max="29" width="20.5546875" bestFit="1" customWidth="1"/>
    <col min="30" max="30" width="12.6640625" bestFit="1" customWidth="1"/>
    <col min="31" max="31" width="11" bestFit="1" customWidth="1"/>
    <col min="32" max="32" width="10" bestFit="1" customWidth="1"/>
    <col min="33" max="33" width="12.6640625" bestFit="1" customWidth="1"/>
    <col min="34" max="34" width="16.21875" bestFit="1" customWidth="1"/>
    <col min="35" max="35" width="14.33203125" bestFit="1" customWidth="1"/>
    <col min="36" max="36" width="12.6640625" bestFit="1" customWidth="1"/>
    <col min="37" max="37" width="12" bestFit="1" customWidth="1"/>
    <col min="38" max="38" width="13.109375" bestFit="1" customWidth="1"/>
    <col min="39" max="39" width="5.6640625" bestFit="1" customWidth="1"/>
    <col min="40" max="40" width="10" bestFit="1" customWidth="1"/>
    <col min="41" max="41" width="7" bestFit="1" customWidth="1"/>
    <col min="42" max="42" width="6.6640625" bestFit="1" customWidth="1"/>
    <col min="43" max="43" width="8" bestFit="1" customWidth="1"/>
    <col min="44" max="45" width="6" bestFit="1" customWidth="1"/>
  </cols>
  <sheetData>
    <row r="1" spans="1:45" x14ac:dyDescent="0.3">
      <c r="A1" s="1" t="s">
        <v>0</v>
      </c>
      <c r="B1" s="1" t="s">
        <v>45</v>
      </c>
      <c r="C1" s="2" t="s">
        <v>1</v>
      </c>
      <c r="D1" s="2" t="s">
        <v>2</v>
      </c>
      <c r="E1" s="2" t="s">
        <v>4</v>
      </c>
      <c r="F1" s="4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3" t="s">
        <v>11</v>
      </c>
      <c r="M1" s="2" t="s">
        <v>12</v>
      </c>
      <c r="N1" s="2" t="s">
        <v>13</v>
      </c>
      <c r="O1" s="4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4" t="s">
        <v>19</v>
      </c>
      <c r="U1" s="3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6" t="s">
        <v>34</v>
      </c>
      <c r="AJ1" s="5" t="s">
        <v>35</v>
      </c>
      <c r="AK1" s="5" t="s">
        <v>36</v>
      </c>
      <c r="AL1" s="5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7" t="s">
        <v>44</v>
      </c>
    </row>
    <row r="2" spans="1:45" x14ac:dyDescent="0.3">
      <c r="A2" s="8">
        <v>2020</v>
      </c>
      <c r="B2" s="8" t="s">
        <v>46</v>
      </c>
      <c r="C2" s="9">
        <v>127144</v>
      </c>
      <c r="D2" s="9">
        <v>127144</v>
      </c>
      <c r="E2" s="9">
        <v>121336</v>
      </c>
      <c r="F2" s="9">
        <v>5808</v>
      </c>
      <c r="G2" s="9">
        <f>F2/D2</f>
        <v>4.5680488265274023E-2</v>
      </c>
      <c r="H2" s="9">
        <v>10193</v>
      </c>
      <c r="I2" s="10">
        <v>24</v>
      </c>
      <c r="J2" s="9">
        <v>131553</v>
      </c>
      <c r="K2" s="9">
        <v>-4409</v>
      </c>
      <c r="L2" s="9">
        <f>K2/D2</f>
        <v>-3.4677216384571823E-2</v>
      </c>
      <c r="M2" s="9">
        <v>2614</v>
      </c>
      <c r="N2" s="10">
        <v>679</v>
      </c>
      <c r="O2" s="9">
        <v>-1116</v>
      </c>
      <c r="P2" s="10">
        <v>160</v>
      </c>
      <c r="Q2" s="9">
        <v>-1276</v>
      </c>
      <c r="R2" s="10">
        <v>-3</v>
      </c>
      <c r="S2" s="9">
        <v>-1279</v>
      </c>
      <c r="T2" s="9">
        <v>-1279</v>
      </c>
      <c r="U2" s="9">
        <f>T2/D2</f>
        <v>-1.0059460139684138E-2</v>
      </c>
      <c r="V2" s="9">
        <v>-1279</v>
      </c>
      <c r="W2" s="9">
        <v>-1279</v>
      </c>
      <c r="X2" s="9">
        <v>-1279</v>
      </c>
      <c r="Y2" s="9">
        <v>3973</v>
      </c>
      <c r="Z2" s="10">
        <v>-0.32</v>
      </c>
      <c r="AA2" s="10">
        <v>0.4</v>
      </c>
      <c r="AB2" s="10">
        <v>-44</v>
      </c>
      <c r="AC2" s="10">
        <v>-95</v>
      </c>
      <c r="AD2" s="11">
        <v>1.2</v>
      </c>
      <c r="AE2" s="11">
        <v>1.0900000000000001</v>
      </c>
      <c r="AF2" s="11">
        <v>0.51</v>
      </c>
      <c r="AG2" s="11">
        <v>0.05</v>
      </c>
      <c r="AH2" s="11">
        <v>0</v>
      </c>
      <c r="AI2" s="12">
        <v>0</v>
      </c>
      <c r="AJ2" s="11">
        <v>0</v>
      </c>
      <c r="AK2" s="11">
        <v>0</v>
      </c>
      <c r="AL2" s="11">
        <v>0</v>
      </c>
      <c r="AM2" s="7">
        <v>-0.32</v>
      </c>
      <c r="AN2" s="7">
        <v>8.7899999999999991</v>
      </c>
      <c r="AO2" s="13">
        <v>-4.1099999999999998E-2</v>
      </c>
      <c r="AP2" s="13">
        <v>-4.8000000000000001E-2</v>
      </c>
      <c r="AQ2" s="14">
        <v>0</v>
      </c>
      <c r="AR2" s="7">
        <v>1.17</v>
      </c>
      <c r="AS2" s="7">
        <v>0.28000000000000003</v>
      </c>
    </row>
    <row r="3" spans="1:45" ht="15" thickBot="1" x14ac:dyDescent="0.35">
      <c r="A3" s="8">
        <v>2020</v>
      </c>
      <c r="B3" s="8" t="s">
        <v>48</v>
      </c>
      <c r="C3" s="9">
        <v>122485</v>
      </c>
      <c r="D3" s="9">
        <v>122485</v>
      </c>
      <c r="E3" s="9">
        <v>107313</v>
      </c>
      <c r="F3" s="9">
        <v>15172</v>
      </c>
      <c r="G3" s="9">
        <f>F3/D3</f>
        <v>0.12386822876270563</v>
      </c>
      <c r="H3" s="9">
        <v>5638</v>
      </c>
      <c r="I3" s="9">
        <v>2900</v>
      </c>
      <c r="J3" s="9">
        <v>115851</v>
      </c>
      <c r="K3" s="9">
        <v>6634</v>
      </c>
      <c r="L3" s="9">
        <f>K3/D3</f>
        <v>5.4161734089888558E-2</v>
      </c>
      <c r="M3" s="10">
        <v>366</v>
      </c>
      <c r="N3" s="9">
        <v>1095</v>
      </c>
      <c r="O3" s="9">
        <v>8095</v>
      </c>
      <c r="P3" s="9">
        <v>1774</v>
      </c>
      <c r="Q3" s="9">
        <v>6321</v>
      </c>
      <c r="R3" s="10">
        <v>106</v>
      </c>
      <c r="S3" s="9">
        <v>6427</v>
      </c>
      <c r="T3" s="9">
        <v>6427</v>
      </c>
      <c r="U3" s="9">
        <f>T3/D3</f>
        <v>5.2471731232395805E-2</v>
      </c>
      <c r="V3" s="10">
        <v>-180</v>
      </c>
      <c r="W3" s="9">
        <v>6247</v>
      </c>
      <c r="X3" s="9">
        <v>6247</v>
      </c>
      <c r="Y3" s="9">
        <v>6247</v>
      </c>
      <c r="Z3" s="9">
        <v>1442</v>
      </c>
      <c r="AA3" s="10">
        <v>4.33</v>
      </c>
      <c r="AB3" s="10">
        <v>6.33</v>
      </c>
      <c r="AC3" s="10">
        <v>0</v>
      </c>
      <c r="AD3" s="15">
        <v>1.01</v>
      </c>
      <c r="AE3" s="16">
        <v>0.88</v>
      </c>
      <c r="AF3" s="16">
        <v>0.36</v>
      </c>
      <c r="AG3" s="16">
        <v>0.11</v>
      </c>
      <c r="AH3" s="16">
        <v>0.05</v>
      </c>
      <c r="AI3" s="16">
        <v>7.0000000000000007E-2</v>
      </c>
      <c r="AJ3" s="16">
        <v>0.05</v>
      </c>
      <c r="AK3" s="16">
        <v>0.18</v>
      </c>
      <c r="AL3" s="16">
        <v>0.14000000000000001</v>
      </c>
      <c r="AM3">
        <v>4.33</v>
      </c>
      <c r="AN3">
        <v>41.64</v>
      </c>
      <c r="AO3" s="17">
        <v>0.13469999999999999</v>
      </c>
      <c r="AP3" s="17">
        <v>2.6100000000000002E-2</v>
      </c>
      <c r="AQ3">
        <v>9.64</v>
      </c>
      <c r="AR3">
        <v>1.17</v>
      </c>
      <c r="AS3">
        <v>0.49</v>
      </c>
    </row>
    <row r="4" spans="1:45" ht="15" thickBot="1" x14ac:dyDescent="0.35">
      <c r="A4" s="19">
        <v>2020</v>
      </c>
      <c r="B4" s="19" t="s">
        <v>49</v>
      </c>
      <c r="C4" s="9">
        <v>31536</v>
      </c>
      <c r="D4" s="9">
        <v>31536</v>
      </c>
      <c r="E4" s="9">
        <v>24906</v>
      </c>
      <c r="F4" s="20">
        <v>6630</v>
      </c>
      <c r="G4" s="20">
        <f>F4/D4</f>
        <v>0.2102359208523592</v>
      </c>
      <c r="H4" s="9">
        <v>3145</v>
      </c>
      <c r="I4" s="9">
        <v>1491</v>
      </c>
      <c r="J4" s="10">
        <v>0</v>
      </c>
      <c r="K4" s="9">
        <v>29542</v>
      </c>
      <c r="L4" s="20">
        <v>1994</v>
      </c>
      <c r="M4" s="20">
        <f>L4/D4</f>
        <v>6.3229325215626589E-2</v>
      </c>
      <c r="N4" s="10">
        <v>-832</v>
      </c>
      <c r="O4" s="10">
        <v>-8</v>
      </c>
      <c r="P4" s="20">
        <v>1154</v>
      </c>
      <c r="Q4" s="10">
        <v>292</v>
      </c>
      <c r="R4" s="10">
        <v>862</v>
      </c>
      <c r="S4" s="10">
        <v>-172</v>
      </c>
      <c r="T4" s="10">
        <v>690</v>
      </c>
      <c r="U4" s="21">
        <v>690</v>
      </c>
      <c r="V4" s="21">
        <f>U4/D4</f>
        <v>2.1879756468797563E-2</v>
      </c>
      <c r="W4" s="10">
        <v>690</v>
      </c>
      <c r="X4" s="10">
        <v>690</v>
      </c>
      <c r="Y4" s="10">
        <v>690</v>
      </c>
      <c r="Z4" s="9">
        <v>1083</v>
      </c>
      <c r="AA4" s="10">
        <v>0.64</v>
      </c>
      <c r="AB4" s="10">
        <v>0.64</v>
      </c>
      <c r="AC4" s="10">
        <v>-722.65</v>
      </c>
      <c r="AD4" s="22">
        <v>1.88</v>
      </c>
      <c r="AE4" s="23">
        <v>1.59</v>
      </c>
      <c r="AF4" s="22">
        <v>1.36</v>
      </c>
      <c r="AG4" s="22">
        <v>0.21</v>
      </c>
      <c r="AH4" s="22">
        <v>0.06</v>
      </c>
      <c r="AI4" s="22">
        <v>0.04</v>
      </c>
      <c r="AJ4" s="22">
        <v>0.02</v>
      </c>
      <c r="AK4" s="22">
        <v>0.05</v>
      </c>
      <c r="AL4" s="22">
        <v>0.03</v>
      </c>
      <c r="AM4" s="18">
        <v>0.64</v>
      </c>
      <c r="AN4" s="18">
        <v>705.67</v>
      </c>
      <c r="AO4" s="24">
        <v>4.5400000000000003E-2</v>
      </c>
      <c r="AP4" s="24">
        <v>1.5900000000000001E-2</v>
      </c>
      <c r="AQ4" s="18">
        <v>1102.6099999999999</v>
      </c>
      <c r="AR4" s="18">
        <v>29.36</v>
      </c>
      <c r="AS4" s="18">
        <v>23.75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CFCA0-B006-44BB-B612-6EEA78645F0A}">
  <dimension ref="A1:N36"/>
  <sheetViews>
    <sheetView zoomScale="70" zoomScaleNormal="70" workbookViewId="0">
      <selection activeCell="N2" sqref="N2"/>
    </sheetView>
  </sheetViews>
  <sheetFormatPr defaultRowHeight="14.4" x14ac:dyDescent="0.3"/>
  <cols>
    <col min="1" max="1" width="13.6640625" bestFit="1" customWidth="1"/>
    <col min="2" max="3" width="9.109375" bestFit="1" customWidth="1"/>
    <col min="4" max="4" width="12.109375" customWidth="1"/>
    <col min="5" max="5" width="8.109375" bestFit="1" customWidth="1"/>
    <col min="6" max="13" width="9.109375" bestFit="1" customWidth="1"/>
    <col min="14" max="14" width="18.77734375" customWidth="1"/>
  </cols>
  <sheetData>
    <row r="1" spans="1:14" ht="15" thickBot="1" x14ac:dyDescent="0.35">
      <c r="A1" s="25" t="s">
        <v>50</v>
      </c>
      <c r="B1" s="26" t="s">
        <v>51</v>
      </c>
      <c r="C1" s="26" t="s">
        <v>52</v>
      </c>
      <c r="D1" s="26" t="s">
        <v>53</v>
      </c>
      <c r="E1" s="26" t="s">
        <v>54</v>
      </c>
      <c r="F1" s="26" t="s">
        <v>55</v>
      </c>
      <c r="G1" s="26" t="s">
        <v>56</v>
      </c>
      <c r="H1" s="26" t="s">
        <v>57</v>
      </c>
      <c r="I1" s="26" t="s">
        <v>58</v>
      </c>
      <c r="J1" s="26" t="s">
        <v>59</v>
      </c>
      <c r="K1" s="26" t="s">
        <v>60</v>
      </c>
      <c r="L1" s="26" t="s">
        <v>61</v>
      </c>
      <c r="M1" s="27" t="s">
        <v>62</v>
      </c>
      <c r="N1" s="26" t="s">
        <v>94</v>
      </c>
    </row>
    <row r="2" spans="1:14" ht="15" thickBot="1" x14ac:dyDescent="0.35">
      <c r="A2" s="28" t="s">
        <v>63</v>
      </c>
      <c r="B2" s="29">
        <v>9230</v>
      </c>
      <c r="C2" s="29">
        <v>12264</v>
      </c>
      <c r="D2" s="29">
        <v>7037</v>
      </c>
      <c r="E2" s="29">
        <v>5046</v>
      </c>
      <c r="F2" s="29">
        <v>10341</v>
      </c>
      <c r="G2" s="29">
        <v>12071</v>
      </c>
      <c r="H2" s="29">
        <v>13076</v>
      </c>
      <c r="I2" s="29">
        <v>13647</v>
      </c>
      <c r="J2" s="29">
        <v>12941</v>
      </c>
      <c r="K2" s="29">
        <v>13790</v>
      </c>
      <c r="L2" s="29">
        <v>11891</v>
      </c>
      <c r="M2" s="30">
        <v>15648</v>
      </c>
      <c r="N2" s="36">
        <f t="shared" ref="N2:N35" si="0">SUM(B2:M2)</f>
        <v>136982</v>
      </c>
    </row>
    <row r="3" spans="1:14" ht="15" thickBot="1" x14ac:dyDescent="0.35">
      <c r="A3" s="28" t="s">
        <v>64</v>
      </c>
      <c r="B3" s="29">
        <v>1202</v>
      </c>
      <c r="C3" s="29">
        <v>1557</v>
      </c>
      <c r="D3" s="31">
        <v>943</v>
      </c>
      <c r="E3" s="31">
        <v>672</v>
      </c>
      <c r="F3" s="29">
        <v>1494</v>
      </c>
      <c r="G3" s="29">
        <v>1569</v>
      </c>
      <c r="H3" s="29">
        <v>1773</v>
      </c>
      <c r="I3" s="29">
        <v>1576</v>
      </c>
      <c r="J3" s="29">
        <v>1707</v>
      </c>
      <c r="K3" s="29">
        <v>2055</v>
      </c>
      <c r="L3" s="29">
        <v>1688</v>
      </c>
      <c r="M3" s="30">
        <v>2349</v>
      </c>
      <c r="N3" s="29">
        <f t="shared" si="0"/>
        <v>18585</v>
      </c>
    </row>
    <row r="4" spans="1:14" ht="15" thickBot="1" x14ac:dyDescent="0.35">
      <c r="A4" s="28" t="s">
        <v>65</v>
      </c>
      <c r="B4" s="29">
        <v>13438</v>
      </c>
      <c r="C4" s="29">
        <v>17396</v>
      </c>
      <c r="D4" s="29">
        <v>10537</v>
      </c>
      <c r="E4" s="29">
        <v>6270</v>
      </c>
      <c r="F4" s="29">
        <v>13935</v>
      </c>
      <c r="G4" s="29">
        <v>14634</v>
      </c>
      <c r="H4" s="29">
        <v>16795</v>
      </c>
      <c r="I4" s="29">
        <v>14928</v>
      </c>
      <c r="J4" s="29">
        <v>16173</v>
      </c>
      <c r="K4" s="29">
        <v>21090</v>
      </c>
      <c r="L4" s="29">
        <v>17327</v>
      </c>
      <c r="M4" s="30">
        <v>24102</v>
      </c>
      <c r="N4" s="29">
        <f t="shared" si="0"/>
        <v>186625</v>
      </c>
    </row>
    <row r="5" spans="1:14" ht="15" thickBot="1" x14ac:dyDescent="0.35">
      <c r="A5" s="28" t="s">
        <v>66</v>
      </c>
      <c r="B5" s="29">
        <v>22009</v>
      </c>
      <c r="C5" s="29">
        <v>25002</v>
      </c>
      <c r="D5" s="29">
        <v>15141</v>
      </c>
      <c r="E5" s="29">
        <v>9171</v>
      </c>
      <c r="F5" s="29">
        <v>20382</v>
      </c>
      <c r="G5" s="29">
        <v>21403</v>
      </c>
      <c r="H5" s="29">
        <v>24351</v>
      </c>
      <c r="I5" s="29">
        <v>21565</v>
      </c>
      <c r="J5" s="29">
        <v>22523</v>
      </c>
      <c r="K5" s="29">
        <v>33313</v>
      </c>
      <c r="L5" s="29">
        <v>27363</v>
      </c>
      <c r="M5" s="30">
        <v>38074</v>
      </c>
      <c r="N5" s="29">
        <f t="shared" si="0"/>
        <v>280297</v>
      </c>
    </row>
    <row r="6" spans="1:14" ht="15" thickBot="1" x14ac:dyDescent="0.35">
      <c r="A6" s="28" t="s">
        <v>67</v>
      </c>
      <c r="B6" s="29">
        <v>11001</v>
      </c>
      <c r="C6" s="29">
        <v>14242</v>
      </c>
      <c r="D6" s="29">
        <v>8627</v>
      </c>
      <c r="E6" s="29">
        <v>6395</v>
      </c>
      <c r="F6" s="29">
        <v>14207</v>
      </c>
      <c r="G6" s="29">
        <v>14919</v>
      </c>
      <c r="H6" s="29">
        <v>17238</v>
      </c>
      <c r="I6" s="29">
        <v>15333</v>
      </c>
      <c r="J6" s="29">
        <v>16599</v>
      </c>
      <c r="K6" s="29">
        <v>14907</v>
      </c>
      <c r="L6" s="29">
        <v>12244</v>
      </c>
      <c r="M6" s="30">
        <v>17037</v>
      </c>
      <c r="N6" s="29">
        <f t="shared" si="0"/>
        <v>162749</v>
      </c>
    </row>
    <row r="7" spans="1:14" ht="15" thickBot="1" x14ac:dyDescent="0.35">
      <c r="A7" s="28" t="s">
        <v>68</v>
      </c>
      <c r="B7" s="29">
        <v>9849</v>
      </c>
      <c r="C7" s="29">
        <v>12752</v>
      </c>
      <c r="D7" s="29">
        <v>7722</v>
      </c>
      <c r="E7" s="29">
        <v>4194</v>
      </c>
      <c r="F7" s="29">
        <v>9317</v>
      </c>
      <c r="G7" s="29">
        <v>9786</v>
      </c>
      <c r="H7" s="29">
        <v>11560</v>
      </c>
      <c r="I7" s="29">
        <v>10275</v>
      </c>
      <c r="J7" s="29">
        <v>11131</v>
      </c>
      <c r="K7" s="29">
        <v>14475</v>
      </c>
      <c r="L7" s="29">
        <v>11890</v>
      </c>
      <c r="M7" s="30">
        <v>16544</v>
      </c>
      <c r="N7" s="29">
        <f t="shared" si="0"/>
        <v>129495</v>
      </c>
    </row>
    <row r="8" spans="1:14" ht="15" thickBot="1" x14ac:dyDescent="0.35">
      <c r="A8" s="28" t="s">
        <v>69</v>
      </c>
      <c r="B8" s="29">
        <v>140809</v>
      </c>
      <c r="C8" s="29">
        <v>178302</v>
      </c>
      <c r="D8" s="29">
        <v>110418</v>
      </c>
      <c r="E8" s="29">
        <v>59471</v>
      </c>
      <c r="F8" s="29">
        <v>132149</v>
      </c>
      <c r="G8" s="29">
        <v>138761</v>
      </c>
      <c r="H8" s="29">
        <v>157488</v>
      </c>
      <c r="I8" s="29">
        <v>139990</v>
      </c>
      <c r="J8" s="29">
        <v>151656</v>
      </c>
      <c r="K8" s="29">
        <v>175755</v>
      </c>
      <c r="L8" s="29">
        <v>144370</v>
      </c>
      <c r="M8" s="30">
        <v>200864</v>
      </c>
      <c r="N8" s="29">
        <f t="shared" si="0"/>
        <v>1730033</v>
      </c>
    </row>
    <row r="9" spans="1:14" ht="15" thickBot="1" x14ac:dyDescent="0.35">
      <c r="A9" s="28" t="s">
        <v>70</v>
      </c>
      <c r="B9" s="29">
        <v>9785</v>
      </c>
      <c r="C9" s="29">
        <v>12667</v>
      </c>
      <c r="D9" s="29">
        <v>7493</v>
      </c>
      <c r="E9" s="29">
        <v>2494</v>
      </c>
      <c r="F9" s="29">
        <v>5543</v>
      </c>
      <c r="G9" s="29">
        <v>5820</v>
      </c>
      <c r="H9" s="29">
        <v>11175</v>
      </c>
      <c r="I9" s="29">
        <v>9933</v>
      </c>
      <c r="J9" s="29">
        <v>10761</v>
      </c>
      <c r="K9" s="29">
        <v>11677</v>
      </c>
      <c r="L9" s="29">
        <v>9592</v>
      </c>
      <c r="M9" s="30">
        <v>13345</v>
      </c>
      <c r="N9" s="29">
        <f t="shared" si="0"/>
        <v>110285</v>
      </c>
    </row>
    <row r="10" spans="1:14" ht="15" thickBot="1" x14ac:dyDescent="0.35">
      <c r="A10" s="28" t="s">
        <v>71</v>
      </c>
      <c r="B10" s="29">
        <v>28795</v>
      </c>
      <c r="C10" s="29">
        <v>37279</v>
      </c>
      <c r="D10" s="29">
        <v>22582</v>
      </c>
      <c r="E10" s="29">
        <v>7875</v>
      </c>
      <c r="F10" s="29">
        <v>17503</v>
      </c>
      <c r="G10" s="29">
        <v>18378</v>
      </c>
      <c r="H10" s="29">
        <v>25224</v>
      </c>
      <c r="I10" s="29">
        <v>22421</v>
      </c>
      <c r="J10" s="29">
        <v>24290</v>
      </c>
      <c r="K10" s="29">
        <v>21246</v>
      </c>
      <c r="L10" s="29">
        <v>17452</v>
      </c>
      <c r="M10" s="30">
        <v>24281</v>
      </c>
      <c r="N10" s="29">
        <f t="shared" si="0"/>
        <v>267326</v>
      </c>
    </row>
    <row r="11" spans="1:14" ht="15" thickBot="1" x14ac:dyDescent="0.35">
      <c r="A11" s="28" t="s">
        <v>72</v>
      </c>
      <c r="B11" s="31">
        <v>366</v>
      </c>
      <c r="C11" s="31">
        <v>475</v>
      </c>
      <c r="D11" s="31">
        <v>287</v>
      </c>
      <c r="E11" s="31">
        <v>241</v>
      </c>
      <c r="F11" s="31">
        <v>536</v>
      </c>
      <c r="G11" s="31">
        <v>562</v>
      </c>
      <c r="H11" s="31">
        <v>386</v>
      </c>
      <c r="I11" s="31">
        <v>344</v>
      </c>
      <c r="J11" s="31">
        <v>372</v>
      </c>
      <c r="K11" s="31">
        <v>248</v>
      </c>
      <c r="L11" s="31">
        <v>203</v>
      </c>
      <c r="M11" s="32">
        <v>284</v>
      </c>
      <c r="N11" s="29">
        <f t="shared" si="0"/>
        <v>4304</v>
      </c>
    </row>
    <row r="12" spans="1:14" ht="15" thickBot="1" x14ac:dyDescent="0.35">
      <c r="A12" s="28" t="s">
        <v>46</v>
      </c>
      <c r="B12" s="29">
        <v>158843</v>
      </c>
      <c r="C12" s="29">
        <v>205646</v>
      </c>
      <c r="D12" s="29">
        <v>124562</v>
      </c>
      <c r="E12" s="29">
        <v>73985</v>
      </c>
      <c r="F12" s="29">
        <v>164416</v>
      </c>
      <c r="G12" s="29">
        <v>172634</v>
      </c>
      <c r="H12" s="29">
        <v>182874</v>
      </c>
      <c r="I12" s="29">
        <v>162555</v>
      </c>
      <c r="J12" s="29">
        <v>176101</v>
      </c>
      <c r="K12" s="29">
        <v>171770</v>
      </c>
      <c r="L12" s="29">
        <v>140429</v>
      </c>
      <c r="M12" s="30">
        <v>195380</v>
      </c>
      <c r="N12" s="29">
        <f t="shared" si="0"/>
        <v>1929195</v>
      </c>
    </row>
    <row r="13" spans="1:14" ht="15" thickBot="1" x14ac:dyDescent="0.35">
      <c r="A13" s="28" t="s">
        <v>73</v>
      </c>
      <c r="B13" s="29">
        <v>1399</v>
      </c>
      <c r="C13" s="29">
        <v>1587</v>
      </c>
      <c r="D13" s="31">
        <v>969</v>
      </c>
      <c r="E13" s="31">
        <v>806</v>
      </c>
      <c r="F13" s="29">
        <v>1350</v>
      </c>
      <c r="G13" s="29">
        <v>1429</v>
      </c>
      <c r="H13" s="29">
        <v>1257</v>
      </c>
      <c r="I13" s="29">
        <v>1360</v>
      </c>
      <c r="J13" s="29">
        <v>1128</v>
      </c>
      <c r="K13" s="29">
        <v>1054</v>
      </c>
      <c r="L13" s="31">
        <v>935</v>
      </c>
      <c r="M13" s="30">
        <v>3110</v>
      </c>
      <c r="N13" s="29">
        <f t="shared" si="0"/>
        <v>16384</v>
      </c>
    </row>
    <row r="14" spans="1:14" ht="15" thickBot="1" x14ac:dyDescent="0.35">
      <c r="A14" s="28" t="s">
        <v>48</v>
      </c>
      <c r="B14" s="29">
        <v>38559</v>
      </c>
      <c r="C14" s="29">
        <v>49921</v>
      </c>
      <c r="D14" s="29">
        <v>30238</v>
      </c>
      <c r="E14" s="29">
        <v>18317</v>
      </c>
      <c r="F14" s="29">
        <v>40704</v>
      </c>
      <c r="G14" s="29">
        <v>42738</v>
      </c>
      <c r="H14" s="29">
        <v>46547</v>
      </c>
      <c r="I14" s="29">
        <v>41375</v>
      </c>
      <c r="J14" s="29">
        <v>44824</v>
      </c>
      <c r="K14" s="29">
        <v>54680</v>
      </c>
      <c r="L14" s="29">
        <v>44917</v>
      </c>
      <c r="M14" s="30">
        <v>62493</v>
      </c>
      <c r="N14" s="29">
        <f t="shared" si="0"/>
        <v>515313</v>
      </c>
    </row>
    <row r="15" spans="1:14" ht="15" thickBot="1" x14ac:dyDescent="0.35">
      <c r="A15" s="28" t="s">
        <v>74</v>
      </c>
      <c r="B15" s="29">
        <v>92395</v>
      </c>
      <c r="C15" s="29">
        <v>107742</v>
      </c>
      <c r="D15" s="29">
        <v>70116</v>
      </c>
      <c r="E15" s="29">
        <v>52705</v>
      </c>
      <c r="F15" s="29">
        <v>110636</v>
      </c>
      <c r="G15" s="29">
        <v>102703</v>
      </c>
      <c r="H15" s="29">
        <v>102374</v>
      </c>
      <c r="I15" s="29">
        <v>122278</v>
      </c>
      <c r="J15" s="29">
        <v>114117</v>
      </c>
      <c r="K15" s="29">
        <v>113197</v>
      </c>
      <c r="L15" s="29">
        <v>90723</v>
      </c>
      <c r="M15" s="30">
        <v>120819</v>
      </c>
      <c r="N15" s="29">
        <f t="shared" si="0"/>
        <v>1199805</v>
      </c>
    </row>
    <row r="16" spans="1:14" ht="15" thickBot="1" x14ac:dyDescent="0.35">
      <c r="A16" s="28" t="s">
        <v>75</v>
      </c>
      <c r="B16" s="29">
        <v>42744</v>
      </c>
      <c r="C16" s="29">
        <v>53013</v>
      </c>
      <c r="D16" s="29">
        <v>35118</v>
      </c>
      <c r="E16" s="29">
        <v>33968</v>
      </c>
      <c r="F16" s="29">
        <v>57619</v>
      </c>
      <c r="G16" s="29">
        <v>47791</v>
      </c>
      <c r="H16" s="29">
        <v>57677</v>
      </c>
      <c r="I16" s="29">
        <v>58361</v>
      </c>
      <c r="J16" s="29">
        <v>54790</v>
      </c>
      <c r="K16" s="29">
        <v>57395</v>
      </c>
      <c r="L16" s="29">
        <v>55171</v>
      </c>
      <c r="M16" s="30">
        <v>66278</v>
      </c>
      <c r="N16" s="29">
        <f t="shared" si="0"/>
        <v>619925</v>
      </c>
    </row>
    <row r="17" spans="1:14" ht="15" thickBot="1" x14ac:dyDescent="0.35">
      <c r="A17" s="28" t="s">
        <v>76</v>
      </c>
      <c r="B17" s="29">
        <v>8300</v>
      </c>
      <c r="C17" s="29">
        <v>10746</v>
      </c>
      <c r="D17" s="29">
        <v>6510</v>
      </c>
      <c r="E17" s="29">
        <v>2899</v>
      </c>
      <c r="F17" s="29">
        <v>6438</v>
      </c>
      <c r="G17" s="29">
        <v>6760</v>
      </c>
      <c r="H17" s="29">
        <v>6090</v>
      </c>
      <c r="I17" s="29">
        <v>5414</v>
      </c>
      <c r="J17" s="29">
        <v>5864</v>
      </c>
      <c r="K17" s="29">
        <v>6910</v>
      </c>
      <c r="L17" s="29">
        <v>5675</v>
      </c>
      <c r="M17" s="30">
        <v>7897</v>
      </c>
      <c r="N17" s="29">
        <f t="shared" si="0"/>
        <v>79503</v>
      </c>
    </row>
    <row r="18" spans="1:14" ht="15" thickBot="1" x14ac:dyDescent="0.35">
      <c r="A18" s="28" t="s">
        <v>77</v>
      </c>
      <c r="B18" s="29">
        <v>2581</v>
      </c>
      <c r="C18" s="29">
        <v>2295</v>
      </c>
      <c r="D18" s="29">
        <v>2390</v>
      </c>
      <c r="E18" s="31">
        <v>778</v>
      </c>
      <c r="F18" s="29">
        <v>1728</v>
      </c>
      <c r="G18" s="29">
        <v>1814</v>
      </c>
      <c r="H18" s="29">
        <v>1647</v>
      </c>
      <c r="I18" s="29">
        <v>1466</v>
      </c>
      <c r="J18" s="29">
        <v>1587</v>
      </c>
      <c r="K18" s="29">
        <v>1856</v>
      </c>
      <c r="L18" s="29">
        <v>1523</v>
      </c>
      <c r="M18" s="30">
        <v>2121</v>
      </c>
      <c r="N18" s="29">
        <f t="shared" si="0"/>
        <v>21786</v>
      </c>
    </row>
    <row r="19" spans="1:14" ht="15" thickBot="1" x14ac:dyDescent="0.35">
      <c r="A19" s="28" t="s">
        <v>78</v>
      </c>
      <c r="B19" s="29">
        <v>59331</v>
      </c>
      <c r="C19" s="29">
        <v>76811</v>
      </c>
      <c r="D19" s="29">
        <v>46525</v>
      </c>
      <c r="E19" s="29">
        <v>31808</v>
      </c>
      <c r="F19" s="29">
        <v>70685</v>
      </c>
      <c r="G19" s="29">
        <v>74220</v>
      </c>
      <c r="H19" s="29">
        <v>77918</v>
      </c>
      <c r="I19" s="29">
        <v>69260</v>
      </c>
      <c r="J19" s="29">
        <v>75033</v>
      </c>
      <c r="K19" s="29">
        <v>72096</v>
      </c>
      <c r="L19" s="29">
        <v>59222</v>
      </c>
      <c r="M19" s="30">
        <v>82397</v>
      </c>
      <c r="N19" s="29">
        <f t="shared" si="0"/>
        <v>795306</v>
      </c>
    </row>
    <row r="20" spans="1:14" ht="15" thickBot="1" x14ac:dyDescent="0.35">
      <c r="A20" s="28" t="s">
        <v>79</v>
      </c>
      <c r="B20" s="29">
        <v>40355</v>
      </c>
      <c r="C20" s="29">
        <v>52177</v>
      </c>
      <c r="D20" s="29">
        <v>45413</v>
      </c>
      <c r="E20" s="29">
        <v>31705</v>
      </c>
      <c r="F20" s="29">
        <v>45727</v>
      </c>
      <c r="G20" s="29">
        <v>47870</v>
      </c>
      <c r="H20" s="29">
        <v>52479</v>
      </c>
      <c r="I20" s="29">
        <v>57015</v>
      </c>
      <c r="J20" s="29">
        <v>55519</v>
      </c>
      <c r="K20" s="29">
        <v>56084</v>
      </c>
      <c r="L20" s="29">
        <v>47897</v>
      </c>
      <c r="M20" s="30">
        <v>53764</v>
      </c>
      <c r="N20" s="29">
        <f t="shared" si="0"/>
        <v>586005</v>
      </c>
    </row>
    <row r="21" spans="1:14" ht="15" thickBot="1" x14ac:dyDescent="0.35">
      <c r="A21" s="28" t="s">
        <v>80</v>
      </c>
      <c r="B21" s="29">
        <v>7793</v>
      </c>
      <c r="C21" s="29">
        <v>6927</v>
      </c>
      <c r="D21" s="29">
        <v>7216</v>
      </c>
      <c r="E21" s="29">
        <v>2610</v>
      </c>
      <c r="F21" s="29">
        <v>5800</v>
      </c>
      <c r="G21" s="29">
        <v>6090</v>
      </c>
      <c r="H21" s="29">
        <v>5575</v>
      </c>
      <c r="I21" s="29">
        <v>4955</v>
      </c>
      <c r="J21" s="29">
        <v>5369</v>
      </c>
      <c r="K21" s="29">
        <v>9343</v>
      </c>
      <c r="L21" s="29">
        <v>7675</v>
      </c>
      <c r="M21" s="30">
        <v>10680</v>
      </c>
      <c r="N21" s="29">
        <f t="shared" si="0"/>
        <v>80033</v>
      </c>
    </row>
    <row r="22" spans="1:14" ht="15" thickBot="1" x14ac:dyDescent="0.35">
      <c r="A22" s="28" t="s">
        <v>81</v>
      </c>
      <c r="B22" s="29">
        <v>19621</v>
      </c>
      <c r="C22" s="29">
        <v>21139</v>
      </c>
      <c r="D22" s="29">
        <v>15585</v>
      </c>
      <c r="E22" s="29">
        <v>9082</v>
      </c>
      <c r="F22" s="29">
        <v>20182</v>
      </c>
      <c r="G22" s="29">
        <v>21194</v>
      </c>
      <c r="H22" s="29">
        <v>23440</v>
      </c>
      <c r="I22" s="29">
        <v>27091</v>
      </c>
      <c r="J22" s="29">
        <v>24754</v>
      </c>
      <c r="K22" s="29">
        <v>26691</v>
      </c>
      <c r="L22" s="29">
        <v>28040</v>
      </c>
      <c r="M22" s="30">
        <v>38223</v>
      </c>
      <c r="N22" s="29">
        <f t="shared" si="0"/>
        <v>275042</v>
      </c>
    </row>
    <row r="23" spans="1:14" ht="15" thickBot="1" x14ac:dyDescent="0.35">
      <c r="A23" s="28" t="s">
        <v>82</v>
      </c>
      <c r="B23" s="29">
        <v>8303</v>
      </c>
      <c r="C23" s="29">
        <v>10749</v>
      </c>
      <c r="D23" s="29">
        <v>6510</v>
      </c>
      <c r="E23" s="29">
        <v>3830</v>
      </c>
      <c r="F23" s="29">
        <v>8512</v>
      </c>
      <c r="G23" s="29">
        <v>8938</v>
      </c>
      <c r="H23" s="29">
        <v>9662</v>
      </c>
      <c r="I23" s="29">
        <v>8589</v>
      </c>
      <c r="J23" s="29">
        <v>9304</v>
      </c>
      <c r="K23" s="29">
        <v>10050</v>
      </c>
      <c r="L23" s="29">
        <v>8387</v>
      </c>
      <c r="M23" s="30">
        <v>12571</v>
      </c>
      <c r="N23" s="29">
        <f t="shared" si="0"/>
        <v>105405</v>
      </c>
    </row>
    <row r="24" spans="1:14" ht="15" thickBot="1" x14ac:dyDescent="0.35">
      <c r="A24" s="28" t="s">
        <v>83</v>
      </c>
      <c r="B24" s="29">
        <v>23621</v>
      </c>
      <c r="C24" s="29">
        <v>28385</v>
      </c>
      <c r="D24" s="29">
        <v>15664</v>
      </c>
      <c r="E24" s="29">
        <v>10940</v>
      </c>
      <c r="F24" s="29">
        <v>24933</v>
      </c>
      <c r="G24" s="29">
        <v>25326</v>
      </c>
      <c r="H24" s="29">
        <v>24085</v>
      </c>
      <c r="I24" s="29">
        <v>26089</v>
      </c>
      <c r="J24" s="29">
        <v>24237</v>
      </c>
      <c r="K24" s="29">
        <v>22736</v>
      </c>
      <c r="L24" s="29">
        <v>21752</v>
      </c>
      <c r="M24" s="30">
        <v>31308</v>
      </c>
      <c r="N24" s="29">
        <f t="shared" si="0"/>
        <v>279076</v>
      </c>
    </row>
    <row r="25" spans="1:14" ht="15" thickBot="1" x14ac:dyDescent="0.35">
      <c r="A25" s="28" t="s">
        <v>84</v>
      </c>
      <c r="B25" s="29">
        <v>24445</v>
      </c>
      <c r="C25" s="29">
        <v>31650</v>
      </c>
      <c r="D25" s="29">
        <v>19170</v>
      </c>
      <c r="E25" s="29">
        <v>12112</v>
      </c>
      <c r="F25" s="29">
        <v>27901</v>
      </c>
      <c r="G25" s="29">
        <v>29492</v>
      </c>
      <c r="H25" s="29">
        <v>29675</v>
      </c>
      <c r="I25" s="29">
        <v>26377</v>
      </c>
      <c r="J25" s="29">
        <v>28576</v>
      </c>
      <c r="K25" s="29">
        <v>32153</v>
      </c>
      <c r="L25" s="29">
        <v>26411</v>
      </c>
      <c r="M25" s="30">
        <v>36746</v>
      </c>
      <c r="N25" s="29">
        <f t="shared" si="0"/>
        <v>324708</v>
      </c>
    </row>
    <row r="26" spans="1:14" ht="15" thickBot="1" x14ac:dyDescent="0.35">
      <c r="A26" s="28" t="s">
        <v>85</v>
      </c>
      <c r="B26" s="29">
        <v>1701</v>
      </c>
      <c r="C26" s="29">
        <v>2202</v>
      </c>
      <c r="D26" s="29">
        <v>1333</v>
      </c>
      <c r="E26" s="31">
        <v>952</v>
      </c>
      <c r="F26" s="29">
        <v>2115</v>
      </c>
      <c r="G26" s="29">
        <v>2221</v>
      </c>
      <c r="H26" s="29">
        <v>3173</v>
      </c>
      <c r="I26" s="29">
        <v>2810</v>
      </c>
      <c r="J26" s="29">
        <v>2991</v>
      </c>
      <c r="K26" s="29">
        <v>2884</v>
      </c>
      <c r="L26" s="29">
        <v>2369</v>
      </c>
      <c r="M26" s="30">
        <v>3296</v>
      </c>
      <c r="N26" s="29">
        <f t="shared" si="0"/>
        <v>28047</v>
      </c>
    </row>
    <row r="27" spans="1:14" ht="15" thickBot="1" x14ac:dyDescent="0.35">
      <c r="A27" s="28" t="s">
        <v>86</v>
      </c>
      <c r="B27" s="29">
        <v>10626</v>
      </c>
      <c r="C27" s="29">
        <v>15543</v>
      </c>
      <c r="D27" s="29">
        <v>9394</v>
      </c>
      <c r="E27" s="29">
        <v>4333</v>
      </c>
      <c r="F27" s="29">
        <v>3852</v>
      </c>
      <c r="G27" s="29">
        <v>4012</v>
      </c>
      <c r="H27" s="29">
        <v>8716</v>
      </c>
      <c r="I27" s="29">
        <v>7748</v>
      </c>
      <c r="J27" s="29">
        <v>8393</v>
      </c>
      <c r="K27" s="29">
        <v>4982</v>
      </c>
      <c r="L27" s="29">
        <v>4093</v>
      </c>
      <c r="M27" s="30">
        <v>5694</v>
      </c>
      <c r="N27" s="29">
        <f t="shared" si="0"/>
        <v>87386</v>
      </c>
    </row>
    <row r="28" spans="1:14" ht="15" thickBot="1" x14ac:dyDescent="0.35">
      <c r="A28" s="28" t="s">
        <v>87</v>
      </c>
      <c r="B28" s="29">
        <v>75370</v>
      </c>
      <c r="C28" s="29">
        <v>97576</v>
      </c>
      <c r="D28" s="29">
        <v>59102</v>
      </c>
      <c r="E28" s="29">
        <v>29024</v>
      </c>
      <c r="F28" s="29">
        <v>64574</v>
      </c>
      <c r="G28" s="29">
        <v>67719</v>
      </c>
      <c r="H28" s="29">
        <v>71456</v>
      </c>
      <c r="I28" s="29">
        <v>63516</v>
      </c>
      <c r="J28" s="29">
        <v>86782</v>
      </c>
      <c r="K28" s="29">
        <v>75112</v>
      </c>
      <c r="L28" s="29">
        <v>61690</v>
      </c>
      <c r="M28" s="30">
        <v>85841</v>
      </c>
      <c r="N28" s="29">
        <f t="shared" si="0"/>
        <v>837762</v>
      </c>
    </row>
    <row r="29" spans="1:14" ht="15" thickBot="1" x14ac:dyDescent="0.35">
      <c r="A29" s="28" t="s">
        <v>88</v>
      </c>
      <c r="B29" s="29">
        <v>3896</v>
      </c>
      <c r="C29" s="29">
        <v>5033</v>
      </c>
      <c r="D29" s="29">
        <v>3055</v>
      </c>
      <c r="E29" s="29">
        <v>2195</v>
      </c>
      <c r="F29" s="29">
        <v>4877</v>
      </c>
      <c r="G29" s="29">
        <v>5121</v>
      </c>
      <c r="H29" s="29">
        <v>5452</v>
      </c>
      <c r="I29" s="29">
        <v>4846</v>
      </c>
      <c r="J29" s="29">
        <v>5250</v>
      </c>
      <c r="K29" s="29">
        <v>5924</v>
      </c>
      <c r="L29" s="29">
        <v>4866</v>
      </c>
      <c r="M29" s="30">
        <v>6771</v>
      </c>
      <c r="N29" s="29">
        <f t="shared" si="0"/>
        <v>57286</v>
      </c>
    </row>
    <row r="30" spans="1:14" ht="15" thickBot="1" x14ac:dyDescent="0.35">
      <c r="A30" s="28" t="s">
        <v>89</v>
      </c>
      <c r="B30" s="29">
        <v>45630</v>
      </c>
      <c r="C30" s="29">
        <v>59074</v>
      </c>
      <c r="D30" s="29">
        <v>35782</v>
      </c>
      <c r="E30" s="29">
        <v>22983</v>
      </c>
      <c r="F30" s="29">
        <v>51073</v>
      </c>
      <c r="G30" s="29">
        <v>53626</v>
      </c>
      <c r="H30" s="29">
        <v>61425</v>
      </c>
      <c r="I30" s="29">
        <v>54599</v>
      </c>
      <c r="J30" s="29">
        <v>59150</v>
      </c>
      <c r="K30" s="29">
        <v>61160</v>
      </c>
      <c r="L30" s="29">
        <v>50238</v>
      </c>
      <c r="M30" s="30">
        <v>69897</v>
      </c>
      <c r="N30" s="29">
        <f t="shared" si="0"/>
        <v>624637</v>
      </c>
    </row>
    <row r="31" spans="1:14" ht="15" thickBot="1" x14ac:dyDescent="0.35">
      <c r="A31" s="28" t="s">
        <v>90</v>
      </c>
      <c r="B31" s="29">
        <v>46285</v>
      </c>
      <c r="C31" s="29">
        <v>51695</v>
      </c>
      <c r="D31" s="29">
        <v>32611</v>
      </c>
      <c r="E31" s="29">
        <v>30620</v>
      </c>
      <c r="F31" s="29">
        <v>51988</v>
      </c>
      <c r="G31" s="29">
        <v>53911</v>
      </c>
      <c r="H31" s="29">
        <v>51458</v>
      </c>
      <c r="I31" s="29">
        <v>57885</v>
      </c>
      <c r="J31" s="29">
        <v>60103</v>
      </c>
      <c r="K31" s="29">
        <v>61411</v>
      </c>
      <c r="L31" s="29">
        <v>50413</v>
      </c>
      <c r="M31" s="30">
        <v>63558</v>
      </c>
      <c r="N31" s="29">
        <f t="shared" si="0"/>
        <v>611938</v>
      </c>
    </row>
    <row r="32" spans="1:14" ht="15" thickBot="1" x14ac:dyDescent="0.35">
      <c r="A32" s="28" t="s">
        <v>49</v>
      </c>
      <c r="B32" s="29">
        <v>22350</v>
      </c>
      <c r="C32" s="29">
        <v>20450</v>
      </c>
      <c r="D32" s="29">
        <v>10000</v>
      </c>
      <c r="E32" s="29">
        <v>6624</v>
      </c>
      <c r="F32" s="29">
        <v>14720</v>
      </c>
      <c r="G32" s="29">
        <v>15456</v>
      </c>
      <c r="H32" s="29">
        <v>48846</v>
      </c>
      <c r="I32" s="29">
        <v>43418</v>
      </c>
      <c r="J32" s="29">
        <v>47036</v>
      </c>
      <c r="K32" s="29">
        <v>21591</v>
      </c>
      <c r="L32" s="29">
        <v>17736</v>
      </c>
      <c r="M32" s="30">
        <v>24675</v>
      </c>
      <c r="N32" s="29">
        <f t="shared" si="0"/>
        <v>292902</v>
      </c>
    </row>
    <row r="33" spans="1:14" ht="15" thickBot="1" x14ac:dyDescent="0.35">
      <c r="A33" s="28" t="s">
        <v>91</v>
      </c>
      <c r="B33" s="29">
        <v>146244</v>
      </c>
      <c r="C33" s="29">
        <v>173013</v>
      </c>
      <c r="D33" s="29">
        <v>120145</v>
      </c>
      <c r="E33" s="29">
        <v>62563</v>
      </c>
      <c r="F33" s="29">
        <v>139028</v>
      </c>
      <c r="G33" s="29">
        <v>145980</v>
      </c>
      <c r="H33" s="29">
        <v>146044</v>
      </c>
      <c r="I33" s="29">
        <v>164750</v>
      </c>
      <c r="J33" s="29">
        <v>172370</v>
      </c>
      <c r="K33" s="29">
        <v>178658</v>
      </c>
      <c r="L33" s="29">
        <v>177725</v>
      </c>
      <c r="M33" s="30">
        <v>211378</v>
      </c>
      <c r="N33" s="29">
        <f t="shared" si="0"/>
        <v>1837898</v>
      </c>
    </row>
    <row r="34" spans="1:14" ht="15" thickBot="1" x14ac:dyDescent="0.35">
      <c r="A34" s="28" t="s">
        <v>92</v>
      </c>
      <c r="B34" s="29">
        <v>24382</v>
      </c>
      <c r="C34" s="29">
        <v>31565</v>
      </c>
      <c r="D34" s="29">
        <v>51168</v>
      </c>
      <c r="E34" s="29">
        <v>12588</v>
      </c>
      <c r="F34" s="29">
        <v>27972</v>
      </c>
      <c r="G34" s="29">
        <v>29373</v>
      </c>
      <c r="H34" s="29">
        <v>29634</v>
      </c>
      <c r="I34" s="29">
        <v>26342</v>
      </c>
      <c r="J34" s="29">
        <v>28538</v>
      </c>
      <c r="K34" s="29">
        <v>31751</v>
      </c>
      <c r="L34" s="29">
        <v>26082</v>
      </c>
      <c r="M34" s="30">
        <v>36289</v>
      </c>
      <c r="N34" s="29">
        <f t="shared" si="0"/>
        <v>355684</v>
      </c>
    </row>
    <row r="35" spans="1:14" ht="15" thickBot="1" x14ac:dyDescent="0.35">
      <c r="A35" s="33" t="s">
        <v>93</v>
      </c>
      <c r="B35" s="34">
        <v>6157</v>
      </c>
      <c r="C35" s="34">
        <v>7841</v>
      </c>
      <c r="D35" s="34">
        <v>5487</v>
      </c>
      <c r="E35" s="34">
        <v>3866</v>
      </c>
      <c r="F35" s="34">
        <v>9519</v>
      </c>
      <c r="G35" s="34">
        <v>10385</v>
      </c>
      <c r="H35" s="34">
        <v>9697</v>
      </c>
      <c r="I35" s="34">
        <v>10378</v>
      </c>
      <c r="J35" s="34">
        <v>10274</v>
      </c>
      <c r="K35" s="34">
        <v>10691</v>
      </c>
      <c r="L35" s="34">
        <v>11591</v>
      </c>
      <c r="M35" s="35">
        <v>14244</v>
      </c>
      <c r="N35" s="34">
        <f t="shared" si="0"/>
        <v>110130</v>
      </c>
    </row>
    <row r="36" spans="1:14" x14ac:dyDescent="0.3">
      <c r="A36" s="33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5"/>
      <c r="N36" s="34">
        <f>SUBTOTAL(109,Table1[Sales])</f>
        <v>14697837</v>
      </c>
    </row>
  </sheetData>
  <phoneticPr fontId="1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E8F5D-077D-4F3A-9A91-658ED144C8C5}">
  <dimension ref="A1:AI13"/>
  <sheetViews>
    <sheetView workbookViewId="0">
      <selection activeCell="E12" sqref="E12"/>
    </sheetView>
  </sheetViews>
  <sheetFormatPr defaultRowHeight="14.4" x14ac:dyDescent="0.3"/>
  <sheetData>
    <row r="1" spans="1:35" ht="15" thickBot="1" x14ac:dyDescent="0.35">
      <c r="A1" t="s">
        <v>95</v>
      </c>
      <c r="B1" s="31" t="s">
        <v>63</v>
      </c>
      <c r="C1" s="31" t="s">
        <v>64</v>
      </c>
      <c r="D1" s="31" t="s">
        <v>65</v>
      </c>
      <c r="E1" s="31" t="s">
        <v>66</v>
      </c>
      <c r="F1" s="31" t="s">
        <v>67</v>
      </c>
      <c r="G1" s="31" t="s">
        <v>68</v>
      </c>
      <c r="H1" s="31" t="s">
        <v>69</v>
      </c>
      <c r="I1" s="31" t="s">
        <v>70</v>
      </c>
      <c r="J1" s="31" t="s">
        <v>71</v>
      </c>
      <c r="K1" s="31" t="s">
        <v>72</v>
      </c>
      <c r="L1" s="31" t="s">
        <v>46</v>
      </c>
      <c r="M1" s="31" t="s">
        <v>73</v>
      </c>
      <c r="N1" s="31" t="s">
        <v>48</v>
      </c>
      <c r="O1" s="31" t="s">
        <v>74</v>
      </c>
      <c r="P1" s="31" t="s">
        <v>75</v>
      </c>
      <c r="Q1" s="31" t="s">
        <v>76</v>
      </c>
      <c r="R1" s="31" t="s">
        <v>77</v>
      </c>
      <c r="S1" s="31" t="s">
        <v>78</v>
      </c>
      <c r="T1" s="31" t="s">
        <v>79</v>
      </c>
      <c r="U1" s="31" t="s">
        <v>80</v>
      </c>
      <c r="V1" s="31" t="s">
        <v>81</v>
      </c>
      <c r="W1" s="31" t="s">
        <v>82</v>
      </c>
      <c r="X1" s="31" t="s">
        <v>83</v>
      </c>
      <c r="Y1" s="31" t="s">
        <v>84</v>
      </c>
      <c r="Z1" s="31" t="s">
        <v>85</v>
      </c>
      <c r="AA1" s="31" t="s">
        <v>86</v>
      </c>
      <c r="AB1" s="31" t="s">
        <v>87</v>
      </c>
      <c r="AC1" s="31" t="s">
        <v>88</v>
      </c>
      <c r="AD1" s="31" t="s">
        <v>89</v>
      </c>
      <c r="AE1" s="31" t="s">
        <v>90</v>
      </c>
      <c r="AF1" s="31" t="s">
        <v>49</v>
      </c>
      <c r="AG1" s="31" t="s">
        <v>91</v>
      </c>
      <c r="AH1" s="31" t="s">
        <v>92</v>
      </c>
      <c r="AI1" s="31" t="s">
        <v>93</v>
      </c>
    </row>
    <row r="2" spans="1:35" ht="15" thickBot="1" x14ac:dyDescent="0.35">
      <c r="A2" t="s">
        <v>96</v>
      </c>
      <c r="B2" s="29">
        <v>9230</v>
      </c>
      <c r="C2" s="29">
        <v>1202</v>
      </c>
      <c r="D2" s="29">
        <v>13438</v>
      </c>
      <c r="E2" s="29">
        <v>22009</v>
      </c>
      <c r="F2" s="29">
        <v>11001</v>
      </c>
      <c r="G2" s="29">
        <v>9849</v>
      </c>
      <c r="H2" s="29">
        <v>140809</v>
      </c>
      <c r="I2" s="29">
        <v>9785</v>
      </c>
      <c r="J2" s="29">
        <v>28795</v>
      </c>
      <c r="K2" s="31">
        <v>366</v>
      </c>
      <c r="L2" s="29">
        <v>158843</v>
      </c>
      <c r="M2" s="29">
        <v>1399</v>
      </c>
      <c r="N2" s="29">
        <v>38559</v>
      </c>
      <c r="O2" s="29">
        <v>92395</v>
      </c>
      <c r="P2" s="29">
        <v>42744</v>
      </c>
      <c r="Q2" s="29">
        <v>8300</v>
      </c>
      <c r="R2" s="29">
        <v>2581</v>
      </c>
      <c r="S2" s="29">
        <v>59331</v>
      </c>
      <c r="T2" s="29">
        <v>40355</v>
      </c>
      <c r="U2" s="29">
        <v>7793</v>
      </c>
      <c r="V2" s="29">
        <v>19621</v>
      </c>
      <c r="W2" s="29">
        <v>8303</v>
      </c>
      <c r="X2" s="29">
        <v>23621</v>
      </c>
      <c r="Y2" s="29">
        <v>24445</v>
      </c>
      <c r="Z2" s="29">
        <v>1701</v>
      </c>
      <c r="AA2" s="29">
        <v>10626</v>
      </c>
      <c r="AB2" s="29">
        <v>75370</v>
      </c>
      <c r="AC2" s="29">
        <v>3896</v>
      </c>
      <c r="AD2" s="29">
        <v>45630</v>
      </c>
      <c r="AE2" s="29">
        <v>46285</v>
      </c>
      <c r="AF2" s="29">
        <v>22350</v>
      </c>
      <c r="AG2" s="29">
        <v>146244</v>
      </c>
      <c r="AH2" s="29">
        <v>24382</v>
      </c>
      <c r="AI2" s="29">
        <v>6157</v>
      </c>
    </row>
    <row r="3" spans="1:35" ht="15" thickBot="1" x14ac:dyDescent="0.35">
      <c r="A3" t="s">
        <v>97</v>
      </c>
      <c r="B3" s="29">
        <v>12264</v>
      </c>
      <c r="C3" s="29">
        <v>1557</v>
      </c>
      <c r="D3" s="29">
        <v>17396</v>
      </c>
      <c r="E3" s="29">
        <v>25002</v>
      </c>
      <c r="F3" s="29">
        <v>14242</v>
      </c>
      <c r="G3" s="29">
        <v>12752</v>
      </c>
      <c r="H3" s="29">
        <v>178302</v>
      </c>
      <c r="I3" s="29">
        <v>12667</v>
      </c>
      <c r="J3" s="29">
        <v>37279</v>
      </c>
      <c r="K3" s="31">
        <v>475</v>
      </c>
      <c r="L3" s="29">
        <v>205646</v>
      </c>
      <c r="M3" s="29">
        <v>1587</v>
      </c>
      <c r="N3" s="29">
        <v>49921</v>
      </c>
      <c r="O3" s="29">
        <v>107742</v>
      </c>
      <c r="P3" s="29">
        <v>53013</v>
      </c>
      <c r="Q3" s="29">
        <v>10746</v>
      </c>
      <c r="R3" s="29">
        <v>2295</v>
      </c>
      <c r="S3" s="29">
        <v>76811</v>
      </c>
      <c r="T3" s="29">
        <v>52177</v>
      </c>
      <c r="U3" s="29">
        <v>6927</v>
      </c>
      <c r="V3" s="29">
        <v>21139</v>
      </c>
      <c r="W3" s="29">
        <v>10749</v>
      </c>
      <c r="X3" s="29">
        <v>28385</v>
      </c>
      <c r="Y3" s="29">
        <v>31650</v>
      </c>
      <c r="Z3" s="29">
        <v>2202</v>
      </c>
      <c r="AA3" s="29">
        <v>15543</v>
      </c>
      <c r="AB3" s="29">
        <v>97576</v>
      </c>
      <c r="AC3" s="29">
        <v>5033</v>
      </c>
      <c r="AD3" s="29">
        <v>59074</v>
      </c>
      <c r="AE3" s="29">
        <v>51695</v>
      </c>
      <c r="AF3" s="29">
        <v>20450</v>
      </c>
      <c r="AG3" s="29">
        <v>173013</v>
      </c>
      <c r="AH3" s="29">
        <v>31565</v>
      </c>
      <c r="AI3" s="29">
        <v>7841</v>
      </c>
    </row>
    <row r="4" spans="1:35" ht="15" thickBot="1" x14ac:dyDescent="0.35">
      <c r="A4" t="s">
        <v>98</v>
      </c>
      <c r="B4" s="29">
        <v>7037</v>
      </c>
      <c r="C4" s="31">
        <v>943</v>
      </c>
      <c r="D4" s="29">
        <v>10537</v>
      </c>
      <c r="E4" s="29">
        <v>15141</v>
      </c>
      <c r="F4" s="29">
        <v>8627</v>
      </c>
      <c r="G4" s="29">
        <v>7722</v>
      </c>
      <c r="H4" s="29">
        <v>110418</v>
      </c>
      <c r="I4" s="29">
        <v>7493</v>
      </c>
      <c r="J4" s="29">
        <v>22582</v>
      </c>
      <c r="K4" s="31">
        <v>287</v>
      </c>
      <c r="L4" s="29">
        <v>124562</v>
      </c>
      <c r="M4" s="31">
        <v>969</v>
      </c>
      <c r="N4" s="29">
        <v>30238</v>
      </c>
      <c r="O4" s="29">
        <v>70116</v>
      </c>
      <c r="P4" s="29">
        <v>35118</v>
      </c>
      <c r="Q4" s="29">
        <v>6510</v>
      </c>
      <c r="R4" s="29">
        <v>2390</v>
      </c>
      <c r="S4" s="29">
        <v>46525</v>
      </c>
      <c r="T4" s="29">
        <v>45413</v>
      </c>
      <c r="U4" s="29">
        <v>7216</v>
      </c>
      <c r="V4" s="29">
        <v>15585</v>
      </c>
      <c r="W4" s="29">
        <v>6510</v>
      </c>
      <c r="X4" s="29">
        <v>15664</v>
      </c>
      <c r="Y4" s="29">
        <v>19170</v>
      </c>
      <c r="Z4" s="29">
        <v>1333</v>
      </c>
      <c r="AA4" s="29">
        <v>9394</v>
      </c>
      <c r="AB4" s="29">
        <v>59102</v>
      </c>
      <c r="AC4" s="29">
        <v>3055</v>
      </c>
      <c r="AD4" s="29">
        <v>35782</v>
      </c>
      <c r="AE4" s="29">
        <v>32611</v>
      </c>
      <c r="AF4" s="29">
        <v>10000</v>
      </c>
      <c r="AG4" s="29">
        <v>120145</v>
      </c>
      <c r="AH4" s="29">
        <v>51168</v>
      </c>
      <c r="AI4" s="29">
        <v>5487</v>
      </c>
    </row>
    <row r="5" spans="1:35" ht="15" thickBot="1" x14ac:dyDescent="0.35">
      <c r="A5" t="s">
        <v>99</v>
      </c>
      <c r="B5" s="29">
        <v>5046</v>
      </c>
      <c r="C5" s="31">
        <v>672</v>
      </c>
      <c r="D5" s="29">
        <v>6270</v>
      </c>
      <c r="E5" s="29">
        <v>9171</v>
      </c>
      <c r="F5" s="29">
        <v>6395</v>
      </c>
      <c r="G5" s="29">
        <v>4194</v>
      </c>
      <c r="H5" s="29">
        <v>59471</v>
      </c>
      <c r="I5" s="29">
        <v>2494</v>
      </c>
      <c r="J5" s="29">
        <v>7875</v>
      </c>
      <c r="K5" s="31">
        <v>241</v>
      </c>
      <c r="L5" s="29">
        <v>73985</v>
      </c>
      <c r="M5" s="31">
        <v>806</v>
      </c>
      <c r="N5" s="29">
        <v>18317</v>
      </c>
      <c r="O5" s="29">
        <v>52705</v>
      </c>
      <c r="P5" s="29">
        <v>33968</v>
      </c>
      <c r="Q5" s="29">
        <v>2899</v>
      </c>
      <c r="R5" s="31">
        <v>778</v>
      </c>
      <c r="S5" s="29">
        <v>31808</v>
      </c>
      <c r="T5" s="29">
        <v>31705</v>
      </c>
      <c r="U5" s="29">
        <v>2610</v>
      </c>
      <c r="V5" s="29">
        <v>9082</v>
      </c>
      <c r="W5" s="29">
        <v>3830</v>
      </c>
      <c r="X5" s="29">
        <v>10940</v>
      </c>
      <c r="Y5" s="29">
        <v>12112</v>
      </c>
      <c r="Z5" s="31">
        <v>952</v>
      </c>
      <c r="AA5" s="29">
        <v>4333</v>
      </c>
      <c r="AB5" s="29">
        <v>29024</v>
      </c>
      <c r="AC5" s="29">
        <v>2195</v>
      </c>
      <c r="AD5" s="29">
        <v>22983</v>
      </c>
      <c r="AE5" s="29">
        <v>30620</v>
      </c>
      <c r="AF5" s="29">
        <v>6624</v>
      </c>
      <c r="AG5" s="29">
        <v>62563</v>
      </c>
      <c r="AH5" s="29">
        <v>12588</v>
      </c>
      <c r="AI5" s="29">
        <v>3866</v>
      </c>
    </row>
    <row r="6" spans="1:35" ht="15" thickBot="1" x14ac:dyDescent="0.35">
      <c r="A6" t="s">
        <v>55</v>
      </c>
      <c r="B6" s="29">
        <v>10341</v>
      </c>
      <c r="C6" s="29">
        <v>1494</v>
      </c>
      <c r="D6" s="29">
        <v>13935</v>
      </c>
      <c r="E6" s="29">
        <v>20382</v>
      </c>
      <c r="F6" s="29">
        <v>14207</v>
      </c>
      <c r="G6" s="29">
        <v>9317</v>
      </c>
      <c r="H6" s="29">
        <v>132149</v>
      </c>
      <c r="I6" s="29">
        <v>5543</v>
      </c>
      <c r="J6" s="29">
        <v>17503</v>
      </c>
      <c r="K6" s="31">
        <v>536</v>
      </c>
      <c r="L6" s="29">
        <v>164416</v>
      </c>
      <c r="M6" s="29">
        <v>1350</v>
      </c>
      <c r="N6" s="29">
        <v>40704</v>
      </c>
      <c r="O6" s="29">
        <v>110636</v>
      </c>
      <c r="P6" s="29">
        <v>57619</v>
      </c>
      <c r="Q6" s="29">
        <v>6438</v>
      </c>
      <c r="R6" s="29">
        <v>1728</v>
      </c>
      <c r="S6" s="29">
        <v>70685</v>
      </c>
      <c r="T6" s="29">
        <v>45727</v>
      </c>
      <c r="U6" s="29">
        <v>5800</v>
      </c>
      <c r="V6" s="29">
        <v>20182</v>
      </c>
      <c r="W6" s="29">
        <v>8512</v>
      </c>
      <c r="X6" s="29">
        <v>24933</v>
      </c>
      <c r="Y6" s="29">
        <v>27901</v>
      </c>
      <c r="Z6" s="29">
        <v>2115</v>
      </c>
      <c r="AA6" s="29">
        <v>3852</v>
      </c>
      <c r="AB6" s="29">
        <v>64574</v>
      </c>
      <c r="AC6" s="29">
        <v>4877</v>
      </c>
      <c r="AD6" s="29">
        <v>51073</v>
      </c>
      <c r="AE6" s="29">
        <v>51988</v>
      </c>
      <c r="AF6" s="29">
        <v>14720</v>
      </c>
      <c r="AG6" s="29">
        <v>139028</v>
      </c>
      <c r="AH6" s="29">
        <v>27972</v>
      </c>
      <c r="AI6" s="29">
        <v>9519</v>
      </c>
    </row>
    <row r="7" spans="1:35" ht="15" thickBot="1" x14ac:dyDescent="0.35">
      <c r="A7" t="s">
        <v>100</v>
      </c>
      <c r="B7" s="29">
        <v>12071</v>
      </c>
      <c r="C7" s="29">
        <v>1569</v>
      </c>
      <c r="D7" s="29">
        <v>14634</v>
      </c>
      <c r="E7" s="29">
        <v>21403</v>
      </c>
      <c r="F7" s="29">
        <v>14919</v>
      </c>
      <c r="G7" s="29">
        <v>9786</v>
      </c>
      <c r="H7" s="29">
        <v>138761</v>
      </c>
      <c r="I7" s="29">
        <v>5820</v>
      </c>
      <c r="J7" s="29">
        <v>18378</v>
      </c>
      <c r="K7" s="31">
        <v>562</v>
      </c>
      <c r="L7" s="29">
        <v>172634</v>
      </c>
      <c r="M7" s="29">
        <v>1429</v>
      </c>
      <c r="N7" s="29">
        <v>42738</v>
      </c>
      <c r="O7" s="29">
        <v>102703</v>
      </c>
      <c r="P7" s="29">
        <v>47791</v>
      </c>
      <c r="Q7" s="29">
        <v>6760</v>
      </c>
      <c r="R7" s="29">
        <v>1814</v>
      </c>
      <c r="S7" s="29">
        <v>74220</v>
      </c>
      <c r="T7" s="29">
        <v>47870</v>
      </c>
      <c r="U7" s="29">
        <v>6090</v>
      </c>
      <c r="V7" s="29">
        <v>21194</v>
      </c>
      <c r="W7" s="29">
        <v>8938</v>
      </c>
      <c r="X7" s="29">
        <v>25326</v>
      </c>
      <c r="Y7" s="29">
        <v>29492</v>
      </c>
      <c r="Z7" s="29">
        <v>2221</v>
      </c>
      <c r="AA7" s="29">
        <v>4012</v>
      </c>
      <c r="AB7" s="29">
        <v>67719</v>
      </c>
      <c r="AC7" s="29">
        <v>5121</v>
      </c>
      <c r="AD7" s="29">
        <v>53626</v>
      </c>
      <c r="AE7" s="29">
        <v>53911</v>
      </c>
      <c r="AF7" s="29">
        <v>15456</v>
      </c>
      <c r="AG7" s="29">
        <v>145980</v>
      </c>
      <c r="AH7" s="29">
        <v>29373</v>
      </c>
      <c r="AI7" s="29">
        <v>10385</v>
      </c>
    </row>
    <row r="8" spans="1:35" ht="15" thickBot="1" x14ac:dyDescent="0.35">
      <c r="A8" t="s">
        <v>101</v>
      </c>
      <c r="B8" s="29">
        <v>13076</v>
      </c>
      <c r="C8" s="29">
        <v>1773</v>
      </c>
      <c r="D8" s="29">
        <v>16795</v>
      </c>
      <c r="E8" s="29">
        <v>24351</v>
      </c>
      <c r="F8" s="29">
        <v>17238</v>
      </c>
      <c r="G8" s="29">
        <v>11560</v>
      </c>
      <c r="H8" s="29">
        <v>157488</v>
      </c>
      <c r="I8" s="29">
        <v>11175</v>
      </c>
      <c r="J8" s="29">
        <v>25224</v>
      </c>
      <c r="K8" s="31">
        <v>386</v>
      </c>
      <c r="L8" s="29">
        <v>182874</v>
      </c>
      <c r="M8" s="29">
        <v>1257</v>
      </c>
      <c r="N8" s="29">
        <v>46547</v>
      </c>
      <c r="O8" s="29">
        <v>102374</v>
      </c>
      <c r="P8" s="29">
        <v>57677</v>
      </c>
      <c r="Q8" s="29">
        <v>6090</v>
      </c>
      <c r="R8" s="29">
        <v>1647</v>
      </c>
      <c r="S8" s="29">
        <v>77918</v>
      </c>
      <c r="T8" s="29">
        <v>52479</v>
      </c>
      <c r="U8" s="29">
        <v>5575</v>
      </c>
      <c r="V8" s="29">
        <v>23440</v>
      </c>
      <c r="W8" s="29">
        <v>9662</v>
      </c>
      <c r="X8" s="29">
        <v>24085</v>
      </c>
      <c r="Y8" s="29">
        <v>29675</v>
      </c>
      <c r="Z8" s="29">
        <v>3173</v>
      </c>
      <c r="AA8" s="29">
        <v>8716</v>
      </c>
      <c r="AB8" s="29">
        <v>71456</v>
      </c>
      <c r="AC8" s="29">
        <v>5452</v>
      </c>
      <c r="AD8" s="29">
        <v>61425</v>
      </c>
      <c r="AE8" s="29">
        <v>51458</v>
      </c>
      <c r="AF8" s="29">
        <v>48846</v>
      </c>
      <c r="AG8" s="29">
        <v>146044</v>
      </c>
      <c r="AH8" s="29">
        <v>29634</v>
      </c>
      <c r="AI8" s="29">
        <v>9697</v>
      </c>
    </row>
    <row r="9" spans="1:35" ht="15" thickBot="1" x14ac:dyDescent="0.35">
      <c r="A9" t="s">
        <v>102</v>
      </c>
      <c r="B9" s="29">
        <v>13647</v>
      </c>
      <c r="C9" s="29">
        <v>1576</v>
      </c>
      <c r="D9" s="29">
        <v>14928</v>
      </c>
      <c r="E9" s="29">
        <v>21565</v>
      </c>
      <c r="F9" s="29">
        <v>15333</v>
      </c>
      <c r="G9" s="29">
        <v>10275</v>
      </c>
      <c r="H9" s="29">
        <v>139990</v>
      </c>
      <c r="I9" s="29">
        <v>9933</v>
      </c>
      <c r="J9" s="29">
        <v>22421</v>
      </c>
      <c r="K9" s="31">
        <v>344</v>
      </c>
      <c r="L9" s="29">
        <v>162555</v>
      </c>
      <c r="M9" s="29">
        <v>1360</v>
      </c>
      <c r="N9" s="29">
        <v>41375</v>
      </c>
      <c r="O9" s="29">
        <v>122278</v>
      </c>
      <c r="P9" s="29">
        <v>58361</v>
      </c>
      <c r="Q9" s="29">
        <v>5414</v>
      </c>
      <c r="R9" s="29">
        <v>1466</v>
      </c>
      <c r="S9" s="29">
        <v>69260</v>
      </c>
      <c r="T9" s="29">
        <v>57015</v>
      </c>
      <c r="U9" s="29">
        <v>4955</v>
      </c>
      <c r="V9" s="29">
        <v>27091</v>
      </c>
      <c r="W9" s="29">
        <v>8589</v>
      </c>
      <c r="X9" s="29">
        <v>26089</v>
      </c>
      <c r="Y9" s="29">
        <v>26377</v>
      </c>
      <c r="Z9" s="29">
        <v>2810</v>
      </c>
      <c r="AA9" s="29">
        <v>7748</v>
      </c>
      <c r="AB9" s="29">
        <v>63516</v>
      </c>
      <c r="AC9" s="29">
        <v>4846</v>
      </c>
      <c r="AD9" s="29">
        <v>54599</v>
      </c>
      <c r="AE9" s="29">
        <v>57885</v>
      </c>
      <c r="AF9" s="29">
        <v>43418</v>
      </c>
      <c r="AG9" s="29">
        <v>164750</v>
      </c>
      <c r="AH9" s="29">
        <v>26342</v>
      </c>
      <c r="AI9" s="29">
        <v>10378</v>
      </c>
    </row>
    <row r="10" spans="1:35" ht="15" thickBot="1" x14ac:dyDescent="0.35">
      <c r="A10" t="s">
        <v>103</v>
      </c>
      <c r="B10" s="29">
        <v>12941</v>
      </c>
      <c r="C10" s="29">
        <v>1707</v>
      </c>
      <c r="D10" s="29">
        <v>16173</v>
      </c>
      <c r="E10" s="29">
        <v>22523</v>
      </c>
      <c r="F10" s="29">
        <v>16599</v>
      </c>
      <c r="G10" s="29">
        <v>11131</v>
      </c>
      <c r="H10" s="29">
        <v>151656</v>
      </c>
      <c r="I10" s="29">
        <v>10761</v>
      </c>
      <c r="J10" s="29">
        <v>24290</v>
      </c>
      <c r="K10" s="31">
        <v>372</v>
      </c>
      <c r="L10" s="29">
        <v>176101</v>
      </c>
      <c r="M10" s="29">
        <v>1128</v>
      </c>
      <c r="N10" s="29">
        <v>44824</v>
      </c>
      <c r="O10" s="29">
        <v>114117</v>
      </c>
      <c r="P10" s="29">
        <v>54790</v>
      </c>
      <c r="Q10" s="29">
        <v>5864</v>
      </c>
      <c r="R10" s="29">
        <v>1587</v>
      </c>
      <c r="S10" s="29">
        <v>75033</v>
      </c>
      <c r="T10" s="29">
        <v>55519</v>
      </c>
      <c r="U10" s="29">
        <v>5369</v>
      </c>
      <c r="V10" s="29">
        <v>24754</v>
      </c>
      <c r="W10" s="29">
        <v>9304</v>
      </c>
      <c r="X10" s="29">
        <v>24237</v>
      </c>
      <c r="Y10" s="29">
        <v>28576</v>
      </c>
      <c r="Z10" s="29">
        <v>2991</v>
      </c>
      <c r="AA10" s="29">
        <v>8393</v>
      </c>
      <c r="AB10" s="29">
        <v>86782</v>
      </c>
      <c r="AC10" s="29">
        <v>5250</v>
      </c>
      <c r="AD10" s="29">
        <v>59150</v>
      </c>
      <c r="AE10" s="29">
        <v>60103</v>
      </c>
      <c r="AF10" s="29">
        <v>47036</v>
      </c>
      <c r="AG10" s="29">
        <v>172370</v>
      </c>
      <c r="AH10" s="29">
        <v>28538</v>
      </c>
      <c r="AI10" s="29">
        <v>10274</v>
      </c>
    </row>
    <row r="11" spans="1:35" ht="15" thickBot="1" x14ac:dyDescent="0.35">
      <c r="A11" t="s">
        <v>104</v>
      </c>
      <c r="B11" s="29">
        <v>13790</v>
      </c>
      <c r="C11" s="29">
        <v>2055</v>
      </c>
      <c r="D11" s="29">
        <v>21090</v>
      </c>
      <c r="E11" s="29">
        <v>33313</v>
      </c>
      <c r="F11" s="29">
        <v>14907</v>
      </c>
      <c r="G11" s="29">
        <v>14475</v>
      </c>
      <c r="H11" s="29">
        <v>175755</v>
      </c>
      <c r="I11" s="29">
        <v>11677</v>
      </c>
      <c r="J11" s="29">
        <v>21246</v>
      </c>
      <c r="K11" s="31">
        <v>248</v>
      </c>
      <c r="L11" s="29">
        <v>171770</v>
      </c>
      <c r="M11" s="29">
        <v>1054</v>
      </c>
      <c r="N11" s="29">
        <v>54680</v>
      </c>
      <c r="O11" s="29">
        <v>113197</v>
      </c>
      <c r="P11" s="29">
        <v>57395</v>
      </c>
      <c r="Q11" s="29">
        <v>6910</v>
      </c>
      <c r="R11" s="29">
        <v>1856</v>
      </c>
      <c r="S11" s="29">
        <v>72096</v>
      </c>
      <c r="T11" s="29">
        <v>56084</v>
      </c>
      <c r="U11" s="29">
        <v>9343</v>
      </c>
      <c r="V11" s="29">
        <v>26691</v>
      </c>
      <c r="W11" s="29">
        <v>10050</v>
      </c>
      <c r="X11" s="29">
        <v>22736</v>
      </c>
      <c r="Y11" s="29">
        <v>32153</v>
      </c>
      <c r="Z11" s="29">
        <v>2884</v>
      </c>
      <c r="AA11" s="29">
        <v>4982</v>
      </c>
      <c r="AB11" s="29">
        <v>75112</v>
      </c>
      <c r="AC11" s="29">
        <v>5924</v>
      </c>
      <c r="AD11" s="29">
        <v>61160</v>
      </c>
      <c r="AE11" s="29">
        <v>61411</v>
      </c>
      <c r="AF11" s="29">
        <v>21591</v>
      </c>
      <c r="AG11" s="29">
        <v>178658</v>
      </c>
      <c r="AH11" s="29">
        <v>31751</v>
      </c>
      <c r="AI11" s="29">
        <v>10691</v>
      </c>
    </row>
    <row r="12" spans="1:35" ht="15" thickBot="1" x14ac:dyDescent="0.35">
      <c r="A12" t="s">
        <v>105</v>
      </c>
      <c r="B12" s="29">
        <v>11891</v>
      </c>
      <c r="C12" s="29">
        <v>1688</v>
      </c>
      <c r="D12" s="29">
        <v>17327</v>
      </c>
      <c r="E12" s="29">
        <v>27363</v>
      </c>
      <c r="F12" s="29">
        <v>12244</v>
      </c>
      <c r="G12" s="29">
        <v>11890</v>
      </c>
      <c r="H12" s="29">
        <v>144370</v>
      </c>
      <c r="I12" s="29">
        <v>9592</v>
      </c>
      <c r="J12" s="29">
        <v>17452</v>
      </c>
      <c r="K12" s="31">
        <v>203</v>
      </c>
      <c r="L12" s="29">
        <v>140429</v>
      </c>
      <c r="M12" s="31">
        <v>935</v>
      </c>
      <c r="N12" s="29">
        <v>44917</v>
      </c>
      <c r="O12" s="29">
        <v>90723</v>
      </c>
      <c r="P12" s="29">
        <v>55171</v>
      </c>
      <c r="Q12" s="29">
        <v>5675</v>
      </c>
      <c r="R12" s="29">
        <v>1523</v>
      </c>
      <c r="S12" s="29">
        <v>59222</v>
      </c>
      <c r="T12" s="29">
        <v>47897</v>
      </c>
      <c r="U12" s="29">
        <v>7675</v>
      </c>
      <c r="V12" s="29">
        <v>28040</v>
      </c>
      <c r="W12" s="29">
        <v>8387</v>
      </c>
      <c r="X12" s="29">
        <v>21752</v>
      </c>
      <c r="Y12" s="29">
        <v>26411</v>
      </c>
      <c r="Z12" s="29">
        <v>2369</v>
      </c>
      <c r="AA12" s="29">
        <v>4093</v>
      </c>
      <c r="AB12" s="29">
        <v>61690</v>
      </c>
      <c r="AC12" s="29">
        <v>4866</v>
      </c>
      <c r="AD12" s="29">
        <v>50238</v>
      </c>
      <c r="AE12" s="29">
        <v>50413</v>
      </c>
      <c r="AF12" s="29">
        <v>17736</v>
      </c>
      <c r="AG12" s="29">
        <v>177725</v>
      </c>
      <c r="AH12" s="29">
        <v>26082</v>
      </c>
      <c r="AI12" s="29">
        <v>11591</v>
      </c>
    </row>
    <row r="13" spans="1:35" ht="15" thickBot="1" x14ac:dyDescent="0.35">
      <c r="A13" t="s">
        <v>106</v>
      </c>
      <c r="B13" s="29">
        <v>15648</v>
      </c>
      <c r="C13" s="29">
        <v>2349</v>
      </c>
      <c r="D13" s="29">
        <v>24102</v>
      </c>
      <c r="E13" s="29">
        <v>38074</v>
      </c>
      <c r="F13" s="29">
        <v>17037</v>
      </c>
      <c r="G13" s="29">
        <v>16544</v>
      </c>
      <c r="H13" s="29">
        <v>200864</v>
      </c>
      <c r="I13" s="29">
        <v>13345</v>
      </c>
      <c r="J13" s="29">
        <v>24281</v>
      </c>
      <c r="K13" s="31">
        <v>284</v>
      </c>
      <c r="L13" s="29">
        <v>195380</v>
      </c>
      <c r="M13" s="29">
        <v>3110</v>
      </c>
      <c r="N13" s="29">
        <v>62493</v>
      </c>
      <c r="O13" s="29">
        <v>120819</v>
      </c>
      <c r="P13" s="29">
        <v>66278</v>
      </c>
      <c r="Q13" s="29">
        <v>7897</v>
      </c>
      <c r="R13" s="29">
        <v>2121</v>
      </c>
      <c r="S13" s="29">
        <v>82397</v>
      </c>
      <c r="T13" s="29">
        <v>53764</v>
      </c>
      <c r="U13" s="29">
        <v>10680</v>
      </c>
      <c r="V13" s="29">
        <v>38223</v>
      </c>
      <c r="W13" s="29">
        <v>12571</v>
      </c>
      <c r="X13" s="29">
        <v>31308</v>
      </c>
      <c r="Y13" s="29">
        <v>36746</v>
      </c>
      <c r="Z13" s="29">
        <v>3296</v>
      </c>
      <c r="AA13" s="29">
        <v>5694</v>
      </c>
      <c r="AB13" s="29">
        <v>85841</v>
      </c>
      <c r="AC13" s="29">
        <v>6771</v>
      </c>
      <c r="AD13" s="29">
        <v>69897</v>
      </c>
      <c r="AE13" s="29">
        <v>63558</v>
      </c>
      <c r="AF13" s="29">
        <v>24675</v>
      </c>
      <c r="AG13" s="29">
        <v>211378</v>
      </c>
      <c r="AH13" s="29">
        <v>36289</v>
      </c>
      <c r="AI13" s="29">
        <v>14244</v>
      </c>
    </row>
  </sheetData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D35B7-DA6D-4DC7-AD46-8A5FD02C0DFE}">
  <dimension ref="A1:D409"/>
  <sheetViews>
    <sheetView tabSelected="1" topLeftCell="A118" zoomScale="70" zoomScaleNormal="70" workbookViewId="0">
      <selection activeCell="B1" sqref="B1"/>
    </sheetView>
  </sheetViews>
  <sheetFormatPr defaultRowHeight="14.4" x14ac:dyDescent="0.3"/>
  <cols>
    <col min="1" max="1" width="9.77734375" bestFit="1" customWidth="1"/>
    <col min="2" max="2" width="17.33203125" customWidth="1"/>
    <col min="3" max="3" width="13.6640625" bestFit="1" customWidth="1"/>
    <col min="4" max="4" width="7.6640625" customWidth="1"/>
  </cols>
  <sheetData>
    <row r="1" spans="1:4" x14ac:dyDescent="0.3">
      <c r="A1" s="37" t="s">
        <v>95</v>
      </c>
      <c r="B1" s="37" t="s">
        <v>108</v>
      </c>
      <c r="C1" s="37" t="s">
        <v>45</v>
      </c>
      <c r="D1" s="37" t="s">
        <v>107</v>
      </c>
    </row>
    <row r="2" spans="1:4" x14ac:dyDescent="0.3">
      <c r="A2" s="37" t="s">
        <v>96</v>
      </c>
      <c r="B2" s="38">
        <v>43831</v>
      </c>
      <c r="C2" s="37" t="s">
        <v>63</v>
      </c>
      <c r="D2" s="37">
        <v>9230</v>
      </c>
    </row>
    <row r="3" spans="1:4" x14ac:dyDescent="0.3">
      <c r="A3" s="37" t="s">
        <v>96</v>
      </c>
      <c r="B3" s="38">
        <v>43831</v>
      </c>
      <c r="C3" s="37" t="s">
        <v>64</v>
      </c>
      <c r="D3" s="37">
        <v>1202</v>
      </c>
    </row>
    <row r="4" spans="1:4" x14ac:dyDescent="0.3">
      <c r="A4" s="37" t="s">
        <v>96</v>
      </c>
      <c r="B4" s="38">
        <v>43831</v>
      </c>
      <c r="C4" s="37" t="s">
        <v>65</v>
      </c>
      <c r="D4" s="37">
        <v>13438</v>
      </c>
    </row>
    <row r="5" spans="1:4" x14ac:dyDescent="0.3">
      <c r="A5" s="37" t="s">
        <v>96</v>
      </c>
      <c r="B5" s="38">
        <v>43831</v>
      </c>
      <c r="C5" s="37" t="s">
        <v>66</v>
      </c>
      <c r="D5" s="37">
        <v>22009</v>
      </c>
    </row>
    <row r="6" spans="1:4" x14ac:dyDescent="0.3">
      <c r="A6" s="37" t="s">
        <v>96</v>
      </c>
      <c r="B6" s="38">
        <v>43831</v>
      </c>
      <c r="C6" s="37" t="s">
        <v>67</v>
      </c>
      <c r="D6" s="37">
        <v>11001</v>
      </c>
    </row>
    <row r="7" spans="1:4" x14ac:dyDescent="0.3">
      <c r="A7" s="37" t="s">
        <v>96</v>
      </c>
      <c r="B7" s="38">
        <v>43831</v>
      </c>
      <c r="C7" s="37" t="s">
        <v>68</v>
      </c>
      <c r="D7" s="37">
        <v>9849</v>
      </c>
    </row>
    <row r="8" spans="1:4" x14ac:dyDescent="0.3">
      <c r="A8" s="37" t="s">
        <v>96</v>
      </c>
      <c r="B8" s="38">
        <v>43831</v>
      </c>
      <c r="C8" s="37" t="s">
        <v>69</v>
      </c>
      <c r="D8" s="37">
        <v>140809</v>
      </c>
    </row>
    <row r="9" spans="1:4" x14ac:dyDescent="0.3">
      <c r="A9" s="37" t="s">
        <v>96</v>
      </c>
      <c r="B9" s="38">
        <v>43831</v>
      </c>
      <c r="C9" s="37" t="s">
        <v>70</v>
      </c>
      <c r="D9" s="37">
        <v>9785</v>
      </c>
    </row>
    <row r="10" spans="1:4" x14ac:dyDescent="0.3">
      <c r="A10" s="37" t="s">
        <v>96</v>
      </c>
      <c r="B10" s="38">
        <v>43831</v>
      </c>
      <c r="C10" s="37" t="s">
        <v>71</v>
      </c>
      <c r="D10" s="37">
        <v>28795</v>
      </c>
    </row>
    <row r="11" spans="1:4" x14ac:dyDescent="0.3">
      <c r="A11" s="37" t="s">
        <v>96</v>
      </c>
      <c r="B11" s="38">
        <v>43831</v>
      </c>
      <c r="C11" s="37" t="s">
        <v>72</v>
      </c>
      <c r="D11" s="37">
        <v>366</v>
      </c>
    </row>
    <row r="12" spans="1:4" x14ac:dyDescent="0.3">
      <c r="A12" s="37" t="s">
        <v>96</v>
      </c>
      <c r="B12" s="38">
        <v>43831</v>
      </c>
      <c r="C12" s="37" t="s">
        <v>46</v>
      </c>
      <c r="D12" s="37">
        <v>158843</v>
      </c>
    </row>
    <row r="13" spans="1:4" x14ac:dyDescent="0.3">
      <c r="A13" s="37" t="s">
        <v>96</v>
      </c>
      <c r="B13" s="38">
        <v>43831</v>
      </c>
      <c r="C13" s="37" t="s">
        <v>73</v>
      </c>
      <c r="D13" s="37">
        <v>1399</v>
      </c>
    </row>
    <row r="14" spans="1:4" x14ac:dyDescent="0.3">
      <c r="A14" s="37" t="s">
        <v>96</v>
      </c>
      <c r="B14" s="38">
        <v>43831</v>
      </c>
      <c r="C14" s="37" t="s">
        <v>48</v>
      </c>
      <c r="D14" s="37">
        <v>38559</v>
      </c>
    </row>
    <row r="15" spans="1:4" x14ac:dyDescent="0.3">
      <c r="A15" s="37" t="s">
        <v>96</v>
      </c>
      <c r="B15" s="38">
        <v>43831</v>
      </c>
      <c r="C15" s="37" t="s">
        <v>74</v>
      </c>
      <c r="D15" s="37">
        <v>92395</v>
      </c>
    </row>
    <row r="16" spans="1:4" x14ac:dyDescent="0.3">
      <c r="A16" s="37" t="s">
        <v>96</v>
      </c>
      <c r="B16" s="38">
        <v>43831</v>
      </c>
      <c r="C16" s="37" t="s">
        <v>75</v>
      </c>
      <c r="D16" s="37">
        <v>42744</v>
      </c>
    </row>
    <row r="17" spans="1:4" x14ac:dyDescent="0.3">
      <c r="A17" s="37" t="s">
        <v>96</v>
      </c>
      <c r="B17" s="38">
        <v>43831</v>
      </c>
      <c r="C17" s="37" t="s">
        <v>76</v>
      </c>
      <c r="D17" s="37">
        <v>8300</v>
      </c>
    </row>
    <row r="18" spans="1:4" x14ac:dyDescent="0.3">
      <c r="A18" s="37" t="s">
        <v>96</v>
      </c>
      <c r="B18" s="38">
        <v>43831</v>
      </c>
      <c r="C18" s="37" t="s">
        <v>77</v>
      </c>
      <c r="D18" s="37">
        <v>2581</v>
      </c>
    </row>
    <row r="19" spans="1:4" x14ac:dyDescent="0.3">
      <c r="A19" s="37" t="s">
        <v>96</v>
      </c>
      <c r="B19" s="38">
        <v>43831</v>
      </c>
      <c r="C19" s="37" t="s">
        <v>78</v>
      </c>
      <c r="D19" s="37">
        <v>59331</v>
      </c>
    </row>
    <row r="20" spans="1:4" x14ac:dyDescent="0.3">
      <c r="A20" s="37" t="s">
        <v>96</v>
      </c>
      <c r="B20" s="38">
        <v>43831</v>
      </c>
      <c r="C20" s="37" t="s">
        <v>79</v>
      </c>
      <c r="D20" s="37">
        <v>40355</v>
      </c>
    </row>
    <row r="21" spans="1:4" x14ac:dyDescent="0.3">
      <c r="A21" s="37" t="s">
        <v>96</v>
      </c>
      <c r="B21" s="38">
        <v>43831</v>
      </c>
      <c r="C21" s="37" t="s">
        <v>80</v>
      </c>
      <c r="D21" s="37">
        <v>7793</v>
      </c>
    </row>
    <row r="22" spans="1:4" x14ac:dyDescent="0.3">
      <c r="A22" s="37" t="s">
        <v>96</v>
      </c>
      <c r="B22" s="38">
        <v>43831</v>
      </c>
      <c r="C22" s="37" t="s">
        <v>81</v>
      </c>
      <c r="D22" s="37">
        <v>19621</v>
      </c>
    </row>
    <row r="23" spans="1:4" x14ac:dyDescent="0.3">
      <c r="A23" s="37" t="s">
        <v>96</v>
      </c>
      <c r="B23" s="38">
        <v>43831</v>
      </c>
      <c r="C23" s="37" t="s">
        <v>82</v>
      </c>
      <c r="D23" s="37">
        <v>8303</v>
      </c>
    </row>
    <row r="24" spans="1:4" x14ac:dyDescent="0.3">
      <c r="A24" s="37" t="s">
        <v>96</v>
      </c>
      <c r="B24" s="38">
        <v>43831</v>
      </c>
      <c r="C24" s="37" t="s">
        <v>83</v>
      </c>
      <c r="D24" s="37">
        <v>23621</v>
      </c>
    </row>
    <row r="25" spans="1:4" x14ac:dyDescent="0.3">
      <c r="A25" s="37" t="s">
        <v>96</v>
      </c>
      <c r="B25" s="38">
        <v>43831</v>
      </c>
      <c r="C25" s="37" t="s">
        <v>84</v>
      </c>
      <c r="D25" s="37">
        <v>24445</v>
      </c>
    </row>
    <row r="26" spans="1:4" x14ac:dyDescent="0.3">
      <c r="A26" s="37" t="s">
        <v>96</v>
      </c>
      <c r="B26" s="38">
        <v>43831</v>
      </c>
      <c r="C26" s="37" t="s">
        <v>85</v>
      </c>
      <c r="D26" s="37">
        <v>1701</v>
      </c>
    </row>
    <row r="27" spans="1:4" x14ac:dyDescent="0.3">
      <c r="A27" s="37" t="s">
        <v>96</v>
      </c>
      <c r="B27" s="38">
        <v>43831</v>
      </c>
      <c r="C27" s="37" t="s">
        <v>86</v>
      </c>
      <c r="D27" s="37">
        <v>10626</v>
      </c>
    </row>
    <row r="28" spans="1:4" x14ac:dyDescent="0.3">
      <c r="A28" s="37" t="s">
        <v>96</v>
      </c>
      <c r="B28" s="38">
        <v>43831</v>
      </c>
      <c r="C28" s="37" t="s">
        <v>87</v>
      </c>
      <c r="D28" s="37">
        <v>75370</v>
      </c>
    </row>
    <row r="29" spans="1:4" x14ac:dyDescent="0.3">
      <c r="A29" s="37" t="s">
        <v>96</v>
      </c>
      <c r="B29" s="38">
        <v>43831</v>
      </c>
      <c r="C29" s="37" t="s">
        <v>88</v>
      </c>
      <c r="D29" s="37">
        <v>3896</v>
      </c>
    </row>
    <row r="30" spans="1:4" x14ac:dyDescent="0.3">
      <c r="A30" s="37" t="s">
        <v>96</v>
      </c>
      <c r="B30" s="38">
        <v>43831</v>
      </c>
      <c r="C30" s="37" t="s">
        <v>89</v>
      </c>
      <c r="D30" s="37">
        <v>45630</v>
      </c>
    </row>
    <row r="31" spans="1:4" x14ac:dyDescent="0.3">
      <c r="A31" s="37" t="s">
        <v>96</v>
      </c>
      <c r="B31" s="38">
        <v>43831</v>
      </c>
      <c r="C31" s="37" t="s">
        <v>90</v>
      </c>
      <c r="D31" s="37">
        <v>46285</v>
      </c>
    </row>
    <row r="32" spans="1:4" x14ac:dyDescent="0.3">
      <c r="A32" s="37" t="s">
        <v>96</v>
      </c>
      <c r="B32" s="38">
        <v>43831</v>
      </c>
      <c r="C32" s="37" t="s">
        <v>49</v>
      </c>
      <c r="D32" s="37">
        <v>22350</v>
      </c>
    </row>
    <row r="33" spans="1:4" x14ac:dyDescent="0.3">
      <c r="A33" s="37" t="s">
        <v>96</v>
      </c>
      <c r="B33" s="38">
        <v>43831</v>
      </c>
      <c r="C33" s="37" t="s">
        <v>91</v>
      </c>
      <c r="D33" s="37">
        <v>146244</v>
      </c>
    </row>
    <row r="34" spans="1:4" x14ac:dyDescent="0.3">
      <c r="A34" s="37" t="s">
        <v>96</v>
      </c>
      <c r="B34" s="38">
        <v>43831</v>
      </c>
      <c r="C34" s="37" t="s">
        <v>92</v>
      </c>
      <c r="D34" s="37">
        <v>24382</v>
      </c>
    </row>
    <row r="35" spans="1:4" x14ac:dyDescent="0.3">
      <c r="A35" s="37" t="s">
        <v>96</v>
      </c>
      <c r="B35" s="38">
        <v>43831</v>
      </c>
      <c r="C35" s="37" t="s">
        <v>93</v>
      </c>
      <c r="D35" s="37">
        <v>6157</v>
      </c>
    </row>
    <row r="36" spans="1:4" x14ac:dyDescent="0.3">
      <c r="A36" s="37" t="s">
        <v>97</v>
      </c>
      <c r="B36" s="38">
        <v>43862</v>
      </c>
      <c r="C36" s="37" t="s">
        <v>63</v>
      </c>
      <c r="D36" s="37">
        <v>12264</v>
      </c>
    </row>
    <row r="37" spans="1:4" x14ac:dyDescent="0.3">
      <c r="A37" s="37" t="s">
        <v>97</v>
      </c>
      <c r="B37" s="38">
        <v>43862</v>
      </c>
      <c r="C37" s="37" t="s">
        <v>64</v>
      </c>
      <c r="D37" s="37">
        <v>1557</v>
      </c>
    </row>
    <row r="38" spans="1:4" x14ac:dyDescent="0.3">
      <c r="A38" s="37" t="s">
        <v>97</v>
      </c>
      <c r="B38" s="38">
        <v>43862</v>
      </c>
      <c r="C38" s="37" t="s">
        <v>65</v>
      </c>
      <c r="D38" s="37">
        <v>17396</v>
      </c>
    </row>
    <row r="39" spans="1:4" x14ac:dyDescent="0.3">
      <c r="A39" s="37" t="s">
        <v>97</v>
      </c>
      <c r="B39" s="38">
        <v>43862</v>
      </c>
      <c r="C39" s="37" t="s">
        <v>66</v>
      </c>
      <c r="D39" s="37">
        <v>25002</v>
      </c>
    </row>
    <row r="40" spans="1:4" x14ac:dyDescent="0.3">
      <c r="A40" s="37" t="s">
        <v>97</v>
      </c>
      <c r="B40" s="38">
        <v>43862</v>
      </c>
      <c r="C40" s="37" t="s">
        <v>67</v>
      </c>
      <c r="D40" s="37">
        <v>14242</v>
      </c>
    </row>
    <row r="41" spans="1:4" x14ac:dyDescent="0.3">
      <c r="A41" s="37" t="s">
        <v>97</v>
      </c>
      <c r="B41" s="38">
        <v>43862</v>
      </c>
      <c r="C41" s="37" t="s">
        <v>68</v>
      </c>
      <c r="D41" s="37">
        <v>12752</v>
      </c>
    </row>
    <row r="42" spans="1:4" x14ac:dyDescent="0.3">
      <c r="A42" s="37" t="s">
        <v>97</v>
      </c>
      <c r="B42" s="38">
        <v>43862</v>
      </c>
      <c r="C42" s="37" t="s">
        <v>69</v>
      </c>
      <c r="D42" s="37">
        <v>178302</v>
      </c>
    </row>
    <row r="43" spans="1:4" x14ac:dyDescent="0.3">
      <c r="A43" s="37" t="s">
        <v>97</v>
      </c>
      <c r="B43" s="38">
        <v>43862</v>
      </c>
      <c r="C43" s="37" t="s">
        <v>70</v>
      </c>
      <c r="D43" s="37">
        <v>12667</v>
      </c>
    </row>
    <row r="44" spans="1:4" x14ac:dyDescent="0.3">
      <c r="A44" s="37" t="s">
        <v>97</v>
      </c>
      <c r="B44" s="38">
        <v>43862</v>
      </c>
      <c r="C44" s="37" t="s">
        <v>71</v>
      </c>
      <c r="D44" s="37">
        <v>37279</v>
      </c>
    </row>
    <row r="45" spans="1:4" x14ac:dyDescent="0.3">
      <c r="A45" s="37" t="s">
        <v>97</v>
      </c>
      <c r="B45" s="38">
        <v>43862</v>
      </c>
      <c r="C45" s="37" t="s">
        <v>72</v>
      </c>
      <c r="D45" s="37">
        <v>475</v>
      </c>
    </row>
    <row r="46" spans="1:4" x14ac:dyDescent="0.3">
      <c r="A46" s="37" t="s">
        <v>97</v>
      </c>
      <c r="B46" s="38">
        <v>43862</v>
      </c>
      <c r="C46" s="37" t="s">
        <v>46</v>
      </c>
      <c r="D46" s="37">
        <v>205646</v>
      </c>
    </row>
    <row r="47" spans="1:4" x14ac:dyDescent="0.3">
      <c r="A47" s="37" t="s">
        <v>97</v>
      </c>
      <c r="B47" s="38">
        <v>43862</v>
      </c>
      <c r="C47" s="37" t="s">
        <v>73</v>
      </c>
      <c r="D47" s="37">
        <v>1587</v>
      </c>
    </row>
    <row r="48" spans="1:4" x14ac:dyDescent="0.3">
      <c r="A48" s="37" t="s">
        <v>97</v>
      </c>
      <c r="B48" s="38">
        <v>43862</v>
      </c>
      <c r="C48" s="37" t="s">
        <v>48</v>
      </c>
      <c r="D48" s="37">
        <v>49921</v>
      </c>
    </row>
    <row r="49" spans="1:4" x14ac:dyDescent="0.3">
      <c r="A49" s="37" t="s">
        <v>97</v>
      </c>
      <c r="B49" s="38">
        <v>43862</v>
      </c>
      <c r="C49" s="37" t="s">
        <v>74</v>
      </c>
      <c r="D49" s="37">
        <v>107742</v>
      </c>
    </row>
    <row r="50" spans="1:4" x14ac:dyDescent="0.3">
      <c r="A50" s="37" t="s">
        <v>97</v>
      </c>
      <c r="B50" s="38">
        <v>43862</v>
      </c>
      <c r="C50" s="37" t="s">
        <v>75</v>
      </c>
      <c r="D50" s="37">
        <v>53013</v>
      </c>
    </row>
    <row r="51" spans="1:4" x14ac:dyDescent="0.3">
      <c r="A51" s="37" t="s">
        <v>97</v>
      </c>
      <c r="B51" s="38">
        <v>43862</v>
      </c>
      <c r="C51" s="37" t="s">
        <v>76</v>
      </c>
      <c r="D51" s="37">
        <v>10746</v>
      </c>
    </row>
    <row r="52" spans="1:4" x14ac:dyDescent="0.3">
      <c r="A52" s="37" t="s">
        <v>97</v>
      </c>
      <c r="B52" s="38">
        <v>43862</v>
      </c>
      <c r="C52" s="37" t="s">
        <v>77</v>
      </c>
      <c r="D52" s="37">
        <v>2295</v>
      </c>
    </row>
    <row r="53" spans="1:4" x14ac:dyDescent="0.3">
      <c r="A53" s="37" t="s">
        <v>97</v>
      </c>
      <c r="B53" s="38">
        <v>43862</v>
      </c>
      <c r="C53" s="37" t="s">
        <v>78</v>
      </c>
      <c r="D53" s="37">
        <v>76811</v>
      </c>
    </row>
    <row r="54" spans="1:4" x14ac:dyDescent="0.3">
      <c r="A54" s="37" t="s">
        <v>97</v>
      </c>
      <c r="B54" s="38">
        <v>43862</v>
      </c>
      <c r="C54" s="37" t="s">
        <v>79</v>
      </c>
      <c r="D54" s="37">
        <v>52177</v>
      </c>
    </row>
    <row r="55" spans="1:4" x14ac:dyDescent="0.3">
      <c r="A55" s="37" t="s">
        <v>97</v>
      </c>
      <c r="B55" s="38">
        <v>43862</v>
      </c>
      <c r="C55" s="37" t="s">
        <v>80</v>
      </c>
      <c r="D55" s="37">
        <v>6927</v>
      </c>
    </row>
    <row r="56" spans="1:4" x14ac:dyDescent="0.3">
      <c r="A56" s="37" t="s">
        <v>97</v>
      </c>
      <c r="B56" s="38">
        <v>43862</v>
      </c>
      <c r="C56" s="37" t="s">
        <v>81</v>
      </c>
      <c r="D56" s="37">
        <v>21139</v>
      </c>
    </row>
    <row r="57" spans="1:4" x14ac:dyDescent="0.3">
      <c r="A57" s="37" t="s">
        <v>97</v>
      </c>
      <c r="B57" s="38">
        <v>43862</v>
      </c>
      <c r="C57" s="37" t="s">
        <v>82</v>
      </c>
      <c r="D57" s="37">
        <v>10749</v>
      </c>
    </row>
    <row r="58" spans="1:4" x14ac:dyDescent="0.3">
      <c r="A58" s="37" t="s">
        <v>97</v>
      </c>
      <c r="B58" s="38">
        <v>43862</v>
      </c>
      <c r="C58" s="37" t="s">
        <v>83</v>
      </c>
      <c r="D58" s="37">
        <v>28385</v>
      </c>
    </row>
    <row r="59" spans="1:4" x14ac:dyDescent="0.3">
      <c r="A59" s="37" t="s">
        <v>97</v>
      </c>
      <c r="B59" s="38">
        <v>43862</v>
      </c>
      <c r="C59" s="37" t="s">
        <v>84</v>
      </c>
      <c r="D59" s="37">
        <v>31650</v>
      </c>
    </row>
    <row r="60" spans="1:4" x14ac:dyDescent="0.3">
      <c r="A60" s="37" t="s">
        <v>97</v>
      </c>
      <c r="B60" s="38">
        <v>43862</v>
      </c>
      <c r="C60" s="37" t="s">
        <v>85</v>
      </c>
      <c r="D60" s="37">
        <v>2202</v>
      </c>
    </row>
    <row r="61" spans="1:4" x14ac:dyDescent="0.3">
      <c r="A61" s="37" t="s">
        <v>97</v>
      </c>
      <c r="B61" s="38">
        <v>43862</v>
      </c>
      <c r="C61" s="37" t="s">
        <v>86</v>
      </c>
      <c r="D61" s="37">
        <v>15543</v>
      </c>
    </row>
    <row r="62" spans="1:4" x14ac:dyDescent="0.3">
      <c r="A62" s="37" t="s">
        <v>97</v>
      </c>
      <c r="B62" s="38">
        <v>43862</v>
      </c>
      <c r="C62" s="37" t="s">
        <v>87</v>
      </c>
      <c r="D62" s="37">
        <v>97576</v>
      </c>
    </row>
    <row r="63" spans="1:4" x14ac:dyDescent="0.3">
      <c r="A63" s="37" t="s">
        <v>97</v>
      </c>
      <c r="B63" s="38">
        <v>43862</v>
      </c>
      <c r="C63" s="37" t="s">
        <v>88</v>
      </c>
      <c r="D63" s="37">
        <v>5033</v>
      </c>
    </row>
    <row r="64" spans="1:4" x14ac:dyDescent="0.3">
      <c r="A64" s="37" t="s">
        <v>97</v>
      </c>
      <c r="B64" s="38">
        <v>43862</v>
      </c>
      <c r="C64" s="37" t="s">
        <v>89</v>
      </c>
      <c r="D64" s="37">
        <v>59074</v>
      </c>
    </row>
    <row r="65" spans="1:4" x14ac:dyDescent="0.3">
      <c r="A65" s="37" t="s">
        <v>97</v>
      </c>
      <c r="B65" s="38">
        <v>43862</v>
      </c>
      <c r="C65" s="37" t="s">
        <v>90</v>
      </c>
      <c r="D65" s="37">
        <v>51695</v>
      </c>
    </row>
    <row r="66" spans="1:4" x14ac:dyDescent="0.3">
      <c r="A66" s="37" t="s">
        <v>97</v>
      </c>
      <c r="B66" s="38">
        <v>43862</v>
      </c>
      <c r="C66" s="37" t="s">
        <v>49</v>
      </c>
      <c r="D66" s="37">
        <v>20450</v>
      </c>
    </row>
    <row r="67" spans="1:4" x14ac:dyDescent="0.3">
      <c r="A67" s="37" t="s">
        <v>97</v>
      </c>
      <c r="B67" s="38">
        <v>43862</v>
      </c>
      <c r="C67" s="37" t="s">
        <v>91</v>
      </c>
      <c r="D67" s="37">
        <v>173013</v>
      </c>
    </row>
    <row r="68" spans="1:4" x14ac:dyDescent="0.3">
      <c r="A68" s="37" t="s">
        <v>97</v>
      </c>
      <c r="B68" s="38">
        <v>43862</v>
      </c>
      <c r="C68" s="37" t="s">
        <v>92</v>
      </c>
      <c r="D68" s="37">
        <v>31565</v>
      </c>
    </row>
    <row r="69" spans="1:4" x14ac:dyDescent="0.3">
      <c r="A69" s="37" t="s">
        <v>97</v>
      </c>
      <c r="B69" s="38">
        <v>43862</v>
      </c>
      <c r="C69" s="37" t="s">
        <v>93</v>
      </c>
      <c r="D69" s="37">
        <v>7841</v>
      </c>
    </row>
    <row r="70" spans="1:4" x14ac:dyDescent="0.3">
      <c r="A70" s="37" t="s">
        <v>98</v>
      </c>
      <c r="B70" s="38">
        <v>43891</v>
      </c>
      <c r="C70" s="37" t="s">
        <v>63</v>
      </c>
      <c r="D70" s="37">
        <v>7037</v>
      </c>
    </row>
    <row r="71" spans="1:4" x14ac:dyDescent="0.3">
      <c r="A71" s="37" t="s">
        <v>98</v>
      </c>
      <c r="B71" s="38">
        <v>43891</v>
      </c>
      <c r="C71" s="37" t="s">
        <v>64</v>
      </c>
      <c r="D71" s="37">
        <v>943</v>
      </c>
    </row>
    <row r="72" spans="1:4" x14ac:dyDescent="0.3">
      <c r="A72" s="37" t="s">
        <v>98</v>
      </c>
      <c r="B72" s="38">
        <v>43891</v>
      </c>
      <c r="C72" s="37" t="s">
        <v>65</v>
      </c>
      <c r="D72" s="37">
        <v>10537</v>
      </c>
    </row>
    <row r="73" spans="1:4" x14ac:dyDescent="0.3">
      <c r="A73" s="37" t="s">
        <v>98</v>
      </c>
      <c r="B73" s="38">
        <v>43891</v>
      </c>
      <c r="C73" s="37" t="s">
        <v>66</v>
      </c>
      <c r="D73" s="37">
        <v>15141</v>
      </c>
    </row>
    <row r="74" spans="1:4" x14ac:dyDescent="0.3">
      <c r="A74" s="37" t="s">
        <v>98</v>
      </c>
      <c r="B74" s="38">
        <v>43891</v>
      </c>
      <c r="C74" s="37" t="s">
        <v>67</v>
      </c>
      <c r="D74" s="37">
        <v>8627</v>
      </c>
    </row>
    <row r="75" spans="1:4" x14ac:dyDescent="0.3">
      <c r="A75" s="37" t="s">
        <v>98</v>
      </c>
      <c r="B75" s="38">
        <v>43891</v>
      </c>
      <c r="C75" s="37" t="s">
        <v>68</v>
      </c>
      <c r="D75" s="37">
        <v>7722</v>
      </c>
    </row>
    <row r="76" spans="1:4" x14ac:dyDescent="0.3">
      <c r="A76" s="37" t="s">
        <v>98</v>
      </c>
      <c r="B76" s="38">
        <v>43891</v>
      </c>
      <c r="C76" s="37" t="s">
        <v>69</v>
      </c>
      <c r="D76" s="37">
        <v>110418</v>
      </c>
    </row>
    <row r="77" spans="1:4" x14ac:dyDescent="0.3">
      <c r="A77" s="37" t="s">
        <v>98</v>
      </c>
      <c r="B77" s="38">
        <v>43891</v>
      </c>
      <c r="C77" s="37" t="s">
        <v>70</v>
      </c>
      <c r="D77" s="37">
        <v>7493</v>
      </c>
    </row>
    <row r="78" spans="1:4" x14ac:dyDescent="0.3">
      <c r="A78" s="37" t="s">
        <v>98</v>
      </c>
      <c r="B78" s="38">
        <v>43891</v>
      </c>
      <c r="C78" s="37" t="s">
        <v>71</v>
      </c>
      <c r="D78" s="37">
        <v>22582</v>
      </c>
    </row>
    <row r="79" spans="1:4" x14ac:dyDescent="0.3">
      <c r="A79" s="37" t="s">
        <v>98</v>
      </c>
      <c r="B79" s="38">
        <v>43891</v>
      </c>
      <c r="C79" s="37" t="s">
        <v>72</v>
      </c>
      <c r="D79" s="37">
        <v>287</v>
      </c>
    </row>
    <row r="80" spans="1:4" x14ac:dyDescent="0.3">
      <c r="A80" s="37" t="s">
        <v>98</v>
      </c>
      <c r="B80" s="38">
        <v>43891</v>
      </c>
      <c r="C80" s="37" t="s">
        <v>46</v>
      </c>
      <c r="D80" s="37">
        <v>124562</v>
      </c>
    </row>
    <row r="81" spans="1:4" x14ac:dyDescent="0.3">
      <c r="A81" s="37" t="s">
        <v>98</v>
      </c>
      <c r="B81" s="38">
        <v>43891</v>
      </c>
      <c r="C81" s="37" t="s">
        <v>73</v>
      </c>
      <c r="D81" s="37">
        <v>969</v>
      </c>
    </row>
    <row r="82" spans="1:4" x14ac:dyDescent="0.3">
      <c r="A82" s="37" t="s">
        <v>98</v>
      </c>
      <c r="B82" s="38">
        <v>43891</v>
      </c>
      <c r="C82" s="37" t="s">
        <v>48</v>
      </c>
      <c r="D82" s="37">
        <v>30238</v>
      </c>
    </row>
    <row r="83" spans="1:4" x14ac:dyDescent="0.3">
      <c r="A83" s="37" t="s">
        <v>98</v>
      </c>
      <c r="B83" s="38">
        <v>43891</v>
      </c>
      <c r="C83" s="37" t="s">
        <v>74</v>
      </c>
      <c r="D83" s="37">
        <v>70116</v>
      </c>
    </row>
    <row r="84" spans="1:4" x14ac:dyDescent="0.3">
      <c r="A84" s="37" t="s">
        <v>98</v>
      </c>
      <c r="B84" s="38">
        <v>43891</v>
      </c>
      <c r="C84" s="37" t="s">
        <v>75</v>
      </c>
      <c r="D84" s="37">
        <v>35118</v>
      </c>
    </row>
    <row r="85" spans="1:4" x14ac:dyDescent="0.3">
      <c r="A85" s="37" t="s">
        <v>98</v>
      </c>
      <c r="B85" s="38">
        <v>43891</v>
      </c>
      <c r="C85" s="37" t="s">
        <v>76</v>
      </c>
      <c r="D85" s="37">
        <v>6510</v>
      </c>
    </row>
    <row r="86" spans="1:4" x14ac:dyDescent="0.3">
      <c r="A86" s="37" t="s">
        <v>98</v>
      </c>
      <c r="B86" s="38">
        <v>43891</v>
      </c>
      <c r="C86" s="37" t="s">
        <v>77</v>
      </c>
      <c r="D86" s="37">
        <v>2390</v>
      </c>
    </row>
    <row r="87" spans="1:4" x14ac:dyDescent="0.3">
      <c r="A87" s="37" t="s">
        <v>98</v>
      </c>
      <c r="B87" s="38">
        <v>43891</v>
      </c>
      <c r="C87" s="37" t="s">
        <v>78</v>
      </c>
      <c r="D87" s="37">
        <v>46525</v>
      </c>
    </row>
    <row r="88" spans="1:4" x14ac:dyDescent="0.3">
      <c r="A88" s="37" t="s">
        <v>98</v>
      </c>
      <c r="B88" s="38">
        <v>43891</v>
      </c>
      <c r="C88" s="37" t="s">
        <v>79</v>
      </c>
      <c r="D88" s="37">
        <v>45413</v>
      </c>
    </row>
    <row r="89" spans="1:4" x14ac:dyDescent="0.3">
      <c r="A89" s="37" t="s">
        <v>98</v>
      </c>
      <c r="B89" s="38">
        <v>43891</v>
      </c>
      <c r="C89" s="37" t="s">
        <v>80</v>
      </c>
      <c r="D89" s="37">
        <v>7216</v>
      </c>
    </row>
    <row r="90" spans="1:4" x14ac:dyDescent="0.3">
      <c r="A90" s="37" t="s">
        <v>98</v>
      </c>
      <c r="B90" s="38">
        <v>43891</v>
      </c>
      <c r="C90" s="37" t="s">
        <v>81</v>
      </c>
      <c r="D90" s="37">
        <v>15585</v>
      </c>
    </row>
    <row r="91" spans="1:4" x14ac:dyDescent="0.3">
      <c r="A91" s="37" t="s">
        <v>98</v>
      </c>
      <c r="B91" s="38">
        <v>43891</v>
      </c>
      <c r="C91" s="37" t="s">
        <v>82</v>
      </c>
      <c r="D91" s="37">
        <v>6510</v>
      </c>
    </row>
    <row r="92" spans="1:4" x14ac:dyDescent="0.3">
      <c r="A92" s="37" t="s">
        <v>98</v>
      </c>
      <c r="B92" s="38">
        <v>43891</v>
      </c>
      <c r="C92" s="37" t="s">
        <v>83</v>
      </c>
      <c r="D92" s="37">
        <v>15664</v>
      </c>
    </row>
    <row r="93" spans="1:4" x14ac:dyDescent="0.3">
      <c r="A93" s="37" t="s">
        <v>98</v>
      </c>
      <c r="B93" s="38">
        <v>43891</v>
      </c>
      <c r="C93" s="37" t="s">
        <v>84</v>
      </c>
      <c r="D93" s="37">
        <v>19170</v>
      </c>
    </row>
    <row r="94" spans="1:4" x14ac:dyDescent="0.3">
      <c r="A94" s="37" t="s">
        <v>98</v>
      </c>
      <c r="B94" s="38">
        <v>43891</v>
      </c>
      <c r="C94" s="37" t="s">
        <v>85</v>
      </c>
      <c r="D94" s="37">
        <v>1333</v>
      </c>
    </row>
    <row r="95" spans="1:4" x14ac:dyDescent="0.3">
      <c r="A95" s="37" t="s">
        <v>98</v>
      </c>
      <c r="B95" s="38">
        <v>43891</v>
      </c>
      <c r="C95" s="37" t="s">
        <v>86</v>
      </c>
      <c r="D95" s="37">
        <v>9394</v>
      </c>
    </row>
    <row r="96" spans="1:4" x14ac:dyDescent="0.3">
      <c r="A96" s="37" t="s">
        <v>98</v>
      </c>
      <c r="B96" s="38">
        <v>43891</v>
      </c>
      <c r="C96" s="37" t="s">
        <v>87</v>
      </c>
      <c r="D96" s="37">
        <v>59102</v>
      </c>
    </row>
    <row r="97" spans="1:4" x14ac:dyDescent="0.3">
      <c r="A97" s="37" t="s">
        <v>98</v>
      </c>
      <c r="B97" s="38">
        <v>43891</v>
      </c>
      <c r="C97" s="37" t="s">
        <v>88</v>
      </c>
      <c r="D97" s="37">
        <v>3055</v>
      </c>
    </row>
    <row r="98" spans="1:4" x14ac:dyDescent="0.3">
      <c r="A98" s="37" t="s">
        <v>98</v>
      </c>
      <c r="B98" s="38">
        <v>43891</v>
      </c>
      <c r="C98" s="37" t="s">
        <v>89</v>
      </c>
      <c r="D98" s="37">
        <v>35782</v>
      </c>
    </row>
    <row r="99" spans="1:4" x14ac:dyDescent="0.3">
      <c r="A99" s="37" t="s">
        <v>98</v>
      </c>
      <c r="B99" s="38">
        <v>43891</v>
      </c>
      <c r="C99" s="37" t="s">
        <v>90</v>
      </c>
      <c r="D99" s="37">
        <v>32611</v>
      </c>
    </row>
    <row r="100" spans="1:4" x14ac:dyDescent="0.3">
      <c r="A100" s="37" t="s">
        <v>98</v>
      </c>
      <c r="B100" s="38">
        <v>43891</v>
      </c>
      <c r="C100" s="37" t="s">
        <v>49</v>
      </c>
      <c r="D100" s="37">
        <v>10000</v>
      </c>
    </row>
    <row r="101" spans="1:4" x14ac:dyDescent="0.3">
      <c r="A101" s="37" t="s">
        <v>98</v>
      </c>
      <c r="B101" s="38">
        <v>43891</v>
      </c>
      <c r="C101" s="37" t="s">
        <v>91</v>
      </c>
      <c r="D101" s="37">
        <v>120145</v>
      </c>
    </row>
    <row r="102" spans="1:4" x14ac:dyDescent="0.3">
      <c r="A102" s="37" t="s">
        <v>98</v>
      </c>
      <c r="B102" s="38">
        <v>43891</v>
      </c>
      <c r="C102" s="37" t="s">
        <v>92</v>
      </c>
      <c r="D102" s="37">
        <v>51168</v>
      </c>
    </row>
    <row r="103" spans="1:4" x14ac:dyDescent="0.3">
      <c r="A103" s="37" t="s">
        <v>98</v>
      </c>
      <c r="B103" s="38">
        <v>43891</v>
      </c>
      <c r="C103" s="37" t="s">
        <v>93</v>
      </c>
      <c r="D103" s="37">
        <v>5487</v>
      </c>
    </row>
    <row r="104" spans="1:4" x14ac:dyDescent="0.3">
      <c r="A104" s="37" t="s">
        <v>99</v>
      </c>
      <c r="B104" s="38">
        <v>43922</v>
      </c>
      <c r="C104" s="37" t="s">
        <v>63</v>
      </c>
      <c r="D104" s="37">
        <v>5046</v>
      </c>
    </row>
    <row r="105" spans="1:4" x14ac:dyDescent="0.3">
      <c r="A105" s="37" t="s">
        <v>99</v>
      </c>
      <c r="B105" s="38">
        <v>43922</v>
      </c>
      <c r="C105" s="37" t="s">
        <v>64</v>
      </c>
      <c r="D105" s="37">
        <v>672</v>
      </c>
    </row>
    <row r="106" spans="1:4" x14ac:dyDescent="0.3">
      <c r="A106" s="37" t="s">
        <v>99</v>
      </c>
      <c r="B106" s="38">
        <v>43922</v>
      </c>
      <c r="C106" s="37" t="s">
        <v>65</v>
      </c>
      <c r="D106" s="37">
        <v>6270</v>
      </c>
    </row>
    <row r="107" spans="1:4" x14ac:dyDescent="0.3">
      <c r="A107" s="37" t="s">
        <v>99</v>
      </c>
      <c r="B107" s="38">
        <v>43922</v>
      </c>
      <c r="C107" s="37" t="s">
        <v>66</v>
      </c>
      <c r="D107" s="37">
        <v>9171</v>
      </c>
    </row>
    <row r="108" spans="1:4" x14ac:dyDescent="0.3">
      <c r="A108" s="37" t="s">
        <v>99</v>
      </c>
      <c r="B108" s="38">
        <v>43922</v>
      </c>
      <c r="C108" s="37" t="s">
        <v>67</v>
      </c>
      <c r="D108" s="37">
        <v>6395</v>
      </c>
    </row>
    <row r="109" spans="1:4" x14ac:dyDescent="0.3">
      <c r="A109" s="37" t="s">
        <v>99</v>
      </c>
      <c r="B109" s="38">
        <v>43922</v>
      </c>
      <c r="C109" s="37" t="s">
        <v>68</v>
      </c>
      <c r="D109" s="37">
        <v>4194</v>
      </c>
    </row>
    <row r="110" spans="1:4" x14ac:dyDescent="0.3">
      <c r="A110" s="37" t="s">
        <v>99</v>
      </c>
      <c r="B110" s="38">
        <v>43922</v>
      </c>
      <c r="C110" s="37" t="s">
        <v>69</v>
      </c>
      <c r="D110" s="37">
        <v>59471</v>
      </c>
    </row>
    <row r="111" spans="1:4" x14ac:dyDescent="0.3">
      <c r="A111" s="37" t="s">
        <v>99</v>
      </c>
      <c r="B111" s="38">
        <v>43922</v>
      </c>
      <c r="C111" s="37" t="s">
        <v>70</v>
      </c>
      <c r="D111" s="37">
        <v>2494</v>
      </c>
    </row>
    <row r="112" spans="1:4" x14ac:dyDescent="0.3">
      <c r="A112" s="37" t="s">
        <v>99</v>
      </c>
      <c r="B112" s="38">
        <v>43922</v>
      </c>
      <c r="C112" s="37" t="s">
        <v>71</v>
      </c>
      <c r="D112" s="37">
        <v>7875</v>
      </c>
    </row>
    <row r="113" spans="1:4" x14ac:dyDescent="0.3">
      <c r="A113" s="37" t="s">
        <v>99</v>
      </c>
      <c r="B113" s="38">
        <v>43922</v>
      </c>
      <c r="C113" s="37" t="s">
        <v>72</v>
      </c>
      <c r="D113" s="37">
        <v>241</v>
      </c>
    </row>
    <row r="114" spans="1:4" x14ac:dyDescent="0.3">
      <c r="A114" s="37" t="s">
        <v>99</v>
      </c>
      <c r="B114" s="38">
        <v>43922</v>
      </c>
      <c r="C114" s="37" t="s">
        <v>46</v>
      </c>
      <c r="D114" s="37">
        <v>73985</v>
      </c>
    </row>
    <row r="115" spans="1:4" x14ac:dyDescent="0.3">
      <c r="A115" s="37" t="s">
        <v>99</v>
      </c>
      <c r="B115" s="38">
        <v>43922</v>
      </c>
      <c r="C115" s="37" t="s">
        <v>73</v>
      </c>
      <c r="D115" s="37">
        <v>806</v>
      </c>
    </row>
    <row r="116" spans="1:4" x14ac:dyDescent="0.3">
      <c r="A116" s="37" t="s">
        <v>99</v>
      </c>
      <c r="B116" s="38">
        <v>43922</v>
      </c>
      <c r="C116" s="37" t="s">
        <v>48</v>
      </c>
      <c r="D116" s="37">
        <v>18317</v>
      </c>
    </row>
    <row r="117" spans="1:4" x14ac:dyDescent="0.3">
      <c r="A117" s="37" t="s">
        <v>99</v>
      </c>
      <c r="B117" s="38">
        <v>43922</v>
      </c>
      <c r="C117" s="37" t="s">
        <v>74</v>
      </c>
      <c r="D117" s="37">
        <v>52705</v>
      </c>
    </row>
    <row r="118" spans="1:4" x14ac:dyDescent="0.3">
      <c r="A118" s="37" t="s">
        <v>99</v>
      </c>
      <c r="B118" s="38">
        <v>43922</v>
      </c>
      <c r="C118" s="37" t="s">
        <v>75</v>
      </c>
      <c r="D118" s="37">
        <v>33968</v>
      </c>
    </row>
    <row r="119" spans="1:4" x14ac:dyDescent="0.3">
      <c r="A119" s="37" t="s">
        <v>99</v>
      </c>
      <c r="B119" s="38">
        <v>43922</v>
      </c>
      <c r="C119" s="37" t="s">
        <v>76</v>
      </c>
      <c r="D119" s="37">
        <v>2899</v>
      </c>
    </row>
    <row r="120" spans="1:4" x14ac:dyDescent="0.3">
      <c r="A120" s="37" t="s">
        <v>99</v>
      </c>
      <c r="B120" s="38">
        <v>43922</v>
      </c>
      <c r="C120" s="37" t="s">
        <v>77</v>
      </c>
      <c r="D120" s="37">
        <v>778</v>
      </c>
    </row>
    <row r="121" spans="1:4" x14ac:dyDescent="0.3">
      <c r="A121" s="37" t="s">
        <v>99</v>
      </c>
      <c r="B121" s="38">
        <v>43922</v>
      </c>
      <c r="C121" s="37" t="s">
        <v>78</v>
      </c>
      <c r="D121" s="37">
        <v>31808</v>
      </c>
    </row>
    <row r="122" spans="1:4" x14ac:dyDescent="0.3">
      <c r="A122" s="37" t="s">
        <v>99</v>
      </c>
      <c r="B122" s="38">
        <v>43922</v>
      </c>
      <c r="C122" s="37" t="s">
        <v>79</v>
      </c>
      <c r="D122" s="37">
        <v>31705</v>
      </c>
    </row>
    <row r="123" spans="1:4" x14ac:dyDescent="0.3">
      <c r="A123" s="37" t="s">
        <v>99</v>
      </c>
      <c r="B123" s="38">
        <v>43922</v>
      </c>
      <c r="C123" s="37" t="s">
        <v>80</v>
      </c>
      <c r="D123" s="37">
        <v>2610</v>
      </c>
    </row>
    <row r="124" spans="1:4" x14ac:dyDescent="0.3">
      <c r="A124" s="37" t="s">
        <v>99</v>
      </c>
      <c r="B124" s="38">
        <v>43922</v>
      </c>
      <c r="C124" s="37" t="s">
        <v>81</v>
      </c>
      <c r="D124" s="37">
        <v>9082</v>
      </c>
    </row>
    <row r="125" spans="1:4" x14ac:dyDescent="0.3">
      <c r="A125" s="37" t="s">
        <v>99</v>
      </c>
      <c r="B125" s="38">
        <v>43922</v>
      </c>
      <c r="C125" s="37" t="s">
        <v>82</v>
      </c>
      <c r="D125" s="37">
        <v>3830</v>
      </c>
    </row>
    <row r="126" spans="1:4" x14ac:dyDescent="0.3">
      <c r="A126" s="37" t="s">
        <v>99</v>
      </c>
      <c r="B126" s="38">
        <v>43922</v>
      </c>
      <c r="C126" s="37" t="s">
        <v>83</v>
      </c>
      <c r="D126" s="37">
        <v>10940</v>
      </c>
    </row>
    <row r="127" spans="1:4" x14ac:dyDescent="0.3">
      <c r="A127" s="37" t="s">
        <v>99</v>
      </c>
      <c r="B127" s="38">
        <v>43922</v>
      </c>
      <c r="C127" s="37" t="s">
        <v>84</v>
      </c>
      <c r="D127" s="37">
        <v>12112</v>
      </c>
    </row>
    <row r="128" spans="1:4" x14ac:dyDescent="0.3">
      <c r="A128" s="37" t="s">
        <v>99</v>
      </c>
      <c r="B128" s="38">
        <v>43922</v>
      </c>
      <c r="C128" s="37" t="s">
        <v>85</v>
      </c>
      <c r="D128" s="37">
        <v>952</v>
      </c>
    </row>
    <row r="129" spans="1:4" x14ac:dyDescent="0.3">
      <c r="A129" s="37" t="s">
        <v>99</v>
      </c>
      <c r="B129" s="38">
        <v>43922</v>
      </c>
      <c r="C129" s="37" t="s">
        <v>86</v>
      </c>
      <c r="D129" s="37">
        <v>4333</v>
      </c>
    </row>
    <row r="130" spans="1:4" x14ac:dyDescent="0.3">
      <c r="A130" s="37" t="s">
        <v>99</v>
      </c>
      <c r="B130" s="38">
        <v>43922</v>
      </c>
      <c r="C130" s="37" t="s">
        <v>87</v>
      </c>
      <c r="D130" s="37">
        <v>29024</v>
      </c>
    </row>
    <row r="131" spans="1:4" x14ac:dyDescent="0.3">
      <c r="A131" s="37" t="s">
        <v>99</v>
      </c>
      <c r="B131" s="38">
        <v>43922</v>
      </c>
      <c r="C131" s="37" t="s">
        <v>88</v>
      </c>
      <c r="D131" s="37">
        <v>2195</v>
      </c>
    </row>
    <row r="132" spans="1:4" x14ac:dyDescent="0.3">
      <c r="A132" s="37" t="s">
        <v>99</v>
      </c>
      <c r="B132" s="38">
        <v>43922</v>
      </c>
      <c r="C132" s="37" t="s">
        <v>89</v>
      </c>
      <c r="D132" s="37">
        <v>22983</v>
      </c>
    </row>
    <row r="133" spans="1:4" x14ac:dyDescent="0.3">
      <c r="A133" s="37" t="s">
        <v>99</v>
      </c>
      <c r="B133" s="38">
        <v>43922</v>
      </c>
      <c r="C133" s="37" t="s">
        <v>90</v>
      </c>
      <c r="D133" s="37">
        <v>30620</v>
      </c>
    </row>
    <row r="134" spans="1:4" x14ac:dyDescent="0.3">
      <c r="A134" s="37" t="s">
        <v>99</v>
      </c>
      <c r="B134" s="38">
        <v>43922</v>
      </c>
      <c r="C134" s="37" t="s">
        <v>49</v>
      </c>
      <c r="D134" s="37">
        <v>6624</v>
      </c>
    </row>
    <row r="135" spans="1:4" x14ac:dyDescent="0.3">
      <c r="A135" s="37" t="s">
        <v>99</v>
      </c>
      <c r="B135" s="38">
        <v>43922</v>
      </c>
      <c r="C135" s="37" t="s">
        <v>91</v>
      </c>
      <c r="D135" s="37">
        <v>62563</v>
      </c>
    </row>
    <row r="136" spans="1:4" x14ac:dyDescent="0.3">
      <c r="A136" s="37" t="s">
        <v>99</v>
      </c>
      <c r="B136" s="38">
        <v>43922</v>
      </c>
      <c r="C136" s="37" t="s">
        <v>92</v>
      </c>
      <c r="D136" s="37">
        <v>12588</v>
      </c>
    </row>
    <row r="137" spans="1:4" x14ac:dyDescent="0.3">
      <c r="A137" s="37" t="s">
        <v>99</v>
      </c>
      <c r="B137" s="38">
        <v>43922</v>
      </c>
      <c r="C137" s="37" t="s">
        <v>93</v>
      </c>
      <c r="D137" s="37">
        <v>3866</v>
      </c>
    </row>
    <row r="138" spans="1:4" x14ac:dyDescent="0.3">
      <c r="A138" s="37" t="s">
        <v>55</v>
      </c>
      <c r="B138" s="38">
        <v>43952</v>
      </c>
      <c r="C138" s="37" t="s">
        <v>63</v>
      </c>
      <c r="D138" s="37">
        <v>10341</v>
      </c>
    </row>
    <row r="139" spans="1:4" x14ac:dyDescent="0.3">
      <c r="A139" s="37" t="s">
        <v>55</v>
      </c>
      <c r="B139" s="38">
        <v>43952</v>
      </c>
      <c r="C139" s="37" t="s">
        <v>64</v>
      </c>
      <c r="D139" s="37">
        <v>1494</v>
      </c>
    </row>
    <row r="140" spans="1:4" x14ac:dyDescent="0.3">
      <c r="A140" s="37" t="s">
        <v>55</v>
      </c>
      <c r="B140" s="38">
        <v>43952</v>
      </c>
      <c r="C140" s="37" t="s">
        <v>65</v>
      </c>
      <c r="D140" s="37">
        <v>13935</v>
      </c>
    </row>
    <row r="141" spans="1:4" x14ac:dyDescent="0.3">
      <c r="A141" s="37" t="s">
        <v>55</v>
      </c>
      <c r="B141" s="38">
        <v>43952</v>
      </c>
      <c r="C141" s="37" t="s">
        <v>66</v>
      </c>
      <c r="D141" s="37">
        <v>20382</v>
      </c>
    </row>
    <row r="142" spans="1:4" x14ac:dyDescent="0.3">
      <c r="A142" s="37" t="s">
        <v>55</v>
      </c>
      <c r="B142" s="38">
        <v>43952</v>
      </c>
      <c r="C142" s="37" t="s">
        <v>67</v>
      </c>
      <c r="D142" s="37">
        <v>14207</v>
      </c>
    </row>
    <row r="143" spans="1:4" x14ac:dyDescent="0.3">
      <c r="A143" s="37" t="s">
        <v>55</v>
      </c>
      <c r="B143" s="38">
        <v>43952</v>
      </c>
      <c r="C143" s="37" t="s">
        <v>68</v>
      </c>
      <c r="D143" s="37">
        <v>9317</v>
      </c>
    </row>
    <row r="144" spans="1:4" x14ac:dyDescent="0.3">
      <c r="A144" s="37" t="s">
        <v>55</v>
      </c>
      <c r="B144" s="38">
        <v>43952</v>
      </c>
      <c r="C144" s="37" t="s">
        <v>69</v>
      </c>
      <c r="D144" s="37">
        <v>132149</v>
      </c>
    </row>
    <row r="145" spans="1:4" x14ac:dyDescent="0.3">
      <c r="A145" s="37" t="s">
        <v>55</v>
      </c>
      <c r="B145" s="38">
        <v>43952</v>
      </c>
      <c r="C145" s="37" t="s">
        <v>70</v>
      </c>
      <c r="D145" s="37">
        <v>5543</v>
      </c>
    </row>
    <row r="146" spans="1:4" x14ac:dyDescent="0.3">
      <c r="A146" s="37" t="s">
        <v>55</v>
      </c>
      <c r="B146" s="38">
        <v>43952</v>
      </c>
      <c r="C146" s="37" t="s">
        <v>71</v>
      </c>
      <c r="D146" s="37">
        <v>17503</v>
      </c>
    </row>
    <row r="147" spans="1:4" x14ac:dyDescent="0.3">
      <c r="A147" s="37" t="s">
        <v>55</v>
      </c>
      <c r="B147" s="38">
        <v>43952</v>
      </c>
      <c r="C147" s="37" t="s">
        <v>72</v>
      </c>
      <c r="D147" s="37">
        <v>536</v>
      </c>
    </row>
    <row r="148" spans="1:4" x14ac:dyDescent="0.3">
      <c r="A148" s="37" t="s">
        <v>55</v>
      </c>
      <c r="B148" s="38">
        <v>43952</v>
      </c>
      <c r="C148" s="37" t="s">
        <v>46</v>
      </c>
      <c r="D148" s="37">
        <v>164416</v>
      </c>
    </row>
    <row r="149" spans="1:4" x14ac:dyDescent="0.3">
      <c r="A149" s="37" t="s">
        <v>55</v>
      </c>
      <c r="B149" s="38">
        <v>43952</v>
      </c>
      <c r="C149" s="37" t="s">
        <v>73</v>
      </c>
      <c r="D149" s="37">
        <v>1350</v>
      </c>
    </row>
    <row r="150" spans="1:4" x14ac:dyDescent="0.3">
      <c r="A150" s="37" t="s">
        <v>55</v>
      </c>
      <c r="B150" s="38">
        <v>43952</v>
      </c>
      <c r="C150" s="37" t="s">
        <v>48</v>
      </c>
      <c r="D150" s="37">
        <v>40704</v>
      </c>
    </row>
    <row r="151" spans="1:4" x14ac:dyDescent="0.3">
      <c r="A151" s="37" t="s">
        <v>55</v>
      </c>
      <c r="B151" s="38">
        <v>43952</v>
      </c>
      <c r="C151" s="37" t="s">
        <v>74</v>
      </c>
      <c r="D151" s="37">
        <v>110636</v>
      </c>
    </row>
    <row r="152" spans="1:4" x14ac:dyDescent="0.3">
      <c r="A152" s="37" t="s">
        <v>55</v>
      </c>
      <c r="B152" s="38">
        <v>43952</v>
      </c>
      <c r="C152" s="37" t="s">
        <v>75</v>
      </c>
      <c r="D152" s="37">
        <v>57619</v>
      </c>
    </row>
    <row r="153" spans="1:4" x14ac:dyDescent="0.3">
      <c r="A153" s="37" t="s">
        <v>55</v>
      </c>
      <c r="B153" s="38">
        <v>43952</v>
      </c>
      <c r="C153" s="37" t="s">
        <v>76</v>
      </c>
      <c r="D153" s="37">
        <v>6438</v>
      </c>
    </row>
    <row r="154" spans="1:4" x14ac:dyDescent="0.3">
      <c r="A154" s="37" t="s">
        <v>55</v>
      </c>
      <c r="B154" s="38">
        <v>43952</v>
      </c>
      <c r="C154" s="37" t="s">
        <v>77</v>
      </c>
      <c r="D154" s="37">
        <v>1728</v>
      </c>
    </row>
    <row r="155" spans="1:4" x14ac:dyDescent="0.3">
      <c r="A155" s="37" t="s">
        <v>55</v>
      </c>
      <c r="B155" s="38">
        <v>43952</v>
      </c>
      <c r="C155" s="37" t="s">
        <v>78</v>
      </c>
      <c r="D155" s="37">
        <v>70685</v>
      </c>
    </row>
    <row r="156" spans="1:4" x14ac:dyDescent="0.3">
      <c r="A156" s="37" t="s">
        <v>55</v>
      </c>
      <c r="B156" s="38">
        <v>43952</v>
      </c>
      <c r="C156" s="37" t="s">
        <v>79</v>
      </c>
      <c r="D156" s="37">
        <v>45727</v>
      </c>
    </row>
    <row r="157" spans="1:4" x14ac:dyDescent="0.3">
      <c r="A157" s="37" t="s">
        <v>55</v>
      </c>
      <c r="B157" s="38">
        <v>43952</v>
      </c>
      <c r="C157" s="37" t="s">
        <v>80</v>
      </c>
      <c r="D157" s="37">
        <v>5800</v>
      </c>
    </row>
    <row r="158" spans="1:4" x14ac:dyDescent="0.3">
      <c r="A158" s="37" t="s">
        <v>55</v>
      </c>
      <c r="B158" s="38">
        <v>43952</v>
      </c>
      <c r="C158" s="37" t="s">
        <v>81</v>
      </c>
      <c r="D158" s="37">
        <v>20182</v>
      </c>
    </row>
    <row r="159" spans="1:4" x14ac:dyDescent="0.3">
      <c r="A159" s="37" t="s">
        <v>55</v>
      </c>
      <c r="B159" s="38">
        <v>43952</v>
      </c>
      <c r="C159" s="37" t="s">
        <v>82</v>
      </c>
      <c r="D159" s="37">
        <v>8512</v>
      </c>
    </row>
    <row r="160" spans="1:4" x14ac:dyDescent="0.3">
      <c r="A160" s="37" t="s">
        <v>55</v>
      </c>
      <c r="B160" s="38">
        <v>43952</v>
      </c>
      <c r="C160" s="37" t="s">
        <v>83</v>
      </c>
      <c r="D160" s="37">
        <v>24933</v>
      </c>
    </row>
    <row r="161" spans="1:4" x14ac:dyDescent="0.3">
      <c r="A161" s="37" t="s">
        <v>55</v>
      </c>
      <c r="B161" s="38">
        <v>43952</v>
      </c>
      <c r="C161" s="37" t="s">
        <v>84</v>
      </c>
      <c r="D161" s="37">
        <v>27901</v>
      </c>
    </row>
    <row r="162" spans="1:4" x14ac:dyDescent="0.3">
      <c r="A162" s="37" t="s">
        <v>55</v>
      </c>
      <c r="B162" s="38">
        <v>43952</v>
      </c>
      <c r="C162" s="37" t="s">
        <v>85</v>
      </c>
      <c r="D162" s="37">
        <v>2115</v>
      </c>
    </row>
    <row r="163" spans="1:4" x14ac:dyDescent="0.3">
      <c r="A163" s="37" t="s">
        <v>55</v>
      </c>
      <c r="B163" s="38">
        <v>43952</v>
      </c>
      <c r="C163" s="37" t="s">
        <v>86</v>
      </c>
      <c r="D163" s="37">
        <v>3852</v>
      </c>
    </row>
    <row r="164" spans="1:4" x14ac:dyDescent="0.3">
      <c r="A164" s="37" t="s">
        <v>55</v>
      </c>
      <c r="B164" s="38">
        <v>43952</v>
      </c>
      <c r="C164" s="37" t="s">
        <v>87</v>
      </c>
      <c r="D164" s="37">
        <v>64574</v>
      </c>
    </row>
    <row r="165" spans="1:4" x14ac:dyDescent="0.3">
      <c r="A165" s="37" t="s">
        <v>55</v>
      </c>
      <c r="B165" s="38">
        <v>43952</v>
      </c>
      <c r="C165" s="37" t="s">
        <v>88</v>
      </c>
      <c r="D165" s="37">
        <v>4877</v>
      </c>
    </row>
    <row r="166" spans="1:4" x14ac:dyDescent="0.3">
      <c r="A166" s="37" t="s">
        <v>55</v>
      </c>
      <c r="B166" s="38">
        <v>43952</v>
      </c>
      <c r="C166" s="37" t="s">
        <v>89</v>
      </c>
      <c r="D166" s="37">
        <v>51073</v>
      </c>
    </row>
    <row r="167" spans="1:4" x14ac:dyDescent="0.3">
      <c r="A167" s="37" t="s">
        <v>55</v>
      </c>
      <c r="B167" s="38">
        <v>43952</v>
      </c>
      <c r="C167" s="37" t="s">
        <v>90</v>
      </c>
      <c r="D167" s="37">
        <v>51988</v>
      </c>
    </row>
    <row r="168" spans="1:4" x14ac:dyDescent="0.3">
      <c r="A168" s="37" t="s">
        <v>55</v>
      </c>
      <c r="B168" s="38">
        <v>43952</v>
      </c>
      <c r="C168" s="37" t="s">
        <v>49</v>
      </c>
      <c r="D168" s="37">
        <v>14720</v>
      </c>
    </row>
    <row r="169" spans="1:4" x14ac:dyDescent="0.3">
      <c r="A169" s="37" t="s">
        <v>55</v>
      </c>
      <c r="B169" s="38">
        <v>43952</v>
      </c>
      <c r="C169" s="37" t="s">
        <v>91</v>
      </c>
      <c r="D169" s="37">
        <v>139028</v>
      </c>
    </row>
    <row r="170" spans="1:4" x14ac:dyDescent="0.3">
      <c r="A170" s="37" t="s">
        <v>55</v>
      </c>
      <c r="B170" s="38">
        <v>43952</v>
      </c>
      <c r="C170" s="37" t="s">
        <v>92</v>
      </c>
      <c r="D170" s="37">
        <v>27972</v>
      </c>
    </row>
    <row r="171" spans="1:4" x14ac:dyDescent="0.3">
      <c r="A171" s="37" t="s">
        <v>55</v>
      </c>
      <c r="B171" s="38">
        <v>43952</v>
      </c>
      <c r="C171" s="37" t="s">
        <v>93</v>
      </c>
      <c r="D171" s="37">
        <v>9519</v>
      </c>
    </row>
    <row r="172" spans="1:4" x14ac:dyDescent="0.3">
      <c r="A172" s="37" t="s">
        <v>100</v>
      </c>
      <c r="B172" s="38">
        <v>43983</v>
      </c>
      <c r="C172" s="37" t="s">
        <v>63</v>
      </c>
      <c r="D172" s="37">
        <v>12071</v>
      </c>
    </row>
    <row r="173" spans="1:4" x14ac:dyDescent="0.3">
      <c r="A173" s="37" t="s">
        <v>100</v>
      </c>
      <c r="B173" s="38">
        <v>43983</v>
      </c>
      <c r="C173" s="37" t="s">
        <v>64</v>
      </c>
      <c r="D173" s="37">
        <v>1569</v>
      </c>
    </row>
    <row r="174" spans="1:4" x14ac:dyDescent="0.3">
      <c r="A174" s="37" t="s">
        <v>100</v>
      </c>
      <c r="B174" s="38">
        <v>43983</v>
      </c>
      <c r="C174" s="37" t="s">
        <v>65</v>
      </c>
      <c r="D174" s="37">
        <v>14634</v>
      </c>
    </row>
    <row r="175" spans="1:4" x14ac:dyDescent="0.3">
      <c r="A175" s="37" t="s">
        <v>100</v>
      </c>
      <c r="B175" s="38">
        <v>43983</v>
      </c>
      <c r="C175" s="37" t="s">
        <v>66</v>
      </c>
      <c r="D175" s="37">
        <v>21403</v>
      </c>
    </row>
    <row r="176" spans="1:4" x14ac:dyDescent="0.3">
      <c r="A176" s="37" t="s">
        <v>100</v>
      </c>
      <c r="B176" s="38">
        <v>43983</v>
      </c>
      <c r="C176" s="37" t="s">
        <v>67</v>
      </c>
      <c r="D176" s="37">
        <v>14919</v>
      </c>
    </row>
    <row r="177" spans="1:4" x14ac:dyDescent="0.3">
      <c r="A177" s="37" t="s">
        <v>100</v>
      </c>
      <c r="B177" s="38">
        <v>43983</v>
      </c>
      <c r="C177" s="37" t="s">
        <v>68</v>
      </c>
      <c r="D177" s="37">
        <v>9786</v>
      </c>
    </row>
    <row r="178" spans="1:4" x14ac:dyDescent="0.3">
      <c r="A178" s="37" t="s">
        <v>100</v>
      </c>
      <c r="B178" s="38">
        <v>43983</v>
      </c>
      <c r="C178" s="37" t="s">
        <v>69</v>
      </c>
      <c r="D178" s="37">
        <v>138761</v>
      </c>
    </row>
    <row r="179" spans="1:4" x14ac:dyDescent="0.3">
      <c r="A179" s="37" t="s">
        <v>100</v>
      </c>
      <c r="B179" s="38">
        <v>43983</v>
      </c>
      <c r="C179" s="37" t="s">
        <v>70</v>
      </c>
      <c r="D179" s="37">
        <v>5820</v>
      </c>
    </row>
    <row r="180" spans="1:4" x14ac:dyDescent="0.3">
      <c r="A180" s="37" t="s">
        <v>100</v>
      </c>
      <c r="B180" s="38">
        <v>43983</v>
      </c>
      <c r="C180" s="37" t="s">
        <v>71</v>
      </c>
      <c r="D180" s="37">
        <v>18378</v>
      </c>
    </row>
    <row r="181" spans="1:4" x14ac:dyDescent="0.3">
      <c r="A181" s="37" t="s">
        <v>100</v>
      </c>
      <c r="B181" s="38">
        <v>43983</v>
      </c>
      <c r="C181" s="37" t="s">
        <v>72</v>
      </c>
      <c r="D181" s="37">
        <v>562</v>
      </c>
    </row>
    <row r="182" spans="1:4" x14ac:dyDescent="0.3">
      <c r="A182" s="37" t="s">
        <v>100</v>
      </c>
      <c r="B182" s="38">
        <v>43983</v>
      </c>
      <c r="C182" s="37" t="s">
        <v>46</v>
      </c>
      <c r="D182" s="37">
        <v>172634</v>
      </c>
    </row>
    <row r="183" spans="1:4" x14ac:dyDescent="0.3">
      <c r="A183" s="37" t="s">
        <v>100</v>
      </c>
      <c r="B183" s="38">
        <v>43983</v>
      </c>
      <c r="C183" s="37" t="s">
        <v>73</v>
      </c>
      <c r="D183" s="37">
        <v>1429</v>
      </c>
    </row>
    <row r="184" spans="1:4" x14ac:dyDescent="0.3">
      <c r="A184" s="37" t="s">
        <v>100</v>
      </c>
      <c r="B184" s="38">
        <v>43983</v>
      </c>
      <c r="C184" s="37" t="s">
        <v>48</v>
      </c>
      <c r="D184" s="37">
        <v>42738</v>
      </c>
    </row>
    <row r="185" spans="1:4" x14ac:dyDescent="0.3">
      <c r="A185" s="37" t="s">
        <v>100</v>
      </c>
      <c r="B185" s="38">
        <v>43983</v>
      </c>
      <c r="C185" s="37" t="s">
        <v>74</v>
      </c>
      <c r="D185" s="37">
        <v>102703</v>
      </c>
    </row>
    <row r="186" spans="1:4" x14ac:dyDescent="0.3">
      <c r="A186" s="37" t="s">
        <v>100</v>
      </c>
      <c r="B186" s="38">
        <v>43983</v>
      </c>
      <c r="C186" s="37" t="s">
        <v>75</v>
      </c>
      <c r="D186" s="37">
        <v>47791</v>
      </c>
    </row>
    <row r="187" spans="1:4" x14ac:dyDescent="0.3">
      <c r="A187" s="37" t="s">
        <v>100</v>
      </c>
      <c r="B187" s="38">
        <v>43983</v>
      </c>
      <c r="C187" s="37" t="s">
        <v>76</v>
      </c>
      <c r="D187" s="37">
        <v>6760</v>
      </c>
    </row>
    <row r="188" spans="1:4" x14ac:dyDescent="0.3">
      <c r="A188" s="37" t="s">
        <v>100</v>
      </c>
      <c r="B188" s="38">
        <v>43983</v>
      </c>
      <c r="C188" s="37" t="s">
        <v>77</v>
      </c>
      <c r="D188" s="37">
        <v>1814</v>
      </c>
    </row>
    <row r="189" spans="1:4" x14ac:dyDescent="0.3">
      <c r="A189" s="37" t="s">
        <v>100</v>
      </c>
      <c r="B189" s="38">
        <v>43983</v>
      </c>
      <c r="C189" s="37" t="s">
        <v>78</v>
      </c>
      <c r="D189" s="37">
        <v>74220</v>
      </c>
    </row>
    <row r="190" spans="1:4" x14ac:dyDescent="0.3">
      <c r="A190" s="37" t="s">
        <v>100</v>
      </c>
      <c r="B190" s="38">
        <v>43983</v>
      </c>
      <c r="C190" s="37" t="s">
        <v>79</v>
      </c>
      <c r="D190" s="37">
        <v>47870</v>
      </c>
    </row>
    <row r="191" spans="1:4" x14ac:dyDescent="0.3">
      <c r="A191" s="37" t="s">
        <v>100</v>
      </c>
      <c r="B191" s="38">
        <v>43983</v>
      </c>
      <c r="C191" s="37" t="s">
        <v>80</v>
      </c>
      <c r="D191" s="37">
        <v>6090</v>
      </c>
    </row>
    <row r="192" spans="1:4" x14ac:dyDescent="0.3">
      <c r="A192" s="37" t="s">
        <v>100</v>
      </c>
      <c r="B192" s="38">
        <v>43983</v>
      </c>
      <c r="C192" s="37" t="s">
        <v>81</v>
      </c>
      <c r="D192" s="37">
        <v>21194</v>
      </c>
    </row>
    <row r="193" spans="1:4" x14ac:dyDescent="0.3">
      <c r="A193" s="37" t="s">
        <v>100</v>
      </c>
      <c r="B193" s="38">
        <v>43983</v>
      </c>
      <c r="C193" s="37" t="s">
        <v>82</v>
      </c>
      <c r="D193" s="37">
        <v>8938</v>
      </c>
    </row>
    <row r="194" spans="1:4" x14ac:dyDescent="0.3">
      <c r="A194" s="37" t="s">
        <v>100</v>
      </c>
      <c r="B194" s="38">
        <v>43983</v>
      </c>
      <c r="C194" s="37" t="s">
        <v>83</v>
      </c>
      <c r="D194" s="37">
        <v>25326</v>
      </c>
    </row>
    <row r="195" spans="1:4" x14ac:dyDescent="0.3">
      <c r="A195" s="37" t="s">
        <v>100</v>
      </c>
      <c r="B195" s="38">
        <v>43983</v>
      </c>
      <c r="C195" s="37" t="s">
        <v>84</v>
      </c>
      <c r="D195" s="37">
        <v>29492</v>
      </c>
    </row>
    <row r="196" spans="1:4" x14ac:dyDescent="0.3">
      <c r="A196" s="37" t="s">
        <v>100</v>
      </c>
      <c r="B196" s="38">
        <v>43983</v>
      </c>
      <c r="C196" s="37" t="s">
        <v>85</v>
      </c>
      <c r="D196" s="37">
        <v>2221</v>
      </c>
    </row>
    <row r="197" spans="1:4" x14ac:dyDescent="0.3">
      <c r="A197" s="37" t="s">
        <v>100</v>
      </c>
      <c r="B197" s="38">
        <v>43983</v>
      </c>
      <c r="C197" s="37" t="s">
        <v>86</v>
      </c>
      <c r="D197" s="37">
        <v>4012</v>
      </c>
    </row>
    <row r="198" spans="1:4" x14ac:dyDescent="0.3">
      <c r="A198" s="37" t="s">
        <v>100</v>
      </c>
      <c r="B198" s="38">
        <v>43983</v>
      </c>
      <c r="C198" s="37" t="s">
        <v>87</v>
      </c>
      <c r="D198" s="37">
        <v>67719</v>
      </c>
    </row>
    <row r="199" spans="1:4" x14ac:dyDescent="0.3">
      <c r="A199" s="37" t="s">
        <v>100</v>
      </c>
      <c r="B199" s="38">
        <v>43983</v>
      </c>
      <c r="C199" s="37" t="s">
        <v>88</v>
      </c>
      <c r="D199" s="37">
        <v>5121</v>
      </c>
    </row>
    <row r="200" spans="1:4" x14ac:dyDescent="0.3">
      <c r="A200" s="37" t="s">
        <v>100</v>
      </c>
      <c r="B200" s="38">
        <v>43983</v>
      </c>
      <c r="C200" s="37" t="s">
        <v>89</v>
      </c>
      <c r="D200" s="37">
        <v>53626</v>
      </c>
    </row>
    <row r="201" spans="1:4" x14ac:dyDescent="0.3">
      <c r="A201" s="37" t="s">
        <v>100</v>
      </c>
      <c r="B201" s="38">
        <v>43983</v>
      </c>
      <c r="C201" s="37" t="s">
        <v>90</v>
      </c>
      <c r="D201" s="37">
        <v>53911</v>
      </c>
    </row>
    <row r="202" spans="1:4" x14ac:dyDescent="0.3">
      <c r="A202" s="37" t="s">
        <v>100</v>
      </c>
      <c r="B202" s="38">
        <v>43983</v>
      </c>
      <c r="C202" s="37" t="s">
        <v>49</v>
      </c>
      <c r="D202" s="37">
        <v>15456</v>
      </c>
    </row>
    <row r="203" spans="1:4" x14ac:dyDescent="0.3">
      <c r="A203" s="37" t="s">
        <v>100</v>
      </c>
      <c r="B203" s="38">
        <v>43983</v>
      </c>
      <c r="C203" s="37" t="s">
        <v>91</v>
      </c>
      <c r="D203" s="37">
        <v>145980</v>
      </c>
    </row>
    <row r="204" spans="1:4" x14ac:dyDescent="0.3">
      <c r="A204" s="37" t="s">
        <v>100</v>
      </c>
      <c r="B204" s="38">
        <v>43983</v>
      </c>
      <c r="C204" s="37" t="s">
        <v>92</v>
      </c>
      <c r="D204" s="37">
        <v>29373</v>
      </c>
    </row>
    <row r="205" spans="1:4" x14ac:dyDescent="0.3">
      <c r="A205" s="37" t="s">
        <v>100</v>
      </c>
      <c r="B205" s="38">
        <v>43983</v>
      </c>
      <c r="C205" s="37" t="s">
        <v>93</v>
      </c>
      <c r="D205" s="37">
        <v>10385</v>
      </c>
    </row>
    <row r="206" spans="1:4" x14ac:dyDescent="0.3">
      <c r="A206" s="37" t="s">
        <v>101</v>
      </c>
      <c r="B206" s="38">
        <v>44013</v>
      </c>
      <c r="C206" s="37" t="s">
        <v>63</v>
      </c>
      <c r="D206" s="37">
        <v>13076</v>
      </c>
    </row>
    <row r="207" spans="1:4" x14ac:dyDescent="0.3">
      <c r="A207" s="37" t="s">
        <v>101</v>
      </c>
      <c r="B207" s="38">
        <v>44013</v>
      </c>
      <c r="C207" s="37" t="s">
        <v>64</v>
      </c>
      <c r="D207" s="37">
        <v>1773</v>
      </c>
    </row>
    <row r="208" spans="1:4" x14ac:dyDescent="0.3">
      <c r="A208" s="37" t="s">
        <v>101</v>
      </c>
      <c r="B208" s="38">
        <v>44013</v>
      </c>
      <c r="C208" s="37" t="s">
        <v>65</v>
      </c>
      <c r="D208" s="37">
        <v>16795</v>
      </c>
    </row>
    <row r="209" spans="1:4" x14ac:dyDescent="0.3">
      <c r="A209" s="37" t="s">
        <v>101</v>
      </c>
      <c r="B209" s="38">
        <v>44013</v>
      </c>
      <c r="C209" s="37" t="s">
        <v>66</v>
      </c>
      <c r="D209" s="37">
        <v>24351</v>
      </c>
    </row>
    <row r="210" spans="1:4" x14ac:dyDescent="0.3">
      <c r="A210" s="37" t="s">
        <v>101</v>
      </c>
      <c r="B210" s="38">
        <v>44013</v>
      </c>
      <c r="C210" s="37" t="s">
        <v>67</v>
      </c>
      <c r="D210" s="37">
        <v>17238</v>
      </c>
    </row>
    <row r="211" spans="1:4" x14ac:dyDescent="0.3">
      <c r="A211" s="37" t="s">
        <v>101</v>
      </c>
      <c r="B211" s="38">
        <v>44013</v>
      </c>
      <c r="C211" s="37" t="s">
        <v>68</v>
      </c>
      <c r="D211" s="37">
        <v>11560</v>
      </c>
    </row>
    <row r="212" spans="1:4" x14ac:dyDescent="0.3">
      <c r="A212" s="37" t="s">
        <v>101</v>
      </c>
      <c r="B212" s="38">
        <v>44013</v>
      </c>
      <c r="C212" s="37" t="s">
        <v>69</v>
      </c>
      <c r="D212" s="37">
        <v>157488</v>
      </c>
    </row>
    <row r="213" spans="1:4" x14ac:dyDescent="0.3">
      <c r="A213" s="37" t="s">
        <v>101</v>
      </c>
      <c r="B213" s="38">
        <v>44013</v>
      </c>
      <c r="C213" s="37" t="s">
        <v>70</v>
      </c>
      <c r="D213" s="37">
        <v>11175</v>
      </c>
    </row>
    <row r="214" spans="1:4" x14ac:dyDescent="0.3">
      <c r="A214" s="37" t="s">
        <v>101</v>
      </c>
      <c r="B214" s="38">
        <v>44013</v>
      </c>
      <c r="C214" s="37" t="s">
        <v>71</v>
      </c>
      <c r="D214" s="37">
        <v>25224</v>
      </c>
    </row>
    <row r="215" spans="1:4" x14ac:dyDescent="0.3">
      <c r="A215" s="37" t="s">
        <v>101</v>
      </c>
      <c r="B215" s="38">
        <v>44013</v>
      </c>
      <c r="C215" s="37" t="s">
        <v>72</v>
      </c>
      <c r="D215" s="37">
        <v>386</v>
      </c>
    </row>
    <row r="216" spans="1:4" x14ac:dyDescent="0.3">
      <c r="A216" s="37" t="s">
        <v>101</v>
      </c>
      <c r="B216" s="38">
        <v>44013</v>
      </c>
      <c r="C216" s="37" t="s">
        <v>46</v>
      </c>
      <c r="D216" s="37">
        <v>182874</v>
      </c>
    </row>
    <row r="217" spans="1:4" x14ac:dyDescent="0.3">
      <c r="A217" s="37" t="s">
        <v>101</v>
      </c>
      <c r="B217" s="38">
        <v>44013</v>
      </c>
      <c r="C217" s="37" t="s">
        <v>73</v>
      </c>
      <c r="D217" s="37">
        <v>1257</v>
      </c>
    </row>
    <row r="218" spans="1:4" x14ac:dyDescent="0.3">
      <c r="A218" s="37" t="s">
        <v>101</v>
      </c>
      <c r="B218" s="38">
        <v>44013</v>
      </c>
      <c r="C218" s="37" t="s">
        <v>48</v>
      </c>
      <c r="D218" s="37">
        <v>46547</v>
      </c>
    </row>
    <row r="219" spans="1:4" x14ac:dyDescent="0.3">
      <c r="A219" s="37" t="s">
        <v>101</v>
      </c>
      <c r="B219" s="38">
        <v>44013</v>
      </c>
      <c r="C219" s="37" t="s">
        <v>74</v>
      </c>
      <c r="D219" s="37">
        <v>102374</v>
      </c>
    </row>
    <row r="220" spans="1:4" x14ac:dyDescent="0.3">
      <c r="A220" s="37" t="s">
        <v>101</v>
      </c>
      <c r="B220" s="38">
        <v>44013</v>
      </c>
      <c r="C220" s="37" t="s">
        <v>75</v>
      </c>
      <c r="D220" s="37">
        <v>57677</v>
      </c>
    </row>
    <row r="221" spans="1:4" x14ac:dyDescent="0.3">
      <c r="A221" s="37" t="s">
        <v>101</v>
      </c>
      <c r="B221" s="38">
        <v>44013</v>
      </c>
      <c r="C221" s="37" t="s">
        <v>76</v>
      </c>
      <c r="D221" s="37">
        <v>6090</v>
      </c>
    </row>
    <row r="222" spans="1:4" x14ac:dyDescent="0.3">
      <c r="A222" s="37" t="s">
        <v>101</v>
      </c>
      <c r="B222" s="38">
        <v>44013</v>
      </c>
      <c r="C222" s="37" t="s">
        <v>77</v>
      </c>
      <c r="D222" s="37">
        <v>1647</v>
      </c>
    </row>
    <row r="223" spans="1:4" x14ac:dyDescent="0.3">
      <c r="A223" s="37" t="s">
        <v>101</v>
      </c>
      <c r="B223" s="38">
        <v>44013</v>
      </c>
      <c r="C223" s="37" t="s">
        <v>78</v>
      </c>
      <c r="D223" s="37">
        <v>77918</v>
      </c>
    </row>
    <row r="224" spans="1:4" x14ac:dyDescent="0.3">
      <c r="A224" s="37" t="s">
        <v>101</v>
      </c>
      <c r="B224" s="38">
        <v>44013</v>
      </c>
      <c r="C224" s="37" t="s">
        <v>79</v>
      </c>
      <c r="D224" s="37">
        <v>52479</v>
      </c>
    </row>
    <row r="225" spans="1:4" x14ac:dyDescent="0.3">
      <c r="A225" s="37" t="s">
        <v>101</v>
      </c>
      <c r="B225" s="38">
        <v>44013</v>
      </c>
      <c r="C225" s="37" t="s">
        <v>80</v>
      </c>
      <c r="D225" s="37">
        <v>5575</v>
      </c>
    </row>
    <row r="226" spans="1:4" x14ac:dyDescent="0.3">
      <c r="A226" s="37" t="s">
        <v>101</v>
      </c>
      <c r="B226" s="38">
        <v>44013</v>
      </c>
      <c r="C226" s="37" t="s">
        <v>81</v>
      </c>
      <c r="D226" s="37">
        <v>23440</v>
      </c>
    </row>
    <row r="227" spans="1:4" x14ac:dyDescent="0.3">
      <c r="A227" s="37" t="s">
        <v>101</v>
      </c>
      <c r="B227" s="38">
        <v>44013</v>
      </c>
      <c r="C227" s="37" t="s">
        <v>82</v>
      </c>
      <c r="D227" s="37">
        <v>9662</v>
      </c>
    </row>
    <row r="228" spans="1:4" x14ac:dyDescent="0.3">
      <c r="A228" s="37" t="s">
        <v>101</v>
      </c>
      <c r="B228" s="38">
        <v>44013</v>
      </c>
      <c r="C228" s="37" t="s">
        <v>83</v>
      </c>
      <c r="D228" s="37">
        <v>24085</v>
      </c>
    </row>
    <row r="229" spans="1:4" x14ac:dyDescent="0.3">
      <c r="A229" s="37" t="s">
        <v>101</v>
      </c>
      <c r="B229" s="38">
        <v>44013</v>
      </c>
      <c r="C229" s="37" t="s">
        <v>84</v>
      </c>
      <c r="D229" s="37">
        <v>29675</v>
      </c>
    </row>
    <row r="230" spans="1:4" x14ac:dyDescent="0.3">
      <c r="A230" s="37" t="s">
        <v>101</v>
      </c>
      <c r="B230" s="38">
        <v>44013</v>
      </c>
      <c r="C230" s="37" t="s">
        <v>85</v>
      </c>
      <c r="D230" s="37">
        <v>3173</v>
      </c>
    </row>
    <row r="231" spans="1:4" x14ac:dyDescent="0.3">
      <c r="A231" s="37" t="s">
        <v>101</v>
      </c>
      <c r="B231" s="38">
        <v>44013</v>
      </c>
      <c r="C231" s="37" t="s">
        <v>86</v>
      </c>
      <c r="D231" s="37">
        <v>8716</v>
      </c>
    </row>
    <row r="232" spans="1:4" x14ac:dyDescent="0.3">
      <c r="A232" s="37" t="s">
        <v>101</v>
      </c>
      <c r="B232" s="38">
        <v>44013</v>
      </c>
      <c r="C232" s="37" t="s">
        <v>87</v>
      </c>
      <c r="D232" s="37">
        <v>71456</v>
      </c>
    </row>
    <row r="233" spans="1:4" x14ac:dyDescent="0.3">
      <c r="A233" s="37" t="s">
        <v>101</v>
      </c>
      <c r="B233" s="38">
        <v>44013</v>
      </c>
      <c r="C233" s="37" t="s">
        <v>88</v>
      </c>
      <c r="D233" s="37">
        <v>5452</v>
      </c>
    </row>
    <row r="234" spans="1:4" x14ac:dyDescent="0.3">
      <c r="A234" s="37" t="s">
        <v>101</v>
      </c>
      <c r="B234" s="38">
        <v>44013</v>
      </c>
      <c r="C234" s="37" t="s">
        <v>89</v>
      </c>
      <c r="D234" s="37">
        <v>61425</v>
      </c>
    </row>
    <row r="235" spans="1:4" x14ac:dyDescent="0.3">
      <c r="A235" s="37" t="s">
        <v>101</v>
      </c>
      <c r="B235" s="38">
        <v>44013</v>
      </c>
      <c r="C235" s="37" t="s">
        <v>90</v>
      </c>
      <c r="D235" s="37">
        <v>51458</v>
      </c>
    </row>
    <row r="236" spans="1:4" x14ac:dyDescent="0.3">
      <c r="A236" s="37" t="s">
        <v>101</v>
      </c>
      <c r="B236" s="38">
        <v>44013</v>
      </c>
      <c r="C236" s="37" t="s">
        <v>49</v>
      </c>
      <c r="D236" s="37">
        <v>48846</v>
      </c>
    </row>
    <row r="237" spans="1:4" x14ac:dyDescent="0.3">
      <c r="A237" s="37" t="s">
        <v>101</v>
      </c>
      <c r="B237" s="38">
        <v>44013</v>
      </c>
      <c r="C237" s="37" t="s">
        <v>91</v>
      </c>
      <c r="D237" s="37">
        <v>146044</v>
      </c>
    </row>
    <row r="238" spans="1:4" x14ac:dyDescent="0.3">
      <c r="A238" s="37" t="s">
        <v>101</v>
      </c>
      <c r="B238" s="38">
        <v>44013</v>
      </c>
      <c r="C238" s="37" t="s">
        <v>92</v>
      </c>
      <c r="D238" s="37">
        <v>29634</v>
      </c>
    </row>
    <row r="239" spans="1:4" x14ac:dyDescent="0.3">
      <c r="A239" s="37" t="s">
        <v>101</v>
      </c>
      <c r="B239" s="38">
        <v>44013</v>
      </c>
      <c r="C239" s="37" t="s">
        <v>93</v>
      </c>
      <c r="D239" s="37">
        <v>9697</v>
      </c>
    </row>
    <row r="240" spans="1:4" x14ac:dyDescent="0.3">
      <c r="A240" s="37" t="s">
        <v>102</v>
      </c>
      <c r="B240" s="38">
        <v>44044</v>
      </c>
      <c r="C240" s="37" t="s">
        <v>63</v>
      </c>
      <c r="D240" s="37">
        <v>13647</v>
      </c>
    </row>
    <row r="241" spans="1:4" x14ac:dyDescent="0.3">
      <c r="A241" s="37" t="s">
        <v>102</v>
      </c>
      <c r="B241" s="38">
        <v>44044</v>
      </c>
      <c r="C241" s="37" t="s">
        <v>64</v>
      </c>
      <c r="D241" s="37">
        <v>1576</v>
      </c>
    </row>
    <row r="242" spans="1:4" x14ac:dyDescent="0.3">
      <c r="A242" s="37" t="s">
        <v>102</v>
      </c>
      <c r="B242" s="38">
        <v>44044</v>
      </c>
      <c r="C242" s="37" t="s">
        <v>65</v>
      </c>
      <c r="D242" s="37">
        <v>14928</v>
      </c>
    </row>
    <row r="243" spans="1:4" x14ac:dyDescent="0.3">
      <c r="A243" s="37" t="s">
        <v>102</v>
      </c>
      <c r="B243" s="38">
        <v>44044</v>
      </c>
      <c r="C243" s="37" t="s">
        <v>66</v>
      </c>
      <c r="D243" s="37">
        <v>21565</v>
      </c>
    </row>
    <row r="244" spans="1:4" x14ac:dyDescent="0.3">
      <c r="A244" s="37" t="s">
        <v>102</v>
      </c>
      <c r="B244" s="38">
        <v>44044</v>
      </c>
      <c r="C244" s="37" t="s">
        <v>67</v>
      </c>
      <c r="D244" s="37">
        <v>15333</v>
      </c>
    </row>
    <row r="245" spans="1:4" x14ac:dyDescent="0.3">
      <c r="A245" s="37" t="s">
        <v>102</v>
      </c>
      <c r="B245" s="38">
        <v>44044</v>
      </c>
      <c r="C245" s="37" t="s">
        <v>68</v>
      </c>
      <c r="D245" s="37">
        <v>10275</v>
      </c>
    </row>
    <row r="246" spans="1:4" x14ac:dyDescent="0.3">
      <c r="A246" s="37" t="s">
        <v>102</v>
      </c>
      <c r="B246" s="38">
        <v>44044</v>
      </c>
      <c r="C246" s="37" t="s">
        <v>69</v>
      </c>
      <c r="D246" s="37">
        <v>139990</v>
      </c>
    </row>
    <row r="247" spans="1:4" x14ac:dyDescent="0.3">
      <c r="A247" s="37" t="s">
        <v>102</v>
      </c>
      <c r="B247" s="38">
        <v>44044</v>
      </c>
      <c r="C247" s="37" t="s">
        <v>70</v>
      </c>
      <c r="D247" s="37">
        <v>9933</v>
      </c>
    </row>
    <row r="248" spans="1:4" x14ac:dyDescent="0.3">
      <c r="A248" s="37" t="s">
        <v>102</v>
      </c>
      <c r="B248" s="38">
        <v>44044</v>
      </c>
      <c r="C248" s="37" t="s">
        <v>71</v>
      </c>
      <c r="D248" s="37">
        <v>22421</v>
      </c>
    </row>
    <row r="249" spans="1:4" x14ac:dyDescent="0.3">
      <c r="A249" s="37" t="s">
        <v>102</v>
      </c>
      <c r="B249" s="38">
        <v>44044</v>
      </c>
      <c r="C249" s="37" t="s">
        <v>72</v>
      </c>
      <c r="D249" s="37">
        <v>344</v>
      </c>
    </row>
    <row r="250" spans="1:4" x14ac:dyDescent="0.3">
      <c r="A250" s="37" t="s">
        <v>102</v>
      </c>
      <c r="B250" s="38">
        <v>44044</v>
      </c>
      <c r="C250" s="37" t="s">
        <v>46</v>
      </c>
      <c r="D250" s="37">
        <v>162555</v>
      </c>
    </row>
    <row r="251" spans="1:4" x14ac:dyDescent="0.3">
      <c r="A251" s="37" t="s">
        <v>102</v>
      </c>
      <c r="B251" s="38">
        <v>44044</v>
      </c>
      <c r="C251" s="37" t="s">
        <v>73</v>
      </c>
      <c r="D251" s="37">
        <v>1360</v>
      </c>
    </row>
    <row r="252" spans="1:4" x14ac:dyDescent="0.3">
      <c r="A252" s="37" t="s">
        <v>102</v>
      </c>
      <c r="B252" s="38">
        <v>44044</v>
      </c>
      <c r="C252" s="37" t="s">
        <v>48</v>
      </c>
      <c r="D252" s="37">
        <v>41375</v>
      </c>
    </row>
    <row r="253" spans="1:4" x14ac:dyDescent="0.3">
      <c r="A253" s="37" t="s">
        <v>102</v>
      </c>
      <c r="B253" s="38">
        <v>44044</v>
      </c>
      <c r="C253" s="37" t="s">
        <v>74</v>
      </c>
      <c r="D253" s="37">
        <v>122278</v>
      </c>
    </row>
    <row r="254" spans="1:4" x14ac:dyDescent="0.3">
      <c r="A254" s="37" t="s">
        <v>102</v>
      </c>
      <c r="B254" s="38">
        <v>44044</v>
      </c>
      <c r="C254" s="37" t="s">
        <v>75</v>
      </c>
      <c r="D254" s="37">
        <v>58361</v>
      </c>
    </row>
    <row r="255" spans="1:4" x14ac:dyDescent="0.3">
      <c r="A255" s="37" t="s">
        <v>102</v>
      </c>
      <c r="B255" s="38">
        <v>44044</v>
      </c>
      <c r="C255" s="37" t="s">
        <v>76</v>
      </c>
      <c r="D255" s="37">
        <v>5414</v>
      </c>
    </row>
    <row r="256" spans="1:4" x14ac:dyDescent="0.3">
      <c r="A256" s="37" t="s">
        <v>102</v>
      </c>
      <c r="B256" s="38">
        <v>44044</v>
      </c>
      <c r="C256" s="37" t="s">
        <v>77</v>
      </c>
      <c r="D256" s="37">
        <v>1466</v>
      </c>
    </row>
    <row r="257" spans="1:4" x14ac:dyDescent="0.3">
      <c r="A257" s="37" t="s">
        <v>102</v>
      </c>
      <c r="B257" s="38">
        <v>44044</v>
      </c>
      <c r="C257" s="37" t="s">
        <v>78</v>
      </c>
      <c r="D257" s="37">
        <v>69260</v>
      </c>
    </row>
    <row r="258" spans="1:4" x14ac:dyDescent="0.3">
      <c r="A258" s="37" t="s">
        <v>102</v>
      </c>
      <c r="B258" s="38">
        <v>44044</v>
      </c>
      <c r="C258" s="37" t="s">
        <v>79</v>
      </c>
      <c r="D258" s="37">
        <v>57015</v>
      </c>
    </row>
    <row r="259" spans="1:4" x14ac:dyDescent="0.3">
      <c r="A259" s="37" t="s">
        <v>102</v>
      </c>
      <c r="B259" s="38">
        <v>44044</v>
      </c>
      <c r="C259" s="37" t="s">
        <v>80</v>
      </c>
      <c r="D259" s="37">
        <v>4955</v>
      </c>
    </row>
    <row r="260" spans="1:4" x14ac:dyDescent="0.3">
      <c r="A260" s="37" t="s">
        <v>102</v>
      </c>
      <c r="B260" s="38">
        <v>44044</v>
      </c>
      <c r="C260" s="37" t="s">
        <v>81</v>
      </c>
      <c r="D260" s="37">
        <v>27091</v>
      </c>
    </row>
    <row r="261" spans="1:4" x14ac:dyDescent="0.3">
      <c r="A261" s="37" t="s">
        <v>102</v>
      </c>
      <c r="B261" s="38">
        <v>44044</v>
      </c>
      <c r="C261" s="37" t="s">
        <v>82</v>
      </c>
      <c r="D261" s="37">
        <v>8589</v>
      </c>
    </row>
    <row r="262" spans="1:4" x14ac:dyDescent="0.3">
      <c r="A262" s="37" t="s">
        <v>102</v>
      </c>
      <c r="B262" s="38">
        <v>44044</v>
      </c>
      <c r="C262" s="37" t="s">
        <v>83</v>
      </c>
      <c r="D262" s="37">
        <v>26089</v>
      </c>
    </row>
    <row r="263" spans="1:4" x14ac:dyDescent="0.3">
      <c r="A263" s="37" t="s">
        <v>102</v>
      </c>
      <c r="B263" s="38">
        <v>44044</v>
      </c>
      <c r="C263" s="37" t="s">
        <v>84</v>
      </c>
      <c r="D263" s="37">
        <v>26377</v>
      </c>
    </row>
    <row r="264" spans="1:4" x14ac:dyDescent="0.3">
      <c r="A264" s="37" t="s">
        <v>102</v>
      </c>
      <c r="B264" s="38">
        <v>44044</v>
      </c>
      <c r="C264" s="37" t="s">
        <v>85</v>
      </c>
      <c r="D264" s="37">
        <v>2810</v>
      </c>
    </row>
    <row r="265" spans="1:4" x14ac:dyDescent="0.3">
      <c r="A265" s="37" t="s">
        <v>102</v>
      </c>
      <c r="B265" s="38">
        <v>44044</v>
      </c>
      <c r="C265" s="37" t="s">
        <v>86</v>
      </c>
      <c r="D265" s="37">
        <v>7748</v>
      </c>
    </row>
    <row r="266" spans="1:4" x14ac:dyDescent="0.3">
      <c r="A266" s="37" t="s">
        <v>102</v>
      </c>
      <c r="B266" s="38">
        <v>44044</v>
      </c>
      <c r="C266" s="37" t="s">
        <v>87</v>
      </c>
      <c r="D266" s="37">
        <v>63516</v>
      </c>
    </row>
    <row r="267" spans="1:4" x14ac:dyDescent="0.3">
      <c r="A267" s="37" t="s">
        <v>102</v>
      </c>
      <c r="B267" s="38">
        <v>44044</v>
      </c>
      <c r="C267" s="37" t="s">
        <v>88</v>
      </c>
      <c r="D267" s="37">
        <v>4846</v>
      </c>
    </row>
    <row r="268" spans="1:4" x14ac:dyDescent="0.3">
      <c r="A268" s="37" t="s">
        <v>102</v>
      </c>
      <c r="B268" s="38">
        <v>44044</v>
      </c>
      <c r="C268" s="37" t="s">
        <v>89</v>
      </c>
      <c r="D268" s="37">
        <v>54599</v>
      </c>
    </row>
    <row r="269" spans="1:4" x14ac:dyDescent="0.3">
      <c r="A269" s="37" t="s">
        <v>102</v>
      </c>
      <c r="B269" s="38">
        <v>44044</v>
      </c>
      <c r="C269" s="37" t="s">
        <v>90</v>
      </c>
      <c r="D269" s="37">
        <v>57885</v>
      </c>
    </row>
    <row r="270" spans="1:4" x14ac:dyDescent="0.3">
      <c r="A270" s="37" t="s">
        <v>102</v>
      </c>
      <c r="B270" s="38">
        <v>44044</v>
      </c>
      <c r="C270" s="37" t="s">
        <v>49</v>
      </c>
      <c r="D270" s="37">
        <v>43418</v>
      </c>
    </row>
    <row r="271" spans="1:4" x14ac:dyDescent="0.3">
      <c r="A271" s="37" t="s">
        <v>102</v>
      </c>
      <c r="B271" s="38">
        <v>44044</v>
      </c>
      <c r="C271" s="37" t="s">
        <v>91</v>
      </c>
      <c r="D271" s="37">
        <v>164750</v>
      </c>
    </row>
    <row r="272" spans="1:4" x14ac:dyDescent="0.3">
      <c r="A272" s="37" t="s">
        <v>102</v>
      </c>
      <c r="B272" s="38">
        <v>44044</v>
      </c>
      <c r="C272" s="37" t="s">
        <v>92</v>
      </c>
      <c r="D272" s="37">
        <v>26342</v>
      </c>
    </row>
    <row r="273" spans="1:4" x14ac:dyDescent="0.3">
      <c r="A273" s="37" t="s">
        <v>102</v>
      </c>
      <c r="B273" s="38">
        <v>44044</v>
      </c>
      <c r="C273" s="37" t="s">
        <v>93</v>
      </c>
      <c r="D273" s="37">
        <v>10378</v>
      </c>
    </row>
    <row r="274" spans="1:4" x14ac:dyDescent="0.3">
      <c r="A274" s="37" t="s">
        <v>103</v>
      </c>
      <c r="B274" s="38">
        <v>44075</v>
      </c>
      <c r="C274" s="37" t="s">
        <v>63</v>
      </c>
      <c r="D274" s="37">
        <v>12941</v>
      </c>
    </row>
    <row r="275" spans="1:4" x14ac:dyDescent="0.3">
      <c r="A275" s="37" t="s">
        <v>103</v>
      </c>
      <c r="B275" s="38">
        <v>44075</v>
      </c>
      <c r="C275" s="37" t="s">
        <v>64</v>
      </c>
      <c r="D275" s="37">
        <v>1707</v>
      </c>
    </row>
    <row r="276" spans="1:4" x14ac:dyDescent="0.3">
      <c r="A276" s="37" t="s">
        <v>103</v>
      </c>
      <c r="B276" s="38">
        <v>44075</v>
      </c>
      <c r="C276" s="37" t="s">
        <v>65</v>
      </c>
      <c r="D276" s="37">
        <v>16173</v>
      </c>
    </row>
    <row r="277" spans="1:4" x14ac:dyDescent="0.3">
      <c r="A277" s="37" t="s">
        <v>103</v>
      </c>
      <c r="B277" s="38">
        <v>44075</v>
      </c>
      <c r="C277" s="37" t="s">
        <v>66</v>
      </c>
      <c r="D277" s="37">
        <v>22523</v>
      </c>
    </row>
    <row r="278" spans="1:4" x14ac:dyDescent="0.3">
      <c r="A278" s="37" t="s">
        <v>103</v>
      </c>
      <c r="B278" s="38">
        <v>44075</v>
      </c>
      <c r="C278" s="37" t="s">
        <v>67</v>
      </c>
      <c r="D278" s="37">
        <v>16599</v>
      </c>
    </row>
    <row r="279" spans="1:4" x14ac:dyDescent="0.3">
      <c r="A279" s="37" t="s">
        <v>103</v>
      </c>
      <c r="B279" s="38">
        <v>44075</v>
      </c>
      <c r="C279" s="37" t="s">
        <v>68</v>
      </c>
      <c r="D279" s="37">
        <v>11131</v>
      </c>
    </row>
    <row r="280" spans="1:4" x14ac:dyDescent="0.3">
      <c r="A280" s="37" t="s">
        <v>103</v>
      </c>
      <c r="B280" s="38">
        <v>44075</v>
      </c>
      <c r="C280" s="37" t="s">
        <v>69</v>
      </c>
      <c r="D280" s="37">
        <v>151656</v>
      </c>
    </row>
    <row r="281" spans="1:4" x14ac:dyDescent="0.3">
      <c r="A281" s="37" t="s">
        <v>103</v>
      </c>
      <c r="B281" s="38">
        <v>44075</v>
      </c>
      <c r="C281" s="37" t="s">
        <v>70</v>
      </c>
      <c r="D281" s="37">
        <v>10761</v>
      </c>
    </row>
    <row r="282" spans="1:4" x14ac:dyDescent="0.3">
      <c r="A282" s="37" t="s">
        <v>103</v>
      </c>
      <c r="B282" s="38">
        <v>44075</v>
      </c>
      <c r="C282" s="37" t="s">
        <v>71</v>
      </c>
      <c r="D282" s="37">
        <v>24290</v>
      </c>
    </row>
    <row r="283" spans="1:4" x14ac:dyDescent="0.3">
      <c r="A283" s="37" t="s">
        <v>103</v>
      </c>
      <c r="B283" s="38">
        <v>44075</v>
      </c>
      <c r="C283" s="37" t="s">
        <v>72</v>
      </c>
      <c r="D283" s="37">
        <v>372</v>
      </c>
    </row>
    <row r="284" spans="1:4" x14ac:dyDescent="0.3">
      <c r="A284" s="37" t="s">
        <v>103</v>
      </c>
      <c r="B284" s="38">
        <v>44075</v>
      </c>
      <c r="C284" s="37" t="s">
        <v>46</v>
      </c>
      <c r="D284" s="37">
        <v>176101</v>
      </c>
    </row>
    <row r="285" spans="1:4" x14ac:dyDescent="0.3">
      <c r="A285" s="37" t="s">
        <v>103</v>
      </c>
      <c r="B285" s="38">
        <v>44075</v>
      </c>
      <c r="C285" s="37" t="s">
        <v>73</v>
      </c>
      <c r="D285" s="37">
        <v>1128</v>
      </c>
    </row>
    <row r="286" spans="1:4" x14ac:dyDescent="0.3">
      <c r="A286" s="37" t="s">
        <v>103</v>
      </c>
      <c r="B286" s="38">
        <v>44075</v>
      </c>
      <c r="C286" s="37" t="s">
        <v>48</v>
      </c>
      <c r="D286" s="37">
        <v>44824</v>
      </c>
    </row>
    <row r="287" spans="1:4" x14ac:dyDescent="0.3">
      <c r="A287" s="37" t="s">
        <v>103</v>
      </c>
      <c r="B287" s="38">
        <v>44075</v>
      </c>
      <c r="C287" s="37" t="s">
        <v>74</v>
      </c>
      <c r="D287" s="37">
        <v>114117</v>
      </c>
    </row>
    <row r="288" spans="1:4" x14ac:dyDescent="0.3">
      <c r="A288" s="37" t="s">
        <v>103</v>
      </c>
      <c r="B288" s="38">
        <v>44075</v>
      </c>
      <c r="C288" s="37" t="s">
        <v>75</v>
      </c>
      <c r="D288" s="37">
        <v>54790</v>
      </c>
    </row>
    <row r="289" spans="1:4" x14ac:dyDescent="0.3">
      <c r="A289" s="37" t="s">
        <v>103</v>
      </c>
      <c r="B289" s="38">
        <v>44075</v>
      </c>
      <c r="C289" s="37" t="s">
        <v>76</v>
      </c>
      <c r="D289" s="37">
        <v>5864</v>
      </c>
    </row>
    <row r="290" spans="1:4" x14ac:dyDescent="0.3">
      <c r="A290" s="37" t="s">
        <v>103</v>
      </c>
      <c r="B290" s="38">
        <v>44075</v>
      </c>
      <c r="C290" s="37" t="s">
        <v>77</v>
      </c>
      <c r="D290" s="37">
        <v>1587</v>
      </c>
    </row>
    <row r="291" spans="1:4" x14ac:dyDescent="0.3">
      <c r="A291" s="37" t="s">
        <v>103</v>
      </c>
      <c r="B291" s="38">
        <v>44075</v>
      </c>
      <c r="C291" s="37" t="s">
        <v>78</v>
      </c>
      <c r="D291" s="37">
        <v>75033</v>
      </c>
    </row>
    <row r="292" spans="1:4" x14ac:dyDescent="0.3">
      <c r="A292" s="37" t="s">
        <v>103</v>
      </c>
      <c r="B292" s="38">
        <v>44075</v>
      </c>
      <c r="C292" s="37" t="s">
        <v>79</v>
      </c>
      <c r="D292" s="37">
        <v>55519</v>
      </c>
    </row>
    <row r="293" spans="1:4" x14ac:dyDescent="0.3">
      <c r="A293" s="37" t="s">
        <v>103</v>
      </c>
      <c r="B293" s="38">
        <v>44075</v>
      </c>
      <c r="C293" s="37" t="s">
        <v>80</v>
      </c>
      <c r="D293" s="37">
        <v>5369</v>
      </c>
    </row>
    <row r="294" spans="1:4" x14ac:dyDescent="0.3">
      <c r="A294" s="37" t="s">
        <v>103</v>
      </c>
      <c r="B294" s="38">
        <v>44075</v>
      </c>
      <c r="C294" s="37" t="s">
        <v>81</v>
      </c>
      <c r="D294" s="37">
        <v>24754</v>
      </c>
    </row>
    <row r="295" spans="1:4" x14ac:dyDescent="0.3">
      <c r="A295" s="37" t="s">
        <v>103</v>
      </c>
      <c r="B295" s="38">
        <v>44075</v>
      </c>
      <c r="C295" s="37" t="s">
        <v>82</v>
      </c>
      <c r="D295" s="37">
        <v>9304</v>
      </c>
    </row>
    <row r="296" spans="1:4" x14ac:dyDescent="0.3">
      <c r="A296" s="37" t="s">
        <v>103</v>
      </c>
      <c r="B296" s="38">
        <v>44075</v>
      </c>
      <c r="C296" s="37" t="s">
        <v>83</v>
      </c>
      <c r="D296" s="37">
        <v>24237</v>
      </c>
    </row>
    <row r="297" spans="1:4" x14ac:dyDescent="0.3">
      <c r="A297" s="37" t="s">
        <v>103</v>
      </c>
      <c r="B297" s="38">
        <v>44075</v>
      </c>
      <c r="C297" s="37" t="s">
        <v>84</v>
      </c>
      <c r="D297" s="37">
        <v>28576</v>
      </c>
    </row>
    <row r="298" spans="1:4" x14ac:dyDescent="0.3">
      <c r="A298" s="37" t="s">
        <v>103</v>
      </c>
      <c r="B298" s="38">
        <v>44075</v>
      </c>
      <c r="C298" s="37" t="s">
        <v>85</v>
      </c>
      <c r="D298" s="37">
        <v>2991</v>
      </c>
    </row>
    <row r="299" spans="1:4" x14ac:dyDescent="0.3">
      <c r="A299" s="37" t="s">
        <v>103</v>
      </c>
      <c r="B299" s="38">
        <v>44075</v>
      </c>
      <c r="C299" s="37" t="s">
        <v>86</v>
      </c>
      <c r="D299" s="37">
        <v>8393</v>
      </c>
    </row>
    <row r="300" spans="1:4" x14ac:dyDescent="0.3">
      <c r="A300" s="37" t="s">
        <v>103</v>
      </c>
      <c r="B300" s="38">
        <v>44075</v>
      </c>
      <c r="C300" s="37" t="s">
        <v>87</v>
      </c>
      <c r="D300" s="37">
        <v>86782</v>
      </c>
    </row>
    <row r="301" spans="1:4" x14ac:dyDescent="0.3">
      <c r="A301" s="37" t="s">
        <v>103</v>
      </c>
      <c r="B301" s="38">
        <v>44075</v>
      </c>
      <c r="C301" s="37" t="s">
        <v>88</v>
      </c>
      <c r="D301" s="37">
        <v>5250</v>
      </c>
    </row>
    <row r="302" spans="1:4" x14ac:dyDescent="0.3">
      <c r="A302" s="37" t="s">
        <v>103</v>
      </c>
      <c r="B302" s="38">
        <v>44075</v>
      </c>
      <c r="C302" s="37" t="s">
        <v>89</v>
      </c>
      <c r="D302" s="37">
        <v>59150</v>
      </c>
    </row>
    <row r="303" spans="1:4" x14ac:dyDescent="0.3">
      <c r="A303" s="37" t="s">
        <v>103</v>
      </c>
      <c r="B303" s="38">
        <v>44075</v>
      </c>
      <c r="C303" s="37" t="s">
        <v>90</v>
      </c>
      <c r="D303" s="37">
        <v>60103</v>
      </c>
    </row>
    <row r="304" spans="1:4" x14ac:dyDescent="0.3">
      <c r="A304" s="37" t="s">
        <v>103</v>
      </c>
      <c r="B304" s="38">
        <v>44075</v>
      </c>
      <c r="C304" s="37" t="s">
        <v>49</v>
      </c>
      <c r="D304" s="37">
        <v>47036</v>
      </c>
    </row>
    <row r="305" spans="1:4" x14ac:dyDescent="0.3">
      <c r="A305" s="37" t="s">
        <v>103</v>
      </c>
      <c r="B305" s="38">
        <v>44075</v>
      </c>
      <c r="C305" s="37" t="s">
        <v>91</v>
      </c>
      <c r="D305" s="37">
        <v>172370</v>
      </c>
    </row>
    <row r="306" spans="1:4" x14ac:dyDescent="0.3">
      <c r="A306" s="37" t="s">
        <v>103</v>
      </c>
      <c r="B306" s="38">
        <v>44075</v>
      </c>
      <c r="C306" s="37" t="s">
        <v>92</v>
      </c>
      <c r="D306" s="37">
        <v>28538</v>
      </c>
    </row>
    <row r="307" spans="1:4" x14ac:dyDescent="0.3">
      <c r="A307" s="37" t="s">
        <v>103</v>
      </c>
      <c r="B307" s="38">
        <v>44075</v>
      </c>
      <c r="C307" s="37" t="s">
        <v>93</v>
      </c>
      <c r="D307" s="37">
        <v>10274</v>
      </c>
    </row>
    <row r="308" spans="1:4" x14ac:dyDescent="0.3">
      <c r="A308" s="37" t="s">
        <v>104</v>
      </c>
      <c r="B308" s="38">
        <v>44105</v>
      </c>
      <c r="C308" s="37" t="s">
        <v>63</v>
      </c>
      <c r="D308" s="37">
        <v>13790</v>
      </c>
    </row>
    <row r="309" spans="1:4" x14ac:dyDescent="0.3">
      <c r="A309" s="37" t="s">
        <v>104</v>
      </c>
      <c r="B309" s="38">
        <v>44105</v>
      </c>
      <c r="C309" s="37" t="s">
        <v>64</v>
      </c>
      <c r="D309" s="37">
        <v>2055</v>
      </c>
    </row>
    <row r="310" spans="1:4" x14ac:dyDescent="0.3">
      <c r="A310" s="37" t="s">
        <v>104</v>
      </c>
      <c r="B310" s="38">
        <v>44105</v>
      </c>
      <c r="C310" s="37" t="s">
        <v>65</v>
      </c>
      <c r="D310" s="37">
        <v>21090</v>
      </c>
    </row>
    <row r="311" spans="1:4" x14ac:dyDescent="0.3">
      <c r="A311" s="37" t="s">
        <v>104</v>
      </c>
      <c r="B311" s="38">
        <v>44105</v>
      </c>
      <c r="C311" s="37" t="s">
        <v>66</v>
      </c>
      <c r="D311" s="37">
        <v>33313</v>
      </c>
    </row>
    <row r="312" spans="1:4" x14ac:dyDescent="0.3">
      <c r="A312" s="37" t="s">
        <v>104</v>
      </c>
      <c r="B312" s="38">
        <v>44105</v>
      </c>
      <c r="C312" s="37" t="s">
        <v>67</v>
      </c>
      <c r="D312" s="37">
        <v>14907</v>
      </c>
    </row>
    <row r="313" spans="1:4" x14ac:dyDescent="0.3">
      <c r="A313" s="37" t="s">
        <v>104</v>
      </c>
      <c r="B313" s="38">
        <v>44105</v>
      </c>
      <c r="C313" s="37" t="s">
        <v>68</v>
      </c>
      <c r="D313" s="37">
        <v>14475</v>
      </c>
    </row>
    <row r="314" spans="1:4" x14ac:dyDescent="0.3">
      <c r="A314" s="37" t="s">
        <v>104</v>
      </c>
      <c r="B314" s="38">
        <v>44105</v>
      </c>
      <c r="C314" s="37" t="s">
        <v>69</v>
      </c>
      <c r="D314" s="37">
        <v>175755</v>
      </c>
    </row>
    <row r="315" spans="1:4" x14ac:dyDescent="0.3">
      <c r="A315" s="37" t="s">
        <v>104</v>
      </c>
      <c r="B315" s="38">
        <v>44105</v>
      </c>
      <c r="C315" s="37" t="s">
        <v>70</v>
      </c>
      <c r="D315" s="37">
        <v>11677</v>
      </c>
    </row>
    <row r="316" spans="1:4" x14ac:dyDescent="0.3">
      <c r="A316" s="37" t="s">
        <v>104</v>
      </c>
      <c r="B316" s="38">
        <v>44105</v>
      </c>
      <c r="C316" s="37" t="s">
        <v>71</v>
      </c>
      <c r="D316" s="37">
        <v>21246</v>
      </c>
    </row>
    <row r="317" spans="1:4" x14ac:dyDescent="0.3">
      <c r="A317" s="37" t="s">
        <v>104</v>
      </c>
      <c r="B317" s="38">
        <v>44105</v>
      </c>
      <c r="C317" s="37" t="s">
        <v>72</v>
      </c>
      <c r="D317" s="37">
        <v>248</v>
      </c>
    </row>
    <row r="318" spans="1:4" x14ac:dyDescent="0.3">
      <c r="A318" s="37" t="s">
        <v>104</v>
      </c>
      <c r="B318" s="38">
        <v>44105</v>
      </c>
      <c r="C318" s="37" t="s">
        <v>46</v>
      </c>
      <c r="D318" s="37">
        <v>171770</v>
      </c>
    </row>
    <row r="319" spans="1:4" x14ac:dyDescent="0.3">
      <c r="A319" s="37" t="s">
        <v>104</v>
      </c>
      <c r="B319" s="38">
        <v>44105</v>
      </c>
      <c r="C319" s="37" t="s">
        <v>73</v>
      </c>
      <c r="D319" s="37">
        <v>1054</v>
      </c>
    </row>
    <row r="320" spans="1:4" x14ac:dyDescent="0.3">
      <c r="A320" s="37" t="s">
        <v>104</v>
      </c>
      <c r="B320" s="38">
        <v>44105</v>
      </c>
      <c r="C320" s="37" t="s">
        <v>48</v>
      </c>
      <c r="D320" s="37">
        <v>54680</v>
      </c>
    </row>
    <row r="321" spans="1:4" x14ac:dyDescent="0.3">
      <c r="A321" s="37" t="s">
        <v>104</v>
      </c>
      <c r="B321" s="38">
        <v>44105</v>
      </c>
      <c r="C321" s="37" t="s">
        <v>74</v>
      </c>
      <c r="D321" s="37">
        <v>113197</v>
      </c>
    </row>
    <row r="322" spans="1:4" x14ac:dyDescent="0.3">
      <c r="A322" s="37" t="s">
        <v>104</v>
      </c>
      <c r="B322" s="38">
        <v>44105</v>
      </c>
      <c r="C322" s="37" t="s">
        <v>75</v>
      </c>
      <c r="D322" s="37">
        <v>57395</v>
      </c>
    </row>
    <row r="323" spans="1:4" x14ac:dyDescent="0.3">
      <c r="A323" s="37" t="s">
        <v>104</v>
      </c>
      <c r="B323" s="38">
        <v>44105</v>
      </c>
      <c r="C323" s="37" t="s">
        <v>76</v>
      </c>
      <c r="D323" s="37">
        <v>6910</v>
      </c>
    </row>
    <row r="324" spans="1:4" x14ac:dyDescent="0.3">
      <c r="A324" s="37" t="s">
        <v>104</v>
      </c>
      <c r="B324" s="38">
        <v>44105</v>
      </c>
      <c r="C324" s="37" t="s">
        <v>77</v>
      </c>
      <c r="D324" s="37">
        <v>1856</v>
      </c>
    </row>
    <row r="325" spans="1:4" x14ac:dyDescent="0.3">
      <c r="A325" s="37" t="s">
        <v>104</v>
      </c>
      <c r="B325" s="38">
        <v>44105</v>
      </c>
      <c r="C325" s="37" t="s">
        <v>78</v>
      </c>
      <c r="D325" s="37">
        <v>72096</v>
      </c>
    </row>
    <row r="326" spans="1:4" x14ac:dyDescent="0.3">
      <c r="A326" s="37" t="s">
        <v>104</v>
      </c>
      <c r="B326" s="38">
        <v>44105</v>
      </c>
      <c r="C326" s="37" t="s">
        <v>79</v>
      </c>
      <c r="D326" s="37">
        <v>56084</v>
      </c>
    </row>
    <row r="327" spans="1:4" x14ac:dyDescent="0.3">
      <c r="A327" s="37" t="s">
        <v>104</v>
      </c>
      <c r="B327" s="38">
        <v>44105</v>
      </c>
      <c r="C327" s="37" t="s">
        <v>80</v>
      </c>
      <c r="D327" s="37">
        <v>9343</v>
      </c>
    </row>
    <row r="328" spans="1:4" x14ac:dyDescent="0.3">
      <c r="A328" s="37" t="s">
        <v>104</v>
      </c>
      <c r="B328" s="38">
        <v>44105</v>
      </c>
      <c r="C328" s="37" t="s">
        <v>81</v>
      </c>
      <c r="D328" s="37">
        <v>26691</v>
      </c>
    </row>
    <row r="329" spans="1:4" x14ac:dyDescent="0.3">
      <c r="A329" s="37" t="s">
        <v>104</v>
      </c>
      <c r="B329" s="38">
        <v>44105</v>
      </c>
      <c r="C329" s="37" t="s">
        <v>82</v>
      </c>
      <c r="D329" s="37">
        <v>10050</v>
      </c>
    </row>
    <row r="330" spans="1:4" x14ac:dyDescent="0.3">
      <c r="A330" s="37" t="s">
        <v>104</v>
      </c>
      <c r="B330" s="38">
        <v>44105</v>
      </c>
      <c r="C330" s="37" t="s">
        <v>83</v>
      </c>
      <c r="D330" s="37">
        <v>22736</v>
      </c>
    </row>
    <row r="331" spans="1:4" x14ac:dyDescent="0.3">
      <c r="A331" s="37" t="s">
        <v>104</v>
      </c>
      <c r="B331" s="38">
        <v>44105</v>
      </c>
      <c r="C331" s="37" t="s">
        <v>84</v>
      </c>
      <c r="D331" s="37">
        <v>32153</v>
      </c>
    </row>
    <row r="332" spans="1:4" x14ac:dyDescent="0.3">
      <c r="A332" s="37" t="s">
        <v>104</v>
      </c>
      <c r="B332" s="38">
        <v>44105</v>
      </c>
      <c r="C332" s="37" t="s">
        <v>85</v>
      </c>
      <c r="D332" s="37">
        <v>2884</v>
      </c>
    </row>
    <row r="333" spans="1:4" x14ac:dyDescent="0.3">
      <c r="A333" s="37" t="s">
        <v>104</v>
      </c>
      <c r="B333" s="38">
        <v>44105</v>
      </c>
      <c r="C333" s="37" t="s">
        <v>86</v>
      </c>
      <c r="D333" s="37">
        <v>4982</v>
      </c>
    </row>
    <row r="334" spans="1:4" x14ac:dyDescent="0.3">
      <c r="A334" s="37" t="s">
        <v>104</v>
      </c>
      <c r="B334" s="38">
        <v>44105</v>
      </c>
      <c r="C334" s="37" t="s">
        <v>87</v>
      </c>
      <c r="D334" s="37">
        <v>75112</v>
      </c>
    </row>
    <row r="335" spans="1:4" x14ac:dyDescent="0.3">
      <c r="A335" s="37" t="s">
        <v>104</v>
      </c>
      <c r="B335" s="38">
        <v>44105</v>
      </c>
      <c r="C335" s="37" t="s">
        <v>88</v>
      </c>
      <c r="D335" s="37">
        <v>5924</v>
      </c>
    </row>
    <row r="336" spans="1:4" x14ac:dyDescent="0.3">
      <c r="A336" s="37" t="s">
        <v>104</v>
      </c>
      <c r="B336" s="38">
        <v>44105</v>
      </c>
      <c r="C336" s="37" t="s">
        <v>89</v>
      </c>
      <c r="D336" s="37">
        <v>61160</v>
      </c>
    </row>
    <row r="337" spans="1:4" x14ac:dyDescent="0.3">
      <c r="A337" s="37" t="s">
        <v>104</v>
      </c>
      <c r="B337" s="38">
        <v>44105</v>
      </c>
      <c r="C337" s="37" t="s">
        <v>90</v>
      </c>
      <c r="D337" s="37">
        <v>61411</v>
      </c>
    </row>
    <row r="338" spans="1:4" x14ac:dyDescent="0.3">
      <c r="A338" s="37" t="s">
        <v>104</v>
      </c>
      <c r="B338" s="38">
        <v>44105</v>
      </c>
      <c r="C338" s="37" t="s">
        <v>49</v>
      </c>
      <c r="D338" s="37">
        <v>21591</v>
      </c>
    </row>
    <row r="339" spans="1:4" x14ac:dyDescent="0.3">
      <c r="A339" s="37" t="s">
        <v>104</v>
      </c>
      <c r="B339" s="38">
        <v>44105</v>
      </c>
      <c r="C339" s="37" t="s">
        <v>91</v>
      </c>
      <c r="D339" s="37">
        <v>178658</v>
      </c>
    </row>
    <row r="340" spans="1:4" x14ac:dyDescent="0.3">
      <c r="A340" s="37" t="s">
        <v>104</v>
      </c>
      <c r="B340" s="38">
        <v>44105</v>
      </c>
      <c r="C340" s="37" t="s">
        <v>92</v>
      </c>
      <c r="D340" s="37">
        <v>31751</v>
      </c>
    </row>
    <row r="341" spans="1:4" x14ac:dyDescent="0.3">
      <c r="A341" s="37" t="s">
        <v>104</v>
      </c>
      <c r="B341" s="38">
        <v>44105</v>
      </c>
      <c r="C341" s="37" t="s">
        <v>93</v>
      </c>
      <c r="D341" s="37">
        <v>10691</v>
      </c>
    </row>
    <row r="342" spans="1:4" x14ac:dyDescent="0.3">
      <c r="A342" s="37" t="s">
        <v>105</v>
      </c>
      <c r="B342" s="38">
        <v>44136</v>
      </c>
      <c r="C342" s="37" t="s">
        <v>63</v>
      </c>
      <c r="D342" s="37">
        <v>11891</v>
      </c>
    </row>
    <row r="343" spans="1:4" x14ac:dyDescent="0.3">
      <c r="A343" s="37" t="s">
        <v>105</v>
      </c>
      <c r="B343" s="38">
        <v>44136</v>
      </c>
      <c r="C343" s="37" t="s">
        <v>64</v>
      </c>
      <c r="D343" s="37">
        <v>1688</v>
      </c>
    </row>
    <row r="344" spans="1:4" x14ac:dyDescent="0.3">
      <c r="A344" s="37" t="s">
        <v>105</v>
      </c>
      <c r="B344" s="38">
        <v>44136</v>
      </c>
      <c r="C344" s="37" t="s">
        <v>65</v>
      </c>
      <c r="D344" s="37">
        <v>17327</v>
      </c>
    </row>
    <row r="345" spans="1:4" x14ac:dyDescent="0.3">
      <c r="A345" s="37" t="s">
        <v>105</v>
      </c>
      <c r="B345" s="38">
        <v>44136</v>
      </c>
      <c r="C345" s="37" t="s">
        <v>66</v>
      </c>
      <c r="D345" s="37">
        <v>27363</v>
      </c>
    </row>
    <row r="346" spans="1:4" x14ac:dyDescent="0.3">
      <c r="A346" s="37" t="s">
        <v>105</v>
      </c>
      <c r="B346" s="38">
        <v>44136</v>
      </c>
      <c r="C346" s="37" t="s">
        <v>67</v>
      </c>
      <c r="D346" s="37">
        <v>12244</v>
      </c>
    </row>
    <row r="347" spans="1:4" x14ac:dyDescent="0.3">
      <c r="A347" s="37" t="s">
        <v>105</v>
      </c>
      <c r="B347" s="38">
        <v>44136</v>
      </c>
      <c r="C347" s="37" t="s">
        <v>68</v>
      </c>
      <c r="D347" s="37">
        <v>11890</v>
      </c>
    </row>
    <row r="348" spans="1:4" x14ac:dyDescent="0.3">
      <c r="A348" s="37" t="s">
        <v>105</v>
      </c>
      <c r="B348" s="38">
        <v>44136</v>
      </c>
      <c r="C348" s="37" t="s">
        <v>69</v>
      </c>
      <c r="D348" s="37">
        <v>144370</v>
      </c>
    </row>
    <row r="349" spans="1:4" x14ac:dyDescent="0.3">
      <c r="A349" s="37" t="s">
        <v>105</v>
      </c>
      <c r="B349" s="38">
        <v>44136</v>
      </c>
      <c r="C349" s="37" t="s">
        <v>70</v>
      </c>
      <c r="D349" s="37">
        <v>9592</v>
      </c>
    </row>
    <row r="350" spans="1:4" x14ac:dyDescent="0.3">
      <c r="A350" s="37" t="s">
        <v>105</v>
      </c>
      <c r="B350" s="38">
        <v>44136</v>
      </c>
      <c r="C350" s="37" t="s">
        <v>71</v>
      </c>
      <c r="D350" s="37">
        <v>17452</v>
      </c>
    </row>
    <row r="351" spans="1:4" x14ac:dyDescent="0.3">
      <c r="A351" s="37" t="s">
        <v>105</v>
      </c>
      <c r="B351" s="38">
        <v>44136</v>
      </c>
      <c r="C351" s="37" t="s">
        <v>72</v>
      </c>
      <c r="D351" s="37">
        <v>203</v>
      </c>
    </row>
    <row r="352" spans="1:4" x14ac:dyDescent="0.3">
      <c r="A352" s="37" t="s">
        <v>105</v>
      </c>
      <c r="B352" s="38">
        <v>44136</v>
      </c>
      <c r="C352" s="37" t="s">
        <v>46</v>
      </c>
      <c r="D352" s="37">
        <v>140429</v>
      </c>
    </row>
    <row r="353" spans="1:4" x14ac:dyDescent="0.3">
      <c r="A353" s="37" t="s">
        <v>105</v>
      </c>
      <c r="B353" s="38">
        <v>44136</v>
      </c>
      <c r="C353" s="37" t="s">
        <v>73</v>
      </c>
      <c r="D353" s="37">
        <v>935</v>
      </c>
    </row>
    <row r="354" spans="1:4" x14ac:dyDescent="0.3">
      <c r="A354" s="37" t="s">
        <v>105</v>
      </c>
      <c r="B354" s="38">
        <v>44136</v>
      </c>
      <c r="C354" s="37" t="s">
        <v>48</v>
      </c>
      <c r="D354" s="37">
        <v>44917</v>
      </c>
    </row>
    <row r="355" spans="1:4" x14ac:dyDescent="0.3">
      <c r="A355" s="37" t="s">
        <v>105</v>
      </c>
      <c r="B355" s="38">
        <v>44136</v>
      </c>
      <c r="C355" s="37" t="s">
        <v>74</v>
      </c>
      <c r="D355" s="37">
        <v>90723</v>
      </c>
    </row>
    <row r="356" spans="1:4" x14ac:dyDescent="0.3">
      <c r="A356" s="37" t="s">
        <v>105</v>
      </c>
      <c r="B356" s="38">
        <v>44136</v>
      </c>
      <c r="C356" s="37" t="s">
        <v>75</v>
      </c>
      <c r="D356" s="37">
        <v>55171</v>
      </c>
    </row>
    <row r="357" spans="1:4" x14ac:dyDescent="0.3">
      <c r="A357" s="37" t="s">
        <v>105</v>
      </c>
      <c r="B357" s="38">
        <v>44136</v>
      </c>
      <c r="C357" s="37" t="s">
        <v>76</v>
      </c>
      <c r="D357" s="37">
        <v>5675</v>
      </c>
    </row>
    <row r="358" spans="1:4" x14ac:dyDescent="0.3">
      <c r="A358" s="37" t="s">
        <v>105</v>
      </c>
      <c r="B358" s="38">
        <v>44136</v>
      </c>
      <c r="C358" s="37" t="s">
        <v>77</v>
      </c>
      <c r="D358" s="37">
        <v>1523</v>
      </c>
    </row>
    <row r="359" spans="1:4" x14ac:dyDescent="0.3">
      <c r="A359" s="37" t="s">
        <v>105</v>
      </c>
      <c r="B359" s="38">
        <v>44136</v>
      </c>
      <c r="C359" s="37" t="s">
        <v>78</v>
      </c>
      <c r="D359" s="37">
        <v>59222</v>
      </c>
    </row>
    <row r="360" spans="1:4" x14ac:dyDescent="0.3">
      <c r="A360" s="37" t="s">
        <v>105</v>
      </c>
      <c r="B360" s="38">
        <v>44136</v>
      </c>
      <c r="C360" s="37" t="s">
        <v>79</v>
      </c>
      <c r="D360" s="37">
        <v>47897</v>
      </c>
    </row>
    <row r="361" spans="1:4" x14ac:dyDescent="0.3">
      <c r="A361" s="37" t="s">
        <v>105</v>
      </c>
      <c r="B361" s="38">
        <v>44136</v>
      </c>
      <c r="C361" s="37" t="s">
        <v>80</v>
      </c>
      <c r="D361" s="37">
        <v>7675</v>
      </c>
    </row>
    <row r="362" spans="1:4" x14ac:dyDescent="0.3">
      <c r="A362" s="37" t="s">
        <v>105</v>
      </c>
      <c r="B362" s="38">
        <v>44136</v>
      </c>
      <c r="C362" s="37" t="s">
        <v>81</v>
      </c>
      <c r="D362" s="37">
        <v>28040</v>
      </c>
    </row>
    <row r="363" spans="1:4" x14ac:dyDescent="0.3">
      <c r="A363" s="37" t="s">
        <v>105</v>
      </c>
      <c r="B363" s="38">
        <v>44136</v>
      </c>
      <c r="C363" s="37" t="s">
        <v>82</v>
      </c>
      <c r="D363" s="37">
        <v>8387</v>
      </c>
    </row>
    <row r="364" spans="1:4" x14ac:dyDescent="0.3">
      <c r="A364" s="37" t="s">
        <v>105</v>
      </c>
      <c r="B364" s="38">
        <v>44136</v>
      </c>
      <c r="C364" s="37" t="s">
        <v>83</v>
      </c>
      <c r="D364" s="37">
        <v>21752</v>
      </c>
    </row>
    <row r="365" spans="1:4" x14ac:dyDescent="0.3">
      <c r="A365" s="37" t="s">
        <v>105</v>
      </c>
      <c r="B365" s="38">
        <v>44136</v>
      </c>
      <c r="C365" s="37" t="s">
        <v>84</v>
      </c>
      <c r="D365" s="37">
        <v>26411</v>
      </c>
    </row>
    <row r="366" spans="1:4" x14ac:dyDescent="0.3">
      <c r="A366" s="37" t="s">
        <v>105</v>
      </c>
      <c r="B366" s="38">
        <v>44136</v>
      </c>
      <c r="C366" s="37" t="s">
        <v>85</v>
      </c>
      <c r="D366" s="37">
        <v>2369</v>
      </c>
    </row>
    <row r="367" spans="1:4" x14ac:dyDescent="0.3">
      <c r="A367" s="37" t="s">
        <v>105</v>
      </c>
      <c r="B367" s="38">
        <v>44136</v>
      </c>
      <c r="C367" s="37" t="s">
        <v>86</v>
      </c>
      <c r="D367" s="37">
        <v>4093</v>
      </c>
    </row>
    <row r="368" spans="1:4" x14ac:dyDescent="0.3">
      <c r="A368" s="37" t="s">
        <v>105</v>
      </c>
      <c r="B368" s="38">
        <v>44136</v>
      </c>
      <c r="C368" s="37" t="s">
        <v>87</v>
      </c>
      <c r="D368" s="37">
        <v>61690</v>
      </c>
    </row>
    <row r="369" spans="1:4" x14ac:dyDescent="0.3">
      <c r="A369" s="37" t="s">
        <v>105</v>
      </c>
      <c r="B369" s="38">
        <v>44136</v>
      </c>
      <c r="C369" s="37" t="s">
        <v>88</v>
      </c>
      <c r="D369" s="37">
        <v>4866</v>
      </c>
    </row>
    <row r="370" spans="1:4" x14ac:dyDescent="0.3">
      <c r="A370" s="37" t="s">
        <v>105</v>
      </c>
      <c r="B370" s="38">
        <v>44136</v>
      </c>
      <c r="C370" s="37" t="s">
        <v>89</v>
      </c>
      <c r="D370" s="37">
        <v>50238</v>
      </c>
    </row>
    <row r="371" spans="1:4" x14ac:dyDescent="0.3">
      <c r="A371" s="37" t="s">
        <v>105</v>
      </c>
      <c r="B371" s="38">
        <v>44136</v>
      </c>
      <c r="C371" s="37" t="s">
        <v>90</v>
      </c>
      <c r="D371" s="37">
        <v>50413</v>
      </c>
    </row>
    <row r="372" spans="1:4" x14ac:dyDescent="0.3">
      <c r="A372" s="37" t="s">
        <v>105</v>
      </c>
      <c r="B372" s="38">
        <v>44136</v>
      </c>
      <c r="C372" s="37" t="s">
        <v>49</v>
      </c>
      <c r="D372" s="37">
        <v>17736</v>
      </c>
    </row>
    <row r="373" spans="1:4" x14ac:dyDescent="0.3">
      <c r="A373" s="37" t="s">
        <v>105</v>
      </c>
      <c r="B373" s="38">
        <v>44136</v>
      </c>
      <c r="C373" s="37" t="s">
        <v>91</v>
      </c>
      <c r="D373" s="37">
        <v>177725</v>
      </c>
    </row>
    <row r="374" spans="1:4" x14ac:dyDescent="0.3">
      <c r="A374" s="37" t="s">
        <v>105</v>
      </c>
      <c r="B374" s="38">
        <v>44136</v>
      </c>
      <c r="C374" s="37" t="s">
        <v>92</v>
      </c>
      <c r="D374" s="37">
        <v>26082</v>
      </c>
    </row>
    <row r="375" spans="1:4" x14ac:dyDescent="0.3">
      <c r="A375" s="37" t="s">
        <v>105</v>
      </c>
      <c r="B375" s="38">
        <v>44136</v>
      </c>
      <c r="C375" s="37" t="s">
        <v>93</v>
      </c>
      <c r="D375" s="37">
        <v>11591</v>
      </c>
    </row>
    <row r="376" spans="1:4" x14ac:dyDescent="0.3">
      <c r="A376" s="37" t="s">
        <v>106</v>
      </c>
      <c r="B376" s="38">
        <v>44166</v>
      </c>
      <c r="C376" s="37" t="s">
        <v>63</v>
      </c>
      <c r="D376" s="37">
        <v>15648</v>
      </c>
    </row>
    <row r="377" spans="1:4" x14ac:dyDescent="0.3">
      <c r="A377" s="37" t="s">
        <v>106</v>
      </c>
      <c r="B377" s="38">
        <v>44166</v>
      </c>
      <c r="C377" s="37" t="s">
        <v>64</v>
      </c>
      <c r="D377" s="37">
        <v>2349</v>
      </c>
    </row>
    <row r="378" spans="1:4" x14ac:dyDescent="0.3">
      <c r="A378" s="37" t="s">
        <v>106</v>
      </c>
      <c r="B378" s="38">
        <v>44166</v>
      </c>
      <c r="C378" s="37" t="s">
        <v>65</v>
      </c>
      <c r="D378" s="37">
        <v>24102</v>
      </c>
    </row>
    <row r="379" spans="1:4" x14ac:dyDescent="0.3">
      <c r="A379" s="37" t="s">
        <v>106</v>
      </c>
      <c r="B379" s="38">
        <v>44166</v>
      </c>
      <c r="C379" s="37" t="s">
        <v>66</v>
      </c>
      <c r="D379" s="37">
        <v>38074</v>
      </c>
    </row>
    <row r="380" spans="1:4" x14ac:dyDescent="0.3">
      <c r="A380" s="37" t="s">
        <v>106</v>
      </c>
      <c r="B380" s="38">
        <v>44166</v>
      </c>
      <c r="C380" s="37" t="s">
        <v>67</v>
      </c>
      <c r="D380" s="37">
        <v>17037</v>
      </c>
    </row>
    <row r="381" spans="1:4" x14ac:dyDescent="0.3">
      <c r="A381" s="37" t="s">
        <v>106</v>
      </c>
      <c r="B381" s="38">
        <v>44166</v>
      </c>
      <c r="C381" s="37" t="s">
        <v>68</v>
      </c>
      <c r="D381" s="37">
        <v>16544</v>
      </c>
    </row>
    <row r="382" spans="1:4" x14ac:dyDescent="0.3">
      <c r="A382" s="37" t="s">
        <v>106</v>
      </c>
      <c r="B382" s="38">
        <v>44166</v>
      </c>
      <c r="C382" s="37" t="s">
        <v>69</v>
      </c>
      <c r="D382" s="37">
        <v>200864</v>
      </c>
    </row>
    <row r="383" spans="1:4" x14ac:dyDescent="0.3">
      <c r="A383" s="37" t="s">
        <v>106</v>
      </c>
      <c r="B383" s="38">
        <v>44166</v>
      </c>
      <c r="C383" s="37" t="s">
        <v>70</v>
      </c>
      <c r="D383" s="37">
        <v>13345</v>
      </c>
    </row>
    <row r="384" spans="1:4" x14ac:dyDescent="0.3">
      <c r="A384" s="37" t="s">
        <v>106</v>
      </c>
      <c r="B384" s="38">
        <v>44166</v>
      </c>
      <c r="C384" s="37" t="s">
        <v>71</v>
      </c>
      <c r="D384" s="37">
        <v>24281</v>
      </c>
    </row>
    <row r="385" spans="1:4" x14ac:dyDescent="0.3">
      <c r="A385" s="37" t="s">
        <v>106</v>
      </c>
      <c r="B385" s="38">
        <v>44166</v>
      </c>
      <c r="C385" s="37" t="s">
        <v>72</v>
      </c>
      <c r="D385" s="37">
        <v>284</v>
      </c>
    </row>
    <row r="386" spans="1:4" x14ac:dyDescent="0.3">
      <c r="A386" s="37" t="s">
        <v>106</v>
      </c>
      <c r="B386" s="38">
        <v>44166</v>
      </c>
      <c r="C386" s="37" t="s">
        <v>46</v>
      </c>
      <c r="D386" s="37">
        <v>195380</v>
      </c>
    </row>
    <row r="387" spans="1:4" x14ac:dyDescent="0.3">
      <c r="A387" s="37" t="s">
        <v>106</v>
      </c>
      <c r="B387" s="38">
        <v>44166</v>
      </c>
      <c r="C387" s="37" t="s">
        <v>73</v>
      </c>
      <c r="D387" s="37">
        <v>3110</v>
      </c>
    </row>
    <row r="388" spans="1:4" x14ac:dyDescent="0.3">
      <c r="A388" s="37" t="s">
        <v>106</v>
      </c>
      <c r="B388" s="38">
        <v>44166</v>
      </c>
      <c r="C388" s="37" t="s">
        <v>48</v>
      </c>
      <c r="D388" s="37">
        <v>62493</v>
      </c>
    </row>
    <row r="389" spans="1:4" x14ac:dyDescent="0.3">
      <c r="A389" s="37" t="s">
        <v>106</v>
      </c>
      <c r="B389" s="38">
        <v>44166</v>
      </c>
      <c r="C389" s="37" t="s">
        <v>74</v>
      </c>
      <c r="D389" s="37">
        <v>120819</v>
      </c>
    </row>
    <row r="390" spans="1:4" x14ac:dyDescent="0.3">
      <c r="A390" s="37" t="s">
        <v>106</v>
      </c>
      <c r="B390" s="38">
        <v>44166</v>
      </c>
      <c r="C390" s="37" t="s">
        <v>75</v>
      </c>
      <c r="D390" s="37">
        <v>66278</v>
      </c>
    </row>
    <row r="391" spans="1:4" x14ac:dyDescent="0.3">
      <c r="A391" s="37" t="s">
        <v>106</v>
      </c>
      <c r="B391" s="38">
        <v>44166</v>
      </c>
      <c r="C391" s="37" t="s">
        <v>76</v>
      </c>
      <c r="D391" s="37">
        <v>7897</v>
      </c>
    </row>
    <row r="392" spans="1:4" x14ac:dyDescent="0.3">
      <c r="A392" s="37" t="s">
        <v>106</v>
      </c>
      <c r="B392" s="38">
        <v>44166</v>
      </c>
      <c r="C392" s="37" t="s">
        <v>77</v>
      </c>
      <c r="D392" s="37">
        <v>2121</v>
      </c>
    </row>
    <row r="393" spans="1:4" x14ac:dyDescent="0.3">
      <c r="A393" s="37" t="s">
        <v>106</v>
      </c>
      <c r="B393" s="38">
        <v>44166</v>
      </c>
      <c r="C393" s="37" t="s">
        <v>78</v>
      </c>
      <c r="D393" s="37">
        <v>82397</v>
      </c>
    </row>
    <row r="394" spans="1:4" x14ac:dyDescent="0.3">
      <c r="A394" s="37" t="s">
        <v>106</v>
      </c>
      <c r="B394" s="38">
        <v>44166</v>
      </c>
      <c r="C394" s="37" t="s">
        <v>79</v>
      </c>
      <c r="D394" s="37">
        <v>53764</v>
      </c>
    </row>
    <row r="395" spans="1:4" x14ac:dyDescent="0.3">
      <c r="A395" s="37" t="s">
        <v>106</v>
      </c>
      <c r="B395" s="38">
        <v>44166</v>
      </c>
      <c r="C395" s="37" t="s">
        <v>80</v>
      </c>
      <c r="D395" s="37">
        <v>10680</v>
      </c>
    </row>
    <row r="396" spans="1:4" x14ac:dyDescent="0.3">
      <c r="A396" s="37" t="s">
        <v>106</v>
      </c>
      <c r="B396" s="38">
        <v>44166</v>
      </c>
      <c r="C396" s="37" t="s">
        <v>81</v>
      </c>
      <c r="D396" s="37">
        <v>38223</v>
      </c>
    </row>
    <row r="397" spans="1:4" x14ac:dyDescent="0.3">
      <c r="A397" s="37" t="s">
        <v>106</v>
      </c>
      <c r="B397" s="38">
        <v>44166</v>
      </c>
      <c r="C397" s="37" t="s">
        <v>82</v>
      </c>
      <c r="D397" s="37">
        <v>12571</v>
      </c>
    </row>
    <row r="398" spans="1:4" x14ac:dyDescent="0.3">
      <c r="A398" s="37" t="s">
        <v>106</v>
      </c>
      <c r="B398" s="38">
        <v>44166</v>
      </c>
      <c r="C398" s="37" t="s">
        <v>83</v>
      </c>
      <c r="D398" s="37">
        <v>31308</v>
      </c>
    </row>
    <row r="399" spans="1:4" x14ac:dyDescent="0.3">
      <c r="A399" s="37" t="s">
        <v>106</v>
      </c>
      <c r="B399" s="38">
        <v>44166</v>
      </c>
      <c r="C399" s="37" t="s">
        <v>84</v>
      </c>
      <c r="D399" s="37">
        <v>36746</v>
      </c>
    </row>
    <row r="400" spans="1:4" x14ac:dyDescent="0.3">
      <c r="A400" s="37" t="s">
        <v>106</v>
      </c>
      <c r="B400" s="38">
        <v>44166</v>
      </c>
      <c r="C400" s="37" t="s">
        <v>85</v>
      </c>
      <c r="D400" s="37">
        <v>3296</v>
      </c>
    </row>
    <row r="401" spans="1:4" x14ac:dyDescent="0.3">
      <c r="A401" s="37" t="s">
        <v>106</v>
      </c>
      <c r="B401" s="38">
        <v>44166</v>
      </c>
      <c r="C401" s="37" t="s">
        <v>86</v>
      </c>
      <c r="D401" s="37">
        <v>5694</v>
      </c>
    </row>
    <row r="402" spans="1:4" x14ac:dyDescent="0.3">
      <c r="A402" s="37" t="s">
        <v>106</v>
      </c>
      <c r="B402" s="38">
        <v>44166</v>
      </c>
      <c r="C402" s="37" t="s">
        <v>87</v>
      </c>
      <c r="D402" s="37">
        <v>85841</v>
      </c>
    </row>
    <row r="403" spans="1:4" x14ac:dyDescent="0.3">
      <c r="A403" s="37" t="s">
        <v>106</v>
      </c>
      <c r="B403" s="38">
        <v>44166</v>
      </c>
      <c r="C403" s="37" t="s">
        <v>88</v>
      </c>
      <c r="D403" s="37">
        <v>6771</v>
      </c>
    </row>
    <row r="404" spans="1:4" x14ac:dyDescent="0.3">
      <c r="A404" s="37" t="s">
        <v>106</v>
      </c>
      <c r="B404" s="38">
        <v>44166</v>
      </c>
      <c r="C404" s="37" t="s">
        <v>89</v>
      </c>
      <c r="D404" s="37">
        <v>69897</v>
      </c>
    </row>
    <row r="405" spans="1:4" x14ac:dyDescent="0.3">
      <c r="A405" s="37" t="s">
        <v>106</v>
      </c>
      <c r="B405" s="38">
        <v>44166</v>
      </c>
      <c r="C405" s="37" t="s">
        <v>90</v>
      </c>
      <c r="D405" s="37">
        <v>63558</v>
      </c>
    </row>
    <row r="406" spans="1:4" x14ac:dyDescent="0.3">
      <c r="A406" s="37" t="s">
        <v>106</v>
      </c>
      <c r="B406" s="38">
        <v>44166</v>
      </c>
      <c r="C406" s="37" t="s">
        <v>49</v>
      </c>
      <c r="D406" s="37">
        <v>24675</v>
      </c>
    </row>
    <row r="407" spans="1:4" x14ac:dyDescent="0.3">
      <c r="A407" s="37" t="s">
        <v>106</v>
      </c>
      <c r="B407" s="38">
        <v>44166</v>
      </c>
      <c r="C407" s="37" t="s">
        <v>91</v>
      </c>
      <c r="D407" s="37">
        <v>211378</v>
      </c>
    </row>
    <row r="408" spans="1:4" x14ac:dyDescent="0.3">
      <c r="A408" s="37" t="s">
        <v>106</v>
      </c>
      <c r="B408" s="38">
        <v>44166</v>
      </c>
      <c r="C408" s="37" t="s">
        <v>92</v>
      </c>
      <c r="D408" s="37">
        <v>36289</v>
      </c>
    </row>
    <row r="409" spans="1:4" x14ac:dyDescent="0.3">
      <c r="A409" s="37" t="s">
        <v>106</v>
      </c>
      <c r="B409" s="38">
        <v>44166</v>
      </c>
      <c r="C409" s="37" t="s">
        <v>93</v>
      </c>
      <c r="D409" s="37">
        <v>14244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Yearly</vt:lpstr>
      <vt:lpstr>2020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Ratan Rakshit</dc:creator>
  <cp:lastModifiedBy>Ratan Rakshit</cp:lastModifiedBy>
  <dcterms:created xsi:type="dcterms:W3CDTF">2015-06-05T18:17:20Z</dcterms:created>
  <dcterms:modified xsi:type="dcterms:W3CDTF">2021-06-04T14:37:55Z</dcterms:modified>
</cp:coreProperties>
</file>