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shboards\Tesla\Data\"/>
    </mc:Choice>
  </mc:AlternateContent>
  <xr:revisionPtr revIDLastSave="0" documentId="13_ncr:1_{AA523C66-E67A-4F2A-89B9-1B4B731F332B}" xr6:coauthVersionLast="47" xr6:coauthVersionMax="47" xr10:uidLastSave="{00000000-0000-0000-0000-000000000000}"/>
  <bookViews>
    <workbookView xWindow="-108" yWindow="-108" windowWidth="23256" windowHeight="12576" activeTab="1" xr2:uid="{62E05EE6-D4ED-4FB7-A806-9C6BF48C289C}"/>
  </bookViews>
  <sheets>
    <sheet name="Income Statement" sheetId="3" r:id="rId1"/>
    <sheet name="Data" sheetId="6" r:id="rId2"/>
    <sheet name="Ratio" sheetId="4" r:id="rId3"/>
    <sheet name="Analysi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6" l="1"/>
  <c r="L4" i="6"/>
  <c r="G4" i="6"/>
  <c r="D4" i="6"/>
  <c r="U3" i="6"/>
  <c r="L3" i="6"/>
  <c r="G3" i="6"/>
  <c r="D3" i="6"/>
  <c r="U2" i="6"/>
  <c r="L2" i="6"/>
  <c r="G2" i="6"/>
  <c r="D2" i="6"/>
  <c r="D4" i="3"/>
  <c r="C21" i="3"/>
  <c r="D21" i="3"/>
  <c r="B21" i="3"/>
  <c r="C12" i="3"/>
  <c r="D12" i="3"/>
  <c r="B12" i="3"/>
  <c r="C7" i="3"/>
  <c r="D7" i="3"/>
  <c r="B7" i="3"/>
  <c r="C4" i="3"/>
  <c r="B4" i="3"/>
</calcChain>
</file>

<file path=xl/sharedStrings.xml><?xml version="1.0" encoding="utf-8"?>
<sst xmlns="http://schemas.openxmlformats.org/spreadsheetml/2006/main" count="111" uniqueCount="58">
  <si>
    <t>Revenue</t>
  </si>
  <si>
    <t>Gorss Profit</t>
  </si>
  <si>
    <t>Operating Income</t>
  </si>
  <si>
    <t>Net Income</t>
  </si>
  <si>
    <t>Gorss Profit %</t>
  </si>
  <si>
    <t>Operating Income%</t>
  </si>
  <si>
    <t>Net Income %</t>
  </si>
  <si>
    <t>Cash from operating Activities</t>
  </si>
  <si>
    <t>FCF</t>
  </si>
  <si>
    <t>Revenue Growth %</t>
  </si>
  <si>
    <t>Operating Income Growth %</t>
  </si>
  <si>
    <t>ROE</t>
  </si>
  <si>
    <t>ROA</t>
  </si>
  <si>
    <t>PE</t>
  </si>
  <si>
    <t>PB</t>
  </si>
  <si>
    <t>PS</t>
  </si>
  <si>
    <t>Share Price</t>
  </si>
  <si>
    <t xml:space="preserve">EPS </t>
  </si>
  <si>
    <t>Period Ending:</t>
  </si>
  <si>
    <t>12/31/2020</t>
  </si>
  <si>
    <t>12/31/2019</t>
  </si>
  <si>
    <t>12/31/2018</t>
  </si>
  <si>
    <t>Total Revenue</t>
  </si>
  <si>
    <t>Gross Profit</t>
  </si>
  <si>
    <t>Minority Interest</t>
  </si>
  <si>
    <t>Current Ratio</t>
  </si>
  <si>
    <t>Quick Ratio</t>
  </si>
  <si>
    <t>Cash Ratio</t>
  </si>
  <si>
    <t>Gross Margin</t>
  </si>
  <si>
    <t>Operating Margin</t>
  </si>
  <si>
    <t>Pre-Tax Margin</t>
  </si>
  <si>
    <t>Profit Margin</t>
  </si>
  <si>
    <t>Pre-Tax ROE</t>
  </si>
  <si>
    <t>After Tax ROE</t>
  </si>
  <si>
    <t>Cost of Revenue, Total</t>
  </si>
  <si>
    <t>Selling/General/Admin. Expenses, Total</t>
  </si>
  <si>
    <t>Unusual Expense (Income)</t>
  </si>
  <si>
    <t>Total Operating Expense</t>
  </si>
  <si>
    <t>Interest Inc.(Exp.),Net-Non-Op., Total</t>
  </si>
  <si>
    <t>Other, Net</t>
  </si>
  <si>
    <t>Provision for Income Taxes</t>
  </si>
  <si>
    <t>Net Income After Taxes</t>
  </si>
  <si>
    <t>Net Income Before Extra. Items</t>
  </si>
  <si>
    <t>Income Available to Com Excl ExtraOrd</t>
  </si>
  <si>
    <t>Income Available to Com Incl ExtraOrd</t>
  </si>
  <si>
    <t>Diluted Net Income</t>
  </si>
  <si>
    <t>Diluted Weighted Average Shares</t>
  </si>
  <si>
    <t>Diluted EPS Excluding ExtraOrd Items</t>
  </si>
  <si>
    <t>Diluted Normalized EPS</t>
  </si>
  <si>
    <t>Interest Exp.(Inc.),Net-Operating, Total</t>
  </si>
  <si>
    <t>Total Extraordinary Items</t>
  </si>
  <si>
    <t>RevenueGrowth Y-O-y</t>
  </si>
  <si>
    <t>Gross Profit Margin</t>
  </si>
  <si>
    <t>Operating Income -EBIT</t>
  </si>
  <si>
    <t>Operating Income Margin</t>
  </si>
  <si>
    <t>Net Income Before Taxes-EBT</t>
  </si>
  <si>
    <t>Net Income Margin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</si>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</sst>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2B2B2B"/>
      <name val="Times New Roman"/>
      <family val="1"/>
    </font>
    <font>
      <sz val="10"/>
      <color rgb="FF2B2B2B"/>
      <name val="Times New Roman"/>
      <family val="1"/>
    </font>
    <font>
      <sz val="10"/>
      <color rgb="FF313132"/>
      <name val="Times New Roman"/>
      <family val="1"/>
    </font>
    <font>
      <sz val="10"/>
      <color rgb="FF717375"/>
      <name val="Times New Roman"/>
      <family val="1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0" fontId="0" fillId="0" borderId="0" xfId="1" applyNumberFormat="1" applyFont="1"/>
    <xf numFmtId="1" fontId="0" fillId="0" borderId="0" xfId="0" applyNumberFormat="1"/>
    <xf numFmtId="4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5" fontId="6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9" fontId="3" fillId="2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9" fontId="3" fillId="3" borderId="1" xfId="0" applyNumberFormat="1" applyFont="1" applyFill="1" applyBorder="1" applyAlignment="1">
      <alignment horizontal="right" vertical="center"/>
    </xf>
    <xf numFmtId="0" fontId="0" fillId="0" borderId="1" xfId="0" applyBorder="1"/>
    <xf numFmtId="10" fontId="0" fillId="0" borderId="1" xfId="1" applyNumberFormat="1" applyFont="1" applyBorder="1"/>
    <xf numFmtId="1" fontId="0" fillId="0" borderId="1" xfId="0" applyNumberFormat="1" applyBorder="1"/>
    <xf numFmtId="2" fontId="3" fillId="2" borderId="1" xfId="0" applyNumberFormat="1" applyFont="1" applyFill="1" applyBorder="1" applyAlignment="1">
      <alignment horizontal="right" vertical="center"/>
    </xf>
    <xf numFmtId="2" fontId="3" fillId="3" borderId="1" xfId="0" applyNumberFormat="1" applyFont="1" applyFill="1" applyBorder="1" applyAlignment="1">
      <alignment horizontal="right" vertical="center"/>
    </xf>
    <xf numFmtId="1" fontId="6" fillId="0" borderId="0" xfId="0" applyNumberFormat="1" applyFont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E3E8C-C88E-4C30-B457-C49658753431}">
  <dimension ref="A1:D29"/>
  <sheetViews>
    <sheetView topLeftCell="A13" workbookViewId="0">
      <selection activeCell="A18" sqref="A1:D29"/>
    </sheetView>
  </sheetViews>
  <sheetFormatPr defaultRowHeight="14.4" x14ac:dyDescent="0.3"/>
  <cols>
    <col min="1" max="1" width="32" bestFit="1" customWidth="1"/>
    <col min="2" max="4" width="10.33203125" bestFit="1" customWidth="1"/>
  </cols>
  <sheetData>
    <row r="1" spans="1:4" x14ac:dyDescent="0.3">
      <c r="A1" s="5"/>
      <c r="B1" s="6">
        <v>44196</v>
      </c>
      <c r="C1" s="6">
        <v>43830</v>
      </c>
      <c r="D1" s="6">
        <v>43465</v>
      </c>
    </row>
    <row r="2" spans="1:4" x14ac:dyDescent="0.3">
      <c r="A2" s="7" t="s">
        <v>0</v>
      </c>
      <c r="B2" s="3">
        <v>127144</v>
      </c>
      <c r="C2" s="3">
        <v>155900</v>
      </c>
      <c r="D2" s="3">
        <v>160338</v>
      </c>
    </row>
    <row r="3" spans="1:4" x14ac:dyDescent="0.3">
      <c r="A3" s="7" t="s">
        <v>22</v>
      </c>
      <c r="B3" s="3">
        <v>127144</v>
      </c>
      <c r="C3" s="3">
        <v>155900</v>
      </c>
      <c r="D3" s="3">
        <v>160338</v>
      </c>
    </row>
    <row r="4" spans="1:4" x14ac:dyDescent="0.3">
      <c r="A4" s="8" t="s">
        <v>51</v>
      </c>
      <c r="B4" s="3">
        <f>(B3-C3)/B3</f>
        <v>-0.22616875353929403</v>
      </c>
      <c r="C4" s="3">
        <f t="shared" ref="C4" si="0">(C3-D3)/C3</f>
        <v>-2.8466966003848623E-2</v>
      </c>
      <c r="D4" s="3">
        <f>(D3)/D3</f>
        <v>1</v>
      </c>
    </row>
    <row r="5" spans="1:4" x14ac:dyDescent="0.3">
      <c r="A5" s="7" t="s">
        <v>34</v>
      </c>
      <c r="B5" s="3">
        <v>121336</v>
      </c>
      <c r="C5" s="3">
        <v>143405</v>
      </c>
      <c r="D5" s="3">
        <v>145730</v>
      </c>
    </row>
    <row r="6" spans="1:4" x14ac:dyDescent="0.3">
      <c r="A6" s="9" t="s">
        <v>23</v>
      </c>
      <c r="B6" s="3">
        <v>5808</v>
      </c>
      <c r="C6" s="3">
        <v>12495</v>
      </c>
      <c r="D6" s="3">
        <v>14608</v>
      </c>
    </row>
    <row r="7" spans="1:4" x14ac:dyDescent="0.3">
      <c r="A7" s="8" t="s">
        <v>52</v>
      </c>
      <c r="B7" s="3">
        <f>B6/B3</f>
        <v>4.5680488265274023E-2</v>
      </c>
      <c r="C7" s="3">
        <f t="shared" ref="C7:D7" si="1">C6/C3</f>
        <v>8.0147530468248879E-2</v>
      </c>
      <c r="D7" s="3">
        <f t="shared" si="1"/>
        <v>9.1107535331611963E-2</v>
      </c>
    </row>
    <row r="8" spans="1:4" x14ac:dyDescent="0.3">
      <c r="A8" s="7" t="s">
        <v>35</v>
      </c>
      <c r="B8" s="3">
        <v>10193</v>
      </c>
      <c r="C8" s="3">
        <v>11161</v>
      </c>
      <c r="D8" s="3">
        <v>11403</v>
      </c>
    </row>
    <row r="9" spans="1:4" x14ac:dyDescent="0.3">
      <c r="A9" s="7" t="s">
        <v>36</v>
      </c>
      <c r="B9" s="4">
        <v>24</v>
      </c>
      <c r="C9" s="4">
        <v>859</v>
      </c>
      <c r="D9" s="4">
        <v>-1</v>
      </c>
    </row>
    <row r="10" spans="1:4" x14ac:dyDescent="0.3">
      <c r="A10" s="7" t="s">
        <v>37</v>
      </c>
      <c r="B10" s="3">
        <v>131553</v>
      </c>
      <c r="C10" s="3">
        <v>155381</v>
      </c>
      <c r="D10" s="3">
        <v>157135</v>
      </c>
    </row>
    <row r="11" spans="1:4" x14ac:dyDescent="0.3">
      <c r="A11" s="9" t="s">
        <v>53</v>
      </c>
      <c r="B11" s="3">
        <v>-4409</v>
      </c>
      <c r="C11" s="4">
        <v>519</v>
      </c>
      <c r="D11" s="3">
        <v>3203</v>
      </c>
    </row>
    <row r="12" spans="1:4" x14ac:dyDescent="0.3">
      <c r="A12" s="8" t="s">
        <v>54</v>
      </c>
      <c r="B12" s="3">
        <f>B11/B3</f>
        <v>-3.4677216384571823E-2</v>
      </c>
      <c r="C12" s="3">
        <f t="shared" ref="C12:D12" si="2">C11/C3</f>
        <v>3.3290570878768441E-3</v>
      </c>
      <c r="D12" s="3">
        <f t="shared" si="2"/>
        <v>1.9976549539098654E-2</v>
      </c>
    </row>
    <row r="13" spans="1:4" x14ac:dyDescent="0.3">
      <c r="A13" s="7" t="s">
        <v>38</v>
      </c>
      <c r="B13" s="3">
        <v>2614</v>
      </c>
      <c r="C13" s="4">
        <v>8</v>
      </c>
      <c r="D13" s="4">
        <v>-248</v>
      </c>
    </row>
    <row r="14" spans="1:4" x14ac:dyDescent="0.3">
      <c r="A14" s="7" t="s">
        <v>39</v>
      </c>
      <c r="B14" s="4">
        <v>679</v>
      </c>
      <c r="C14" s="3">
        <v>-1167</v>
      </c>
      <c r="D14" s="3">
        <v>1390</v>
      </c>
    </row>
    <row r="15" spans="1:4" x14ac:dyDescent="0.3">
      <c r="A15" s="9" t="s">
        <v>55</v>
      </c>
      <c r="B15" s="3">
        <v>-1116</v>
      </c>
      <c r="C15" s="4">
        <v>-640</v>
      </c>
      <c r="D15" s="3">
        <v>4345</v>
      </c>
    </row>
    <row r="16" spans="1:4" x14ac:dyDescent="0.3">
      <c r="A16" s="7" t="s">
        <v>40</v>
      </c>
      <c r="B16" s="4">
        <v>160</v>
      </c>
      <c r="C16" s="4">
        <v>-819</v>
      </c>
      <c r="D16" s="4">
        <v>773</v>
      </c>
    </row>
    <row r="17" spans="1:4" x14ac:dyDescent="0.3">
      <c r="A17" s="7" t="s">
        <v>41</v>
      </c>
      <c r="B17" s="3">
        <v>-1276</v>
      </c>
      <c r="C17" s="4">
        <v>179</v>
      </c>
      <c r="D17" s="3">
        <v>3572</v>
      </c>
    </row>
    <row r="18" spans="1:4" x14ac:dyDescent="0.3">
      <c r="A18" s="7" t="s">
        <v>24</v>
      </c>
      <c r="B18" s="4">
        <v>-3</v>
      </c>
      <c r="C18" s="4">
        <v>-37</v>
      </c>
      <c r="D18" s="4">
        <v>-18</v>
      </c>
    </row>
    <row r="19" spans="1:4" x14ac:dyDescent="0.3">
      <c r="A19" s="7" t="s">
        <v>42</v>
      </c>
      <c r="B19" s="3">
        <v>-1279</v>
      </c>
      <c r="C19" s="4">
        <v>142</v>
      </c>
      <c r="D19" s="3">
        <v>3554</v>
      </c>
    </row>
    <row r="20" spans="1:4" x14ac:dyDescent="0.3">
      <c r="A20" s="9" t="s">
        <v>3</v>
      </c>
      <c r="B20" s="3">
        <v>-1279</v>
      </c>
      <c r="C20" s="4">
        <v>47</v>
      </c>
      <c r="D20" s="3">
        <v>3677</v>
      </c>
    </row>
    <row r="21" spans="1:4" x14ac:dyDescent="0.3">
      <c r="A21" s="8" t="s">
        <v>56</v>
      </c>
      <c r="B21" s="3">
        <f>B20/B3</f>
        <v>-1.0059460139684138E-2</v>
      </c>
      <c r="C21" s="3">
        <f t="shared" ref="C21:D21" si="3">C20/C3</f>
        <v>3.0147530468248876E-4</v>
      </c>
      <c r="D21" s="3">
        <f t="shared" si="3"/>
        <v>2.2932804450598112E-2</v>
      </c>
    </row>
    <row r="22" spans="1:4" x14ac:dyDescent="0.3">
      <c r="A22" s="7" t="s">
        <v>43</v>
      </c>
      <c r="B22" s="3">
        <v>-1279</v>
      </c>
      <c r="C22" s="4">
        <v>142</v>
      </c>
      <c r="D22" s="3">
        <v>3554</v>
      </c>
    </row>
    <row r="23" spans="1:4" x14ac:dyDescent="0.3">
      <c r="A23" s="7" t="s">
        <v>44</v>
      </c>
      <c r="B23" s="3">
        <v>-1279</v>
      </c>
      <c r="C23" s="4">
        <v>47</v>
      </c>
      <c r="D23" s="3">
        <v>3677</v>
      </c>
    </row>
    <row r="24" spans="1:4" x14ac:dyDescent="0.3">
      <c r="A24" s="7" t="s">
        <v>45</v>
      </c>
      <c r="B24" s="3">
        <v>-1279</v>
      </c>
      <c r="C24" s="4">
        <v>47</v>
      </c>
      <c r="D24" s="3">
        <v>3677</v>
      </c>
    </row>
    <row r="25" spans="1:4" x14ac:dyDescent="0.3">
      <c r="A25" s="7" t="s">
        <v>46</v>
      </c>
      <c r="B25" s="3">
        <v>3973</v>
      </c>
      <c r="C25" s="3">
        <v>4004</v>
      </c>
      <c r="D25" s="3">
        <v>3998</v>
      </c>
    </row>
    <row r="26" spans="1:4" x14ac:dyDescent="0.3">
      <c r="A26" s="7" t="s">
        <v>47</v>
      </c>
      <c r="B26" s="4">
        <v>-0.32</v>
      </c>
      <c r="C26" s="4">
        <v>0.04</v>
      </c>
      <c r="D26" s="4">
        <v>0.89</v>
      </c>
    </row>
    <row r="27" spans="1:4" x14ac:dyDescent="0.3">
      <c r="A27" s="7" t="s">
        <v>48</v>
      </c>
      <c r="B27" s="4">
        <v>0.4</v>
      </c>
      <c r="C27" s="4">
        <v>1.88</v>
      </c>
      <c r="D27" s="4">
        <v>1.27</v>
      </c>
    </row>
    <row r="28" spans="1:4" x14ac:dyDescent="0.3">
      <c r="A28" s="7" t="s">
        <v>49</v>
      </c>
      <c r="B28" s="4">
        <v>-44</v>
      </c>
      <c r="C28" s="4">
        <v>2</v>
      </c>
      <c r="D28" s="4">
        <v>1</v>
      </c>
    </row>
    <row r="29" spans="1:4" x14ac:dyDescent="0.3">
      <c r="A29" s="7" t="s">
        <v>50</v>
      </c>
      <c r="B29" s="4">
        <v>-95</v>
      </c>
      <c r="C29" s="4">
        <v>123</v>
      </c>
      <c r="D29" s="4">
        <v>520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2BC6A-C763-4303-87BE-0996E4DC66B4}">
  <dimension ref="A1:AS4"/>
  <sheetViews>
    <sheetView tabSelected="1" topLeftCell="AC1" workbookViewId="0">
      <selection activeCell="B3" sqref="A1:AS4"/>
    </sheetView>
  </sheetViews>
  <sheetFormatPr defaultRowHeight="14.4" x14ac:dyDescent="0.3"/>
  <cols>
    <col min="1" max="1" width="16" customWidth="1"/>
    <col min="2" max="2" width="10.33203125" bestFit="1" customWidth="1"/>
    <col min="3" max="3" width="11.77734375" bestFit="1" customWidth="1"/>
    <col min="4" max="4" width="20" bestFit="1" customWidth="1"/>
    <col min="5" max="5" width="18.5546875" bestFit="1" customWidth="1"/>
    <col min="6" max="6" width="11.44140625" bestFit="1" customWidth="1"/>
    <col min="7" max="7" width="18.33203125" bestFit="1" customWidth="1"/>
    <col min="8" max="8" width="31.77734375" bestFit="1" customWidth="1"/>
    <col min="9" max="9" width="21.6640625" bestFit="1" customWidth="1"/>
    <col min="10" max="10" width="19.77734375" bestFit="1" customWidth="1"/>
    <col min="11" max="11" width="21.6640625" bestFit="1" customWidth="1"/>
    <col min="12" max="12" width="22.88671875" bestFit="1" customWidth="1"/>
    <col min="13" max="13" width="30.44140625" bestFit="1" customWidth="1"/>
    <col min="14" max="14" width="9" bestFit="1" customWidth="1"/>
    <col min="15" max="15" width="26.109375" bestFit="1" customWidth="1"/>
    <col min="16" max="16" width="22.33203125" bestFit="1" customWidth="1"/>
    <col min="17" max="17" width="19.33203125" bestFit="1" customWidth="1"/>
    <col min="18" max="18" width="14.109375" bestFit="1" customWidth="1"/>
    <col min="19" max="19" width="25.6640625" bestFit="1" customWidth="1"/>
    <col min="20" max="20" width="10.33203125" bestFit="1" customWidth="1"/>
    <col min="21" max="21" width="17.21875" bestFit="1" customWidth="1"/>
    <col min="22" max="22" width="32" bestFit="1" customWidth="1"/>
    <col min="23" max="23" width="31.44140625" bestFit="1" customWidth="1"/>
    <col min="24" max="24" width="16.109375" bestFit="1" customWidth="1"/>
    <col min="25" max="25" width="26.88671875" bestFit="1" customWidth="1"/>
    <col min="26" max="26" width="30.88671875" bestFit="1" customWidth="1"/>
    <col min="27" max="27" width="19.88671875" bestFit="1" customWidth="1"/>
    <col min="28" max="28" width="31.33203125" bestFit="1" customWidth="1"/>
    <col min="29" max="29" width="20.5546875" bestFit="1" customWidth="1"/>
    <col min="30" max="30" width="12.6640625" bestFit="1" customWidth="1"/>
    <col min="31" max="31" width="11" bestFit="1" customWidth="1"/>
    <col min="32" max="32" width="10" bestFit="1" customWidth="1"/>
    <col min="33" max="33" width="12.6640625" bestFit="1" customWidth="1"/>
    <col min="34" max="34" width="16.21875" bestFit="1" customWidth="1"/>
    <col min="35" max="35" width="14.33203125" bestFit="1" customWidth="1"/>
    <col min="36" max="36" width="12.6640625" bestFit="1" customWidth="1"/>
    <col min="37" max="37" width="12" bestFit="1" customWidth="1"/>
    <col min="38" max="38" width="13.109375" bestFit="1" customWidth="1"/>
    <col min="39" max="39" width="5.6640625" bestFit="1" customWidth="1"/>
    <col min="40" max="40" width="10" bestFit="1" customWidth="1"/>
    <col min="41" max="41" width="7" bestFit="1" customWidth="1"/>
    <col min="42" max="42" width="6.6640625" bestFit="1" customWidth="1"/>
    <col min="43" max="43" width="7" bestFit="1" customWidth="1"/>
    <col min="44" max="45" width="5" bestFit="1" customWidth="1"/>
  </cols>
  <sheetData>
    <row r="1" spans="1:45" x14ac:dyDescent="0.3">
      <c r="A1" s="5" t="s">
        <v>57</v>
      </c>
      <c r="B1" s="7" t="s">
        <v>0</v>
      </c>
      <c r="C1" s="7" t="s">
        <v>22</v>
      </c>
      <c r="D1" s="8" t="s">
        <v>51</v>
      </c>
      <c r="E1" s="7" t="s">
        <v>34</v>
      </c>
      <c r="F1" s="9" t="s">
        <v>23</v>
      </c>
      <c r="G1" s="8" t="s">
        <v>52</v>
      </c>
      <c r="H1" s="7" t="s">
        <v>35</v>
      </c>
      <c r="I1" s="7" t="s">
        <v>36</v>
      </c>
      <c r="J1" s="7" t="s">
        <v>37</v>
      </c>
      <c r="K1" s="9" t="s">
        <v>53</v>
      </c>
      <c r="L1" s="8" t="s">
        <v>54</v>
      </c>
      <c r="M1" s="7" t="s">
        <v>38</v>
      </c>
      <c r="N1" s="7" t="s">
        <v>39</v>
      </c>
      <c r="O1" s="9" t="s">
        <v>55</v>
      </c>
      <c r="P1" s="7" t="s">
        <v>40</v>
      </c>
      <c r="Q1" s="7" t="s">
        <v>41</v>
      </c>
      <c r="R1" s="7" t="s">
        <v>24</v>
      </c>
      <c r="S1" s="7" t="s">
        <v>42</v>
      </c>
      <c r="T1" s="9" t="s">
        <v>3</v>
      </c>
      <c r="U1" s="8" t="s">
        <v>56</v>
      </c>
      <c r="V1" s="7" t="s">
        <v>43</v>
      </c>
      <c r="W1" s="7" t="s">
        <v>44</v>
      </c>
      <c r="X1" s="7" t="s">
        <v>45</v>
      </c>
      <c r="Y1" s="7" t="s">
        <v>46</v>
      </c>
      <c r="Z1" s="7" t="s">
        <v>47</v>
      </c>
      <c r="AA1" s="7" t="s">
        <v>48</v>
      </c>
      <c r="AB1" s="7" t="s">
        <v>49</v>
      </c>
      <c r="AC1" s="7" t="s">
        <v>50</v>
      </c>
      <c r="AD1" s="10" t="s">
        <v>25</v>
      </c>
      <c r="AE1" s="10" t="s">
        <v>26</v>
      </c>
      <c r="AF1" s="10" t="s">
        <v>27</v>
      </c>
      <c r="AG1" s="10" t="s">
        <v>28</v>
      </c>
      <c r="AH1" s="10" t="s">
        <v>29</v>
      </c>
      <c r="AI1" s="13" t="s">
        <v>30</v>
      </c>
      <c r="AJ1" s="10" t="s">
        <v>31</v>
      </c>
      <c r="AK1" s="10" t="s">
        <v>32</v>
      </c>
      <c r="AL1" s="10" t="s">
        <v>33</v>
      </c>
      <c r="AM1" s="15" t="s">
        <v>17</v>
      </c>
      <c r="AN1" s="15" t="s">
        <v>16</v>
      </c>
      <c r="AO1" s="15" t="s">
        <v>11</v>
      </c>
      <c r="AP1" s="15" t="s">
        <v>12</v>
      </c>
      <c r="AQ1" s="15" t="s">
        <v>13</v>
      </c>
      <c r="AR1" s="15" t="s">
        <v>14</v>
      </c>
      <c r="AS1" s="15" t="s">
        <v>15</v>
      </c>
    </row>
    <row r="2" spans="1:45" x14ac:dyDescent="0.3">
      <c r="A2" s="20">
        <v>2020</v>
      </c>
      <c r="B2" s="3">
        <v>127144</v>
      </c>
      <c r="C2" s="3">
        <v>127144</v>
      </c>
      <c r="D2" s="3">
        <f>(C2-C3)/C2</f>
        <v>-0.22616875353929403</v>
      </c>
      <c r="E2" s="3">
        <v>121336</v>
      </c>
      <c r="F2" s="3">
        <v>5808</v>
      </c>
      <c r="G2" s="3">
        <f>F2/C2</f>
        <v>4.5680488265274023E-2</v>
      </c>
      <c r="H2" s="3">
        <v>10193</v>
      </c>
      <c r="I2" s="4">
        <v>24</v>
      </c>
      <c r="J2" s="3">
        <v>131553</v>
      </c>
      <c r="K2" s="3">
        <v>-4409</v>
      </c>
      <c r="L2" s="3">
        <f>K2/C2</f>
        <v>-3.4677216384571823E-2</v>
      </c>
      <c r="M2" s="3">
        <v>2614</v>
      </c>
      <c r="N2" s="4">
        <v>679</v>
      </c>
      <c r="O2" s="3">
        <v>-1116</v>
      </c>
      <c r="P2" s="4">
        <v>160</v>
      </c>
      <c r="Q2" s="3">
        <v>-1276</v>
      </c>
      <c r="R2" s="4">
        <v>-3</v>
      </c>
      <c r="S2" s="3">
        <v>-1279</v>
      </c>
      <c r="T2" s="3">
        <v>-1279</v>
      </c>
      <c r="U2" s="3">
        <f>T2/C2</f>
        <v>-1.0059460139684138E-2</v>
      </c>
      <c r="V2" s="3">
        <v>-1279</v>
      </c>
      <c r="W2" s="3">
        <v>-1279</v>
      </c>
      <c r="X2" s="3">
        <v>-1279</v>
      </c>
      <c r="Y2" s="3">
        <v>3973</v>
      </c>
      <c r="Z2" s="4">
        <v>-0.32</v>
      </c>
      <c r="AA2" s="4">
        <v>0.4</v>
      </c>
      <c r="AB2" s="4">
        <v>-44</v>
      </c>
      <c r="AC2" s="4">
        <v>-95</v>
      </c>
      <c r="AD2" s="18">
        <v>1.2</v>
      </c>
      <c r="AE2" s="18">
        <v>1.0900000000000001</v>
      </c>
      <c r="AF2" s="18">
        <v>0.51</v>
      </c>
      <c r="AG2" s="18">
        <v>0.05</v>
      </c>
      <c r="AH2" s="18">
        <v>0</v>
      </c>
      <c r="AI2" s="19">
        <v>0</v>
      </c>
      <c r="AJ2" s="18">
        <v>0</v>
      </c>
      <c r="AK2" s="18">
        <v>0</v>
      </c>
      <c r="AL2" s="18">
        <v>0</v>
      </c>
      <c r="AM2" s="15">
        <v>-0.32</v>
      </c>
      <c r="AN2" s="15">
        <v>8.7899999999999991</v>
      </c>
      <c r="AO2" s="16">
        <v>-4.1099999999999998E-2</v>
      </c>
      <c r="AP2" s="16">
        <v>-4.8000000000000001E-2</v>
      </c>
      <c r="AQ2" s="17">
        <v>0</v>
      </c>
      <c r="AR2" s="15">
        <v>1.17</v>
      </c>
      <c r="AS2" s="15">
        <v>0.28000000000000003</v>
      </c>
    </row>
    <row r="3" spans="1:45" x14ac:dyDescent="0.3">
      <c r="A3" s="20">
        <v>2019</v>
      </c>
      <c r="B3" s="3">
        <v>155900</v>
      </c>
      <c r="C3" s="3">
        <v>155900</v>
      </c>
      <c r="D3" s="3">
        <f>(C3-C4)/C3</f>
        <v>-2.8466966003848623E-2</v>
      </c>
      <c r="E3" s="3">
        <v>143405</v>
      </c>
      <c r="F3" s="3">
        <v>12495</v>
      </c>
      <c r="G3" s="3">
        <f>F3/C3</f>
        <v>8.0147530468248879E-2</v>
      </c>
      <c r="H3" s="3">
        <v>11161</v>
      </c>
      <c r="I3" s="4">
        <v>859</v>
      </c>
      <c r="J3" s="3">
        <v>155381</v>
      </c>
      <c r="K3" s="4">
        <v>519</v>
      </c>
      <c r="L3" s="3">
        <f>K3/C3</f>
        <v>3.3290570878768441E-3</v>
      </c>
      <c r="M3" s="4">
        <v>8</v>
      </c>
      <c r="N3" s="3">
        <v>-1167</v>
      </c>
      <c r="O3" s="4">
        <v>-640</v>
      </c>
      <c r="P3" s="4">
        <v>-819</v>
      </c>
      <c r="Q3" s="4">
        <v>179</v>
      </c>
      <c r="R3" s="4">
        <v>-37</v>
      </c>
      <c r="S3" s="4">
        <v>142</v>
      </c>
      <c r="T3" s="4">
        <v>47</v>
      </c>
      <c r="U3" s="3">
        <f>T3/C3</f>
        <v>3.0147530468248876E-4</v>
      </c>
      <c r="V3" s="4">
        <v>142</v>
      </c>
      <c r="W3" s="4">
        <v>47</v>
      </c>
      <c r="X3" s="4">
        <v>47</v>
      </c>
      <c r="Y3" s="3">
        <v>4004</v>
      </c>
      <c r="Z3" s="4">
        <v>0.04</v>
      </c>
      <c r="AA3" s="4">
        <v>1.88</v>
      </c>
      <c r="AB3" s="4">
        <v>2</v>
      </c>
      <c r="AC3" s="4">
        <v>123</v>
      </c>
      <c r="AD3" s="18">
        <v>1.1599999999999999</v>
      </c>
      <c r="AE3" s="18">
        <v>1.05</v>
      </c>
      <c r="AF3" s="18">
        <v>0.35</v>
      </c>
      <c r="AG3" s="18">
        <v>0.08</v>
      </c>
      <c r="AH3" s="18">
        <v>0</v>
      </c>
      <c r="AI3" s="19">
        <v>0</v>
      </c>
      <c r="AJ3" s="18">
        <v>0</v>
      </c>
      <c r="AK3" s="18">
        <v>0</v>
      </c>
      <c r="AL3" s="18">
        <v>0</v>
      </c>
      <c r="AM3" s="15">
        <v>0.01</v>
      </c>
      <c r="AN3" s="15">
        <v>9.15</v>
      </c>
      <c r="AO3" s="16">
        <v>1.2999999999999999E-3</v>
      </c>
      <c r="AP3" s="16">
        <v>2.0000000000000001E-4</v>
      </c>
      <c r="AQ3" s="15">
        <v>457.26</v>
      </c>
      <c r="AR3" s="15">
        <v>1.1299999999999999</v>
      </c>
      <c r="AS3" s="15">
        <v>0.23</v>
      </c>
    </row>
    <row r="4" spans="1:45" x14ac:dyDescent="0.3">
      <c r="A4" s="20">
        <v>2018</v>
      </c>
      <c r="B4" s="3">
        <v>160338</v>
      </c>
      <c r="C4" s="3">
        <v>160338</v>
      </c>
      <c r="D4" s="3">
        <f>(C4)/C4</f>
        <v>1</v>
      </c>
      <c r="E4" s="3">
        <v>145730</v>
      </c>
      <c r="F4" s="3">
        <v>14608</v>
      </c>
      <c r="G4" s="3">
        <f>F4/C4</f>
        <v>9.1107535331611963E-2</v>
      </c>
      <c r="H4" s="3">
        <v>11403</v>
      </c>
      <c r="I4" s="4">
        <v>-1</v>
      </c>
      <c r="J4" s="3">
        <v>157135</v>
      </c>
      <c r="K4" s="3">
        <v>3203</v>
      </c>
      <c r="L4" s="3">
        <f>K4/C4</f>
        <v>1.9976549539098654E-2</v>
      </c>
      <c r="M4" s="4">
        <v>-248</v>
      </c>
      <c r="N4" s="3">
        <v>1390</v>
      </c>
      <c r="O4" s="3">
        <v>4345</v>
      </c>
      <c r="P4" s="4">
        <v>773</v>
      </c>
      <c r="Q4" s="3">
        <v>3572</v>
      </c>
      <c r="R4" s="4">
        <v>-18</v>
      </c>
      <c r="S4" s="3">
        <v>3554</v>
      </c>
      <c r="T4" s="3">
        <v>3677</v>
      </c>
      <c r="U4" s="3">
        <f>T4/C4</f>
        <v>2.2932804450598112E-2</v>
      </c>
      <c r="V4" s="3">
        <v>3554</v>
      </c>
      <c r="W4" s="3">
        <v>3677</v>
      </c>
      <c r="X4" s="3">
        <v>3677</v>
      </c>
      <c r="Y4" s="3">
        <v>3998</v>
      </c>
      <c r="Z4" s="4">
        <v>0.89</v>
      </c>
      <c r="AA4" s="4">
        <v>1.27</v>
      </c>
      <c r="AB4" s="4">
        <v>1</v>
      </c>
      <c r="AC4" s="4">
        <v>520</v>
      </c>
      <c r="AD4" s="18">
        <v>1.2</v>
      </c>
      <c r="AE4" s="18">
        <v>1.08</v>
      </c>
      <c r="AF4" s="18">
        <v>0.36</v>
      </c>
      <c r="AG4" s="18">
        <v>0.09</v>
      </c>
      <c r="AH4" s="18">
        <v>0.02</v>
      </c>
      <c r="AI4" s="19">
        <v>0.03</v>
      </c>
      <c r="AJ4" s="18">
        <v>0.02</v>
      </c>
      <c r="AK4" s="18">
        <v>0.12</v>
      </c>
      <c r="AL4" s="18">
        <v>0.1</v>
      </c>
      <c r="AM4" s="15">
        <v>0.92</v>
      </c>
      <c r="AN4" s="15">
        <v>7.06</v>
      </c>
      <c r="AO4" s="16">
        <v>0.1011</v>
      </c>
      <c r="AP4" s="16">
        <v>1.41E-2</v>
      </c>
      <c r="AQ4" s="15">
        <v>7.67</v>
      </c>
      <c r="AR4" s="15">
        <v>0.8</v>
      </c>
      <c r="AS4" s="15">
        <v>0.18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D1BB-65D3-4498-8972-C8BCDAB9361F}">
  <dimension ref="A1:D17"/>
  <sheetViews>
    <sheetView workbookViewId="0">
      <selection activeCell="A13" sqref="A13"/>
    </sheetView>
  </sheetViews>
  <sheetFormatPr defaultRowHeight="14.4" x14ac:dyDescent="0.3"/>
  <cols>
    <col min="1" max="1" width="16.21875" bestFit="1" customWidth="1"/>
    <col min="2" max="4" width="10.109375" bestFit="1" customWidth="1"/>
  </cols>
  <sheetData>
    <row r="1" spans="1:4" x14ac:dyDescent="0.3">
      <c r="A1" s="10" t="s">
        <v>18</v>
      </c>
      <c r="B1" s="11" t="s">
        <v>19</v>
      </c>
      <c r="C1" s="11" t="s">
        <v>20</v>
      </c>
      <c r="D1" s="11" t="s">
        <v>21</v>
      </c>
    </row>
    <row r="2" spans="1:4" x14ac:dyDescent="0.3">
      <c r="A2" s="10" t="s">
        <v>25</v>
      </c>
      <c r="B2" s="12">
        <v>1.2</v>
      </c>
      <c r="C2" s="12">
        <v>1.1599999999999999</v>
      </c>
      <c r="D2" s="12">
        <v>1.2</v>
      </c>
    </row>
    <row r="3" spans="1:4" x14ac:dyDescent="0.3">
      <c r="A3" s="10" t="s">
        <v>26</v>
      </c>
      <c r="B3" s="12">
        <v>1.0900000000000001</v>
      </c>
      <c r="C3" s="12">
        <v>1.05</v>
      </c>
      <c r="D3" s="12">
        <v>1.08</v>
      </c>
    </row>
    <row r="4" spans="1:4" x14ac:dyDescent="0.3">
      <c r="A4" s="10" t="s">
        <v>27</v>
      </c>
      <c r="B4" s="12">
        <v>0.51</v>
      </c>
      <c r="C4" s="12">
        <v>0.35</v>
      </c>
      <c r="D4" s="12">
        <v>0.36</v>
      </c>
    </row>
    <row r="5" spans="1:4" x14ac:dyDescent="0.3">
      <c r="A5" s="10" t="s">
        <v>28</v>
      </c>
      <c r="B5" s="12">
        <v>0.05</v>
      </c>
      <c r="C5" s="12">
        <v>0.08</v>
      </c>
      <c r="D5" s="12">
        <v>0.09</v>
      </c>
    </row>
    <row r="6" spans="1:4" x14ac:dyDescent="0.3">
      <c r="A6" s="10" t="s">
        <v>29</v>
      </c>
      <c r="B6" s="12">
        <v>0</v>
      </c>
      <c r="C6" s="12">
        <v>0</v>
      </c>
      <c r="D6" s="12">
        <v>0.02</v>
      </c>
    </row>
    <row r="7" spans="1:4" x14ac:dyDescent="0.3">
      <c r="A7" s="13" t="s">
        <v>30</v>
      </c>
      <c r="B7" s="14">
        <v>0</v>
      </c>
      <c r="C7" s="14">
        <v>0</v>
      </c>
      <c r="D7" s="14">
        <v>0.03</v>
      </c>
    </row>
    <row r="8" spans="1:4" x14ac:dyDescent="0.3">
      <c r="A8" s="10" t="s">
        <v>31</v>
      </c>
      <c r="B8" s="12">
        <v>0</v>
      </c>
      <c r="C8" s="12">
        <v>0</v>
      </c>
      <c r="D8" s="12">
        <v>0.02</v>
      </c>
    </row>
    <row r="9" spans="1:4" x14ac:dyDescent="0.3">
      <c r="A9" s="10" t="s">
        <v>32</v>
      </c>
      <c r="B9" s="12">
        <v>0</v>
      </c>
      <c r="C9" s="12">
        <v>0</v>
      </c>
      <c r="D9" s="12">
        <v>0.12</v>
      </c>
    </row>
    <row r="10" spans="1:4" x14ac:dyDescent="0.3">
      <c r="A10" s="10" t="s">
        <v>33</v>
      </c>
      <c r="B10" s="12">
        <v>0</v>
      </c>
      <c r="C10" s="12">
        <v>0</v>
      </c>
      <c r="D10" s="12">
        <v>0.1</v>
      </c>
    </row>
    <row r="11" spans="1:4" x14ac:dyDescent="0.3">
      <c r="A11" s="15" t="s">
        <v>17</v>
      </c>
      <c r="B11" s="15">
        <v>-0.32</v>
      </c>
      <c r="C11" s="15">
        <v>0.01</v>
      </c>
      <c r="D11" s="15">
        <v>0.92</v>
      </c>
    </row>
    <row r="12" spans="1:4" x14ac:dyDescent="0.3">
      <c r="A12" s="15" t="s">
        <v>16</v>
      </c>
      <c r="B12" s="15">
        <v>8.7899999999999991</v>
      </c>
      <c r="C12" s="15">
        <v>9.15</v>
      </c>
      <c r="D12" s="15">
        <v>7.06</v>
      </c>
    </row>
    <row r="13" spans="1:4" x14ac:dyDescent="0.3">
      <c r="A13" s="15" t="s">
        <v>11</v>
      </c>
      <c r="B13" s="16">
        <v>-4.1099999999999998E-2</v>
      </c>
      <c r="C13" s="16">
        <v>1.2999999999999999E-3</v>
      </c>
      <c r="D13" s="16">
        <v>0.1011</v>
      </c>
    </row>
    <row r="14" spans="1:4" x14ac:dyDescent="0.3">
      <c r="A14" s="15" t="s">
        <v>12</v>
      </c>
      <c r="B14" s="16">
        <v>-4.8000000000000001E-2</v>
      </c>
      <c r="C14" s="16">
        <v>2.0000000000000001E-4</v>
      </c>
      <c r="D14" s="16">
        <v>1.41E-2</v>
      </c>
    </row>
    <row r="15" spans="1:4" x14ac:dyDescent="0.3">
      <c r="A15" s="15" t="s">
        <v>13</v>
      </c>
      <c r="B15" s="17">
        <v>0</v>
      </c>
      <c r="C15" s="15">
        <v>457.26</v>
      </c>
      <c r="D15" s="15">
        <v>7.67</v>
      </c>
    </row>
    <row r="16" spans="1:4" x14ac:dyDescent="0.3">
      <c r="A16" s="15" t="s">
        <v>14</v>
      </c>
      <c r="B16" s="15">
        <v>1.17</v>
      </c>
      <c r="C16" s="15">
        <v>1.1299999999999999</v>
      </c>
      <c r="D16" s="15">
        <v>0.8</v>
      </c>
    </row>
    <row r="17" spans="1:4" x14ac:dyDescent="0.3">
      <c r="A17" s="15" t="s">
        <v>15</v>
      </c>
      <c r="B17" s="15">
        <v>0.28000000000000003</v>
      </c>
      <c r="C17" s="15">
        <v>0.23</v>
      </c>
      <c r="D17" s="15">
        <v>0.18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BC412-81DC-4CD3-ABC6-D2BBC48B55E9}">
  <dimension ref="A1:D22"/>
  <sheetViews>
    <sheetView workbookViewId="0">
      <selection activeCell="B14" sqref="B14"/>
    </sheetView>
  </sheetViews>
  <sheetFormatPr defaultRowHeight="14.4" x14ac:dyDescent="0.3"/>
  <cols>
    <col min="1" max="1" width="25.77734375" bestFit="1" customWidth="1"/>
    <col min="2" max="2" width="6.6640625" bestFit="1" customWidth="1"/>
    <col min="3" max="4" width="7" bestFit="1" customWidth="1"/>
  </cols>
  <sheetData>
    <row r="1" spans="1:4" x14ac:dyDescent="0.3">
      <c r="B1">
        <v>2020</v>
      </c>
      <c r="C1">
        <v>2019</v>
      </c>
      <c r="D1">
        <v>2018</v>
      </c>
    </row>
    <row r="2" spans="1:4" x14ac:dyDescent="0.3">
      <c r="A2" t="s">
        <v>0</v>
      </c>
    </row>
    <row r="3" spans="1:4" x14ac:dyDescent="0.3">
      <c r="A3" t="s">
        <v>1</v>
      </c>
    </row>
    <row r="4" spans="1:4" x14ac:dyDescent="0.3">
      <c r="A4" t="s">
        <v>2</v>
      </c>
    </row>
    <row r="5" spans="1:4" x14ac:dyDescent="0.3">
      <c r="A5" t="s">
        <v>3</v>
      </c>
    </row>
    <row r="7" spans="1:4" x14ac:dyDescent="0.3">
      <c r="A7" t="s">
        <v>4</v>
      </c>
    </row>
    <row r="8" spans="1:4" x14ac:dyDescent="0.3">
      <c r="A8" t="s">
        <v>5</v>
      </c>
    </row>
    <row r="9" spans="1:4" x14ac:dyDescent="0.3">
      <c r="A9" t="s">
        <v>6</v>
      </c>
    </row>
    <row r="11" spans="1:4" x14ac:dyDescent="0.3">
      <c r="A11" t="s">
        <v>7</v>
      </c>
    </row>
    <row r="12" spans="1:4" x14ac:dyDescent="0.3">
      <c r="A12" t="s">
        <v>8</v>
      </c>
    </row>
    <row r="14" spans="1:4" x14ac:dyDescent="0.3">
      <c r="A14" t="s">
        <v>9</v>
      </c>
    </row>
    <row r="15" spans="1:4" x14ac:dyDescent="0.3">
      <c r="A15" t="s">
        <v>10</v>
      </c>
    </row>
    <row r="16" spans="1:4" x14ac:dyDescent="0.3">
      <c r="A16" t="s">
        <v>17</v>
      </c>
      <c r="B16">
        <v>-0.32</v>
      </c>
      <c r="C16">
        <v>0.01</v>
      </c>
      <c r="D16">
        <v>0.92</v>
      </c>
    </row>
    <row r="17" spans="1:4" x14ac:dyDescent="0.3">
      <c r="A17" t="s">
        <v>16</v>
      </c>
      <c r="B17">
        <v>8.7899999999999991</v>
      </c>
      <c r="C17">
        <v>9.15</v>
      </c>
      <c r="D17">
        <v>7.06</v>
      </c>
    </row>
    <row r="18" spans="1:4" x14ac:dyDescent="0.3">
      <c r="A18" t="s">
        <v>11</v>
      </c>
      <c r="B18" s="1">
        <v>-4.1099999999999998E-2</v>
      </c>
      <c r="C18" s="1">
        <v>1.2999999999999999E-3</v>
      </c>
      <c r="D18" s="1">
        <v>0.1011</v>
      </c>
    </row>
    <row r="19" spans="1:4" x14ac:dyDescent="0.3">
      <c r="A19" t="s">
        <v>12</v>
      </c>
      <c r="B19" s="1">
        <v>-4.8000000000000001E-2</v>
      </c>
      <c r="C19" s="1">
        <v>2.0000000000000001E-4</v>
      </c>
      <c r="D19" s="1">
        <v>1.41E-2</v>
      </c>
    </row>
    <row r="20" spans="1:4" x14ac:dyDescent="0.3">
      <c r="A20" t="s">
        <v>13</v>
      </c>
      <c r="B20" s="2">
        <v>0</v>
      </c>
      <c r="C20">
        <v>457.26</v>
      </c>
      <c r="D20">
        <v>7.67</v>
      </c>
    </row>
    <row r="21" spans="1:4" x14ac:dyDescent="0.3">
      <c r="A21" t="s">
        <v>14</v>
      </c>
      <c r="B21">
        <v>1.17</v>
      </c>
      <c r="C21">
        <v>1.1299999999999999</v>
      </c>
      <c r="D21">
        <v>0.8</v>
      </c>
    </row>
    <row r="22" spans="1:4" x14ac:dyDescent="0.3">
      <c r="A22" t="s">
        <v>15</v>
      </c>
      <c r="B22">
        <v>0.28000000000000003</v>
      </c>
      <c r="C22">
        <v>0.23</v>
      </c>
      <c r="D22">
        <v>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Data</vt:lpstr>
      <vt:lpstr>Ratio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Ratan Rakshit</dc:creator>
  <cp:lastModifiedBy>Ratan Rakshit</cp:lastModifiedBy>
  <dcterms:created xsi:type="dcterms:W3CDTF">2021-06-02T16:22:01Z</dcterms:created>
  <dcterms:modified xsi:type="dcterms:W3CDTF">2021-06-03T16:01:58Z</dcterms:modified>
</cp:coreProperties>
</file>