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shboards\Tesla\Data\"/>
    </mc:Choice>
  </mc:AlternateContent>
  <xr:revisionPtr revIDLastSave="0" documentId="13_ncr:1_{EC7B1396-2AE7-4487-8AC2-C9C6F6124B47}" xr6:coauthVersionLast="47" xr6:coauthVersionMax="47" xr10:uidLastSave="{00000000-0000-0000-0000-000000000000}"/>
  <bookViews>
    <workbookView xWindow="-108" yWindow="-108" windowWidth="23256" windowHeight="12576" activeTab="1" xr2:uid="{D5758CF7-7B72-4B0C-A7CF-3CAA6CCC8683}"/>
  </bookViews>
  <sheets>
    <sheet name="Income Statement" sheetId="1" r:id="rId1"/>
    <sheet name="Data" sheetId="4" r:id="rId2"/>
    <sheet name="Ratio" sheetId="2" r:id="rId3"/>
    <sheet name="Analysi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4" l="1"/>
  <c r="L4" i="4"/>
  <c r="G4" i="4"/>
  <c r="D4" i="4"/>
  <c r="U3" i="4"/>
  <c r="L3" i="4"/>
  <c r="G3" i="4"/>
  <c r="D3" i="4"/>
  <c r="U2" i="4"/>
  <c r="L2" i="4"/>
  <c r="G2" i="4"/>
  <c r="D2" i="4"/>
  <c r="D4" i="1"/>
  <c r="C21" i="1"/>
  <c r="D21" i="1"/>
  <c r="B21" i="1"/>
  <c r="C12" i="1"/>
  <c r="D12" i="1"/>
  <c r="C7" i="1"/>
  <c r="D7" i="1"/>
  <c r="B12" i="1"/>
  <c r="B7" i="1"/>
  <c r="C4" i="1"/>
  <c r="B4" i="1"/>
</calcChain>
</file>

<file path=xl/sharedStrings.xml><?xml version="1.0" encoding="utf-8"?>
<sst xmlns="http://schemas.openxmlformats.org/spreadsheetml/2006/main" count="131" uniqueCount="59">
  <si>
    <t>Revenue</t>
  </si>
  <si>
    <t>Gorss Profit</t>
  </si>
  <si>
    <t>Operating Income</t>
  </si>
  <si>
    <t>Net Income</t>
  </si>
  <si>
    <t>Gorss Profit %</t>
  </si>
  <si>
    <t>Operating Income%</t>
  </si>
  <si>
    <t>Net Income %</t>
  </si>
  <si>
    <t>Cash from operating Activities</t>
  </si>
  <si>
    <t>FCF</t>
  </si>
  <si>
    <t>Revenue Growth %</t>
  </si>
  <si>
    <t>Operating Income Growth %</t>
  </si>
  <si>
    <t>EPS</t>
  </si>
  <si>
    <t>Share Price</t>
  </si>
  <si>
    <t>ROE</t>
  </si>
  <si>
    <t>ROA</t>
  </si>
  <si>
    <t>PE</t>
  </si>
  <si>
    <t>PB</t>
  </si>
  <si>
    <t>PS</t>
  </si>
  <si>
    <t>Period Ending:</t>
  </si>
  <si>
    <t>12/31/2020</t>
  </si>
  <si>
    <t>12/31/2019</t>
  </si>
  <si>
    <t>12/31/2018</t>
  </si>
  <si>
    <t>Current Ratio</t>
  </si>
  <si>
    <t>Quick Ratio</t>
  </si>
  <si>
    <t>Cash Ratio</t>
  </si>
  <si>
    <t>Gross Margin</t>
  </si>
  <si>
    <t>Operating Margin</t>
  </si>
  <si>
    <t>Pre-Tax Margin</t>
  </si>
  <si>
    <t>Profit Margin</t>
  </si>
  <si>
    <t>Pre-Tax ROE</t>
  </si>
  <si>
    <t>After Tax ROE</t>
  </si>
  <si>
    <t>Total Revenue</t>
  </si>
  <si>
    <t>Cost of Revenue, Total</t>
  </si>
  <si>
    <t>Gross Profit</t>
  </si>
  <si>
    <t>Selling/General/Admin. Expenses, Total</t>
  </si>
  <si>
    <t>Unusual Expense (Income)</t>
  </si>
  <si>
    <t>--</t>
  </si>
  <si>
    <t>Total Operating Expense</t>
  </si>
  <si>
    <t>Interest Inc.(Exp.),Net-Non-Op., Total</t>
  </si>
  <si>
    <t>Other, Net</t>
  </si>
  <si>
    <t>Provision for Income Taxes</t>
  </si>
  <si>
    <t>Net Income After Taxes</t>
  </si>
  <si>
    <t>Minority Interest</t>
  </si>
  <si>
    <t>Net Income Before Extra. Items</t>
  </si>
  <si>
    <t>Total Adjustments to Net Income</t>
  </si>
  <si>
    <t>Income Available to Com Excl ExtraOrd</t>
  </si>
  <si>
    <t>Income Available to Com Incl ExtraOrd</t>
  </si>
  <si>
    <t>Diluted Net Income</t>
  </si>
  <si>
    <t>Diluted Weighted Average Shares</t>
  </si>
  <si>
    <t>Diluted EPS Excluding ExtraOrd Items</t>
  </si>
  <si>
    <t>Diluted Normalized EPS</t>
  </si>
  <si>
    <t>Total Extraordinary Items</t>
  </si>
  <si>
    <t>Net Income Before Taxes-EBT</t>
  </si>
  <si>
    <t>Net Income Margin</t>
  </si>
  <si>
    <t>RevenueGrowth Y-O-y</t>
  </si>
  <si>
    <t>Gross Profit Margin</t>
  </si>
  <si>
    <t>Operating Income -EBIT</t>
  </si>
  <si>
    <t>Operating Income Margin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</si>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</sst>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2B2B2B"/>
      <name val="Times New Roman"/>
      <family val="1"/>
    </font>
    <font>
      <sz val="10"/>
      <color rgb="FF2B2B2B"/>
      <name val="Times New Roman"/>
      <family val="1"/>
    </font>
    <font>
      <sz val="10"/>
      <color rgb="FF313132"/>
      <name val="Times New Roman"/>
      <family val="1"/>
    </font>
    <font>
      <sz val="10"/>
      <color rgb="FF717375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9" fontId="3" fillId="3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9" fontId="3" fillId="2" borderId="2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5" fontId="6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2" fontId="0" fillId="0" borderId="0" xfId="1" applyNumberFormat="1" applyFont="1"/>
    <xf numFmtId="1" fontId="6" fillId="0" borderId="0" xfId="0" applyNumberFormat="1" applyFont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B5BC-F372-461E-B79E-687D579817AD}">
  <dimension ref="A1:D45"/>
  <sheetViews>
    <sheetView workbookViewId="0">
      <selection activeCell="A17" sqref="A17"/>
    </sheetView>
  </sheetViews>
  <sheetFormatPr defaultRowHeight="14.4" x14ac:dyDescent="0.3"/>
  <cols>
    <col min="1" max="1" width="34.77734375" bestFit="1" customWidth="1"/>
    <col min="2" max="4" width="10.33203125" bestFit="1" customWidth="1"/>
  </cols>
  <sheetData>
    <row r="1" spans="1:4" x14ac:dyDescent="0.3">
      <c r="A1" s="9"/>
      <c r="B1" s="10">
        <v>44196</v>
      </c>
      <c r="C1" s="10">
        <v>43830</v>
      </c>
      <c r="D1" s="10">
        <v>43465</v>
      </c>
    </row>
    <row r="2" spans="1:4" x14ac:dyDescent="0.3">
      <c r="A2" s="11" t="s">
        <v>0</v>
      </c>
      <c r="B2" s="7">
        <v>122485</v>
      </c>
      <c r="C2" s="7">
        <v>137237</v>
      </c>
      <c r="D2" s="7">
        <v>147049</v>
      </c>
    </row>
    <row r="3" spans="1:4" x14ac:dyDescent="0.3">
      <c r="A3" s="11" t="s">
        <v>31</v>
      </c>
      <c r="B3" s="7">
        <v>122485</v>
      </c>
      <c r="C3" s="7">
        <v>137237</v>
      </c>
      <c r="D3" s="7">
        <v>147049</v>
      </c>
    </row>
    <row r="4" spans="1:4" x14ac:dyDescent="0.3">
      <c r="A4" s="12" t="s">
        <v>54</v>
      </c>
      <c r="B4" s="7">
        <f>(B3-C3)/B3</f>
        <v>-0.12043923745764787</v>
      </c>
      <c r="C4" s="7">
        <f t="shared" ref="C4" si="0">(C3-D3)/C3</f>
        <v>-7.1496753790887296E-2</v>
      </c>
      <c r="D4" s="7">
        <f>(D3)/D3</f>
        <v>1</v>
      </c>
    </row>
    <row r="5" spans="1:4" x14ac:dyDescent="0.3">
      <c r="A5" s="11" t="s">
        <v>32</v>
      </c>
      <c r="B5" s="7">
        <v>107313</v>
      </c>
      <c r="C5" s="7">
        <v>123265</v>
      </c>
      <c r="D5" s="7">
        <v>132954</v>
      </c>
    </row>
    <row r="6" spans="1:4" x14ac:dyDescent="0.3">
      <c r="A6" s="13" t="s">
        <v>33</v>
      </c>
      <c r="B6" s="7">
        <v>15172</v>
      </c>
      <c r="C6" s="7">
        <v>13972</v>
      </c>
      <c r="D6" s="7">
        <v>14095</v>
      </c>
    </row>
    <row r="7" spans="1:4" x14ac:dyDescent="0.3">
      <c r="A7" s="12" t="s">
        <v>55</v>
      </c>
      <c r="B7" s="7">
        <f>B6/B3</f>
        <v>0.12386822876270563</v>
      </c>
      <c r="C7" s="7">
        <f t="shared" ref="C7:D7" si="1">C6/C3</f>
        <v>0.10180927883879712</v>
      </c>
      <c r="D7" s="7">
        <f t="shared" si="1"/>
        <v>9.5852402940516432E-2</v>
      </c>
    </row>
    <row r="8" spans="1:4" x14ac:dyDescent="0.3">
      <c r="A8" s="11" t="s">
        <v>34</v>
      </c>
      <c r="B8" s="7">
        <v>5638</v>
      </c>
      <c r="C8" s="7">
        <v>8491</v>
      </c>
      <c r="D8" s="7">
        <v>9650</v>
      </c>
    </row>
    <row r="9" spans="1:4" x14ac:dyDescent="0.3">
      <c r="A9" s="11" t="s">
        <v>35</v>
      </c>
      <c r="B9" s="7">
        <v>2900</v>
      </c>
      <c r="C9" s="8">
        <v>-449</v>
      </c>
      <c r="D9" s="8" t="s">
        <v>36</v>
      </c>
    </row>
    <row r="10" spans="1:4" x14ac:dyDescent="0.3">
      <c r="A10" s="11" t="s">
        <v>37</v>
      </c>
      <c r="B10" s="7">
        <v>115851</v>
      </c>
      <c r="C10" s="7">
        <v>131756</v>
      </c>
      <c r="D10" s="7">
        <v>142604</v>
      </c>
    </row>
    <row r="11" spans="1:4" x14ac:dyDescent="0.3">
      <c r="A11" s="13" t="s">
        <v>56</v>
      </c>
      <c r="B11" s="7">
        <v>6634</v>
      </c>
      <c r="C11" s="7">
        <v>5481</v>
      </c>
      <c r="D11" s="7">
        <v>4445</v>
      </c>
    </row>
    <row r="12" spans="1:4" x14ac:dyDescent="0.3">
      <c r="A12" s="12" t="s">
        <v>57</v>
      </c>
      <c r="B12" s="7">
        <f>B11/B3</f>
        <v>5.4161734089888558E-2</v>
      </c>
      <c r="C12" s="7">
        <f t="shared" ref="C12:D12" si="2">C11/C3</f>
        <v>3.9938209083556185E-2</v>
      </c>
      <c r="D12" s="7">
        <f t="shared" si="2"/>
        <v>3.0228019231684677E-2</v>
      </c>
    </row>
    <row r="13" spans="1:4" x14ac:dyDescent="0.3">
      <c r="A13" s="11" t="s">
        <v>38</v>
      </c>
      <c r="B13" s="8">
        <v>366</v>
      </c>
      <c r="C13" s="7">
        <v>1158</v>
      </c>
      <c r="D13" s="7">
        <v>4104</v>
      </c>
    </row>
    <row r="14" spans="1:4" x14ac:dyDescent="0.3">
      <c r="A14" s="11" t="s">
        <v>39</v>
      </c>
      <c r="B14" s="7">
        <v>1095</v>
      </c>
      <c r="C14" s="8">
        <v>797</v>
      </c>
      <c r="D14" s="8" t="s">
        <v>36</v>
      </c>
    </row>
    <row r="15" spans="1:4" x14ac:dyDescent="0.3">
      <c r="A15" s="13" t="s">
        <v>52</v>
      </c>
      <c r="B15" s="7">
        <v>8095</v>
      </c>
      <c r="C15" s="7">
        <v>7436</v>
      </c>
      <c r="D15" s="7">
        <v>8549</v>
      </c>
    </row>
    <row r="16" spans="1:4" x14ac:dyDescent="0.3">
      <c r="A16" s="11" t="s">
        <v>40</v>
      </c>
      <c r="B16" s="7">
        <v>1774</v>
      </c>
      <c r="C16" s="8">
        <v>769</v>
      </c>
      <c r="D16" s="8">
        <v>674</v>
      </c>
    </row>
    <row r="17" spans="1:4" x14ac:dyDescent="0.3">
      <c r="A17" s="11" t="s">
        <v>41</v>
      </c>
      <c r="B17" s="7">
        <v>6321</v>
      </c>
      <c r="C17" s="7">
        <v>6667</v>
      </c>
      <c r="D17" s="7">
        <v>7875</v>
      </c>
    </row>
    <row r="18" spans="1:4" x14ac:dyDescent="0.3">
      <c r="A18" s="11" t="s">
        <v>42</v>
      </c>
      <c r="B18" s="8">
        <v>106</v>
      </c>
      <c r="C18" s="8">
        <v>65</v>
      </c>
      <c r="D18" s="8">
        <v>9</v>
      </c>
    </row>
    <row r="19" spans="1:4" x14ac:dyDescent="0.3">
      <c r="A19" s="11" t="s">
        <v>43</v>
      </c>
      <c r="B19" s="7">
        <v>6427</v>
      </c>
      <c r="C19" s="7">
        <v>6732</v>
      </c>
      <c r="D19" s="7">
        <v>7884</v>
      </c>
    </row>
    <row r="20" spans="1:4" x14ac:dyDescent="0.3">
      <c r="A20" s="13" t="s">
        <v>3</v>
      </c>
      <c r="B20" s="7">
        <v>6427</v>
      </c>
      <c r="C20" s="7">
        <v>6732</v>
      </c>
      <c r="D20" s="7">
        <v>8014</v>
      </c>
    </row>
    <row r="21" spans="1:4" x14ac:dyDescent="0.3">
      <c r="A21" s="12" t="s">
        <v>53</v>
      </c>
      <c r="B21" s="7">
        <f>B20/B3</f>
        <v>5.2471731232395805E-2</v>
      </c>
      <c r="C21" s="7">
        <f t="shared" ref="C21:D21" si="3">C20/C3</f>
        <v>4.9053826591954064E-2</v>
      </c>
      <c r="D21" s="7">
        <f t="shared" si="3"/>
        <v>5.4498840522546908E-2</v>
      </c>
    </row>
    <row r="22" spans="1:4" x14ac:dyDescent="0.3">
      <c r="A22" s="11" t="s">
        <v>44</v>
      </c>
      <c r="B22" s="8">
        <v>-180</v>
      </c>
      <c r="C22" s="8">
        <v>-151</v>
      </c>
      <c r="D22" s="8">
        <v>-98</v>
      </c>
    </row>
    <row r="23" spans="1:4" x14ac:dyDescent="0.3">
      <c r="A23" s="11" t="s">
        <v>45</v>
      </c>
      <c r="B23" s="7">
        <v>6247</v>
      </c>
      <c r="C23" s="7">
        <v>6581</v>
      </c>
      <c r="D23" s="7">
        <v>7786</v>
      </c>
    </row>
    <row r="24" spans="1:4" x14ac:dyDescent="0.3">
      <c r="A24" s="11" t="s">
        <v>46</v>
      </c>
      <c r="B24" s="7">
        <v>6247</v>
      </c>
      <c r="C24" s="7">
        <v>6581</v>
      </c>
      <c r="D24" s="7">
        <v>7916</v>
      </c>
    </row>
    <row r="25" spans="1:4" x14ac:dyDescent="0.3">
      <c r="A25" s="11" t="s">
        <v>47</v>
      </c>
      <c r="B25" s="7">
        <v>6247</v>
      </c>
      <c r="C25" s="7">
        <v>6581</v>
      </c>
      <c r="D25" s="7">
        <v>7916</v>
      </c>
    </row>
    <row r="26" spans="1:4" x14ac:dyDescent="0.3">
      <c r="A26" s="11" t="s">
        <v>48</v>
      </c>
      <c r="B26" s="7">
        <v>1442</v>
      </c>
      <c r="C26" s="7">
        <v>1439</v>
      </c>
      <c r="D26" s="7">
        <v>1431</v>
      </c>
    </row>
    <row r="27" spans="1:4" x14ac:dyDescent="0.3">
      <c r="A27" s="11" t="s">
        <v>49</v>
      </c>
      <c r="B27" s="8">
        <v>4.33</v>
      </c>
      <c r="C27" s="8">
        <v>4.57</v>
      </c>
      <c r="D27" s="8">
        <v>5.44</v>
      </c>
    </row>
    <row r="28" spans="1:4" x14ac:dyDescent="0.3">
      <c r="A28" s="11" t="s">
        <v>50</v>
      </c>
      <c r="B28" s="8">
        <v>6.33</v>
      </c>
      <c r="C28" s="8">
        <v>5.28</v>
      </c>
      <c r="D28" s="8">
        <v>6.99</v>
      </c>
    </row>
    <row r="29" spans="1:4" x14ac:dyDescent="0.3">
      <c r="A29" s="11" t="s">
        <v>51</v>
      </c>
      <c r="B29" s="8">
        <v>0</v>
      </c>
      <c r="C29" s="8">
        <v>130</v>
      </c>
      <c r="D29" s="7">
        <v>-11512</v>
      </c>
    </row>
    <row r="30" spans="1:4" ht="15" thickBot="1" x14ac:dyDescent="0.35">
      <c r="A30" s="3" t="s">
        <v>22</v>
      </c>
      <c r="B30" s="4">
        <v>1.01</v>
      </c>
      <c r="C30" s="4">
        <v>0.88</v>
      </c>
      <c r="D30" s="4">
        <v>0.92</v>
      </c>
    </row>
    <row r="31" spans="1:4" ht="15" thickBot="1" x14ac:dyDescent="0.35">
      <c r="A31" s="5" t="s">
        <v>23</v>
      </c>
      <c r="B31" s="6">
        <v>0.88</v>
      </c>
      <c r="C31" s="6">
        <v>0.76</v>
      </c>
      <c r="D31" s="6">
        <v>0.8</v>
      </c>
    </row>
    <row r="32" spans="1:4" ht="15" thickBot="1" x14ac:dyDescent="0.35">
      <c r="A32" s="5" t="s">
        <v>24</v>
      </c>
      <c r="B32" s="6">
        <v>0.36</v>
      </c>
      <c r="C32" s="6">
        <v>0.27</v>
      </c>
      <c r="D32" s="6">
        <v>0.33</v>
      </c>
    </row>
    <row r="33" spans="1:4" ht="15" thickBot="1" x14ac:dyDescent="0.35">
      <c r="A33" s="5" t="s">
        <v>25</v>
      </c>
      <c r="B33" s="6">
        <v>0.11</v>
      </c>
      <c r="C33" s="6">
        <v>0.1</v>
      </c>
      <c r="D33" s="6">
        <v>0.1</v>
      </c>
    </row>
    <row r="34" spans="1:4" ht="15" thickBot="1" x14ac:dyDescent="0.35">
      <c r="A34" s="5" t="s">
        <v>26</v>
      </c>
      <c r="B34" s="6">
        <v>0.05</v>
      </c>
      <c r="C34" s="6">
        <v>0.04</v>
      </c>
      <c r="D34" s="6">
        <v>0.03</v>
      </c>
    </row>
    <row r="35" spans="1:4" ht="15" thickBot="1" x14ac:dyDescent="0.35">
      <c r="A35" s="5" t="s">
        <v>27</v>
      </c>
      <c r="B35" s="6">
        <v>7.0000000000000007E-2</v>
      </c>
      <c r="C35" s="6">
        <v>0.05</v>
      </c>
      <c r="D35" s="6">
        <v>0.06</v>
      </c>
    </row>
    <row r="36" spans="1:4" ht="15" thickBot="1" x14ac:dyDescent="0.35">
      <c r="A36" s="5" t="s">
        <v>28</v>
      </c>
      <c r="B36" s="6">
        <v>0.05</v>
      </c>
      <c r="C36" s="6">
        <v>0.05</v>
      </c>
      <c r="D36" s="6">
        <v>0.05</v>
      </c>
    </row>
    <row r="37" spans="1:4" ht="15" thickBot="1" x14ac:dyDescent="0.35">
      <c r="A37" s="5" t="s">
        <v>29</v>
      </c>
      <c r="B37" s="6">
        <v>0.18</v>
      </c>
      <c r="C37" s="6">
        <v>0.18</v>
      </c>
      <c r="D37" s="6">
        <v>0.22</v>
      </c>
    </row>
    <row r="38" spans="1:4" ht="15" thickBot="1" x14ac:dyDescent="0.35">
      <c r="A38" s="5" t="s">
        <v>30</v>
      </c>
      <c r="B38" s="6">
        <v>0.14000000000000001</v>
      </c>
      <c r="C38" s="6">
        <v>0.16</v>
      </c>
      <c r="D38" s="6">
        <v>0.21</v>
      </c>
    </row>
    <row r="39" spans="1:4" x14ac:dyDescent="0.3">
      <c r="A39" t="s">
        <v>11</v>
      </c>
      <c r="B39">
        <v>4.33</v>
      </c>
      <c r="C39">
        <v>4.57</v>
      </c>
      <c r="D39">
        <v>5.53</v>
      </c>
    </row>
    <row r="40" spans="1:4" x14ac:dyDescent="0.3">
      <c r="A40" t="s">
        <v>12</v>
      </c>
      <c r="B40">
        <v>41.64</v>
      </c>
      <c r="C40">
        <v>36.14</v>
      </c>
      <c r="D40">
        <v>31.7</v>
      </c>
    </row>
    <row r="41" spans="1:4" x14ac:dyDescent="0.3">
      <c r="A41" t="s">
        <v>13</v>
      </c>
      <c r="B41" s="14">
        <v>0.13469999999999999</v>
      </c>
      <c r="C41" s="14">
        <v>0.14119999999999999</v>
      </c>
      <c r="D41" s="14">
        <v>0.20069999999999999</v>
      </c>
    </row>
    <row r="42" spans="1:4" x14ac:dyDescent="0.3">
      <c r="A42" t="s">
        <v>14</v>
      </c>
      <c r="B42" s="14">
        <v>2.6100000000000002E-2</v>
      </c>
      <c r="C42" s="14">
        <v>2.8400000000000002E-2</v>
      </c>
      <c r="D42" s="14">
        <v>3.56E-2</v>
      </c>
    </row>
    <row r="43" spans="1:4" x14ac:dyDescent="0.3">
      <c r="A43" t="s">
        <v>15</v>
      </c>
      <c r="B43">
        <v>9.64</v>
      </c>
      <c r="C43">
        <v>7.89</v>
      </c>
      <c r="D43">
        <v>5.73</v>
      </c>
    </row>
    <row r="44" spans="1:4" x14ac:dyDescent="0.3">
      <c r="A44" t="s">
        <v>16</v>
      </c>
      <c r="B44">
        <v>1.17</v>
      </c>
      <c r="C44">
        <v>1.1000000000000001</v>
      </c>
      <c r="D44">
        <v>1.04</v>
      </c>
    </row>
    <row r="45" spans="1:4" x14ac:dyDescent="0.3">
      <c r="A45" t="s">
        <v>17</v>
      </c>
      <c r="B45">
        <v>0.49</v>
      </c>
      <c r="C45">
        <v>0.38</v>
      </c>
      <c r="D45">
        <v>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CC1D-D943-47AC-9E56-E859C8EAD4E3}">
  <dimension ref="A1:AS4"/>
  <sheetViews>
    <sheetView tabSelected="1" workbookViewId="0">
      <selection activeCell="A4" sqref="A1:AS4"/>
    </sheetView>
  </sheetViews>
  <sheetFormatPr defaultRowHeight="14.4" x14ac:dyDescent="0.3"/>
  <cols>
    <col min="1" max="1" width="9.44140625" customWidth="1"/>
    <col min="2" max="2" width="10.33203125" bestFit="1" customWidth="1"/>
    <col min="3" max="3" width="11.77734375" bestFit="1" customWidth="1"/>
    <col min="4" max="4" width="20" bestFit="1" customWidth="1"/>
    <col min="5" max="5" width="18.5546875" bestFit="1" customWidth="1"/>
    <col min="6" max="6" width="11.44140625" bestFit="1" customWidth="1"/>
    <col min="7" max="7" width="18.33203125" bestFit="1" customWidth="1"/>
    <col min="8" max="8" width="31.77734375" bestFit="1" customWidth="1"/>
    <col min="9" max="9" width="21.6640625" bestFit="1" customWidth="1"/>
    <col min="10" max="10" width="19.77734375" bestFit="1" customWidth="1"/>
    <col min="11" max="11" width="21.6640625" bestFit="1" customWidth="1"/>
    <col min="12" max="12" width="22.88671875" bestFit="1" customWidth="1"/>
    <col min="13" max="13" width="30.44140625" bestFit="1" customWidth="1"/>
    <col min="14" max="14" width="9" bestFit="1" customWidth="1"/>
    <col min="15" max="15" width="26.109375" bestFit="1" customWidth="1"/>
    <col min="16" max="16" width="22.33203125" bestFit="1" customWidth="1"/>
    <col min="17" max="17" width="19.33203125" bestFit="1" customWidth="1"/>
    <col min="18" max="18" width="14.109375" bestFit="1" customWidth="1"/>
    <col min="19" max="19" width="25.6640625" bestFit="1" customWidth="1"/>
    <col min="20" max="20" width="10.33203125" bestFit="1" customWidth="1"/>
    <col min="21" max="21" width="17.21875" bestFit="1" customWidth="1"/>
    <col min="22" max="22" width="26.5546875" bestFit="1" customWidth="1"/>
    <col min="23" max="23" width="32" bestFit="1" customWidth="1"/>
    <col min="24" max="24" width="31.44140625" bestFit="1" customWidth="1"/>
    <col min="25" max="25" width="16.109375" bestFit="1" customWidth="1"/>
    <col min="26" max="26" width="26.88671875" bestFit="1" customWidth="1"/>
    <col min="27" max="27" width="30.88671875" bestFit="1" customWidth="1"/>
    <col min="28" max="28" width="19.88671875" bestFit="1" customWidth="1"/>
    <col min="29" max="29" width="20.5546875" bestFit="1" customWidth="1"/>
    <col min="30" max="30" width="12.6640625" bestFit="1" customWidth="1"/>
    <col min="31" max="31" width="11" bestFit="1" customWidth="1"/>
    <col min="32" max="32" width="10" bestFit="1" customWidth="1"/>
    <col min="33" max="33" width="12.6640625" bestFit="1" customWidth="1"/>
    <col min="34" max="34" width="16.21875" bestFit="1" customWidth="1"/>
    <col min="35" max="35" width="14.33203125" bestFit="1" customWidth="1"/>
    <col min="36" max="36" width="12.6640625" bestFit="1" customWidth="1"/>
    <col min="37" max="37" width="12" bestFit="1" customWidth="1"/>
    <col min="38" max="38" width="13.109375" bestFit="1" customWidth="1"/>
    <col min="39" max="39" width="5" bestFit="1" customWidth="1"/>
    <col min="40" max="40" width="10" bestFit="1" customWidth="1"/>
    <col min="41" max="42" width="4.5546875" bestFit="1" customWidth="1"/>
    <col min="43" max="45" width="5" bestFit="1" customWidth="1"/>
  </cols>
  <sheetData>
    <row r="1" spans="1:45" ht="15" thickBot="1" x14ac:dyDescent="0.35">
      <c r="A1" s="9" t="s">
        <v>58</v>
      </c>
      <c r="B1" s="11" t="s">
        <v>0</v>
      </c>
      <c r="C1" s="11" t="s">
        <v>31</v>
      </c>
      <c r="D1" s="12" t="s">
        <v>54</v>
      </c>
      <c r="E1" s="11" t="s">
        <v>32</v>
      </c>
      <c r="F1" s="13" t="s">
        <v>33</v>
      </c>
      <c r="G1" s="12" t="s">
        <v>55</v>
      </c>
      <c r="H1" s="11" t="s">
        <v>34</v>
      </c>
      <c r="I1" s="11" t="s">
        <v>35</v>
      </c>
      <c r="J1" s="11" t="s">
        <v>37</v>
      </c>
      <c r="K1" s="13" t="s">
        <v>56</v>
      </c>
      <c r="L1" s="12" t="s">
        <v>57</v>
      </c>
      <c r="M1" s="11" t="s">
        <v>38</v>
      </c>
      <c r="N1" s="11" t="s">
        <v>39</v>
      </c>
      <c r="O1" s="13" t="s">
        <v>52</v>
      </c>
      <c r="P1" s="11" t="s">
        <v>40</v>
      </c>
      <c r="Q1" s="11" t="s">
        <v>41</v>
      </c>
      <c r="R1" s="11" t="s">
        <v>42</v>
      </c>
      <c r="S1" s="11" t="s">
        <v>43</v>
      </c>
      <c r="T1" s="13" t="s">
        <v>3</v>
      </c>
      <c r="U1" s="12" t="s">
        <v>53</v>
      </c>
      <c r="V1" s="11" t="s">
        <v>44</v>
      </c>
      <c r="W1" s="11" t="s">
        <v>45</v>
      </c>
      <c r="X1" s="11" t="s">
        <v>46</v>
      </c>
      <c r="Y1" s="11" t="s">
        <v>47</v>
      </c>
      <c r="Z1" s="11" t="s">
        <v>48</v>
      </c>
      <c r="AA1" s="11" t="s">
        <v>49</v>
      </c>
      <c r="AB1" s="11" t="s">
        <v>50</v>
      </c>
      <c r="AC1" s="11" t="s">
        <v>51</v>
      </c>
      <c r="AD1" s="3" t="s">
        <v>22</v>
      </c>
      <c r="AE1" s="5" t="s">
        <v>23</v>
      </c>
      <c r="AF1" s="5" t="s">
        <v>24</v>
      </c>
      <c r="AG1" s="5" t="s">
        <v>25</v>
      </c>
      <c r="AH1" s="5" t="s">
        <v>26</v>
      </c>
      <c r="AI1" s="5" t="s">
        <v>27</v>
      </c>
      <c r="AJ1" s="5" t="s">
        <v>28</v>
      </c>
      <c r="AK1" s="5" t="s">
        <v>29</v>
      </c>
      <c r="AL1" s="5" t="s">
        <v>30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</row>
    <row r="2" spans="1:45" ht="15" thickBot="1" x14ac:dyDescent="0.35">
      <c r="A2" s="15">
        <v>2020</v>
      </c>
      <c r="B2" s="7">
        <v>122485</v>
      </c>
      <c r="C2" s="7">
        <v>122485</v>
      </c>
      <c r="D2" s="7">
        <f>(C2-C3)/C2</f>
        <v>-0.12043923745764787</v>
      </c>
      <c r="E2" s="7">
        <v>107313</v>
      </c>
      <c r="F2" s="7">
        <v>15172</v>
      </c>
      <c r="G2" s="7">
        <f>F2/C2</f>
        <v>0.12386822876270563</v>
      </c>
      <c r="H2" s="7">
        <v>5638</v>
      </c>
      <c r="I2" s="7">
        <v>2900</v>
      </c>
      <c r="J2" s="7">
        <v>115851</v>
      </c>
      <c r="K2" s="7">
        <v>6634</v>
      </c>
      <c r="L2" s="7">
        <f>K2/C2</f>
        <v>5.4161734089888558E-2</v>
      </c>
      <c r="M2" s="8">
        <v>366</v>
      </c>
      <c r="N2" s="7">
        <v>1095</v>
      </c>
      <c r="O2" s="7">
        <v>8095</v>
      </c>
      <c r="P2" s="7">
        <v>1774</v>
      </c>
      <c r="Q2" s="7">
        <v>6321</v>
      </c>
      <c r="R2" s="8">
        <v>106</v>
      </c>
      <c r="S2" s="7">
        <v>6427</v>
      </c>
      <c r="T2" s="7">
        <v>6427</v>
      </c>
      <c r="U2" s="7">
        <f>T2/C2</f>
        <v>5.2471731232395805E-2</v>
      </c>
      <c r="V2" s="8">
        <v>-180</v>
      </c>
      <c r="W2" s="7">
        <v>6247</v>
      </c>
      <c r="X2" s="7">
        <v>6247</v>
      </c>
      <c r="Y2" s="7">
        <v>6247</v>
      </c>
      <c r="Z2" s="7">
        <v>1442</v>
      </c>
      <c r="AA2" s="8">
        <v>4.33</v>
      </c>
      <c r="AB2" s="8">
        <v>6.33</v>
      </c>
      <c r="AC2" s="8">
        <v>0</v>
      </c>
      <c r="AD2" s="4">
        <v>1.01</v>
      </c>
      <c r="AE2" s="6">
        <v>0.88</v>
      </c>
      <c r="AF2" s="6">
        <v>0.36</v>
      </c>
      <c r="AG2" s="6">
        <v>0.11</v>
      </c>
      <c r="AH2" s="6">
        <v>0.05</v>
      </c>
      <c r="AI2" s="6">
        <v>7.0000000000000007E-2</v>
      </c>
      <c r="AJ2" s="6">
        <v>0.05</v>
      </c>
      <c r="AK2" s="6">
        <v>0.18</v>
      </c>
      <c r="AL2" s="6">
        <v>0.14000000000000001</v>
      </c>
      <c r="AM2">
        <v>4.33</v>
      </c>
      <c r="AN2">
        <v>41.64</v>
      </c>
      <c r="AO2" s="14">
        <v>0.13469999999999999</v>
      </c>
      <c r="AP2" s="14">
        <v>2.6100000000000002E-2</v>
      </c>
      <c r="AQ2">
        <v>9.64</v>
      </c>
      <c r="AR2">
        <v>1.17</v>
      </c>
      <c r="AS2">
        <v>0.49</v>
      </c>
    </row>
    <row r="3" spans="1:45" ht="15" thickBot="1" x14ac:dyDescent="0.35">
      <c r="A3" s="15">
        <v>2019</v>
      </c>
      <c r="B3" s="7">
        <v>137237</v>
      </c>
      <c r="C3" s="7">
        <v>137237</v>
      </c>
      <c r="D3" s="7">
        <f>(C3-C4)/C3</f>
        <v>-7.1496753790887296E-2</v>
      </c>
      <c r="E3" s="7">
        <v>123265</v>
      </c>
      <c r="F3" s="7">
        <v>13972</v>
      </c>
      <c r="G3" s="7">
        <f>F3/C3</f>
        <v>0.10180927883879712</v>
      </c>
      <c r="H3" s="7">
        <v>8491</v>
      </c>
      <c r="I3" s="8">
        <v>-449</v>
      </c>
      <c r="J3" s="7">
        <v>131756</v>
      </c>
      <c r="K3" s="7">
        <v>5481</v>
      </c>
      <c r="L3" s="7">
        <f>K3/C3</f>
        <v>3.9938209083556185E-2</v>
      </c>
      <c r="M3" s="7">
        <v>1158</v>
      </c>
      <c r="N3" s="8">
        <v>797</v>
      </c>
      <c r="O3" s="7">
        <v>7436</v>
      </c>
      <c r="P3" s="8">
        <v>769</v>
      </c>
      <c r="Q3" s="7">
        <v>6667</v>
      </c>
      <c r="R3" s="8">
        <v>65</v>
      </c>
      <c r="S3" s="7">
        <v>6732</v>
      </c>
      <c r="T3" s="7">
        <v>6732</v>
      </c>
      <c r="U3" s="7">
        <f>T3/C3</f>
        <v>4.9053826591954064E-2</v>
      </c>
      <c r="V3" s="8">
        <v>-151</v>
      </c>
      <c r="W3" s="7">
        <v>6581</v>
      </c>
      <c r="X3" s="7">
        <v>6581</v>
      </c>
      <c r="Y3" s="7">
        <v>6581</v>
      </c>
      <c r="Z3" s="7">
        <v>1439</v>
      </c>
      <c r="AA3" s="8">
        <v>4.57</v>
      </c>
      <c r="AB3" s="8">
        <v>5.28</v>
      </c>
      <c r="AC3" s="8">
        <v>130</v>
      </c>
      <c r="AD3" s="4">
        <v>0.88</v>
      </c>
      <c r="AE3" s="6">
        <v>0.76</v>
      </c>
      <c r="AF3" s="6">
        <v>0.27</v>
      </c>
      <c r="AG3" s="6">
        <v>0.1</v>
      </c>
      <c r="AH3" s="6">
        <v>0.04</v>
      </c>
      <c r="AI3" s="6">
        <v>0.05</v>
      </c>
      <c r="AJ3" s="6">
        <v>0.05</v>
      </c>
      <c r="AK3" s="6">
        <v>0.18</v>
      </c>
      <c r="AL3" s="6">
        <v>0.16</v>
      </c>
      <c r="AM3">
        <v>4.57</v>
      </c>
      <c r="AN3">
        <v>36.14</v>
      </c>
      <c r="AO3" s="14">
        <v>0.14119999999999999</v>
      </c>
      <c r="AP3" s="14">
        <v>2.8400000000000002E-2</v>
      </c>
      <c r="AQ3">
        <v>7.89</v>
      </c>
      <c r="AR3">
        <v>1.1000000000000001</v>
      </c>
      <c r="AS3">
        <v>0.38</v>
      </c>
    </row>
    <row r="4" spans="1:45" ht="15" thickBot="1" x14ac:dyDescent="0.35">
      <c r="A4" s="15">
        <v>2018</v>
      </c>
      <c r="B4" s="7">
        <v>147049</v>
      </c>
      <c r="C4" s="7">
        <v>147049</v>
      </c>
      <c r="D4" s="7">
        <f>(C4)/C4</f>
        <v>1</v>
      </c>
      <c r="E4" s="7">
        <v>132954</v>
      </c>
      <c r="F4" s="7">
        <v>14095</v>
      </c>
      <c r="G4" s="7">
        <f>F4/C4</f>
        <v>9.5852402940516432E-2</v>
      </c>
      <c r="H4" s="7">
        <v>9650</v>
      </c>
      <c r="I4" s="8" t="s">
        <v>36</v>
      </c>
      <c r="J4" s="7">
        <v>142604</v>
      </c>
      <c r="K4" s="7">
        <v>4445</v>
      </c>
      <c r="L4" s="7">
        <f>K4/C4</f>
        <v>3.0228019231684677E-2</v>
      </c>
      <c r="M4" s="7">
        <v>4104</v>
      </c>
      <c r="N4" s="8" t="s">
        <v>36</v>
      </c>
      <c r="O4" s="7">
        <v>8549</v>
      </c>
      <c r="P4" s="8">
        <v>674</v>
      </c>
      <c r="Q4" s="7">
        <v>7875</v>
      </c>
      <c r="R4" s="8">
        <v>9</v>
      </c>
      <c r="S4" s="7">
        <v>7884</v>
      </c>
      <c r="T4" s="7">
        <v>8014</v>
      </c>
      <c r="U4" s="7">
        <f>T4/C4</f>
        <v>5.4498840522546908E-2</v>
      </c>
      <c r="V4" s="8">
        <v>-98</v>
      </c>
      <c r="W4" s="7">
        <v>7786</v>
      </c>
      <c r="X4" s="7">
        <v>7916</v>
      </c>
      <c r="Y4" s="7">
        <v>7916</v>
      </c>
      <c r="Z4" s="7">
        <v>1431</v>
      </c>
      <c r="AA4" s="8">
        <v>5.44</v>
      </c>
      <c r="AB4" s="8">
        <v>6.99</v>
      </c>
      <c r="AC4" s="7">
        <v>-11512</v>
      </c>
      <c r="AD4" s="4">
        <v>0.92</v>
      </c>
      <c r="AE4" s="6">
        <v>0.8</v>
      </c>
      <c r="AF4" s="6">
        <v>0.33</v>
      </c>
      <c r="AG4" s="6">
        <v>0.1</v>
      </c>
      <c r="AH4" s="6">
        <v>0.03</v>
      </c>
      <c r="AI4" s="6">
        <v>0.06</v>
      </c>
      <c r="AJ4" s="6">
        <v>0.05</v>
      </c>
      <c r="AK4" s="6">
        <v>0.22</v>
      </c>
      <c r="AL4" s="6">
        <v>0.21</v>
      </c>
      <c r="AM4">
        <v>5.53</v>
      </c>
      <c r="AN4">
        <v>31.7</v>
      </c>
      <c r="AO4" s="14">
        <v>0.20069999999999999</v>
      </c>
      <c r="AP4" s="14">
        <v>3.56E-2</v>
      </c>
      <c r="AQ4">
        <v>5.73</v>
      </c>
      <c r="AR4">
        <v>1.04</v>
      </c>
      <c r="AS4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9619-3BB2-4137-8F57-3A85EE485053}">
  <dimension ref="A1:D17"/>
  <sheetViews>
    <sheetView workbookViewId="0">
      <selection activeCell="D17" sqref="A2:D17"/>
    </sheetView>
  </sheetViews>
  <sheetFormatPr defaultRowHeight="14.4" x14ac:dyDescent="0.3"/>
  <cols>
    <col min="1" max="1" width="16.21875" bestFit="1" customWidth="1"/>
    <col min="2" max="4" width="10.109375" bestFit="1" customWidth="1"/>
  </cols>
  <sheetData>
    <row r="1" spans="1:4" ht="15" thickBot="1" x14ac:dyDescent="0.35">
      <c r="A1" s="1" t="s">
        <v>18</v>
      </c>
      <c r="B1" s="2" t="s">
        <v>19</v>
      </c>
      <c r="C1" s="2" t="s">
        <v>20</v>
      </c>
      <c r="D1" s="2" t="s">
        <v>21</v>
      </c>
    </row>
    <row r="2" spans="1:4" ht="15" thickBot="1" x14ac:dyDescent="0.35">
      <c r="A2" s="3" t="s">
        <v>22</v>
      </c>
      <c r="B2" s="4">
        <v>1.01</v>
      </c>
      <c r="C2" s="4">
        <v>0.88</v>
      </c>
      <c r="D2" s="4">
        <v>0.92</v>
      </c>
    </row>
    <row r="3" spans="1:4" ht="15" thickBot="1" x14ac:dyDescent="0.35">
      <c r="A3" s="5" t="s">
        <v>23</v>
      </c>
      <c r="B3" s="6">
        <v>0.88</v>
      </c>
      <c r="C3" s="6">
        <v>0.76</v>
      </c>
      <c r="D3" s="6">
        <v>0.8</v>
      </c>
    </row>
    <row r="4" spans="1:4" ht="15" thickBot="1" x14ac:dyDescent="0.35">
      <c r="A4" s="5" t="s">
        <v>24</v>
      </c>
      <c r="B4" s="6">
        <v>0.36</v>
      </c>
      <c r="C4" s="6">
        <v>0.27</v>
      </c>
      <c r="D4" s="6">
        <v>0.33</v>
      </c>
    </row>
    <row r="5" spans="1:4" ht="15" thickBot="1" x14ac:dyDescent="0.35">
      <c r="A5" s="5" t="s">
        <v>25</v>
      </c>
      <c r="B5" s="6">
        <v>0.11</v>
      </c>
      <c r="C5" s="6">
        <v>0.1</v>
      </c>
      <c r="D5" s="6">
        <v>0.1</v>
      </c>
    </row>
    <row r="6" spans="1:4" ht="15" thickBot="1" x14ac:dyDescent="0.35">
      <c r="A6" s="5" t="s">
        <v>26</v>
      </c>
      <c r="B6" s="6">
        <v>0.05</v>
      </c>
      <c r="C6" s="6">
        <v>0.04</v>
      </c>
      <c r="D6" s="6">
        <v>0.03</v>
      </c>
    </row>
    <row r="7" spans="1:4" ht="15" thickBot="1" x14ac:dyDescent="0.35">
      <c r="A7" s="5" t="s">
        <v>27</v>
      </c>
      <c r="B7" s="6">
        <v>7.0000000000000007E-2</v>
      </c>
      <c r="C7" s="6">
        <v>0.05</v>
      </c>
      <c r="D7" s="6">
        <v>0.06</v>
      </c>
    </row>
    <row r="8" spans="1:4" ht="15" thickBot="1" x14ac:dyDescent="0.35">
      <c r="A8" s="5" t="s">
        <v>28</v>
      </c>
      <c r="B8" s="6">
        <v>0.05</v>
      </c>
      <c r="C8" s="6">
        <v>0.05</v>
      </c>
      <c r="D8" s="6">
        <v>0.05</v>
      </c>
    </row>
    <row r="9" spans="1:4" ht="15" thickBot="1" x14ac:dyDescent="0.35">
      <c r="A9" s="5" t="s">
        <v>29</v>
      </c>
      <c r="B9" s="6">
        <v>0.18</v>
      </c>
      <c r="C9" s="6">
        <v>0.18</v>
      </c>
      <c r="D9" s="6">
        <v>0.22</v>
      </c>
    </row>
    <row r="10" spans="1:4" ht="15" thickBot="1" x14ac:dyDescent="0.35">
      <c r="A10" s="5" t="s">
        <v>30</v>
      </c>
      <c r="B10" s="6">
        <v>0.14000000000000001</v>
      </c>
      <c r="C10" s="6">
        <v>0.16</v>
      </c>
      <c r="D10" s="6">
        <v>0.21</v>
      </c>
    </row>
    <row r="11" spans="1:4" x14ac:dyDescent="0.3">
      <c r="A11" t="s">
        <v>11</v>
      </c>
      <c r="B11">
        <v>4.33</v>
      </c>
      <c r="C11">
        <v>4.57</v>
      </c>
      <c r="D11">
        <v>5.53</v>
      </c>
    </row>
    <row r="12" spans="1:4" x14ac:dyDescent="0.3">
      <c r="A12" t="s">
        <v>12</v>
      </c>
      <c r="B12">
        <v>41.64</v>
      </c>
      <c r="C12">
        <v>36.14</v>
      </c>
      <c r="D12">
        <v>31.7</v>
      </c>
    </row>
    <row r="13" spans="1:4" x14ac:dyDescent="0.3">
      <c r="A13" t="s">
        <v>13</v>
      </c>
      <c r="B13" s="14">
        <v>0.13469999999999999</v>
      </c>
      <c r="C13" s="14">
        <v>0.14119999999999999</v>
      </c>
      <c r="D13" s="14">
        <v>0.20069999999999999</v>
      </c>
    </row>
    <row r="14" spans="1:4" x14ac:dyDescent="0.3">
      <c r="A14" t="s">
        <v>14</v>
      </c>
      <c r="B14" s="14">
        <v>2.6100000000000002E-2</v>
      </c>
      <c r="C14" s="14">
        <v>2.8400000000000002E-2</v>
      </c>
      <c r="D14" s="14">
        <v>3.56E-2</v>
      </c>
    </row>
    <row r="15" spans="1:4" x14ac:dyDescent="0.3">
      <c r="A15" t="s">
        <v>15</v>
      </c>
      <c r="B15">
        <v>9.64</v>
      </c>
      <c r="C15">
        <v>7.89</v>
      </c>
      <c r="D15">
        <v>5.73</v>
      </c>
    </row>
    <row r="16" spans="1:4" x14ac:dyDescent="0.3">
      <c r="A16" t="s">
        <v>16</v>
      </c>
      <c r="B16">
        <v>1.17</v>
      </c>
      <c r="C16">
        <v>1.1000000000000001</v>
      </c>
      <c r="D16">
        <v>1.04</v>
      </c>
    </row>
    <row r="17" spans="1:4" x14ac:dyDescent="0.3">
      <c r="A17" t="s">
        <v>17</v>
      </c>
      <c r="B17">
        <v>0.49</v>
      </c>
      <c r="C17">
        <v>0.38</v>
      </c>
      <c r="D17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8840-09AE-4D56-A183-DF026EC16D7D}">
  <dimension ref="A1:D23"/>
  <sheetViews>
    <sheetView workbookViewId="0">
      <selection activeCell="A16" sqref="A16:D23"/>
    </sheetView>
  </sheetViews>
  <sheetFormatPr defaultRowHeight="14.4" x14ac:dyDescent="0.3"/>
  <cols>
    <col min="1" max="1" width="25.77734375" bestFit="1" customWidth="1"/>
    <col min="2" max="4" width="7" bestFit="1" customWidth="1"/>
  </cols>
  <sheetData>
    <row r="1" spans="1:4" x14ac:dyDescent="0.3">
      <c r="B1">
        <v>2020</v>
      </c>
      <c r="C1">
        <v>2019</v>
      </c>
      <c r="D1">
        <v>2018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7" spans="1:4" x14ac:dyDescent="0.3">
      <c r="A7" t="s">
        <v>4</v>
      </c>
    </row>
    <row r="8" spans="1:4" x14ac:dyDescent="0.3">
      <c r="A8" t="s">
        <v>5</v>
      </c>
    </row>
    <row r="9" spans="1:4" x14ac:dyDescent="0.3">
      <c r="A9" t="s">
        <v>6</v>
      </c>
    </row>
    <row r="11" spans="1:4" x14ac:dyDescent="0.3">
      <c r="A11" t="s">
        <v>7</v>
      </c>
    </row>
    <row r="12" spans="1:4" x14ac:dyDescent="0.3">
      <c r="A12" t="s">
        <v>8</v>
      </c>
    </row>
    <row r="14" spans="1:4" x14ac:dyDescent="0.3">
      <c r="A14" t="s">
        <v>9</v>
      </c>
    </row>
    <row r="15" spans="1:4" x14ac:dyDescent="0.3">
      <c r="A15" t="s">
        <v>10</v>
      </c>
    </row>
    <row r="16" spans="1:4" x14ac:dyDescent="0.3">
      <c r="A16" t="s">
        <v>11</v>
      </c>
      <c r="B16">
        <v>4.33</v>
      </c>
      <c r="C16">
        <v>4.57</v>
      </c>
      <c r="D16">
        <v>5.53</v>
      </c>
    </row>
    <row r="17" spans="1:4" x14ac:dyDescent="0.3">
      <c r="A17" t="s">
        <v>12</v>
      </c>
      <c r="B17">
        <v>41.64</v>
      </c>
      <c r="C17">
        <v>36.14</v>
      </c>
      <c r="D17">
        <v>31.7</v>
      </c>
    </row>
    <row r="18" spans="1:4" x14ac:dyDescent="0.3">
      <c r="A18" t="s">
        <v>13</v>
      </c>
      <c r="B18" s="14">
        <v>0.13469999999999999</v>
      </c>
      <c r="C18" s="14">
        <v>0.14119999999999999</v>
      </c>
      <c r="D18" s="14">
        <v>0.20069999999999999</v>
      </c>
    </row>
    <row r="19" spans="1:4" x14ac:dyDescent="0.3">
      <c r="A19" t="s">
        <v>14</v>
      </c>
      <c r="B19" s="14">
        <v>2.6100000000000002E-2</v>
      </c>
      <c r="C19" s="14">
        <v>2.8400000000000002E-2</v>
      </c>
      <c r="D19" s="14">
        <v>3.56E-2</v>
      </c>
    </row>
    <row r="21" spans="1:4" x14ac:dyDescent="0.3">
      <c r="A21" t="s">
        <v>15</v>
      </c>
      <c r="B21">
        <v>9.64</v>
      </c>
      <c r="C21">
        <v>7.89</v>
      </c>
      <c r="D21">
        <v>5.73</v>
      </c>
    </row>
    <row r="22" spans="1:4" x14ac:dyDescent="0.3">
      <c r="A22" t="s">
        <v>16</v>
      </c>
      <c r="B22">
        <v>1.17</v>
      </c>
      <c r="C22">
        <v>1.1000000000000001</v>
      </c>
      <c r="D22">
        <v>1.04</v>
      </c>
    </row>
    <row r="23" spans="1:4" x14ac:dyDescent="0.3">
      <c r="A23" t="s">
        <v>17</v>
      </c>
      <c r="B23">
        <v>0.49</v>
      </c>
      <c r="C23">
        <v>0.38</v>
      </c>
      <c r="D2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Data</vt:lpstr>
      <vt:lpstr>Ratio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Rakshit</dc:creator>
  <cp:lastModifiedBy>Ratan Rakshit</cp:lastModifiedBy>
  <dcterms:created xsi:type="dcterms:W3CDTF">2021-06-03T15:09:00Z</dcterms:created>
  <dcterms:modified xsi:type="dcterms:W3CDTF">2021-06-03T16:03:08Z</dcterms:modified>
</cp:coreProperties>
</file>