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Dashboards\Tesla\Data\"/>
    </mc:Choice>
  </mc:AlternateContent>
  <xr:revisionPtr revIDLastSave="0" documentId="13_ncr:1_{FD515AE8-326B-4464-9752-DA6195F4D8D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comeStatement" sheetId="1" r:id="rId1"/>
    <sheet name="Data" sheetId="5" r:id="rId2"/>
    <sheet name="Ratio" sheetId="2" r:id="rId3"/>
    <sheet name="Analys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5" l="1"/>
  <c r="M4" i="5"/>
  <c r="G4" i="5"/>
  <c r="D4" i="5"/>
  <c r="V3" i="5"/>
  <c r="M3" i="5"/>
  <c r="G3" i="5"/>
  <c r="D3" i="5"/>
  <c r="V2" i="5"/>
  <c r="M2" i="5"/>
  <c r="G2" i="5"/>
  <c r="D2" i="5"/>
  <c r="D4" i="1"/>
  <c r="C22" i="1"/>
  <c r="D22" i="1"/>
  <c r="B22" i="1"/>
  <c r="C13" i="1"/>
  <c r="D13" i="1"/>
  <c r="B13" i="1"/>
  <c r="C7" i="1"/>
  <c r="D7" i="1"/>
  <c r="B7" i="1"/>
  <c r="C4" i="1"/>
  <c r="B4" i="1"/>
</calcChain>
</file>

<file path=xl/sharedStrings.xml><?xml version="1.0" encoding="utf-8"?>
<sst xmlns="http://schemas.openxmlformats.org/spreadsheetml/2006/main" count="131" uniqueCount="60">
  <si>
    <t>Revenue</t>
  </si>
  <si>
    <t>Total Revenue</t>
  </si>
  <si>
    <t>Cost of Revenue, Total</t>
  </si>
  <si>
    <t>Gross Profit</t>
  </si>
  <si>
    <t>Selling/General/Admin. Expenses, Total</t>
  </si>
  <si>
    <t>Research &amp; Development</t>
  </si>
  <si>
    <t>Unusual Expense (Income)</t>
  </si>
  <si>
    <t>--</t>
  </si>
  <si>
    <t>Total Operating Expense</t>
  </si>
  <si>
    <t>Interest Inc.(Exp.),Net-Non-Op., Total</t>
  </si>
  <si>
    <t>Other, Net</t>
  </si>
  <si>
    <t>Provision for Income Taxes</t>
  </si>
  <si>
    <t>Net Income After Taxes</t>
  </si>
  <si>
    <t>Minority Interest</t>
  </si>
  <si>
    <t>Net Income Before Extra. Items</t>
  </si>
  <si>
    <t>Net Income</t>
  </si>
  <si>
    <t>Income Available to Com Excl ExtraOrd</t>
  </si>
  <si>
    <t>Income Available to Com Incl ExtraOrd</t>
  </si>
  <si>
    <t>Diluted Net Income</t>
  </si>
  <si>
    <t>Diluted Weighted Average Shares</t>
  </si>
  <si>
    <t>Diluted EPS Excluding ExtraOrd Items</t>
  </si>
  <si>
    <t>Diluted Normalized EPS</t>
  </si>
  <si>
    <t>Total Extraordinary Items</t>
  </si>
  <si>
    <t>Net Income Before Taxes-EBT</t>
  </si>
  <si>
    <t>RevenueGrowth Y-O-y</t>
  </si>
  <si>
    <t>Gross Profit Margin</t>
  </si>
  <si>
    <t>Operating Income Margin</t>
  </si>
  <si>
    <t>Net Income Margin</t>
  </si>
  <si>
    <t>Operating Income -EBIT</t>
  </si>
  <si>
    <t>Share Price</t>
  </si>
  <si>
    <t>Period Ending:</t>
  </si>
  <si>
    <t>12/31/2020</t>
  </si>
  <si>
    <t>12/31/2019</t>
  </si>
  <si>
    <t>12/31/2018</t>
  </si>
  <si>
    <t>Current Ratio</t>
  </si>
  <si>
    <t>Quick Ratio</t>
  </si>
  <si>
    <t>Cash Ratio</t>
  </si>
  <si>
    <t>Gross Margin</t>
  </si>
  <si>
    <t>Operating Margin</t>
  </si>
  <si>
    <t>Pre-Tax Margin</t>
  </si>
  <si>
    <t>Profit Margin</t>
  </si>
  <si>
    <t>Pre-Tax ROE</t>
  </si>
  <si>
    <t>After Tax ROE</t>
  </si>
  <si>
    <t>Gorss Profit</t>
  </si>
  <si>
    <t>Operating Income</t>
  </si>
  <si>
    <t>Gorss Profit %</t>
  </si>
  <si>
    <t>Operating Income%</t>
  </si>
  <si>
    <t>Net Income %</t>
  </si>
  <si>
    <t>Cash from operating Activities</t>
  </si>
  <si>
    <t>FCF</t>
  </si>
  <si>
    <t>Revenue Growth %</t>
  </si>
  <si>
    <t>Operating Income Growth %</t>
  </si>
  <si>
    <t>EPS Growth</t>
  </si>
  <si>
    <t>ROE</t>
  </si>
  <si>
    <t>ROA</t>
  </si>
  <si>
    <t>PE</t>
  </si>
  <si>
    <t>PB</t>
  </si>
  <si>
    <t>PS</t>
  </si>
  <si>
    <t>EPS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</si>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</sst>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313132"/>
      <name val="Times New Roman"/>
      <family val="1"/>
    </font>
    <font>
      <sz val="10"/>
      <color rgb="FF000000"/>
      <name val="Times New Roman"/>
      <family val="1"/>
    </font>
    <font>
      <sz val="10"/>
      <color rgb="FF717375"/>
      <name val="Times New Roman"/>
      <family val="1"/>
    </font>
    <font>
      <b/>
      <sz val="10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2B2B2B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666666"/>
      </top>
      <bottom style="medium">
        <color rgb="FF666666"/>
      </bottom>
      <diagonal/>
    </border>
    <border>
      <left/>
      <right/>
      <top/>
      <bottom style="medium">
        <color rgb="FFE1E1E6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15" fontId="3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" fontId="5" fillId="0" borderId="0" xfId="0" applyNumberFormat="1" applyFont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2" fontId="8" fillId="3" borderId="2" xfId="0" applyNumberFormat="1" applyFont="1" applyFill="1" applyBorder="1" applyAlignment="1">
      <alignment horizontal="right" vertical="center"/>
    </xf>
    <xf numFmtId="2" fontId="8" fillId="4" borderId="2" xfId="0" applyNumberFormat="1" applyFont="1" applyFill="1" applyBorder="1" applyAlignment="1">
      <alignment horizontal="right" vertical="center"/>
    </xf>
    <xf numFmtId="0" fontId="9" fillId="0" borderId="0" xfId="0" applyFont="1"/>
    <xf numFmtId="2" fontId="9" fillId="0" borderId="0" xfId="1" applyNumberFormat="1" applyFont="1"/>
    <xf numFmtId="2" fontId="0" fillId="0" borderId="0" xfId="1" applyNumberFormat="1" applyFont="1"/>
    <xf numFmtId="1" fontId="3" fillId="0" borderId="0" xfId="0" applyNumberFormat="1" applyFont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opLeftCell="A19" workbookViewId="0">
      <selection activeCell="A33" sqref="A1:D45"/>
    </sheetView>
  </sheetViews>
  <sheetFormatPr defaultRowHeight="14.4" x14ac:dyDescent="0.3"/>
  <cols>
    <col min="1" max="1" width="32" bestFit="1" customWidth="1"/>
    <col min="2" max="2" width="11.77734375" customWidth="1"/>
    <col min="3" max="3" width="13.77734375" customWidth="1"/>
    <col min="4" max="4" width="15" customWidth="1"/>
  </cols>
  <sheetData>
    <row r="1" spans="1:4" x14ac:dyDescent="0.3">
      <c r="A1" s="1"/>
      <c r="B1" s="4">
        <v>44196</v>
      </c>
      <c r="C1" s="4">
        <v>43830</v>
      </c>
      <c r="D1" s="4">
        <v>43465</v>
      </c>
    </row>
    <row r="2" spans="1:4" x14ac:dyDescent="0.3">
      <c r="A2" s="5" t="s">
        <v>0</v>
      </c>
      <c r="B2" s="2">
        <v>31536</v>
      </c>
      <c r="C2" s="2">
        <v>24578</v>
      </c>
      <c r="D2" s="2">
        <v>21461.27</v>
      </c>
    </row>
    <row r="3" spans="1:4" x14ac:dyDescent="0.3">
      <c r="A3" s="5" t="s">
        <v>1</v>
      </c>
      <c r="B3" s="2">
        <v>31536</v>
      </c>
      <c r="C3" s="2">
        <v>24578</v>
      </c>
      <c r="D3" s="2">
        <v>21461.27</v>
      </c>
    </row>
    <row r="4" spans="1:4" x14ac:dyDescent="0.3">
      <c r="A4" s="10" t="s">
        <v>24</v>
      </c>
      <c r="B4" s="2">
        <f>(B3-C3)/B3</f>
        <v>0.22063673262303399</v>
      </c>
      <c r="C4" s="2">
        <f t="shared" ref="C4" si="0">(C3-D3)/C3</f>
        <v>0.12680974855561883</v>
      </c>
      <c r="D4" s="2">
        <f>(D3-0)/D3</f>
        <v>1</v>
      </c>
    </row>
    <row r="5" spans="1:4" x14ac:dyDescent="0.3">
      <c r="A5" s="5" t="s">
        <v>2</v>
      </c>
      <c r="B5" s="2">
        <v>24906</v>
      </c>
      <c r="C5" s="2">
        <v>20509</v>
      </c>
      <c r="D5" s="2">
        <v>17419.25</v>
      </c>
    </row>
    <row r="6" spans="1:4" s="8" customFormat="1" x14ac:dyDescent="0.3">
      <c r="A6" s="6" t="s">
        <v>3</v>
      </c>
      <c r="B6" s="7">
        <v>6630</v>
      </c>
      <c r="C6" s="7">
        <v>4069</v>
      </c>
      <c r="D6" s="7">
        <v>4042.02</v>
      </c>
    </row>
    <row r="7" spans="1:4" s="8" customFormat="1" x14ac:dyDescent="0.3">
      <c r="A7" s="10" t="s">
        <v>25</v>
      </c>
      <c r="B7" s="7">
        <f>B6/B3</f>
        <v>0.2102359208523592</v>
      </c>
      <c r="C7" s="7">
        <f t="shared" ref="C7:D7" si="1">C6/C3</f>
        <v>0.1655545609895028</v>
      </c>
      <c r="D7" s="7">
        <f t="shared" si="1"/>
        <v>0.18834020540256938</v>
      </c>
    </row>
    <row r="8" spans="1:4" x14ac:dyDescent="0.3">
      <c r="A8" s="5" t="s">
        <v>4</v>
      </c>
      <c r="B8" s="2">
        <v>3145</v>
      </c>
      <c r="C8" s="2">
        <v>2646</v>
      </c>
      <c r="D8" s="2">
        <v>2834.49</v>
      </c>
    </row>
    <row r="9" spans="1:4" x14ac:dyDescent="0.3">
      <c r="A9" s="5" t="s">
        <v>5</v>
      </c>
      <c r="B9" s="2">
        <v>1491</v>
      </c>
      <c r="C9" s="2">
        <v>1343</v>
      </c>
      <c r="D9" s="2">
        <v>1460.37</v>
      </c>
    </row>
    <row r="10" spans="1:4" x14ac:dyDescent="0.3">
      <c r="A10" s="5" t="s">
        <v>6</v>
      </c>
      <c r="B10" s="3">
        <v>0</v>
      </c>
      <c r="C10" s="3">
        <v>149</v>
      </c>
      <c r="D10" s="3">
        <v>135.22999999999999</v>
      </c>
    </row>
    <row r="11" spans="1:4" x14ac:dyDescent="0.3">
      <c r="A11" s="5" t="s">
        <v>8</v>
      </c>
      <c r="B11" s="2">
        <v>29542</v>
      </c>
      <c r="C11" s="2">
        <v>24647</v>
      </c>
      <c r="D11" s="2">
        <v>21849.34</v>
      </c>
    </row>
    <row r="12" spans="1:4" s="8" customFormat="1" x14ac:dyDescent="0.3">
      <c r="A12" s="6" t="s">
        <v>28</v>
      </c>
      <c r="B12" s="7">
        <v>1994</v>
      </c>
      <c r="C12" s="9">
        <v>-69</v>
      </c>
      <c r="D12" s="9">
        <v>-388.07</v>
      </c>
    </row>
    <row r="13" spans="1:4" s="8" customFormat="1" x14ac:dyDescent="0.3">
      <c r="A13" s="10" t="s">
        <v>26</v>
      </c>
      <c r="B13" s="7">
        <f>B12/B3</f>
        <v>6.3229325215626589E-2</v>
      </c>
      <c r="C13" s="7">
        <f t="shared" ref="C13:D13" si="2">C12/C3</f>
        <v>-2.8073887216209618E-3</v>
      </c>
      <c r="D13" s="7">
        <f t="shared" si="2"/>
        <v>-1.8082340886629727E-2</v>
      </c>
    </row>
    <row r="14" spans="1:4" x14ac:dyDescent="0.3">
      <c r="A14" s="5" t="s">
        <v>9</v>
      </c>
      <c r="B14" s="3">
        <v>-832</v>
      </c>
      <c r="C14" s="3">
        <v>-593</v>
      </c>
      <c r="D14" s="3">
        <v>-637.04</v>
      </c>
    </row>
    <row r="15" spans="1:4" x14ac:dyDescent="0.3">
      <c r="A15" s="5" t="s">
        <v>10</v>
      </c>
      <c r="B15" s="3">
        <v>-8</v>
      </c>
      <c r="C15" s="3">
        <v>-3</v>
      </c>
      <c r="D15" s="3">
        <v>20.37</v>
      </c>
    </row>
    <row r="16" spans="1:4" s="8" customFormat="1" x14ac:dyDescent="0.3">
      <c r="A16" s="6" t="s">
        <v>23</v>
      </c>
      <c r="B16" s="7">
        <v>1154</v>
      </c>
      <c r="C16" s="9">
        <v>-665</v>
      </c>
      <c r="D16" s="7">
        <v>-1004.75</v>
      </c>
    </row>
    <row r="17" spans="1:4" x14ac:dyDescent="0.3">
      <c r="A17" s="5" t="s">
        <v>11</v>
      </c>
      <c r="B17" s="3">
        <v>292</v>
      </c>
      <c r="C17" s="3">
        <v>110</v>
      </c>
      <c r="D17" s="3">
        <v>57.84</v>
      </c>
    </row>
    <row r="18" spans="1:4" x14ac:dyDescent="0.3">
      <c r="A18" s="5" t="s">
        <v>12</v>
      </c>
      <c r="B18" s="3">
        <v>862</v>
      </c>
      <c r="C18" s="3">
        <v>-775</v>
      </c>
      <c r="D18" s="2">
        <v>-1062.58</v>
      </c>
    </row>
    <row r="19" spans="1:4" x14ac:dyDescent="0.3">
      <c r="A19" s="5" t="s">
        <v>13</v>
      </c>
      <c r="B19" s="3">
        <v>-172</v>
      </c>
      <c r="C19" s="3">
        <v>-95</v>
      </c>
      <c r="D19" s="3">
        <v>86.49</v>
      </c>
    </row>
    <row r="20" spans="1:4" x14ac:dyDescent="0.3">
      <c r="A20" s="5" t="s">
        <v>14</v>
      </c>
      <c r="B20" s="3">
        <v>690</v>
      </c>
      <c r="C20" s="3">
        <v>-870</v>
      </c>
      <c r="D20" s="3">
        <v>-976.09</v>
      </c>
    </row>
    <row r="21" spans="1:4" s="8" customFormat="1" x14ac:dyDescent="0.3">
      <c r="A21" s="6" t="s">
        <v>15</v>
      </c>
      <c r="B21" s="9">
        <v>690</v>
      </c>
      <c r="C21" s="9">
        <v>-870</v>
      </c>
      <c r="D21" s="9">
        <v>-976.09</v>
      </c>
    </row>
    <row r="22" spans="1:4" s="8" customFormat="1" x14ac:dyDescent="0.3">
      <c r="A22" s="10" t="s">
        <v>27</v>
      </c>
      <c r="B22" s="9">
        <f>B21/B3</f>
        <v>2.1879756468797563E-2</v>
      </c>
      <c r="C22" s="9">
        <f t="shared" ref="C22:D22" si="3">C21/C3</f>
        <v>-3.5397509968264303E-2</v>
      </c>
      <c r="D22" s="9">
        <f t="shared" si="3"/>
        <v>-4.5481464983199972E-2</v>
      </c>
    </row>
    <row r="23" spans="1:4" x14ac:dyDescent="0.3">
      <c r="A23" s="5" t="s">
        <v>16</v>
      </c>
      <c r="B23" s="3">
        <v>690</v>
      </c>
      <c r="C23" s="3">
        <v>-870</v>
      </c>
      <c r="D23" s="3">
        <v>-976.09</v>
      </c>
    </row>
    <row r="24" spans="1:4" x14ac:dyDescent="0.3">
      <c r="A24" s="5" t="s">
        <v>17</v>
      </c>
      <c r="B24" s="3">
        <v>690</v>
      </c>
      <c r="C24" s="3">
        <v>-870</v>
      </c>
      <c r="D24" s="3">
        <v>-976.09</v>
      </c>
    </row>
    <row r="25" spans="1:4" x14ac:dyDescent="0.3">
      <c r="A25" s="5" t="s">
        <v>18</v>
      </c>
      <c r="B25" s="3">
        <v>690</v>
      </c>
      <c r="C25" s="3">
        <v>-870</v>
      </c>
      <c r="D25" s="3">
        <v>-976.09</v>
      </c>
    </row>
    <row r="26" spans="1:4" x14ac:dyDescent="0.3">
      <c r="A26" s="5" t="s">
        <v>19</v>
      </c>
      <c r="B26" s="2">
        <v>1083</v>
      </c>
      <c r="C26" s="3">
        <v>887</v>
      </c>
      <c r="D26" s="3">
        <v>852.63</v>
      </c>
    </row>
    <row r="27" spans="1:4" x14ac:dyDescent="0.3">
      <c r="A27" s="5" t="s">
        <v>20</v>
      </c>
      <c r="B27" s="3">
        <v>0.64</v>
      </c>
      <c r="C27" s="3">
        <v>-0.98</v>
      </c>
      <c r="D27" s="3">
        <v>-1.1399999999999999</v>
      </c>
    </row>
    <row r="28" spans="1:4" x14ac:dyDescent="0.3">
      <c r="A28" s="5" t="s">
        <v>21</v>
      </c>
      <c r="B28" s="3">
        <v>0.64</v>
      </c>
      <c r="C28" s="3">
        <v>-0.87</v>
      </c>
      <c r="D28" s="3">
        <v>-1.04</v>
      </c>
    </row>
    <row r="29" spans="1:4" x14ac:dyDescent="0.3">
      <c r="A29" s="5" t="s">
        <v>22</v>
      </c>
      <c r="B29" s="3">
        <v>-722.65</v>
      </c>
      <c r="C29" s="3" t="s">
        <v>7</v>
      </c>
      <c r="D29" s="3" t="s">
        <v>7</v>
      </c>
    </row>
    <row r="30" spans="1:4" ht="15" thickBot="1" x14ac:dyDescent="0.35">
      <c r="A30" s="13" t="s">
        <v>34</v>
      </c>
      <c r="B30" s="15">
        <v>1.88</v>
      </c>
      <c r="C30" s="15">
        <v>1.1299999999999999</v>
      </c>
      <c r="D30" s="15">
        <v>0.83</v>
      </c>
    </row>
    <row r="31" spans="1:4" ht="15" thickBot="1" x14ac:dyDescent="0.35">
      <c r="A31" s="14" t="s">
        <v>35</v>
      </c>
      <c r="B31" s="16">
        <v>1.59</v>
      </c>
      <c r="C31" s="16">
        <v>0.8</v>
      </c>
      <c r="D31" s="16">
        <v>0.52</v>
      </c>
    </row>
    <row r="32" spans="1:4" ht="15" thickBot="1" x14ac:dyDescent="0.35">
      <c r="A32" s="13" t="s">
        <v>36</v>
      </c>
      <c r="B32" s="15">
        <v>1.36</v>
      </c>
      <c r="C32" s="15">
        <v>0.59</v>
      </c>
      <c r="D32" s="15">
        <v>0.39</v>
      </c>
    </row>
    <row r="33" spans="1:4" ht="15" thickBot="1" x14ac:dyDescent="0.35">
      <c r="A33" s="13" t="s">
        <v>37</v>
      </c>
      <c r="B33" s="15">
        <v>0.21</v>
      </c>
      <c r="C33" s="15">
        <v>0.17</v>
      </c>
      <c r="D33" s="15">
        <v>0.19</v>
      </c>
    </row>
    <row r="34" spans="1:4" ht="15" thickBot="1" x14ac:dyDescent="0.35">
      <c r="A34" s="13" t="s">
        <v>38</v>
      </c>
      <c r="B34" s="15">
        <v>0.06</v>
      </c>
      <c r="C34" s="15">
        <v>0</v>
      </c>
      <c r="D34" s="15">
        <v>0</v>
      </c>
    </row>
    <row r="35" spans="1:4" ht="15" thickBot="1" x14ac:dyDescent="0.35">
      <c r="A35" s="13" t="s">
        <v>39</v>
      </c>
      <c r="B35" s="15">
        <v>0.04</v>
      </c>
      <c r="C35" s="15">
        <v>0</v>
      </c>
      <c r="D35" s="15">
        <v>0</v>
      </c>
    </row>
    <row r="36" spans="1:4" ht="15" thickBot="1" x14ac:dyDescent="0.35">
      <c r="A36" s="13" t="s">
        <v>40</v>
      </c>
      <c r="B36" s="15">
        <v>0.02</v>
      </c>
      <c r="C36" s="15">
        <v>0</v>
      </c>
      <c r="D36" s="15">
        <v>0</v>
      </c>
    </row>
    <row r="37" spans="1:4" ht="15" thickBot="1" x14ac:dyDescent="0.35">
      <c r="A37" s="13" t="s">
        <v>41</v>
      </c>
      <c r="B37" s="15">
        <v>0.05</v>
      </c>
      <c r="C37" s="15">
        <v>0</v>
      </c>
      <c r="D37" s="15">
        <v>0</v>
      </c>
    </row>
    <row r="38" spans="1:4" ht="15" thickBot="1" x14ac:dyDescent="0.35">
      <c r="A38" s="13" t="s">
        <v>42</v>
      </c>
      <c r="B38" s="15">
        <v>0.03</v>
      </c>
      <c r="C38" s="15">
        <v>0</v>
      </c>
      <c r="D38" s="15">
        <v>0</v>
      </c>
    </row>
    <row r="39" spans="1:4" x14ac:dyDescent="0.3">
      <c r="A39" s="17" t="s">
        <v>58</v>
      </c>
      <c r="B39" s="17">
        <v>0.64</v>
      </c>
      <c r="C39" s="17">
        <v>-0.98</v>
      </c>
      <c r="D39" s="17">
        <v>-1.1399999999999999</v>
      </c>
    </row>
    <row r="40" spans="1:4" x14ac:dyDescent="0.3">
      <c r="A40" s="17" t="s">
        <v>29</v>
      </c>
      <c r="B40" s="17">
        <v>705.67</v>
      </c>
      <c r="C40" s="17">
        <v>83.67</v>
      </c>
      <c r="D40" s="17">
        <v>66.56</v>
      </c>
    </row>
    <row r="41" spans="1:4" x14ac:dyDescent="0.3">
      <c r="A41" s="17" t="s">
        <v>53</v>
      </c>
      <c r="B41" s="18">
        <v>4.5400000000000003E-2</v>
      </c>
      <c r="C41" s="18">
        <v>-0.13189999999999999</v>
      </c>
      <c r="D41" s="18">
        <v>-0.1852</v>
      </c>
    </row>
    <row r="42" spans="1:4" x14ac:dyDescent="0.3">
      <c r="A42" s="17" t="s">
        <v>54</v>
      </c>
      <c r="B42" s="18">
        <v>1.5900000000000001E-2</v>
      </c>
      <c r="C42" s="18">
        <v>-2.7199999999999998E-2</v>
      </c>
      <c r="D42" s="18">
        <v>-3.4200000000000001E-2</v>
      </c>
    </row>
    <row r="43" spans="1:4" x14ac:dyDescent="0.3">
      <c r="A43" s="17" t="s">
        <v>55</v>
      </c>
      <c r="B43" s="17">
        <v>1102.6099999999999</v>
      </c>
      <c r="C43" s="17">
        <v>0</v>
      </c>
      <c r="D43" s="17">
        <v>0</v>
      </c>
    </row>
    <row r="44" spans="1:4" x14ac:dyDescent="0.3">
      <c r="A44" s="17" t="s">
        <v>56</v>
      </c>
      <c r="B44" s="17">
        <v>29.36</v>
      </c>
      <c r="C44" s="17">
        <v>10.14</v>
      </c>
      <c r="D44" s="17">
        <v>10</v>
      </c>
    </row>
    <row r="45" spans="1:4" x14ac:dyDescent="0.3">
      <c r="A45" s="17" t="s">
        <v>57</v>
      </c>
      <c r="B45" s="17">
        <v>23.75</v>
      </c>
      <c r="C45" s="17">
        <v>3.03</v>
      </c>
      <c r="D45" s="17">
        <v>2.68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13DD-1F38-4A83-B640-5479C04A9CD2}">
  <dimension ref="A1:AS4"/>
  <sheetViews>
    <sheetView tabSelected="1" workbookViewId="0">
      <selection activeCell="C2" sqref="C2"/>
    </sheetView>
  </sheetViews>
  <sheetFormatPr defaultRowHeight="14.4" x14ac:dyDescent="0.3"/>
  <cols>
    <col min="1" max="1" width="9.44140625" customWidth="1"/>
    <col min="3" max="3" width="11.77734375" bestFit="1" customWidth="1"/>
    <col min="4" max="4" width="20" bestFit="1" customWidth="1"/>
    <col min="5" max="5" width="18.5546875" bestFit="1" customWidth="1"/>
    <col min="6" max="6" width="11.44140625" bestFit="1" customWidth="1"/>
    <col min="7" max="7" width="18.33203125" bestFit="1" customWidth="1"/>
    <col min="8" max="8" width="31.77734375" bestFit="1" customWidth="1"/>
    <col min="9" max="9" width="20.6640625" bestFit="1" customWidth="1"/>
    <col min="10" max="10" width="21.6640625" bestFit="1" customWidth="1"/>
    <col min="11" max="11" width="19.77734375" bestFit="1" customWidth="1"/>
    <col min="12" max="12" width="21.6640625" bestFit="1" customWidth="1"/>
    <col min="13" max="13" width="22.88671875" bestFit="1" customWidth="1"/>
    <col min="14" max="14" width="30.44140625" bestFit="1" customWidth="1"/>
    <col min="15" max="15" width="9" bestFit="1" customWidth="1"/>
    <col min="16" max="16" width="26.109375" bestFit="1" customWidth="1"/>
    <col min="17" max="17" width="22.33203125" bestFit="1" customWidth="1"/>
    <col min="18" max="18" width="19.33203125" bestFit="1" customWidth="1"/>
    <col min="19" max="19" width="14.109375" bestFit="1" customWidth="1"/>
    <col min="20" max="20" width="25.6640625" bestFit="1" customWidth="1"/>
    <col min="21" max="21" width="10.33203125" bestFit="1" customWidth="1"/>
    <col min="22" max="22" width="17.21875" bestFit="1" customWidth="1"/>
    <col min="23" max="23" width="32" bestFit="1" customWidth="1"/>
    <col min="24" max="24" width="31.44140625" bestFit="1" customWidth="1"/>
    <col min="25" max="25" width="16.109375" bestFit="1" customWidth="1"/>
    <col min="26" max="26" width="26.88671875" bestFit="1" customWidth="1"/>
    <col min="27" max="27" width="30.88671875" bestFit="1" customWidth="1"/>
    <col min="28" max="28" width="19.88671875" bestFit="1" customWidth="1"/>
    <col min="29" max="29" width="20.5546875" bestFit="1" customWidth="1"/>
    <col min="30" max="30" width="12.6640625" bestFit="1" customWidth="1"/>
    <col min="31" max="31" width="11" bestFit="1" customWidth="1"/>
    <col min="32" max="32" width="10" bestFit="1" customWidth="1"/>
    <col min="33" max="33" width="12.6640625" bestFit="1" customWidth="1"/>
    <col min="34" max="34" width="16.21875" bestFit="1" customWidth="1"/>
    <col min="35" max="35" width="14.33203125" bestFit="1" customWidth="1"/>
    <col min="36" max="36" width="12.6640625" bestFit="1" customWidth="1"/>
    <col min="37" max="37" width="12" bestFit="1" customWidth="1"/>
    <col min="38" max="38" width="13.109375" bestFit="1" customWidth="1"/>
    <col min="39" max="39" width="5.6640625" bestFit="1" customWidth="1"/>
    <col min="40" max="40" width="10.6640625" bestFit="1" customWidth="1"/>
    <col min="41" max="42" width="5.109375" bestFit="1" customWidth="1"/>
    <col min="43" max="43" width="8" bestFit="1" customWidth="1"/>
    <col min="44" max="45" width="6" bestFit="1" customWidth="1"/>
  </cols>
  <sheetData>
    <row r="1" spans="1:45" ht="15" thickBot="1" x14ac:dyDescent="0.35">
      <c r="A1" s="1" t="s">
        <v>59</v>
      </c>
      <c r="B1" s="5" t="s">
        <v>0</v>
      </c>
      <c r="C1" s="5" t="s">
        <v>1</v>
      </c>
      <c r="D1" s="10" t="s">
        <v>24</v>
      </c>
      <c r="E1" s="5" t="s">
        <v>2</v>
      </c>
      <c r="F1" s="6" t="s">
        <v>3</v>
      </c>
      <c r="G1" s="10" t="s">
        <v>25</v>
      </c>
      <c r="H1" s="5" t="s">
        <v>4</v>
      </c>
      <c r="I1" s="5" t="s">
        <v>5</v>
      </c>
      <c r="J1" s="5" t="s">
        <v>6</v>
      </c>
      <c r="K1" s="5" t="s">
        <v>8</v>
      </c>
      <c r="L1" s="6" t="s">
        <v>28</v>
      </c>
      <c r="M1" s="10" t="s">
        <v>26</v>
      </c>
      <c r="N1" s="5" t="s">
        <v>9</v>
      </c>
      <c r="O1" s="5" t="s">
        <v>10</v>
      </c>
      <c r="P1" s="6" t="s">
        <v>23</v>
      </c>
      <c r="Q1" s="5" t="s">
        <v>11</v>
      </c>
      <c r="R1" s="5" t="s">
        <v>12</v>
      </c>
      <c r="S1" s="5" t="s">
        <v>13</v>
      </c>
      <c r="T1" s="5" t="s">
        <v>14</v>
      </c>
      <c r="U1" s="6" t="s">
        <v>15</v>
      </c>
      <c r="V1" s="10" t="s">
        <v>27</v>
      </c>
      <c r="W1" s="5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22</v>
      </c>
      <c r="AD1" s="13" t="s">
        <v>34</v>
      </c>
      <c r="AE1" s="14" t="s">
        <v>35</v>
      </c>
      <c r="AF1" s="13" t="s">
        <v>36</v>
      </c>
      <c r="AG1" s="13" t="s">
        <v>37</v>
      </c>
      <c r="AH1" s="13" t="s">
        <v>38</v>
      </c>
      <c r="AI1" s="13" t="s">
        <v>39</v>
      </c>
      <c r="AJ1" s="13" t="s">
        <v>40</v>
      </c>
      <c r="AK1" s="13" t="s">
        <v>41</v>
      </c>
      <c r="AL1" s="13" t="s">
        <v>42</v>
      </c>
      <c r="AM1" s="17" t="s">
        <v>58</v>
      </c>
      <c r="AN1" s="17" t="s">
        <v>29</v>
      </c>
      <c r="AO1" s="17" t="s">
        <v>53</v>
      </c>
      <c r="AP1" s="17" t="s">
        <v>54</v>
      </c>
      <c r="AQ1" s="17" t="s">
        <v>55</v>
      </c>
      <c r="AR1" s="17" t="s">
        <v>56</v>
      </c>
      <c r="AS1" s="17" t="s">
        <v>57</v>
      </c>
    </row>
    <row r="2" spans="1:45" ht="15" thickBot="1" x14ac:dyDescent="0.35">
      <c r="A2" s="20">
        <v>2020</v>
      </c>
      <c r="B2" s="2">
        <v>31536</v>
      </c>
      <c r="C2" s="2">
        <v>31536</v>
      </c>
      <c r="D2" s="2">
        <f>(C2-C3)/C2</f>
        <v>0.22063673262303399</v>
      </c>
      <c r="E2" s="2">
        <v>24906</v>
      </c>
      <c r="F2" s="7">
        <v>6630</v>
      </c>
      <c r="G2" s="7">
        <f>F2/C2</f>
        <v>0.2102359208523592</v>
      </c>
      <c r="H2" s="2">
        <v>3145</v>
      </c>
      <c r="I2" s="2">
        <v>1491</v>
      </c>
      <c r="J2" s="3">
        <v>0</v>
      </c>
      <c r="K2" s="2">
        <v>29542</v>
      </c>
      <c r="L2" s="7">
        <v>1994</v>
      </c>
      <c r="M2" s="7">
        <f>L2/C2</f>
        <v>6.3229325215626589E-2</v>
      </c>
      <c r="N2" s="3">
        <v>-832</v>
      </c>
      <c r="O2" s="3">
        <v>-8</v>
      </c>
      <c r="P2" s="7">
        <v>1154</v>
      </c>
      <c r="Q2" s="3">
        <v>292</v>
      </c>
      <c r="R2" s="3">
        <v>862</v>
      </c>
      <c r="S2" s="3">
        <v>-172</v>
      </c>
      <c r="T2" s="3">
        <v>690</v>
      </c>
      <c r="U2" s="9">
        <v>690</v>
      </c>
      <c r="V2" s="9">
        <f>U2/C2</f>
        <v>2.1879756468797563E-2</v>
      </c>
      <c r="W2" s="3">
        <v>690</v>
      </c>
      <c r="X2" s="3">
        <v>690</v>
      </c>
      <c r="Y2" s="3">
        <v>690</v>
      </c>
      <c r="Z2" s="2">
        <v>1083</v>
      </c>
      <c r="AA2" s="3">
        <v>0.64</v>
      </c>
      <c r="AB2" s="3">
        <v>0.64</v>
      </c>
      <c r="AC2" s="3">
        <v>-722.65</v>
      </c>
      <c r="AD2" s="15">
        <v>1.88</v>
      </c>
      <c r="AE2" s="16">
        <v>1.59</v>
      </c>
      <c r="AF2" s="15">
        <v>1.36</v>
      </c>
      <c r="AG2" s="15">
        <v>0.21</v>
      </c>
      <c r="AH2" s="15">
        <v>0.06</v>
      </c>
      <c r="AI2" s="15">
        <v>0.04</v>
      </c>
      <c r="AJ2" s="15">
        <v>0.02</v>
      </c>
      <c r="AK2" s="15">
        <v>0.05</v>
      </c>
      <c r="AL2" s="15">
        <v>0.03</v>
      </c>
      <c r="AM2" s="17">
        <v>0.64</v>
      </c>
      <c r="AN2" s="17">
        <v>705.67</v>
      </c>
      <c r="AO2" s="18">
        <v>4.5400000000000003E-2</v>
      </c>
      <c r="AP2" s="18">
        <v>1.5900000000000001E-2</v>
      </c>
      <c r="AQ2" s="17">
        <v>1102.6099999999999</v>
      </c>
      <c r="AR2" s="17">
        <v>29.36</v>
      </c>
      <c r="AS2" s="17">
        <v>23.75</v>
      </c>
    </row>
    <row r="3" spans="1:45" ht="15" thickBot="1" x14ac:dyDescent="0.35">
      <c r="A3" s="20">
        <v>2019</v>
      </c>
      <c r="B3" s="2">
        <v>24578</v>
      </c>
      <c r="C3" s="2">
        <v>24578</v>
      </c>
      <c r="D3" s="2">
        <f>(C3-C4)/C3</f>
        <v>0.12680974855561883</v>
      </c>
      <c r="E3" s="2">
        <v>20509</v>
      </c>
      <c r="F3" s="7">
        <v>4069</v>
      </c>
      <c r="G3" s="7">
        <f>F3/C3</f>
        <v>0.1655545609895028</v>
      </c>
      <c r="H3" s="2">
        <v>2646</v>
      </c>
      <c r="I3" s="2">
        <v>1343</v>
      </c>
      <c r="J3" s="3">
        <v>149</v>
      </c>
      <c r="K3" s="2">
        <v>24647</v>
      </c>
      <c r="L3" s="9">
        <v>-69</v>
      </c>
      <c r="M3" s="7">
        <f>L3/C3</f>
        <v>-2.8073887216209618E-3</v>
      </c>
      <c r="N3" s="3">
        <v>-593</v>
      </c>
      <c r="O3" s="3">
        <v>-3</v>
      </c>
      <c r="P3" s="9">
        <v>-665</v>
      </c>
      <c r="Q3" s="3">
        <v>110</v>
      </c>
      <c r="R3" s="3">
        <v>-775</v>
      </c>
      <c r="S3" s="3">
        <v>-95</v>
      </c>
      <c r="T3" s="3">
        <v>-870</v>
      </c>
      <c r="U3" s="9">
        <v>-870</v>
      </c>
      <c r="V3" s="9">
        <f>U3/C3</f>
        <v>-3.5397509968264303E-2</v>
      </c>
      <c r="W3" s="3">
        <v>-870</v>
      </c>
      <c r="X3" s="3">
        <v>-870</v>
      </c>
      <c r="Y3" s="3">
        <v>-870</v>
      </c>
      <c r="Z3" s="3">
        <v>887</v>
      </c>
      <c r="AA3" s="3">
        <v>-0.98</v>
      </c>
      <c r="AB3" s="3">
        <v>-0.87</v>
      </c>
      <c r="AC3" s="3" t="s">
        <v>7</v>
      </c>
      <c r="AD3" s="15">
        <v>1.1299999999999999</v>
      </c>
      <c r="AE3" s="16">
        <v>0.8</v>
      </c>
      <c r="AF3" s="15">
        <v>0.59</v>
      </c>
      <c r="AG3" s="15">
        <v>0.17</v>
      </c>
      <c r="AH3" s="15">
        <v>0</v>
      </c>
      <c r="AI3" s="15">
        <v>0</v>
      </c>
      <c r="AJ3" s="15">
        <v>0</v>
      </c>
      <c r="AK3" s="15">
        <v>0</v>
      </c>
      <c r="AL3" s="15">
        <v>0</v>
      </c>
      <c r="AM3" s="17">
        <v>-0.98</v>
      </c>
      <c r="AN3" s="17">
        <v>83.67</v>
      </c>
      <c r="AO3" s="18">
        <v>-0.13189999999999999</v>
      </c>
      <c r="AP3" s="18">
        <v>-2.7199999999999998E-2</v>
      </c>
      <c r="AQ3" s="17">
        <v>0</v>
      </c>
      <c r="AR3" s="17">
        <v>10.14</v>
      </c>
      <c r="AS3" s="17">
        <v>3.03</v>
      </c>
    </row>
    <row r="4" spans="1:45" ht="15" thickBot="1" x14ac:dyDescent="0.35">
      <c r="A4" s="20">
        <v>2018</v>
      </c>
      <c r="B4" s="2">
        <v>21461.27</v>
      </c>
      <c r="C4" s="2">
        <v>21461.27</v>
      </c>
      <c r="D4" s="2">
        <f>(C4-0)/C4</f>
        <v>1</v>
      </c>
      <c r="E4" s="2">
        <v>17419.25</v>
      </c>
      <c r="F4" s="7">
        <v>4042.02</v>
      </c>
      <c r="G4" s="7">
        <f>F4/C4</f>
        <v>0.18834020540256938</v>
      </c>
      <c r="H4" s="2">
        <v>2834.49</v>
      </c>
      <c r="I4" s="2">
        <v>1460.37</v>
      </c>
      <c r="J4" s="3">
        <v>135.22999999999999</v>
      </c>
      <c r="K4" s="2">
        <v>21849.34</v>
      </c>
      <c r="L4" s="9">
        <v>-388.07</v>
      </c>
      <c r="M4" s="7">
        <f>L4/C4</f>
        <v>-1.8082340886629727E-2</v>
      </c>
      <c r="N4" s="3">
        <v>-637.04</v>
      </c>
      <c r="O4" s="3">
        <v>20.37</v>
      </c>
      <c r="P4" s="7">
        <v>-1004.75</v>
      </c>
      <c r="Q4" s="3">
        <v>57.84</v>
      </c>
      <c r="R4" s="2">
        <v>-1062.58</v>
      </c>
      <c r="S4" s="3">
        <v>86.49</v>
      </c>
      <c r="T4" s="3">
        <v>-976.09</v>
      </c>
      <c r="U4" s="9">
        <v>-976.09</v>
      </c>
      <c r="V4" s="9">
        <f>U4/C4</f>
        <v>-4.5481464983199972E-2</v>
      </c>
      <c r="W4" s="3">
        <v>-976.09</v>
      </c>
      <c r="X4" s="3">
        <v>-976.09</v>
      </c>
      <c r="Y4" s="3">
        <v>-976.09</v>
      </c>
      <c r="Z4" s="3">
        <v>852.63</v>
      </c>
      <c r="AA4" s="3">
        <v>-1.1399999999999999</v>
      </c>
      <c r="AB4" s="3">
        <v>-1.04</v>
      </c>
      <c r="AC4" s="3" t="s">
        <v>7</v>
      </c>
      <c r="AD4" s="15">
        <v>0.83</v>
      </c>
      <c r="AE4" s="16">
        <v>0.52</v>
      </c>
      <c r="AF4" s="15">
        <v>0.39</v>
      </c>
      <c r="AG4" s="15">
        <v>0.19</v>
      </c>
      <c r="AH4" s="15">
        <v>0</v>
      </c>
      <c r="AI4" s="15">
        <v>0</v>
      </c>
      <c r="AJ4" s="15">
        <v>0</v>
      </c>
      <c r="AK4" s="15">
        <v>0</v>
      </c>
      <c r="AL4" s="15">
        <v>0</v>
      </c>
      <c r="AM4" s="17">
        <v>-1.1399999999999999</v>
      </c>
      <c r="AN4" s="17">
        <v>66.56</v>
      </c>
      <c r="AO4" s="18">
        <v>-0.1852</v>
      </c>
      <c r="AP4" s="18">
        <v>-3.4200000000000001E-2</v>
      </c>
      <c r="AQ4" s="17">
        <v>0</v>
      </c>
      <c r="AR4" s="17">
        <v>10</v>
      </c>
      <c r="AS4" s="17">
        <v>2.68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785A-9D29-4BAC-9C7D-D5483FBF1F55}">
  <dimension ref="A1:D17"/>
  <sheetViews>
    <sheetView workbookViewId="0">
      <selection activeCell="A29" sqref="A29"/>
    </sheetView>
  </sheetViews>
  <sheetFormatPr defaultRowHeight="14.4" x14ac:dyDescent="0.3"/>
  <cols>
    <col min="1" max="1" width="26.109375" bestFit="1" customWidth="1"/>
    <col min="2" max="2" width="10.109375" bestFit="1" customWidth="1"/>
    <col min="3" max="3" width="21.5546875" customWidth="1"/>
    <col min="4" max="4" width="10.109375" bestFit="1" customWidth="1"/>
  </cols>
  <sheetData>
    <row r="1" spans="1:4" ht="15" thickBot="1" x14ac:dyDescent="0.35">
      <c r="A1" s="11" t="s">
        <v>30</v>
      </c>
      <c r="B1" s="12" t="s">
        <v>31</v>
      </c>
      <c r="C1" s="12" t="s">
        <v>32</v>
      </c>
      <c r="D1" s="12" t="s">
        <v>33</v>
      </c>
    </row>
    <row r="2" spans="1:4" ht="15" thickBot="1" x14ac:dyDescent="0.35">
      <c r="A2" s="13" t="s">
        <v>34</v>
      </c>
      <c r="B2" s="15">
        <v>1.88</v>
      </c>
      <c r="C2" s="15">
        <v>1.1299999999999999</v>
      </c>
      <c r="D2" s="15">
        <v>0.83</v>
      </c>
    </row>
    <row r="3" spans="1:4" ht="15" thickBot="1" x14ac:dyDescent="0.35">
      <c r="A3" s="14" t="s">
        <v>35</v>
      </c>
      <c r="B3" s="16">
        <v>1.59</v>
      </c>
      <c r="C3" s="16">
        <v>0.8</v>
      </c>
      <c r="D3" s="16">
        <v>0.52</v>
      </c>
    </row>
    <row r="4" spans="1:4" ht="15" thickBot="1" x14ac:dyDescent="0.35">
      <c r="A4" s="13" t="s">
        <v>36</v>
      </c>
      <c r="B4" s="15">
        <v>1.36</v>
      </c>
      <c r="C4" s="15">
        <v>0.59</v>
      </c>
      <c r="D4" s="15">
        <v>0.39</v>
      </c>
    </row>
    <row r="5" spans="1:4" ht="15" thickBot="1" x14ac:dyDescent="0.35">
      <c r="A5" s="13" t="s">
        <v>37</v>
      </c>
      <c r="B5" s="15">
        <v>0.21</v>
      </c>
      <c r="C5" s="15">
        <v>0.17</v>
      </c>
      <c r="D5" s="15">
        <v>0.19</v>
      </c>
    </row>
    <row r="6" spans="1:4" ht="15" thickBot="1" x14ac:dyDescent="0.35">
      <c r="A6" s="13" t="s">
        <v>38</v>
      </c>
      <c r="B6" s="15">
        <v>0.06</v>
      </c>
      <c r="C6" s="15">
        <v>0</v>
      </c>
      <c r="D6" s="15">
        <v>0</v>
      </c>
    </row>
    <row r="7" spans="1:4" ht="15" thickBot="1" x14ac:dyDescent="0.35">
      <c r="A7" s="13" t="s">
        <v>39</v>
      </c>
      <c r="B7" s="15">
        <v>0.04</v>
      </c>
      <c r="C7" s="15">
        <v>0</v>
      </c>
      <c r="D7" s="15">
        <v>0</v>
      </c>
    </row>
    <row r="8" spans="1:4" ht="15" thickBot="1" x14ac:dyDescent="0.35">
      <c r="A8" s="13" t="s">
        <v>40</v>
      </c>
      <c r="B8" s="15">
        <v>0.02</v>
      </c>
      <c r="C8" s="15">
        <v>0</v>
      </c>
      <c r="D8" s="15">
        <v>0</v>
      </c>
    </row>
    <row r="9" spans="1:4" ht="15" thickBot="1" x14ac:dyDescent="0.35">
      <c r="A9" s="13" t="s">
        <v>41</v>
      </c>
      <c r="B9" s="15">
        <v>0.05</v>
      </c>
      <c r="C9" s="15">
        <v>0</v>
      </c>
      <c r="D9" s="15">
        <v>0</v>
      </c>
    </row>
    <row r="10" spans="1:4" ht="15" thickBot="1" x14ac:dyDescent="0.35">
      <c r="A10" s="13" t="s">
        <v>42</v>
      </c>
      <c r="B10" s="15">
        <v>0.03</v>
      </c>
      <c r="C10" s="15">
        <v>0</v>
      </c>
      <c r="D10" s="15">
        <v>0</v>
      </c>
    </row>
    <row r="11" spans="1:4" x14ac:dyDescent="0.3">
      <c r="A11" s="17" t="s">
        <v>58</v>
      </c>
      <c r="B11" s="17">
        <v>0.64</v>
      </c>
      <c r="C11" s="17">
        <v>-0.98</v>
      </c>
      <c r="D11" s="17">
        <v>-1.1399999999999999</v>
      </c>
    </row>
    <row r="12" spans="1:4" x14ac:dyDescent="0.3">
      <c r="A12" s="17" t="s">
        <v>29</v>
      </c>
      <c r="B12" s="17">
        <v>705.67</v>
      </c>
      <c r="C12" s="17">
        <v>83.67</v>
      </c>
      <c r="D12" s="17">
        <v>66.56</v>
      </c>
    </row>
    <row r="13" spans="1:4" x14ac:dyDescent="0.3">
      <c r="A13" s="17" t="s">
        <v>53</v>
      </c>
      <c r="B13" s="18">
        <v>4.5400000000000003E-2</v>
      </c>
      <c r="C13" s="18">
        <v>-0.13189999999999999</v>
      </c>
      <c r="D13" s="18">
        <v>-0.1852</v>
      </c>
    </row>
    <row r="14" spans="1:4" x14ac:dyDescent="0.3">
      <c r="A14" s="17" t="s">
        <v>54</v>
      </c>
      <c r="B14" s="18">
        <v>1.5900000000000001E-2</v>
      </c>
      <c r="C14" s="18">
        <v>-2.7199999999999998E-2</v>
      </c>
      <c r="D14" s="18">
        <v>-3.4200000000000001E-2</v>
      </c>
    </row>
    <row r="15" spans="1:4" x14ac:dyDescent="0.3">
      <c r="A15" s="17" t="s">
        <v>55</v>
      </c>
      <c r="B15" s="17">
        <v>1102.6099999999999</v>
      </c>
      <c r="C15" s="17">
        <v>0</v>
      </c>
      <c r="D15" s="17">
        <v>0</v>
      </c>
    </row>
    <row r="16" spans="1:4" x14ac:dyDescent="0.3">
      <c r="A16" s="17" t="s">
        <v>56</v>
      </c>
      <c r="B16" s="17">
        <v>29.36</v>
      </c>
      <c r="C16" s="17">
        <v>10.14</v>
      </c>
      <c r="D16" s="17">
        <v>10</v>
      </c>
    </row>
    <row r="17" spans="1:4" x14ac:dyDescent="0.3">
      <c r="A17" s="17" t="s">
        <v>57</v>
      </c>
      <c r="B17" s="17">
        <v>23.75</v>
      </c>
      <c r="C17" s="17">
        <v>3.03</v>
      </c>
      <c r="D17" s="17">
        <v>2.68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F38E1-E9F3-4428-9F0B-7C8CF097CBA7}">
  <dimension ref="A1:D23"/>
  <sheetViews>
    <sheetView workbookViewId="0">
      <selection activeCell="C14" sqref="C14"/>
    </sheetView>
  </sheetViews>
  <sheetFormatPr defaultRowHeight="14.4" x14ac:dyDescent="0.3"/>
  <cols>
    <col min="1" max="1" width="25.77734375" bestFit="1" customWidth="1"/>
    <col min="2" max="2" width="8" bestFit="1" customWidth="1"/>
    <col min="3" max="4" width="7.6640625" bestFit="1" customWidth="1"/>
  </cols>
  <sheetData>
    <row r="1" spans="1:4" x14ac:dyDescent="0.3">
      <c r="B1">
        <v>2020</v>
      </c>
      <c r="C1">
        <v>2019</v>
      </c>
      <c r="D1">
        <v>2018</v>
      </c>
    </row>
    <row r="2" spans="1:4" x14ac:dyDescent="0.3">
      <c r="A2" t="s">
        <v>0</v>
      </c>
    </row>
    <row r="3" spans="1:4" x14ac:dyDescent="0.3">
      <c r="A3" t="s">
        <v>43</v>
      </c>
    </row>
    <row r="4" spans="1:4" x14ac:dyDescent="0.3">
      <c r="A4" t="s">
        <v>44</v>
      </c>
    </row>
    <row r="5" spans="1:4" x14ac:dyDescent="0.3">
      <c r="A5" t="s">
        <v>15</v>
      </c>
    </row>
    <row r="7" spans="1:4" x14ac:dyDescent="0.3">
      <c r="A7" t="s">
        <v>45</v>
      </c>
    </row>
    <row r="8" spans="1:4" x14ac:dyDescent="0.3">
      <c r="A8" t="s">
        <v>46</v>
      </c>
    </row>
    <row r="9" spans="1:4" x14ac:dyDescent="0.3">
      <c r="A9" t="s">
        <v>47</v>
      </c>
    </row>
    <row r="11" spans="1:4" x14ac:dyDescent="0.3">
      <c r="A11" t="s">
        <v>48</v>
      </c>
    </row>
    <row r="12" spans="1:4" x14ac:dyDescent="0.3">
      <c r="A12" t="s">
        <v>49</v>
      </c>
    </row>
    <row r="14" spans="1:4" x14ac:dyDescent="0.3">
      <c r="A14" t="s">
        <v>50</v>
      </c>
    </row>
    <row r="15" spans="1:4" x14ac:dyDescent="0.3">
      <c r="A15" t="s">
        <v>51</v>
      </c>
    </row>
    <row r="16" spans="1:4" x14ac:dyDescent="0.3">
      <c r="A16" t="s">
        <v>52</v>
      </c>
      <c r="B16">
        <v>0.64</v>
      </c>
      <c r="C16">
        <v>-0.98</v>
      </c>
      <c r="D16">
        <v>-1.1399999999999999</v>
      </c>
    </row>
    <row r="17" spans="1:4" x14ac:dyDescent="0.3">
      <c r="A17" t="s">
        <v>29</v>
      </c>
      <c r="B17">
        <v>705.67</v>
      </c>
      <c r="C17">
        <v>83.67</v>
      </c>
      <c r="D17">
        <v>66.56</v>
      </c>
    </row>
    <row r="18" spans="1:4" x14ac:dyDescent="0.3">
      <c r="A18" t="s">
        <v>53</v>
      </c>
      <c r="B18" s="19">
        <v>4.5400000000000003E-2</v>
      </c>
      <c r="C18" s="19">
        <v>-0.13189999999999999</v>
      </c>
      <c r="D18" s="19">
        <v>-0.1852</v>
      </c>
    </row>
    <row r="19" spans="1:4" x14ac:dyDescent="0.3">
      <c r="A19" t="s">
        <v>54</v>
      </c>
      <c r="B19" s="19">
        <v>1.5900000000000001E-2</v>
      </c>
      <c r="C19" s="19">
        <v>-2.7199999999999998E-2</v>
      </c>
      <c r="D19" s="19">
        <v>-3.4200000000000001E-2</v>
      </c>
    </row>
    <row r="21" spans="1:4" x14ac:dyDescent="0.3">
      <c r="A21" t="s">
        <v>55</v>
      </c>
      <c r="B21">
        <v>1102.6099999999999</v>
      </c>
      <c r="C21">
        <v>0</v>
      </c>
      <c r="D21">
        <v>0</v>
      </c>
    </row>
    <row r="22" spans="1:4" x14ac:dyDescent="0.3">
      <c r="A22" t="s">
        <v>56</v>
      </c>
      <c r="B22">
        <v>29.36</v>
      </c>
      <c r="C22">
        <v>10.14</v>
      </c>
      <c r="D22">
        <v>10</v>
      </c>
    </row>
    <row r="23" spans="1:4" x14ac:dyDescent="0.3">
      <c r="A23" t="s">
        <v>57</v>
      </c>
      <c r="B23">
        <v>23.75</v>
      </c>
      <c r="C23">
        <v>3.03</v>
      </c>
      <c r="D23">
        <v>2.68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IncomeStatement</vt:lpstr>
      <vt:lpstr>Data</vt:lpstr>
      <vt:lpstr>Ratio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 Rakshit</dc:creator>
  <cp:lastModifiedBy>Ratan Rakshit</cp:lastModifiedBy>
  <dcterms:created xsi:type="dcterms:W3CDTF">2015-06-05T18:17:20Z</dcterms:created>
  <dcterms:modified xsi:type="dcterms:W3CDTF">2021-06-03T16:03:47Z</dcterms:modified>
</cp:coreProperties>
</file>