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n2\OneDrive\2018Aquila\Aquila-2018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9" i="1" l="1"/>
  <c r="M50" i="1"/>
  <c r="L50" i="1"/>
  <c r="J50" i="1"/>
  <c r="I49" i="1"/>
  <c r="L49" i="1" s="1"/>
  <c r="I50" i="1"/>
  <c r="G49" i="1"/>
  <c r="G50" i="1"/>
  <c r="F49" i="1"/>
  <c r="F50" i="1"/>
  <c r="M71" i="1"/>
  <c r="I71" i="1"/>
  <c r="J71" i="1" s="1"/>
  <c r="G71" i="1"/>
  <c r="F71" i="1"/>
  <c r="M70" i="1"/>
  <c r="I70" i="1"/>
  <c r="J70" i="1" s="1"/>
  <c r="G70" i="1"/>
  <c r="F70" i="1"/>
  <c r="M69" i="1"/>
  <c r="I69" i="1"/>
  <c r="J69" i="1" s="1"/>
  <c r="G69" i="1"/>
  <c r="F69" i="1"/>
  <c r="M68" i="1"/>
  <c r="I68" i="1"/>
  <c r="J68" i="1" s="1"/>
  <c r="G68" i="1"/>
  <c r="F68" i="1"/>
  <c r="F74" i="1"/>
  <c r="G74" i="1"/>
  <c r="I74" i="1" s="1"/>
  <c r="M74" i="1"/>
  <c r="F75" i="1"/>
  <c r="G75" i="1"/>
  <c r="I75" i="1" s="1"/>
  <c r="M75" i="1"/>
  <c r="F76" i="1"/>
  <c r="G76" i="1"/>
  <c r="I76" i="1" s="1"/>
  <c r="M76" i="1"/>
  <c r="M48" i="1"/>
  <c r="I48" i="1"/>
  <c r="J48" i="1" s="1"/>
  <c r="G48" i="1"/>
  <c r="F48" i="1"/>
  <c r="G25" i="1"/>
  <c r="G26" i="1"/>
  <c r="M16" i="1"/>
  <c r="M67" i="1"/>
  <c r="G67" i="1"/>
  <c r="I67" i="1" s="1"/>
  <c r="J67" i="1" s="1"/>
  <c r="F67" i="1"/>
  <c r="M66" i="1"/>
  <c r="G66" i="1"/>
  <c r="I66" i="1" s="1"/>
  <c r="J66" i="1" s="1"/>
  <c r="F66" i="1"/>
  <c r="M65" i="1"/>
  <c r="I65" i="1"/>
  <c r="J65" i="1" s="1"/>
  <c r="G65" i="1"/>
  <c r="F65" i="1"/>
  <c r="M64" i="1"/>
  <c r="I64" i="1"/>
  <c r="J64" i="1" s="1"/>
  <c r="G64" i="1"/>
  <c r="F64" i="1"/>
  <c r="M63" i="1"/>
  <c r="F63" i="1"/>
  <c r="G63" i="1"/>
  <c r="I63" i="1" s="1"/>
  <c r="M61" i="1"/>
  <c r="M62" i="1"/>
  <c r="G61" i="1"/>
  <c r="I61" i="1" s="1"/>
  <c r="G62" i="1"/>
  <c r="I62" i="1" s="1"/>
  <c r="F61" i="1"/>
  <c r="F62" i="1"/>
  <c r="M7" i="1"/>
  <c r="M8" i="1"/>
  <c r="F8" i="1"/>
  <c r="G8" i="1"/>
  <c r="I8" i="1" s="1"/>
  <c r="F7" i="1"/>
  <c r="G7" i="1"/>
  <c r="I7" i="1" s="1"/>
  <c r="F6" i="1"/>
  <c r="G6" i="1"/>
  <c r="I6" i="1" s="1"/>
  <c r="M6" i="1"/>
  <c r="J49" i="1" l="1"/>
  <c r="L68" i="1"/>
  <c r="L69" i="1"/>
  <c r="L70" i="1"/>
  <c r="L71" i="1"/>
  <c r="L76" i="1"/>
  <c r="J76" i="1"/>
  <c r="L74" i="1"/>
  <c r="J74" i="1"/>
  <c r="L75" i="1"/>
  <c r="J75" i="1"/>
  <c r="L48" i="1"/>
  <c r="L64" i="1"/>
  <c r="L65" i="1"/>
  <c r="L66" i="1"/>
  <c r="L67" i="1"/>
  <c r="J63" i="1"/>
  <c r="L63" i="1"/>
  <c r="J7" i="1"/>
  <c r="L7" i="1"/>
  <c r="L6" i="1"/>
  <c r="J6" i="1"/>
  <c r="L8" i="1"/>
  <c r="J8" i="1"/>
  <c r="L62" i="1"/>
  <c r="J62" i="1"/>
  <c r="J61" i="1"/>
  <c r="M46" i="1"/>
  <c r="M47" i="1"/>
  <c r="G46" i="1"/>
  <c r="I46" i="1" s="1"/>
  <c r="J46" i="1" s="1"/>
  <c r="G47" i="1"/>
  <c r="I47" i="1" s="1"/>
  <c r="F46" i="1"/>
  <c r="F47" i="1"/>
  <c r="F16" i="1"/>
  <c r="G16" i="1"/>
  <c r="I16" i="1" s="1"/>
  <c r="M77" i="1"/>
  <c r="M78" i="1"/>
  <c r="F77" i="1"/>
  <c r="G77" i="1"/>
  <c r="I77" i="1" s="1"/>
  <c r="F78" i="1"/>
  <c r="G78" i="1"/>
  <c r="I78" i="1" s="1"/>
  <c r="M2" i="1"/>
  <c r="M3" i="1"/>
  <c r="M4" i="1"/>
  <c r="M5" i="1"/>
  <c r="M9" i="1"/>
  <c r="M10" i="1"/>
  <c r="M11" i="1"/>
  <c r="M12" i="1"/>
  <c r="M13" i="1"/>
  <c r="M14" i="1"/>
  <c r="M15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53" i="1"/>
  <c r="M54" i="1"/>
  <c r="M55" i="1"/>
  <c r="M56" i="1"/>
  <c r="M57" i="1"/>
  <c r="M58" i="1"/>
  <c r="M59" i="1"/>
  <c r="M60" i="1"/>
  <c r="G38" i="1"/>
  <c r="I38" i="1" s="1"/>
  <c r="G39" i="1"/>
  <c r="I39" i="1" s="1"/>
  <c r="G40" i="1"/>
  <c r="I40" i="1" s="1"/>
  <c r="G41" i="1"/>
  <c r="I41" i="1" s="1"/>
  <c r="G42" i="1"/>
  <c r="I42" i="1" s="1"/>
  <c r="G43" i="1"/>
  <c r="I43" i="1" s="1"/>
  <c r="G44" i="1"/>
  <c r="I44" i="1" s="1"/>
  <c r="G45" i="1"/>
  <c r="I45" i="1" s="1"/>
  <c r="F37" i="1"/>
  <c r="F38" i="1"/>
  <c r="F39" i="1"/>
  <c r="F40" i="1"/>
  <c r="F41" i="1"/>
  <c r="F42" i="1"/>
  <c r="F43" i="1"/>
  <c r="F44" i="1"/>
  <c r="F45" i="1"/>
  <c r="F34" i="1"/>
  <c r="F35" i="1"/>
  <c r="F36" i="1"/>
  <c r="F53" i="1"/>
  <c r="F54" i="1"/>
  <c r="F55" i="1"/>
  <c r="F56" i="1"/>
  <c r="F57" i="1"/>
  <c r="F58" i="1"/>
  <c r="F59" i="1"/>
  <c r="F60" i="1"/>
  <c r="F26" i="1"/>
  <c r="G18" i="1"/>
  <c r="I18" i="1" s="1"/>
  <c r="G19" i="1"/>
  <c r="I19" i="1" s="1"/>
  <c r="G20" i="1"/>
  <c r="I20" i="1" s="1"/>
  <c r="J20" i="1" s="1"/>
  <c r="G21" i="1"/>
  <c r="I21" i="1" s="1"/>
  <c r="G22" i="1"/>
  <c r="I22" i="1" s="1"/>
  <c r="G23" i="1"/>
  <c r="I23" i="1" s="1"/>
  <c r="G24" i="1"/>
  <c r="I24" i="1" s="1"/>
  <c r="L24" i="1" s="1"/>
  <c r="I25" i="1"/>
  <c r="I26" i="1"/>
  <c r="G27" i="1"/>
  <c r="I27" i="1" s="1"/>
  <c r="L27" i="1" s="1"/>
  <c r="G28" i="1"/>
  <c r="I28" i="1" s="1"/>
  <c r="G29" i="1"/>
  <c r="I29" i="1" s="1"/>
  <c r="G30" i="1"/>
  <c r="I30" i="1" s="1"/>
  <c r="G31" i="1"/>
  <c r="I31" i="1" s="1"/>
  <c r="J31" i="1" s="1"/>
  <c r="G32" i="1"/>
  <c r="I32" i="1" s="1"/>
  <c r="G33" i="1"/>
  <c r="I33" i="1" s="1"/>
  <c r="L33" i="1" s="1"/>
  <c r="G34" i="1"/>
  <c r="I34" i="1" s="1"/>
  <c r="G35" i="1"/>
  <c r="I35" i="1" s="1"/>
  <c r="G36" i="1"/>
  <c r="I36" i="1" s="1"/>
  <c r="G37" i="1"/>
  <c r="I37" i="1" s="1"/>
  <c r="F17" i="1"/>
  <c r="F18" i="1"/>
  <c r="F19" i="1"/>
  <c r="F20" i="1"/>
  <c r="F21" i="1"/>
  <c r="F22" i="1"/>
  <c r="F23" i="1"/>
  <c r="F24" i="1"/>
  <c r="F25" i="1"/>
  <c r="F27" i="1"/>
  <c r="F28" i="1"/>
  <c r="F29" i="1"/>
  <c r="F30" i="1"/>
  <c r="F31" i="1"/>
  <c r="F32" i="1"/>
  <c r="F33" i="1"/>
  <c r="G14" i="1"/>
  <c r="I14" i="1" s="1"/>
  <c r="F14" i="1"/>
  <c r="G55" i="1"/>
  <c r="I55" i="1" s="1"/>
  <c r="J55" i="1" s="1"/>
  <c r="G57" i="1"/>
  <c r="I57" i="1" s="1"/>
  <c r="G15" i="1"/>
  <c r="I15" i="1" s="1"/>
  <c r="G17" i="1"/>
  <c r="I17" i="1" s="1"/>
  <c r="J17" i="1" s="1"/>
  <c r="F15" i="1"/>
  <c r="F13" i="1"/>
  <c r="G13" i="1"/>
  <c r="I13" i="1" s="1"/>
  <c r="J13" i="1" s="1"/>
  <c r="G2" i="1"/>
  <c r="F3" i="1"/>
  <c r="F4" i="1"/>
  <c r="F5" i="1"/>
  <c r="F9" i="1"/>
  <c r="F10" i="1"/>
  <c r="F11" i="1"/>
  <c r="F12" i="1"/>
  <c r="F2" i="1"/>
  <c r="G3" i="1"/>
  <c r="I3" i="1" s="1"/>
  <c r="L3" i="1" s="1"/>
  <c r="G4" i="1"/>
  <c r="I4" i="1" s="1"/>
  <c r="G5" i="1"/>
  <c r="I5" i="1" s="1"/>
  <c r="G9" i="1"/>
  <c r="I9" i="1" s="1"/>
  <c r="L9" i="1" s="1"/>
  <c r="G10" i="1"/>
  <c r="I10" i="1" s="1"/>
  <c r="G11" i="1"/>
  <c r="I11" i="1" s="1"/>
  <c r="G12" i="1"/>
  <c r="I12" i="1" s="1"/>
  <c r="G53" i="1"/>
  <c r="I53" i="1" s="1"/>
  <c r="L53" i="1" s="1"/>
  <c r="G54" i="1"/>
  <c r="I54" i="1" s="1"/>
  <c r="G56" i="1"/>
  <c r="I56" i="1" s="1"/>
  <c r="G58" i="1"/>
  <c r="G59" i="1"/>
  <c r="I59" i="1" s="1"/>
  <c r="L59" i="1" s="1"/>
  <c r="G60" i="1"/>
  <c r="I60" i="1" s="1"/>
  <c r="L60" i="1" s="1"/>
  <c r="I2" i="1"/>
  <c r="L2" i="1" s="1"/>
  <c r="I58" i="1"/>
  <c r="L58" i="1" s="1"/>
  <c r="L47" i="1" l="1"/>
  <c r="J47" i="1"/>
  <c r="L46" i="1"/>
  <c r="J77" i="1"/>
  <c r="L77" i="1"/>
  <c r="L16" i="1"/>
  <c r="J16" i="1"/>
  <c r="J2" i="1"/>
  <c r="L13" i="1"/>
  <c r="L17" i="1"/>
  <c r="O2" i="1"/>
  <c r="L45" i="1"/>
  <c r="J45" i="1"/>
  <c r="L44" i="1"/>
  <c r="J44" i="1"/>
  <c r="L78" i="1"/>
  <c r="J78" i="1"/>
  <c r="J43" i="1"/>
  <c r="L43" i="1"/>
  <c r="J42" i="1"/>
  <c r="L42" i="1"/>
  <c r="L41" i="1"/>
  <c r="J41" i="1"/>
  <c r="L37" i="1"/>
  <c r="J37" i="1"/>
  <c r="L40" i="1"/>
  <c r="J40" i="1"/>
  <c r="L39" i="1"/>
  <c r="J39" i="1"/>
  <c r="L38" i="1"/>
  <c r="J38" i="1"/>
  <c r="L36" i="1"/>
  <c r="J36" i="1"/>
  <c r="L35" i="1"/>
  <c r="J35" i="1"/>
  <c r="J34" i="1"/>
  <c r="L34" i="1"/>
  <c r="J33" i="1"/>
  <c r="L32" i="1"/>
  <c r="J32" i="1"/>
  <c r="L31" i="1"/>
  <c r="J30" i="1"/>
  <c r="L30" i="1"/>
  <c r="L29" i="1"/>
  <c r="J29" i="1"/>
  <c r="J28" i="1"/>
  <c r="L28" i="1"/>
  <c r="J27" i="1"/>
  <c r="L26" i="1"/>
  <c r="J26" i="1"/>
  <c r="L25" i="1"/>
  <c r="J25" i="1"/>
  <c r="J24" i="1"/>
  <c r="L23" i="1"/>
  <c r="J23" i="1"/>
  <c r="L22" i="1"/>
  <c r="J22" i="1"/>
  <c r="J21" i="1"/>
  <c r="L21" i="1"/>
  <c r="L20" i="1"/>
  <c r="J19" i="1"/>
  <c r="L19" i="1"/>
  <c r="L18" i="1"/>
  <c r="J18" i="1"/>
  <c r="L55" i="1"/>
  <c r="J60" i="1"/>
  <c r="J3" i="1"/>
  <c r="L14" i="1"/>
  <c r="J14" i="1"/>
  <c r="L57" i="1"/>
  <c r="J57" i="1"/>
  <c r="J59" i="1"/>
  <c r="L15" i="1"/>
  <c r="J15" i="1"/>
  <c r="J58" i="1"/>
  <c r="L56" i="1"/>
  <c r="J56" i="1"/>
  <c r="L54" i="1"/>
  <c r="J54" i="1"/>
  <c r="J53" i="1"/>
  <c r="L12" i="1"/>
  <c r="J12" i="1"/>
  <c r="L11" i="1"/>
  <c r="J11" i="1"/>
  <c r="L10" i="1"/>
  <c r="J10" i="1"/>
  <c r="J9" i="1"/>
  <c r="L5" i="1"/>
  <c r="J5" i="1"/>
  <c r="L4" i="1"/>
  <c r="J4" i="1"/>
  <c r="O1" i="1" l="1"/>
</calcChain>
</file>

<file path=xl/sharedStrings.xml><?xml version="1.0" encoding="utf-8"?>
<sst xmlns="http://schemas.openxmlformats.org/spreadsheetml/2006/main" count="153" uniqueCount="153">
  <si>
    <t>部品名</t>
    <rPh sb="0" eb="2">
      <t>ブヒン</t>
    </rPh>
    <rPh sb="2" eb="3">
      <t>メイ</t>
    </rPh>
    <phoneticPr fontId="1"/>
  </si>
  <si>
    <t>URL</t>
    <phoneticPr fontId="1"/>
  </si>
  <si>
    <t>何個入り</t>
    <rPh sb="0" eb="2">
      <t>ナンコ</t>
    </rPh>
    <rPh sb="2" eb="3">
      <t>イ</t>
    </rPh>
    <phoneticPr fontId="1"/>
  </si>
  <si>
    <t>何個必要</t>
    <rPh sb="0" eb="2">
      <t>ナンコ</t>
    </rPh>
    <rPh sb="2" eb="4">
      <t>ヒツヨウ</t>
    </rPh>
    <phoneticPr fontId="1"/>
  </si>
  <si>
    <t>必要パック数</t>
    <rPh sb="0" eb="2">
      <t>ヒツヨウ</t>
    </rPh>
    <rPh sb="5" eb="6">
      <t>スウ</t>
    </rPh>
    <phoneticPr fontId="1"/>
  </si>
  <si>
    <t>予備個数</t>
    <rPh sb="0" eb="2">
      <t>ヨビ</t>
    </rPh>
    <rPh sb="2" eb="4">
      <t>コスウ</t>
    </rPh>
    <phoneticPr fontId="1"/>
  </si>
  <si>
    <t>購入パック数</t>
    <rPh sb="0" eb="2">
      <t>コウニュウ</t>
    </rPh>
    <rPh sb="5" eb="6">
      <t>スウ</t>
    </rPh>
    <phoneticPr fontId="1"/>
  </si>
  <si>
    <t>一パック当たりの値段</t>
    <rPh sb="0" eb="1">
      <t>イッ</t>
    </rPh>
    <rPh sb="4" eb="5">
      <t>ア</t>
    </rPh>
    <rPh sb="8" eb="10">
      <t>ネダン</t>
    </rPh>
    <phoneticPr fontId="1"/>
  </si>
  <si>
    <t>計</t>
    <rPh sb="0" eb="1">
      <t>ケイ</t>
    </rPh>
    <phoneticPr fontId="1"/>
  </si>
  <si>
    <t>何個必要/板</t>
    <rPh sb="0" eb="2">
      <t>ナンコ</t>
    </rPh>
    <rPh sb="2" eb="4">
      <t>ヒツヨウ</t>
    </rPh>
    <rPh sb="5" eb="6">
      <t>イタ</t>
    </rPh>
    <phoneticPr fontId="1"/>
  </si>
  <si>
    <t>何枚分？</t>
    <rPh sb="0" eb="2">
      <t>ナンマイ</t>
    </rPh>
    <rPh sb="2" eb="3">
      <t>ブン</t>
    </rPh>
    <phoneticPr fontId="1"/>
  </si>
  <si>
    <t>http://akizukidenshi.com/catalog/g/gP-04119/</t>
    <phoneticPr fontId="1"/>
  </si>
  <si>
    <t>圧電スピーカー17mm</t>
    <rPh sb="0" eb="2">
      <t>アツデン</t>
    </rPh>
    <phoneticPr fontId="1"/>
  </si>
  <si>
    <t>http://akizukidenshi.com/catalog/g/gP-01032/</t>
    <phoneticPr fontId="1"/>
  </si>
  <si>
    <t>購入個数</t>
    <rPh sb="0" eb="2">
      <t>コウニュウ</t>
    </rPh>
    <rPh sb="2" eb="4">
      <t>コスウ</t>
    </rPh>
    <phoneticPr fontId="1"/>
  </si>
  <si>
    <t>http://akizukidenshi.com/catalog/g/gP-12703/</t>
    <phoneticPr fontId="1"/>
  </si>
  <si>
    <t>多回転半固定抵抗20kΩ(BOURNUS)</t>
    <rPh sb="0" eb="1">
      <t>タ</t>
    </rPh>
    <rPh sb="1" eb="3">
      <t>カイテン</t>
    </rPh>
    <rPh sb="3" eb="4">
      <t>ハン</t>
    </rPh>
    <rPh sb="4" eb="6">
      <t>コテイ</t>
    </rPh>
    <rPh sb="6" eb="8">
      <t>テイコウ</t>
    </rPh>
    <phoneticPr fontId="1"/>
  </si>
  <si>
    <t>備考</t>
    <rPh sb="0" eb="2">
      <t>ビコウ</t>
    </rPh>
    <phoneticPr fontId="1"/>
  </si>
  <si>
    <t>在庫切れだが高精度</t>
    <rPh sb="0" eb="2">
      <t>ザイコ</t>
    </rPh>
    <rPh sb="2" eb="3">
      <t>ギ</t>
    </rPh>
    <rPh sb="6" eb="9">
      <t>コウセイド</t>
    </rPh>
    <phoneticPr fontId="1"/>
  </si>
  <si>
    <t>安いが低精度</t>
    <rPh sb="0" eb="1">
      <t>ヤス</t>
    </rPh>
    <rPh sb="3" eb="6">
      <t>テイセイド</t>
    </rPh>
    <phoneticPr fontId="1"/>
  </si>
  <si>
    <t>多回転半固定抵抗20kΩ(SUNTAN)</t>
    <rPh sb="0" eb="1">
      <t>タ</t>
    </rPh>
    <rPh sb="1" eb="3">
      <t>カイテン</t>
    </rPh>
    <rPh sb="3" eb="4">
      <t>ハン</t>
    </rPh>
    <rPh sb="4" eb="6">
      <t>コテイ</t>
    </rPh>
    <rPh sb="6" eb="8">
      <t>テイコウ</t>
    </rPh>
    <phoneticPr fontId="1"/>
  </si>
  <si>
    <t>http://akizukidenshi.com/catalog/g/gP-11599/</t>
    <phoneticPr fontId="1"/>
  </si>
  <si>
    <t>http://akizukidenshi.com/catalog/g/gM-06187/</t>
    <phoneticPr fontId="1"/>
  </si>
  <si>
    <t>村田DCDCコンバータ</t>
    <rPh sb="0" eb="2">
      <t>ムラタ</t>
    </rPh>
    <phoneticPr fontId="1"/>
  </si>
  <si>
    <t>http://akizukidenshi.com/catalog/g/gP-08240/</t>
    <phoneticPr fontId="1"/>
  </si>
  <si>
    <t>チップコンデンサ22uF</t>
    <phoneticPr fontId="1"/>
  </si>
  <si>
    <t>チップコンデンサ10uF</t>
    <phoneticPr fontId="1"/>
  </si>
  <si>
    <t>http://akizukidenshi.com/catalog/g/gR-16122/</t>
    <phoneticPr fontId="1"/>
  </si>
  <si>
    <t>1.2kΩカーボン抵抗</t>
    <rPh sb="9" eb="11">
      <t>テイコウ</t>
    </rPh>
    <phoneticPr fontId="1"/>
  </si>
  <si>
    <t>https://www.digikey.jp/product-detail/ja/stmicroelectronics/ULN2003A/497-2344-5-ND/599603</t>
    <phoneticPr fontId="1"/>
  </si>
  <si>
    <t>ULN2003A</t>
    <phoneticPr fontId="1"/>
  </si>
  <si>
    <t>https://www.digikey.jp/product-detail/ja/microchip-technology/23K256T-I-SN/23K256T-I-SNCT-ND/5818673</t>
    <phoneticPr fontId="1"/>
  </si>
  <si>
    <t>23KT256T SRAM</t>
    <phoneticPr fontId="1"/>
  </si>
  <si>
    <t>https://www.digikey.jp/product-detail/ja/sullins-connector-solutions/SBH11-PBPC-D13-ST-BK/S9173-ND/1990066</t>
    <phoneticPr fontId="1"/>
  </si>
  <si>
    <t>13*2 HertingConnecter 機器側</t>
    <rPh sb="22" eb="24">
      <t>キキ</t>
    </rPh>
    <rPh sb="24" eb="25">
      <t>ガワ</t>
    </rPh>
    <phoneticPr fontId="1"/>
  </si>
  <si>
    <t>https://www.digikey.jp/product-detail/ja/sullins-connector-solutions/SBH11-PBPC-D07-ST-BK/S9170-ND/1990063</t>
    <phoneticPr fontId="1"/>
  </si>
  <si>
    <t>7*2 HartingConnecter 機器側</t>
    <rPh sb="21" eb="23">
      <t>キキ</t>
    </rPh>
    <rPh sb="23" eb="24">
      <t>ガワ</t>
    </rPh>
    <phoneticPr fontId="1"/>
  </si>
  <si>
    <t>http://akizukidenshi.com/catalog/g/gP-02399/</t>
    <phoneticPr fontId="1"/>
  </si>
  <si>
    <t>基板用トグルスイッチ</t>
    <rPh sb="0" eb="3">
      <t>キバンヨウ</t>
    </rPh>
    <phoneticPr fontId="1"/>
  </si>
  <si>
    <t>http://akizukidenshi.com/catalog/g/gP-08283/</t>
    <phoneticPr fontId="1"/>
  </si>
  <si>
    <t>表面実装2Pスイッチ</t>
    <rPh sb="0" eb="2">
      <t>ヒョウメン</t>
    </rPh>
    <rPh sb="2" eb="4">
      <t>ジッソウ</t>
    </rPh>
    <phoneticPr fontId="1"/>
  </si>
  <si>
    <t>https://www.digikey.jp/product-detail/ja/sullins-connector-solutions/SFH213-PPPC-D07-ID-BK/S9307-ND/2095316</t>
    <phoneticPr fontId="1"/>
  </si>
  <si>
    <t>7*2 HartingConnecter ケーブル側</t>
    <rPh sb="25" eb="26">
      <t>キソク</t>
    </rPh>
    <phoneticPr fontId="1"/>
  </si>
  <si>
    <t>13*2 HartingConnecter ケーブル側</t>
    <rPh sb="26" eb="27">
      <t>ガワ</t>
    </rPh>
    <phoneticPr fontId="1"/>
  </si>
  <si>
    <t>ATxmega128a1u-an-nd</t>
    <phoneticPr fontId="1"/>
  </si>
  <si>
    <t>ATmega328p</t>
    <phoneticPr fontId="1"/>
  </si>
  <si>
    <t>JTAGコネクタ</t>
    <phoneticPr fontId="1"/>
  </si>
  <si>
    <t>http://akizukidenshi.com/catalog/g/gC-06730/</t>
    <phoneticPr fontId="1"/>
  </si>
  <si>
    <t>DCジャック</t>
    <phoneticPr fontId="1"/>
  </si>
  <si>
    <t>http://akizukidenshi.com/catalog/g/gC-05843/</t>
    <phoneticPr fontId="1"/>
  </si>
  <si>
    <t>miniUSBメス</t>
    <phoneticPr fontId="1"/>
  </si>
  <si>
    <t>http://akizukidenshi.com/catalog/g/gI-02846/</t>
    <phoneticPr fontId="1"/>
  </si>
  <si>
    <t>MOSFET Pch2SJ334</t>
    <phoneticPr fontId="1"/>
  </si>
  <si>
    <t>http://akizukidenshi.com/catalog/g/gP-00147/</t>
    <phoneticPr fontId="1"/>
  </si>
  <si>
    <t>セラロック20MHz</t>
    <phoneticPr fontId="1"/>
  </si>
  <si>
    <t>http://akizukidenshi.com/catalog/g/gP-02333/</t>
    <phoneticPr fontId="1"/>
  </si>
  <si>
    <t>ターミナルブロック2P</t>
    <phoneticPr fontId="1"/>
  </si>
  <si>
    <t>http://akizukidenshi.com/catalog/g/gP-03651/</t>
    <phoneticPr fontId="1"/>
  </si>
  <si>
    <t>タクトスイッチ緑</t>
    <rPh sb="7" eb="8">
      <t>ミドリ</t>
    </rPh>
    <phoneticPr fontId="1"/>
  </si>
  <si>
    <t>タクトスイッチ水色</t>
    <rPh sb="7" eb="8">
      <t>ミズ</t>
    </rPh>
    <rPh sb="8" eb="9">
      <t>イロ</t>
    </rPh>
    <phoneticPr fontId="1"/>
  </si>
  <si>
    <t>http://akizukidenshi.com/catalog/g/gP-03649/</t>
    <phoneticPr fontId="1"/>
  </si>
  <si>
    <t>http://akizukidenshi.com/catalog/g/gP-08926/</t>
    <phoneticPr fontId="1"/>
  </si>
  <si>
    <t>DIPスイッチ8P</t>
    <phoneticPr fontId="1"/>
  </si>
  <si>
    <t>DIPスイッチ3P</t>
    <phoneticPr fontId="1"/>
  </si>
  <si>
    <t>http://akizukidenshi.com/catalog/g/gP-09992/</t>
    <phoneticPr fontId="1"/>
  </si>
  <si>
    <t>FT232</t>
    <phoneticPr fontId="1"/>
  </si>
  <si>
    <t>http://akizukidenshi.com/catalog/g/gI-01739/</t>
    <phoneticPr fontId="1"/>
  </si>
  <si>
    <t>分割用ピンヘッダオス</t>
    <rPh sb="0" eb="2">
      <t>ブンカツ</t>
    </rPh>
    <rPh sb="2" eb="3">
      <t>ヨウ</t>
    </rPh>
    <phoneticPr fontId="1"/>
  </si>
  <si>
    <t>http://akizukidenshi.com/catalog/g/gC-00167/</t>
    <phoneticPr fontId="1"/>
  </si>
  <si>
    <t>分割用ピンヘッダメス</t>
    <rPh sb="0" eb="2">
      <t>ブンカツ</t>
    </rPh>
    <rPh sb="2" eb="3">
      <t>ヨウ</t>
    </rPh>
    <phoneticPr fontId="1"/>
  </si>
  <si>
    <t>http://akizukidenshi.com/catalog/g/gC-05779/</t>
    <phoneticPr fontId="1"/>
  </si>
  <si>
    <t>赤色チップLED</t>
    <rPh sb="0" eb="2">
      <t>アカイロ</t>
    </rPh>
    <phoneticPr fontId="1"/>
  </si>
  <si>
    <t>http://akizukidenshi.com/catalog/g/gI-03978/</t>
    <phoneticPr fontId="1"/>
  </si>
  <si>
    <t>http://akizukidenshi.com/catalog/g/gI-06417/</t>
    <phoneticPr fontId="1"/>
  </si>
  <si>
    <t>緑色チップLED</t>
    <rPh sb="0" eb="2">
      <t>ミドリイロ</t>
    </rPh>
    <phoneticPr fontId="1"/>
  </si>
  <si>
    <t>http://akizukidenshi.com/catalog/g/gI-03982/</t>
    <phoneticPr fontId="1"/>
  </si>
  <si>
    <t>青色チップLED</t>
    <rPh sb="0" eb="2">
      <t>アオイロ</t>
    </rPh>
    <phoneticPr fontId="1"/>
  </si>
  <si>
    <t>http://akizukidenshi.com/catalog/g/gI-01444/</t>
    <phoneticPr fontId="1"/>
  </si>
  <si>
    <t>フルカラーLED</t>
    <phoneticPr fontId="1"/>
  </si>
  <si>
    <t>チェック端子</t>
    <rPh sb="4" eb="6">
      <t>タンシ</t>
    </rPh>
    <phoneticPr fontId="1"/>
  </si>
  <si>
    <t>http://akizukidenshi.com/catalog/g/gP-07591/</t>
    <phoneticPr fontId="1"/>
  </si>
  <si>
    <t>5mm赤色LED</t>
    <rPh sb="3" eb="5">
      <t>アカイロ</t>
    </rPh>
    <phoneticPr fontId="1"/>
  </si>
  <si>
    <t>http://akizukidenshi.com/catalog/g/gI-01318/</t>
    <phoneticPr fontId="1"/>
  </si>
  <si>
    <t>S9706</t>
    <phoneticPr fontId="1"/>
  </si>
  <si>
    <t>http://akizukidenshi.com/catalog/g/gI-02493/</t>
    <phoneticPr fontId="1"/>
  </si>
  <si>
    <t>青色電圧計</t>
    <rPh sb="0" eb="1">
      <t>アオ</t>
    </rPh>
    <rPh sb="1" eb="2">
      <t>イロ</t>
    </rPh>
    <rPh sb="2" eb="5">
      <t>デンアツケイ</t>
    </rPh>
    <phoneticPr fontId="1"/>
  </si>
  <si>
    <t>http://akizukidenshi.com/catalog/g/gM-08470/</t>
    <phoneticPr fontId="1"/>
  </si>
  <si>
    <t>緑色電圧計</t>
    <rPh sb="0" eb="2">
      <t>ミドリイロ</t>
    </rPh>
    <rPh sb="2" eb="5">
      <t>デンアツケイ</t>
    </rPh>
    <phoneticPr fontId="1"/>
  </si>
  <si>
    <t>http://akizukidenshi.com/catalog/g/gM-08469/</t>
    <phoneticPr fontId="1"/>
  </si>
  <si>
    <t>http://akizukidenshi.com/catalog/g/gK-06795/</t>
    <phoneticPr fontId="1"/>
  </si>
  <si>
    <t>I2C-LCD</t>
    <phoneticPr fontId="1"/>
  </si>
  <si>
    <t>http://akizukidenshi.com/catalog/g/gI-06418/</t>
    <phoneticPr fontId="1"/>
  </si>
  <si>
    <t>表面実装フルカラーLED</t>
    <rPh sb="0" eb="2">
      <t>ヒョウメン</t>
    </rPh>
    <rPh sb="2" eb="4">
      <t>ジッソウ</t>
    </rPh>
    <phoneticPr fontId="1"/>
  </si>
  <si>
    <t>一個ある</t>
    <rPh sb="0" eb="2">
      <t>イッコ</t>
    </rPh>
    <phoneticPr fontId="1"/>
  </si>
  <si>
    <t>一パックある</t>
    <rPh sb="0" eb="1">
      <t>イッ</t>
    </rPh>
    <phoneticPr fontId="1"/>
  </si>
  <si>
    <t>一枚当たりの計</t>
    <rPh sb="0" eb="2">
      <t>イチマイ</t>
    </rPh>
    <rPh sb="2" eb="3">
      <t>ア</t>
    </rPh>
    <rPh sb="6" eb="7">
      <t>ケイ</t>
    </rPh>
    <phoneticPr fontId="1"/>
  </si>
  <si>
    <t>http://akizukidenshi.com/catalog/g/gP-04663/</t>
    <phoneticPr fontId="1"/>
  </si>
  <si>
    <t>チップ抵抗アレイ4.7kΩ</t>
    <rPh sb="3" eb="5">
      <t>テイコウ</t>
    </rPh>
    <phoneticPr fontId="1"/>
  </si>
  <si>
    <t>電コン100uF</t>
    <rPh sb="0" eb="1">
      <t>デン</t>
    </rPh>
    <phoneticPr fontId="1"/>
  </si>
  <si>
    <t>http://akizukidenshi.com/catalog/g/gP-03122/</t>
    <phoneticPr fontId="1"/>
  </si>
  <si>
    <t>スライドスイッチ</t>
    <phoneticPr fontId="1"/>
  </si>
  <si>
    <t>http://akizukidenshi.com/catalog/g/gP-08790/</t>
    <phoneticPr fontId="1"/>
  </si>
  <si>
    <t>5566-04A</t>
    <phoneticPr fontId="1"/>
  </si>
  <si>
    <t>マルツで買おう</t>
    <rPh sb="4" eb="5">
      <t>カ</t>
    </rPh>
    <phoneticPr fontId="1"/>
  </si>
  <si>
    <t>http://akizukidenshi.com/catalog/g/gP-05064/</t>
    <phoneticPr fontId="1"/>
  </si>
  <si>
    <t>表面実装4Pスイッチ</t>
    <rPh sb="0" eb="2">
      <t>ヒョウメン</t>
    </rPh>
    <rPh sb="2" eb="4">
      <t>ジッソウ</t>
    </rPh>
    <phoneticPr fontId="1"/>
  </si>
  <si>
    <t>http://akizukidenshi.com/catalog/g/gC-13175/</t>
    <phoneticPr fontId="1"/>
  </si>
  <si>
    <t>ボックスヘッダ2*3</t>
    <phoneticPr fontId="1"/>
  </si>
  <si>
    <t>2*13 ケーブル完成品</t>
    <rPh sb="9" eb="12">
      <t>カンセイヒン</t>
    </rPh>
    <phoneticPr fontId="1"/>
  </si>
  <si>
    <t>http://akizukidenshi.com/catalog/g/gC-06322/</t>
    <phoneticPr fontId="1"/>
  </si>
  <si>
    <t>http://akizukidenshi.com/catalog/g/gC-02489/</t>
    <phoneticPr fontId="1"/>
  </si>
  <si>
    <t>2*7　ケーブル完成品</t>
    <rPh sb="8" eb="11">
      <t>カンセイヒン</t>
    </rPh>
    <phoneticPr fontId="1"/>
  </si>
  <si>
    <t>2*7 機器側</t>
    <rPh sb="4" eb="6">
      <t>キキ</t>
    </rPh>
    <rPh sb="6" eb="7">
      <t>ガワ</t>
    </rPh>
    <phoneticPr fontId="1"/>
  </si>
  <si>
    <t>Digikeyより安い</t>
    <rPh sb="9" eb="10">
      <t>ヤス</t>
    </rPh>
    <phoneticPr fontId="1"/>
  </si>
  <si>
    <t>ユーロブロック機器側緑</t>
    <rPh sb="7" eb="9">
      <t>キキ</t>
    </rPh>
    <rPh sb="9" eb="10">
      <t>ガワ</t>
    </rPh>
    <rPh sb="10" eb="11">
      <t>ミドリ</t>
    </rPh>
    <phoneticPr fontId="1"/>
  </si>
  <si>
    <t>ユーロブロック機器側青</t>
    <rPh sb="7" eb="9">
      <t>キキ</t>
    </rPh>
    <rPh sb="9" eb="10">
      <t>ガワ</t>
    </rPh>
    <rPh sb="10" eb="11">
      <t>アオ</t>
    </rPh>
    <phoneticPr fontId="1"/>
  </si>
  <si>
    <t>ユーロブロックコネクタ側緑</t>
    <rPh sb="11" eb="12">
      <t>ガワ</t>
    </rPh>
    <rPh sb="12" eb="13">
      <t>ミドリ</t>
    </rPh>
    <phoneticPr fontId="1"/>
  </si>
  <si>
    <t>ユーロブロックコネクタ側青</t>
    <rPh sb="11" eb="12">
      <t>ガワ</t>
    </rPh>
    <rPh sb="12" eb="13">
      <t>アオ</t>
    </rPh>
    <phoneticPr fontId="1"/>
  </si>
  <si>
    <t>ZH7　基板側</t>
    <rPh sb="4" eb="6">
      <t>キバン</t>
    </rPh>
    <rPh sb="6" eb="7">
      <t>ガワ</t>
    </rPh>
    <phoneticPr fontId="1"/>
  </si>
  <si>
    <t>https://www.digikey.jp/product-detail/ja/jst-sales-america-inc/B7B-ZR-LF-SN/455-1662-ND/926569</t>
    <phoneticPr fontId="1"/>
  </si>
  <si>
    <t>ZH7 コネクタ側</t>
    <rPh sb="8" eb="9">
      <t>ガワ</t>
    </rPh>
    <phoneticPr fontId="1"/>
  </si>
  <si>
    <t>ZHコンタクトピン(線取り付け済み)5cm</t>
    <rPh sb="10" eb="11">
      <t>セン</t>
    </rPh>
    <rPh sb="11" eb="12">
      <t>ト</t>
    </rPh>
    <rPh sb="13" eb="14">
      <t>ツ</t>
    </rPh>
    <rPh sb="15" eb="16">
      <t>ズ</t>
    </rPh>
    <phoneticPr fontId="1"/>
  </si>
  <si>
    <t>ZHハウジング</t>
    <phoneticPr fontId="1"/>
  </si>
  <si>
    <t>https://www.digikey.jp/product-detail/ja/jst-sales-america-inc/ASZHSZH28K51/455-3078-ND/6009454</t>
    <phoneticPr fontId="1"/>
  </si>
  <si>
    <t>XH3 横　基板側</t>
    <rPh sb="4" eb="5">
      <t>ヨコ</t>
    </rPh>
    <rPh sb="6" eb="8">
      <t>キバン</t>
    </rPh>
    <rPh sb="8" eb="9">
      <t>ガワ</t>
    </rPh>
    <phoneticPr fontId="1"/>
  </si>
  <si>
    <t>https://www.digikey.jp/product-detail/ja/jst-sales-america-inc/S3B-XH-A-LF-SN/455-2250-ND/1651048</t>
    <phoneticPr fontId="1"/>
  </si>
  <si>
    <t>XH4 横　基板側</t>
    <rPh sb="4" eb="5">
      <t>ヨコ</t>
    </rPh>
    <rPh sb="6" eb="8">
      <t>キバン</t>
    </rPh>
    <rPh sb="8" eb="9">
      <t>ガワ</t>
    </rPh>
    <phoneticPr fontId="1"/>
  </si>
  <si>
    <t>https://www.digikey.jp/product-detail/ja/jst-sales-america-inc/S4B-XH-A-LF-SN/455-2243-ND/1651041</t>
    <phoneticPr fontId="1"/>
  </si>
  <si>
    <t>http://akizukidenshi.com/catalog/g/gI-09098/</t>
    <phoneticPr fontId="1"/>
  </si>
  <si>
    <t>PCA9547D</t>
    <phoneticPr fontId="1"/>
  </si>
  <si>
    <t>https://www.digikey.jp/product-detail/ja/cts-electrocomponents/219-2MSTR/CT3114CT-ND/5875766</t>
    <phoneticPr fontId="1"/>
  </si>
  <si>
    <t>表面実装DPIスイッチ2P</t>
    <rPh sb="0" eb="2">
      <t>ヒョウメン</t>
    </rPh>
    <rPh sb="2" eb="4">
      <t>ジッソウ</t>
    </rPh>
    <phoneticPr fontId="1"/>
  </si>
  <si>
    <t>https://www.digikey.jp/product-detail/ja/cts-electrocomponents/219-4MSTR/CT3117CT-ND/5875769</t>
    <phoneticPr fontId="1"/>
  </si>
  <si>
    <t>表面実装DPIスイッチ4P</t>
    <rPh sb="0" eb="2">
      <t>ヒョウメン</t>
    </rPh>
    <rPh sb="2" eb="4">
      <t>ジッソウ</t>
    </rPh>
    <phoneticPr fontId="1"/>
  </si>
  <si>
    <t>http://akizukidenshi.com/catalog/g/gC-10901/</t>
    <phoneticPr fontId="1"/>
  </si>
  <si>
    <t>http://akizukidenshi.com/catalog/g/gC-10904/</t>
    <phoneticPr fontId="1"/>
  </si>
  <si>
    <t>http://akizukidenshi.com/catalog/g/gP-11589/</t>
    <phoneticPr fontId="1"/>
  </si>
  <si>
    <t>http://akizukidenshi.com/catalog/g/gP-11596/</t>
    <phoneticPr fontId="1"/>
  </si>
  <si>
    <t>http://akizukidenshi.com/catalog/g/gP-11586/</t>
    <phoneticPr fontId="1"/>
  </si>
  <si>
    <t>http://akizukidenshi.com/catalog/g/gP-07542/</t>
  </si>
  <si>
    <t>http://akizukidenshi.com/catalog/g/gI-04386/</t>
    <phoneticPr fontId="1"/>
  </si>
  <si>
    <t>https://www.digikey.jp/product-detail/ja/microchip-technology/ATXMEGA128A1U-AN/ATXMEGA128A1U-AN-ND/3903760</t>
    <phoneticPr fontId="1"/>
  </si>
  <si>
    <t>https://www.digikey.jp/product-detail/ja/sullins-connector-solutions/SFH213-PPPC-D13-ID-BK-M181/S9323-ND/2095332</t>
    <phoneticPr fontId="1"/>
  </si>
  <si>
    <t>https://www.digikey.jp/product-detail/ja/jst-sales-america-inc/ZHR-7/455-1200-ND/608641</t>
    <phoneticPr fontId="1"/>
  </si>
  <si>
    <t>https://www.digikey.jp/product-detail/ja/jst-sales-america-inc/SZH-003T-P0.5/455-1281-1-ND/608806</t>
    <phoneticPr fontId="1"/>
  </si>
  <si>
    <t>https://www.digikey.jp/product-detail/ja/molex-llc/0039281043/WM3801-ND/61400</t>
  </si>
  <si>
    <t>5566-04A基板側</t>
    <rPh sb="8" eb="10">
      <t>キバン</t>
    </rPh>
    <rPh sb="10" eb="11">
      <t>ガワ</t>
    </rPh>
    <phoneticPr fontId="1"/>
  </si>
  <si>
    <t>5566-04Aケーブル側</t>
    <rPh sb="12" eb="13">
      <t>ガワ</t>
    </rPh>
    <phoneticPr fontId="1"/>
  </si>
  <si>
    <t>https://www.digikey.jp/product-detail/ja/molex-llc/0039012040/WM3701-ND/61376</t>
    <phoneticPr fontId="1"/>
  </si>
  <si>
    <t>https://www.digikey.jp/product-detail/ja/molex-llc/39-00-0038/WM2501CT-ND/467978</t>
    <phoneticPr fontId="1"/>
  </si>
  <si>
    <t>5566-04Aコンタクトピン</t>
    <phoneticPr fontId="1"/>
  </si>
  <si>
    <t>http://akizukidenshi.com/catalog/g/gP-11640/</t>
  </si>
  <si>
    <t>AWG28(ZH)銅線</t>
    <rPh sb="9" eb="11">
      <t>ドウセン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</si>
</sst>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6"/>
      <color theme="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NumberFormat="1">
      <alignment vertical="center"/>
    </xf>
    <xf numFmtId="0" fontId="0" fillId="2" borderId="1" xfId="0" applyNumberFormat="1" applyFill="1" applyBorder="1">
      <alignment vertical="center"/>
    </xf>
    <xf numFmtId="0" fontId="0" fillId="2" borderId="2" xfId="0" applyNumberFormat="1" applyFill="1" applyBorder="1" applyAlignment="1">
      <alignment vertical="center"/>
    </xf>
    <xf numFmtId="0" fontId="0" fillId="2" borderId="2" xfId="0" applyNumberFormat="1" applyFill="1" applyBorder="1">
      <alignment vertical="center"/>
    </xf>
    <xf numFmtId="0" fontId="3" fillId="2" borderId="2" xfId="0" applyNumberFormat="1" applyFont="1" applyFill="1" applyBorder="1">
      <alignment vertical="center"/>
    </xf>
    <xf numFmtId="0" fontId="2" fillId="0" borderId="0" xfId="1" applyAlignment="1">
      <alignment vertical="center" wrapText="1"/>
    </xf>
    <xf numFmtId="0" fontId="0" fillId="3" borderId="2" xfId="0" applyNumberFormat="1" applyFill="1" applyBorder="1">
      <alignment vertical="center"/>
    </xf>
    <xf numFmtId="0" fontId="0" fillId="3" borderId="0" xfId="0" applyFill="1">
      <alignment vertical="center"/>
    </xf>
    <xf numFmtId="0" fontId="0" fillId="4" borderId="2" xfId="0" applyNumberFormat="1" applyFill="1" applyBorder="1">
      <alignment vertical="center"/>
    </xf>
    <xf numFmtId="0" fontId="0" fillId="4" borderId="0" xfId="0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akizukidenshi.com/catalog/g/gP-08283/" TargetMode="External"/><Relationship Id="rId18" Type="http://schemas.openxmlformats.org/officeDocument/2006/relationships/hyperlink" Target="http://akizukidenshi.com/catalog/g/gP-00147/" TargetMode="External"/><Relationship Id="rId26" Type="http://schemas.openxmlformats.org/officeDocument/2006/relationships/hyperlink" Target="http://akizukidenshi.com/catalog/g/gC-05779/" TargetMode="External"/><Relationship Id="rId39" Type="http://schemas.openxmlformats.org/officeDocument/2006/relationships/hyperlink" Target="http://akizukidenshi.com/catalog/g/gP-03122/" TargetMode="External"/><Relationship Id="rId21" Type="http://schemas.openxmlformats.org/officeDocument/2006/relationships/hyperlink" Target="http://akizukidenshi.com/catalog/g/gP-03649/" TargetMode="External"/><Relationship Id="rId34" Type="http://schemas.openxmlformats.org/officeDocument/2006/relationships/hyperlink" Target="http://akizukidenshi.com/catalog/g/gM-08470/" TargetMode="External"/><Relationship Id="rId42" Type="http://schemas.openxmlformats.org/officeDocument/2006/relationships/hyperlink" Target="http://akizukidenshi.com/catalog/g/gC-13175/" TargetMode="External"/><Relationship Id="rId47" Type="http://schemas.openxmlformats.org/officeDocument/2006/relationships/hyperlink" Target="https://www.digikey.jp/product-detail/ja/jst-sales-america-inc/S3B-XH-A-LF-SN/455-2250-ND/1651048" TargetMode="External"/><Relationship Id="rId50" Type="http://schemas.openxmlformats.org/officeDocument/2006/relationships/hyperlink" Target="https://www.digikey.jp/product-detail/ja/cts-electrocomponents/219-2MSTR/CT3114CT-ND/5875766" TargetMode="External"/><Relationship Id="rId55" Type="http://schemas.openxmlformats.org/officeDocument/2006/relationships/hyperlink" Target="http://akizukidenshi.com/catalog/g/gP-11596/" TargetMode="External"/><Relationship Id="rId63" Type="http://schemas.openxmlformats.org/officeDocument/2006/relationships/hyperlink" Target="https://www.digikey.jp/product-detail/ja/molex-llc/39-00-0038/WM2501CT-ND/467978" TargetMode="External"/><Relationship Id="rId7" Type="http://schemas.openxmlformats.org/officeDocument/2006/relationships/hyperlink" Target="http://akizukidenshi.com/catalog/g/gR-16122/" TargetMode="External"/><Relationship Id="rId2" Type="http://schemas.openxmlformats.org/officeDocument/2006/relationships/hyperlink" Target="http://akizukidenshi.com/catalog/g/gP-01032/" TargetMode="External"/><Relationship Id="rId16" Type="http://schemas.openxmlformats.org/officeDocument/2006/relationships/hyperlink" Target="http://akizukidenshi.com/catalog/g/gC-05843/" TargetMode="External"/><Relationship Id="rId29" Type="http://schemas.openxmlformats.org/officeDocument/2006/relationships/hyperlink" Target="http://akizukidenshi.com/catalog/g/gI-03982/" TargetMode="External"/><Relationship Id="rId11" Type="http://schemas.openxmlformats.org/officeDocument/2006/relationships/hyperlink" Target="https://www.digikey.jp/product-detail/ja/sullins-connector-solutions/SBH11-PBPC-D07-ST-BK/S9170-ND/1990063" TargetMode="External"/><Relationship Id="rId24" Type="http://schemas.openxmlformats.org/officeDocument/2006/relationships/hyperlink" Target="http://akizukidenshi.com/catalog/g/gI-01739/" TargetMode="External"/><Relationship Id="rId32" Type="http://schemas.openxmlformats.org/officeDocument/2006/relationships/hyperlink" Target="http://akizukidenshi.com/catalog/g/gI-01318/" TargetMode="External"/><Relationship Id="rId37" Type="http://schemas.openxmlformats.org/officeDocument/2006/relationships/hyperlink" Target="http://akizukidenshi.com/catalog/g/gI-06418/" TargetMode="External"/><Relationship Id="rId40" Type="http://schemas.openxmlformats.org/officeDocument/2006/relationships/hyperlink" Target="http://akizukidenshi.com/catalog/g/gP-08790/" TargetMode="External"/><Relationship Id="rId45" Type="http://schemas.openxmlformats.org/officeDocument/2006/relationships/hyperlink" Target="https://www.digikey.jp/product-detail/ja/jst-sales-america-inc/B7B-ZR-LF-SN/455-1662-ND/926569" TargetMode="External"/><Relationship Id="rId53" Type="http://schemas.openxmlformats.org/officeDocument/2006/relationships/hyperlink" Target="http://akizukidenshi.com/catalog/g/gC-10904/" TargetMode="External"/><Relationship Id="rId58" Type="http://schemas.openxmlformats.org/officeDocument/2006/relationships/hyperlink" Target="https://www.digikey.jp/product-detail/ja/microchip-technology/ATXMEGA128A1U-AN/ATXMEGA128A1U-AN-ND/3903760" TargetMode="External"/><Relationship Id="rId5" Type="http://schemas.openxmlformats.org/officeDocument/2006/relationships/hyperlink" Target="http://akizukidenshi.com/catalog/g/gM-06187/" TargetMode="External"/><Relationship Id="rId61" Type="http://schemas.openxmlformats.org/officeDocument/2006/relationships/hyperlink" Target="https://www.digikey.jp/product-detail/ja/jst-sales-america-inc/SZH-003T-P0.5/455-1281-1-ND/608806" TargetMode="External"/><Relationship Id="rId19" Type="http://schemas.openxmlformats.org/officeDocument/2006/relationships/hyperlink" Target="http://akizukidenshi.com/catalog/g/gP-02333/" TargetMode="External"/><Relationship Id="rId14" Type="http://schemas.openxmlformats.org/officeDocument/2006/relationships/hyperlink" Target="https://www.digikey.jp/product-detail/ja/sullins-connector-solutions/SFH213-PPPC-D07-ID-BK/S9307-ND/2095316" TargetMode="External"/><Relationship Id="rId22" Type="http://schemas.openxmlformats.org/officeDocument/2006/relationships/hyperlink" Target="http://akizukidenshi.com/catalog/g/gP-08926/" TargetMode="External"/><Relationship Id="rId27" Type="http://schemas.openxmlformats.org/officeDocument/2006/relationships/hyperlink" Target="http://akizukidenshi.com/catalog/g/gI-03978/" TargetMode="External"/><Relationship Id="rId30" Type="http://schemas.openxmlformats.org/officeDocument/2006/relationships/hyperlink" Target="http://akizukidenshi.com/catalog/g/gI-01444/" TargetMode="External"/><Relationship Id="rId35" Type="http://schemas.openxmlformats.org/officeDocument/2006/relationships/hyperlink" Target="http://akizukidenshi.com/catalog/g/gM-08469/" TargetMode="External"/><Relationship Id="rId43" Type="http://schemas.openxmlformats.org/officeDocument/2006/relationships/hyperlink" Target="http://akizukidenshi.com/catalog/g/gC-06322/" TargetMode="External"/><Relationship Id="rId48" Type="http://schemas.openxmlformats.org/officeDocument/2006/relationships/hyperlink" Target="https://www.digikey.jp/product-detail/ja/jst-sales-america-inc/S4B-XH-A-LF-SN/455-2243-ND/1651041" TargetMode="External"/><Relationship Id="rId56" Type="http://schemas.openxmlformats.org/officeDocument/2006/relationships/hyperlink" Target="http://akizukidenshi.com/catalog/g/gP-11586/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s://www.digikey.jp/product-detail/ja/stmicroelectronics/ULN2003A/497-2344-5-ND/599603" TargetMode="External"/><Relationship Id="rId51" Type="http://schemas.openxmlformats.org/officeDocument/2006/relationships/hyperlink" Target="https://www.digikey.jp/product-detail/ja/cts-electrocomponents/219-4MSTR/CT3117CT-ND/5875769" TargetMode="External"/><Relationship Id="rId3" Type="http://schemas.openxmlformats.org/officeDocument/2006/relationships/hyperlink" Target="http://akizukidenshi.com/catalog/g/gP-12703/" TargetMode="External"/><Relationship Id="rId12" Type="http://schemas.openxmlformats.org/officeDocument/2006/relationships/hyperlink" Target="http://akizukidenshi.com/catalog/g/gP-02399/" TargetMode="External"/><Relationship Id="rId17" Type="http://schemas.openxmlformats.org/officeDocument/2006/relationships/hyperlink" Target="http://akizukidenshi.com/catalog/g/gI-02846/" TargetMode="External"/><Relationship Id="rId25" Type="http://schemas.openxmlformats.org/officeDocument/2006/relationships/hyperlink" Target="http://akizukidenshi.com/catalog/g/gC-00167/" TargetMode="External"/><Relationship Id="rId33" Type="http://schemas.openxmlformats.org/officeDocument/2006/relationships/hyperlink" Target="http://akizukidenshi.com/catalog/g/gI-02493/" TargetMode="External"/><Relationship Id="rId38" Type="http://schemas.openxmlformats.org/officeDocument/2006/relationships/hyperlink" Target="http://akizukidenshi.com/catalog/g/gP-04663/" TargetMode="External"/><Relationship Id="rId46" Type="http://schemas.openxmlformats.org/officeDocument/2006/relationships/hyperlink" Target="https://www.digikey.jp/product-detail/ja/jst-sales-america-inc/ASZHSZH28K51/455-3078-ND/6009454" TargetMode="External"/><Relationship Id="rId59" Type="http://schemas.openxmlformats.org/officeDocument/2006/relationships/hyperlink" Target="https://www.digikey.jp/product-detail/ja/sullins-connector-solutions/SFH213-PPPC-D13-ID-BK-M181/S9323-ND/2095332" TargetMode="External"/><Relationship Id="rId20" Type="http://schemas.openxmlformats.org/officeDocument/2006/relationships/hyperlink" Target="http://akizukidenshi.com/catalog/g/gP-03651/" TargetMode="External"/><Relationship Id="rId41" Type="http://schemas.openxmlformats.org/officeDocument/2006/relationships/hyperlink" Target="http://akizukidenshi.com/catalog/g/gP-05064/" TargetMode="External"/><Relationship Id="rId54" Type="http://schemas.openxmlformats.org/officeDocument/2006/relationships/hyperlink" Target="http://akizukidenshi.com/catalog/g/gP-11589/" TargetMode="External"/><Relationship Id="rId62" Type="http://schemas.openxmlformats.org/officeDocument/2006/relationships/hyperlink" Target="https://www.digikey.jp/product-detail/ja/molex-llc/0039012040/WM3701-ND/61376" TargetMode="External"/><Relationship Id="rId1" Type="http://schemas.openxmlformats.org/officeDocument/2006/relationships/hyperlink" Target="http://akizukidenshi.com/catalog/g/gP-04119/" TargetMode="External"/><Relationship Id="rId6" Type="http://schemas.openxmlformats.org/officeDocument/2006/relationships/hyperlink" Target="http://akizukidenshi.com/catalog/g/gP-08240/" TargetMode="External"/><Relationship Id="rId15" Type="http://schemas.openxmlformats.org/officeDocument/2006/relationships/hyperlink" Target="http://akizukidenshi.com/catalog/g/gC-06730/" TargetMode="External"/><Relationship Id="rId23" Type="http://schemas.openxmlformats.org/officeDocument/2006/relationships/hyperlink" Target="http://akizukidenshi.com/catalog/g/gP-09992/" TargetMode="External"/><Relationship Id="rId28" Type="http://schemas.openxmlformats.org/officeDocument/2006/relationships/hyperlink" Target="http://akizukidenshi.com/catalog/g/gI-06417/" TargetMode="External"/><Relationship Id="rId36" Type="http://schemas.openxmlformats.org/officeDocument/2006/relationships/hyperlink" Target="http://akizukidenshi.com/catalog/g/gK-06795/" TargetMode="External"/><Relationship Id="rId49" Type="http://schemas.openxmlformats.org/officeDocument/2006/relationships/hyperlink" Target="http://akizukidenshi.com/catalog/g/gI-09098/" TargetMode="External"/><Relationship Id="rId57" Type="http://schemas.openxmlformats.org/officeDocument/2006/relationships/hyperlink" Target="http://akizukidenshi.com/catalog/g/gI-04386/" TargetMode="External"/><Relationship Id="rId10" Type="http://schemas.openxmlformats.org/officeDocument/2006/relationships/hyperlink" Target="https://www.digikey.jp/product-detail/ja/sullins-connector-solutions/SBH11-PBPC-D13-ST-BK/S9173-ND/1990066" TargetMode="External"/><Relationship Id="rId31" Type="http://schemas.openxmlformats.org/officeDocument/2006/relationships/hyperlink" Target="http://akizukidenshi.com/catalog/g/gP-07591/" TargetMode="External"/><Relationship Id="rId44" Type="http://schemas.openxmlformats.org/officeDocument/2006/relationships/hyperlink" Target="http://akizukidenshi.com/catalog/g/gC-02489/" TargetMode="External"/><Relationship Id="rId52" Type="http://schemas.openxmlformats.org/officeDocument/2006/relationships/hyperlink" Target="http://akizukidenshi.com/catalog/g/gC-10901/" TargetMode="External"/><Relationship Id="rId60" Type="http://schemas.openxmlformats.org/officeDocument/2006/relationships/hyperlink" Target="https://www.digikey.jp/product-detail/ja/jst-sales-america-inc/ZHR-7/455-1200-ND/608641" TargetMode="External"/><Relationship Id="rId4" Type="http://schemas.openxmlformats.org/officeDocument/2006/relationships/hyperlink" Target="http://akizukidenshi.com/catalog/g/gP-11599/" TargetMode="External"/><Relationship Id="rId9" Type="http://schemas.openxmlformats.org/officeDocument/2006/relationships/hyperlink" Target="https://www.digikey.jp/product-detail/ja/microchip-technology/23K256T-I-SN/23K256T-I-SNCT-ND/58186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zoomScaleNormal="100" workbookViewId="0">
      <pane ySplit="1" topLeftCell="A2" activePane="bottomLeft" state="frozen"/>
      <selection pane="bottomLeft" activeCell="L53" sqref="L53:L70"/>
    </sheetView>
  </sheetViews>
  <sheetFormatPr defaultRowHeight="18.75" x14ac:dyDescent="0.4"/>
  <cols>
    <col min="1" max="1" width="32.5" customWidth="1"/>
    <col min="2" max="2" width="41" style="1" customWidth="1"/>
    <col min="4" max="5" width="11.25" customWidth="1"/>
    <col min="6" max="6" width="11.25" style="3" customWidth="1"/>
    <col min="7" max="7" width="12.125" customWidth="1"/>
    <col min="9" max="9" width="13.5" style="12" customWidth="1"/>
    <col min="10" max="10" width="13.5" style="10" customWidth="1"/>
    <col min="13" max="13" width="13.75" customWidth="1"/>
    <col min="14" max="14" width="15.375" customWidth="1"/>
  </cols>
  <sheetData>
    <row r="1" spans="1:15" s="6" customFormat="1" x14ac:dyDescent="0.4">
      <c r="A1" s="4" t="s">
        <v>0</v>
      </c>
      <c r="B1" s="5" t="s">
        <v>1</v>
      </c>
      <c r="C1" s="6" t="s">
        <v>2</v>
      </c>
      <c r="D1" s="6" t="s">
        <v>9</v>
      </c>
      <c r="E1" s="6" t="s">
        <v>10</v>
      </c>
      <c r="F1" s="6" t="s">
        <v>3</v>
      </c>
      <c r="G1" s="6" t="s">
        <v>4</v>
      </c>
      <c r="H1" s="6" t="s">
        <v>5</v>
      </c>
      <c r="I1" s="11" t="s">
        <v>6</v>
      </c>
      <c r="J1" s="9" t="s">
        <v>14</v>
      </c>
      <c r="K1" s="7" t="s">
        <v>7</v>
      </c>
      <c r="L1" s="6" t="s">
        <v>8</v>
      </c>
      <c r="M1" s="6" t="s">
        <v>95</v>
      </c>
      <c r="N1" s="6" t="s">
        <v>17</v>
      </c>
      <c r="O1" s="6">
        <f>SUMIF(L2:L111,"&lt;&gt;#DIV/0!")</f>
        <v>34568</v>
      </c>
    </row>
    <row r="2" spans="1:15" x14ac:dyDescent="0.4">
      <c r="A2" t="s">
        <v>12</v>
      </c>
      <c r="B2" s="2" t="s">
        <v>11</v>
      </c>
      <c r="C2">
        <v>1</v>
      </c>
      <c r="D2">
        <v>1</v>
      </c>
      <c r="E2">
        <v>3</v>
      </c>
      <c r="F2" s="3">
        <f>D2*E2</f>
        <v>3</v>
      </c>
      <c r="G2">
        <f>D2/C2*E2</f>
        <v>3</v>
      </c>
      <c r="H2">
        <v>1</v>
      </c>
      <c r="I2" s="12">
        <f t="shared" ref="I2:I50" si="0">G2+(H2/C2)</f>
        <v>4</v>
      </c>
      <c r="J2" s="10">
        <f t="shared" ref="J2:J50" si="1">I2*C2</f>
        <v>4</v>
      </c>
      <c r="K2">
        <v>40</v>
      </c>
      <c r="L2">
        <f t="shared" ref="L2:L50" si="2">I2*K2</f>
        <v>160</v>
      </c>
      <c r="M2">
        <f t="shared" ref="M2:M50" si="3">D2/C2*K2</f>
        <v>40</v>
      </c>
      <c r="O2">
        <f>SUMIF(M2:M111,"&lt;&gt;#DIV/0!")</f>
        <v>10692</v>
      </c>
    </row>
    <row r="3" spans="1:15" x14ac:dyDescent="0.4">
      <c r="A3" t="s">
        <v>16</v>
      </c>
      <c r="B3" s="2" t="s">
        <v>13</v>
      </c>
      <c r="C3">
        <v>1</v>
      </c>
      <c r="D3">
        <v>0</v>
      </c>
      <c r="E3">
        <v>0</v>
      </c>
      <c r="F3" s="3">
        <f t="shared" ref="F3:F44" si="4">D3*E3</f>
        <v>0</v>
      </c>
      <c r="G3">
        <f t="shared" ref="G3:G50" si="5">D3/C3*E3</f>
        <v>0</v>
      </c>
      <c r="H3">
        <v>0</v>
      </c>
      <c r="I3" s="12">
        <f t="shared" si="0"/>
        <v>0</v>
      </c>
      <c r="J3" s="10">
        <f t="shared" si="1"/>
        <v>0</v>
      </c>
      <c r="K3">
        <v>120</v>
      </c>
      <c r="L3">
        <f t="shared" si="2"/>
        <v>0</v>
      </c>
      <c r="M3">
        <f t="shared" si="3"/>
        <v>0</v>
      </c>
      <c r="N3" t="s">
        <v>18</v>
      </c>
    </row>
    <row r="4" spans="1:15" x14ac:dyDescent="0.4">
      <c r="A4" t="s">
        <v>20</v>
      </c>
      <c r="B4" s="2" t="s">
        <v>15</v>
      </c>
      <c r="C4">
        <v>1</v>
      </c>
      <c r="D4">
        <v>2</v>
      </c>
      <c r="E4">
        <v>3</v>
      </c>
      <c r="F4" s="3">
        <f t="shared" si="4"/>
        <v>6</v>
      </c>
      <c r="G4">
        <f t="shared" si="5"/>
        <v>6</v>
      </c>
      <c r="H4">
        <v>2</v>
      </c>
      <c r="I4" s="12">
        <f t="shared" si="0"/>
        <v>8</v>
      </c>
      <c r="J4" s="10">
        <f t="shared" si="1"/>
        <v>8</v>
      </c>
      <c r="K4">
        <v>40</v>
      </c>
      <c r="L4">
        <f t="shared" si="2"/>
        <v>320</v>
      </c>
      <c r="M4">
        <f t="shared" si="3"/>
        <v>80</v>
      </c>
      <c r="N4" t="s">
        <v>19</v>
      </c>
    </row>
    <row r="5" spans="1:15" x14ac:dyDescent="0.4">
      <c r="A5" t="s">
        <v>114</v>
      </c>
      <c r="B5" s="2" t="s">
        <v>21</v>
      </c>
      <c r="C5">
        <v>1</v>
      </c>
      <c r="D5">
        <v>1</v>
      </c>
      <c r="E5">
        <v>3</v>
      </c>
      <c r="F5" s="3">
        <f t="shared" si="4"/>
        <v>3</v>
      </c>
      <c r="G5">
        <f t="shared" si="5"/>
        <v>3</v>
      </c>
      <c r="H5">
        <v>3</v>
      </c>
      <c r="I5" s="12">
        <f t="shared" si="0"/>
        <v>6</v>
      </c>
      <c r="J5" s="10">
        <f t="shared" si="1"/>
        <v>6</v>
      </c>
      <c r="K5">
        <v>20</v>
      </c>
      <c r="L5">
        <f t="shared" si="2"/>
        <v>120</v>
      </c>
      <c r="M5">
        <f t="shared" si="3"/>
        <v>20</v>
      </c>
    </row>
    <row r="6" spans="1:15" x14ac:dyDescent="0.4">
      <c r="A6" t="s">
        <v>115</v>
      </c>
      <c r="B6" s="2" t="s">
        <v>136</v>
      </c>
      <c r="C6">
        <v>1</v>
      </c>
      <c r="D6">
        <v>1</v>
      </c>
      <c r="E6">
        <v>3</v>
      </c>
      <c r="F6" s="3">
        <f t="shared" si="4"/>
        <v>3</v>
      </c>
      <c r="G6">
        <f t="shared" si="5"/>
        <v>3</v>
      </c>
      <c r="H6">
        <v>3</v>
      </c>
      <c r="I6" s="12">
        <f t="shared" si="0"/>
        <v>6</v>
      </c>
      <c r="J6" s="10">
        <f t="shared" si="1"/>
        <v>6</v>
      </c>
      <c r="K6">
        <v>20</v>
      </c>
      <c r="L6">
        <f t="shared" si="2"/>
        <v>120</v>
      </c>
      <c r="M6">
        <f t="shared" si="3"/>
        <v>20</v>
      </c>
    </row>
    <row r="7" spans="1:15" x14ac:dyDescent="0.4">
      <c r="A7" t="s">
        <v>116</v>
      </c>
      <c r="B7" s="2" t="s">
        <v>137</v>
      </c>
      <c r="C7">
        <v>1</v>
      </c>
      <c r="D7">
        <v>1</v>
      </c>
      <c r="E7">
        <v>3</v>
      </c>
      <c r="F7" s="3">
        <f t="shared" si="4"/>
        <v>3</v>
      </c>
      <c r="G7">
        <f t="shared" si="5"/>
        <v>3</v>
      </c>
      <c r="H7">
        <v>3</v>
      </c>
      <c r="I7" s="12">
        <f t="shared" si="0"/>
        <v>6</v>
      </c>
      <c r="J7" s="10">
        <f t="shared" si="1"/>
        <v>6</v>
      </c>
      <c r="K7">
        <v>40</v>
      </c>
      <c r="L7">
        <f t="shared" si="2"/>
        <v>240</v>
      </c>
      <c r="M7">
        <f t="shared" si="3"/>
        <v>40</v>
      </c>
    </row>
    <row r="8" spans="1:15" x14ac:dyDescent="0.4">
      <c r="A8" t="s">
        <v>117</v>
      </c>
      <c r="B8" s="2" t="s">
        <v>138</v>
      </c>
      <c r="C8">
        <v>1</v>
      </c>
      <c r="D8">
        <v>1</v>
      </c>
      <c r="E8">
        <v>3</v>
      </c>
      <c r="F8" s="3">
        <f t="shared" si="4"/>
        <v>3</v>
      </c>
      <c r="G8">
        <f t="shared" si="5"/>
        <v>3</v>
      </c>
      <c r="H8">
        <v>3</v>
      </c>
      <c r="I8" s="12">
        <f t="shared" si="0"/>
        <v>6</v>
      </c>
      <c r="J8" s="10">
        <f t="shared" si="1"/>
        <v>6</v>
      </c>
      <c r="K8">
        <v>40</v>
      </c>
      <c r="L8">
        <f t="shared" si="2"/>
        <v>240</v>
      </c>
      <c r="M8">
        <f t="shared" si="3"/>
        <v>40</v>
      </c>
    </row>
    <row r="9" spans="1:15" x14ac:dyDescent="0.4">
      <c r="A9" t="s">
        <v>23</v>
      </c>
      <c r="B9" s="2" t="s">
        <v>22</v>
      </c>
      <c r="C9">
        <v>1</v>
      </c>
      <c r="D9">
        <v>2</v>
      </c>
      <c r="E9">
        <v>3</v>
      </c>
      <c r="F9" s="3">
        <f t="shared" si="4"/>
        <v>6</v>
      </c>
      <c r="G9">
        <f t="shared" si="5"/>
        <v>6</v>
      </c>
      <c r="H9">
        <v>0</v>
      </c>
      <c r="I9" s="12">
        <f t="shared" si="0"/>
        <v>6</v>
      </c>
      <c r="J9" s="10">
        <f t="shared" si="1"/>
        <v>6</v>
      </c>
      <c r="K9">
        <v>600</v>
      </c>
      <c r="L9">
        <f t="shared" si="2"/>
        <v>3600</v>
      </c>
      <c r="M9">
        <f t="shared" si="3"/>
        <v>1200</v>
      </c>
    </row>
    <row r="10" spans="1:15" x14ac:dyDescent="0.4">
      <c r="A10" t="s">
        <v>25</v>
      </c>
      <c r="B10" s="2" t="s">
        <v>24</v>
      </c>
      <c r="C10">
        <v>10</v>
      </c>
      <c r="D10">
        <v>2</v>
      </c>
      <c r="E10">
        <v>3</v>
      </c>
      <c r="F10" s="3">
        <f t="shared" si="4"/>
        <v>6</v>
      </c>
      <c r="G10">
        <f t="shared" si="5"/>
        <v>0.60000000000000009</v>
      </c>
      <c r="H10">
        <v>4</v>
      </c>
      <c r="I10" s="12">
        <f t="shared" si="0"/>
        <v>1</v>
      </c>
      <c r="J10" s="10">
        <f t="shared" si="1"/>
        <v>10</v>
      </c>
      <c r="K10">
        <v>120</v>
      </c>
      <c r="L10">
        <f t="shared" si="2"/>
        <v>120</v>
      </c>
      <c r="M10">
        <f t="shared" si="3"/>
        <v>24</v>
      </c>
    </row>
    <row r="11" spans="1:15" x14ac:dyDescent="0.4">
      <c r="A11" t="s">
        <v>26</v>
      </c>
      <c r="B11" s="2" t="s">
        <v>139</v>
      </c>
      <c r="C11">
        <v>20</v>
      </c>
      <c r="D11">
        <v>2</v>
      </c>
      <c r="E11">
        <v>3</v>
      </c>
      <c r="F11" s="3">
        <f t="shared" si="4"/>
        <v>6</v>
      </c>
      <c r="G11">
        <f t="shared" si="5"/>
        <v>0.30000000000000004</v>
      </c>
      <c r="H11">
        <v>14</v>
      </c>
      <c r="I11" s="12">
        <f t="shared" si="0"/>
        <v>1</v>
      </c>
      <c r="J11" s="10">
        <f t="shared" si="1"/>
        <v>20</v>
      </c>
      <c r="K11">
        <v>150</v>
      </c>
      <c r="L11">
        <f t="shared" si="2"/>
        <v>150</v>
      </c>
      <c r="M11">
        <f t="shared" si="3"/>
        <v>15</v>
      </c>
    </row>
    <row r="12" spans="1:15" x14ac:dyDescent="0.4">
      <c r="A12" t="s">
        <v>28</v>
      </c>
      <c r="B12" s="2" t="s">
        <v>27</v>
      </c>
      <c r="C12">
        <v>100</v>
      </c>
      <c r="D12">
        <v>1</v>
      </c>
      <c r="E12">
        <v>3</v>
      </c>
      <c r="F12" s="3">
        <f t="shared" si="4"/>
        <v>3</v>
      </c>
      <c r="G12">
        <f t="shared" si="5"/>
        <v>0.03</v>
      </c>
      <c r="H12">
        <v>97</v>
      </c>
      <c r="I12" s="12">
        <f t="shared" si="0"/>
        <v>1</v>
      </c>
      <c r="J12" s="10">
        <f t="shared" si="1"/>
        <v>100</v>
      </c>
      <c r="K12">
        <v>100</v>
      </c>
      <c r="L12">
        <f t="shared" si="2"/>
        <v>100</v>
      </c>
      <c r="M12">
        <f t="shared" si="3"/>
        <v>1</v>
      </c>
    </row>
    <row r="13" spans="1:15" x14ac:dyDescent="0.4">
      <c r="A13" t="s">
        <v>38</v>
      </c>
      <c r="B13" s="2" t="s">
        <v>37</v>
      </c>
      <c r="C13">
        <v>1</v>
      </c>
      <c r="D13">
        <v>1</v>
      </c>
      <c r="E13">
        <v>3</v>
      </c>
      <c r="F13" s="3">
        <f t="shared" si="4"/>
        <v>3</v>
      </c>
      <c r="G13">
        <f t="shared" si="5"/>
        <v>3</v>
      </c>
      <c r="H13">
        <v>1</v>
      </c>
      <c r="I13" s="12">
        <f t="shared" si="0"/>
        <v>4</v>
      </c>
      <c r="J13" s="10">
        <f t="shared" si="1"/>
        <v>4</v>
      </c>
      <c r="K13">
        <v>80</v>
      </c>
      <c r="L13">
        <f t="shared" si="2"/>
        <v>320</v>
      </c>
      <c r="M13">
        <f t="shared" si="3"/>
        <v>80</v>
      </c>
    </row>
    <row r="14" spans="1:15" x14ac:dyDescent="0.4">
      <c r="A14" t="s">
        <v>45</v>
      </c>
      <c r="B14" s="2" t="s">
        <v>140</v>
      </c>
      <c r="C14">
        <v>1</v>
      </c>
      <c r="D14">
        <v>2</v>
      </c>
      <c r="E14">
        <v>3</v>
      </c>
      <c r="F14" s="3">
        <f t="shared" si="4"/>
        <v>6</v>
      </c>
      <c r="G14">
        <f t="shared" si="5"/>
        <v>6</v>
      </c>
      <c r="H14">
        <v>2</v>
      </c>
      <c r="I14" s="12">
        <f t="shared" si="0"/>
        <v>8</v>
      </c>
      <c r="J14" s="10">
        <f t="shared" si="1"/>
        <v>8</v>
      </c>
      <c r="K14">
        <v>230</v>
      </c>
      <c r="L14">
        <f t="shared" si="2"/>
        <v>1840</v>
      </c>
      <c r="M14">
        <f t="shared" si="3"/>
        <v>460</v>
      </c>
    </row>
    <row r="15" spans="1:15" x14ac:dyDescent="0.4">
      <c r="A15" t="s">
        <v>40</v>
      </c>
      <c r="B15" s="2" t="s">
        <v>39</v>
      </c>
      <c r="C15">
        <v>1</v>
      </c>
      <c r="D15">
        <v>0</v>
      </c>
      <c r="E15">
        <v>3</v>
      </c>
      <c r="F15" s="3">
        <f t="shared" si="4"/>
        <v>0</v>
      </c>
      <c r="G15">
        <f t="shared" si="5"/>
        <v>0</v>
      </c>
      <c r="H15">
        <v>0</v>
      </c>
      <c r="I15" s="12">
        <f t="shared" si="0"/>
        <v>0</v>
      </c>
      <c r="J15" s="10">
        <f t="shared" si="1"/>
        <v>0</v>
      </c>
      <c r="K15">
        <v>100</v>
      </c>
      <c r="L15">
        <f t="shared" si="2"/>
        <v>0</v>
      </c>
      <c r="M15">
        <f t="shared" si="3"/>
        <v>0</v>
      </c>
    </row>
    <row r="16" spans="1:15" x14ac:dyDescent="0.4">
      <c r="A16" t="s">
        <v>105</v>
      </c>
      <c r="B16" s="2" t="s">
        <v>104</v>
      </c>
      <c r="C16">
        <v>2</v>
      </c>
      <c r="D16">
        <v>0</v>
      </c>
      <c r="E16">
        <v>3</v>
      </c>
      <c r="F16" s="3">
        <f t="shared" ref="F16" si="6">D16*E16</f>
        <v>0</v>
      </c>
      <c r="G16">
        <f t="shared" ref="G16" si="7">D16/C16*E16</f>
        <v>0</v>
      </c>
      <c r="H16">
        <v>0</v>
      </c>
      <c r="I16" s="12">
        <f t="shared" ref="I16" si="8">G16+(H16/C16)</f>
        <v>0</v>
      </c>
      <c r="J16" s="10">
        <f t="shared" ref="J16" si="9">I16*C16</f>
        <v>0</v>
      </c>
      <c r="K16">
        <v>200</v>
      </c>
      <c r="L16">
        <f t="shared" ref="L16" si="10">I16*K16</f>
        <v>0</v>
      </c>
      <c r="M16">
        <f t="shared" si="3"/>
        <v>0</v>
      </c>
    </row>
    <row r="17" spans="1:13" x14ac:dyDescent="0.4">
      <c r="A17" t="s">
        <v>46</v>
      </c>
      <c r="B17" s="2" t="s">
        <v>135</v>
      </c>
      <c r="C17">
        <v>1</v>
      </c>
      <c r="D17">
        <v>1</v>
      </c>
      <c r="E17">
        <v>3</v>
      </c>
      <c r="F17" s="3">
        <f t="shared" si="4"/>
        <v>3</v>
      </c>
      <c r="G17">
        <f t="shared" si="5"/>
        <v>3</v>
      </c>
      <c r="H17">
        <v>2</v>
      </c>
      <c r="I17" s="12">
        <f t="shared" si="0"/>
        <v>5</v>
      </c>
      <c r="J17" s="10">
        <f t="shared" si="1"/>
        <v>5</v>
      </c>
      <c r="K17">
        <v>30</v>
      </c>
      <c r="L17">
        <f t="shared" si="2"/>
        <v>150</v>
      </c>
      <c r="M17">
        <f t="shared" si="3"/>
        <v>30</v>
      </c>
    </row>
    <row r="18" spans="1:13" x14ac:dyDescent="0.4">
      <c r="A18" t="s">
        <v>48</v>
      </c>
      <c r="B18" s="2" t="s">
        <v>47</v>
      </c>
      <c r="C18">
        <v>1</v>
      </c>
      <c r="D18">
        <v>1</v>
      </c>
      <c r="E18">
        <v>3</v>
      </c>
      <c r="F18" s="3">
        <f t="shared" si="4"/>
        <v>3</v>
      </c>
      <c r="G18">
        <f t="shared" si="5"/>
        <v>3</v>
      </c>
      <c r="H18">
        <v>1</v>
      </c>
      <c r="I18" s="12">
        <f t="shared" si="0"/>
        <v>4</v>
      </c>
      <c r="J18" s="10">
        <f t="shared" si="1"/>
        <v>4</v>
      </c>
      <c r="K18">
        <v>130</v>
      </c>
      <c r="L18">
        <f t="shared" si="2"/>
        <v>520</v>
      </c>
      <c r="M18">
        <f t="shared" si="3"/>
        <v>130</v>
      </c>
    </row>
    <row r="19" spans="1:13" x14ac:dyDescent="0.4">
      <c r="A19" t="s">
        <v>50</v>
      </c>
      <c r="B19" s="2" t="s">
        <v>49</v>
      </c>
      <c r="C19">
        <v>2</v>
      </c>
      <c r="D19">
        <v>1</v>
      </c>
      <c r="E19">
        <v>3</v>
      </c>
      <c r="F19" s="3">
        <f t="shared" si="4"/>
        <v>3</v>
      </c>
      <c r="G19">
        <f t="shared" si="5"/>
        <v>1.5</v>
      </c>
      <c r="H19">
        <v>1</v>
      </c>
      <c r="I19" s="12">
        <f t="shared" si="0"/>
        <v>2</v>
      </c>
      <c r="J19" s="10">
        <f t="shared" si="1"/>
        <v>4</v>
      </c>
      <c r="K19">
        <v>100</v>
      </c>
      <c r="L19">
        <f t="shared" si="2"/>
        <v>200</v>
      </c>
      <c r="M19">
        <f t="shared" si="3"/>
        <v>50</v>
      </c>
    </row>
    <row r="20" spans="1:13" x14ac:dyDescent="0.4">
      <c r="A20" t="s">
        <v>52</v>
      </c>
      <c r="B20" s="2" t="s">
        <v>51</v>
      </c>
      <c r="C20">
        <v>1</v>
      </c>
      <c r="D20">
        <v>3</v>
      </c>
      <c r="E20">
        <v>3</v>
      </c>
      <c r="F20" s="3">
        <f t="shared" si="4"/>
        <v>9</v>
      </c>
      <c r="G20">
        <f t="shared" si="5"/>
        <v>9</v>
      </c>
      <c r="H20">
        <v>1</v>
      </c>
      <c r="I20" s="12">
        <f t="shared" si="0"/>
        <v>10</v>
      </c>
      <c r="J20" s="10">
        <f t="shared" si="1"/>
        <v>10</v>
      </c>
      <c r="K20">
        <v>150</v>
      </c>
      <c r="L20">
        <f t="shared" si="2"/>
        <v>1500</v>
      </c>
      <c r="M20">
        <f t="shared" si="3"/>
        <v>450</v>
      </c>
    </row>
    <row r="21" spans="1:13" x14ac:dyDescent="0.4">
      <c r="A21" t="s">
        <v>54</v>
      </c>
      <c r="B21" s="2" t="s">
        <v>53</v>
      </c>
      <c r="C21">
        <v>1</v>
      </c>
      <c r="D21">
        <v>2</v>
      </c>
      <c r="E21">
        <v>3</v>
      </c>
      <c r="F21" s="3">
        <f t="shared" si="4"/>
        <v>6</v>
      </c>
      <c r="G21">
        <f t="shared" si="5"/>
        <v>6</v>
      </c>
      <c r="H21">
        <v>2</v>
      </c>
      <c r="I21" s="12">
        <f t="shared" si="0"/>
        <v>8</v>
      </c>
      <c r="J21" s="10">
        <f t="shared" si="1"/>
        <v>8</v>
      </c>
      <c r="K21">
        <v>35</v>
      </c>
      <c r="L21">
        <f t="shared" si="2"/>
        <v>280</v>
      </c>
      <c r="M21">
        <f t="shared" si="3"/>
        <v>70</v>
      </c>
    </row>
    <row r="22" spans="1:13" x14ac:dyDescent="0.4">
      <c r="A22" t="s">
        <v>56</v>
      </c>
      <c r="B22" s="2" t="s">
        <v>55</v>
      </c>
      <c r="C22">
        <v>1</v>
      </c>
      <c r="D22">
        <v>3</v>
      </c>
      <c r="E22">
        <v>3</v>
      </c>
      <c r="F22" s="3">
        <f t="shared" si="4"/>
        <v>9</v>
      </c>
      <c r="G22">
        <f t="shared" si="5"/>
        <v>9</v>
      </c>
      <c r="H22">
        <v>2</v>
      </c>
      <c r="I22" s="12">
        <f t="shared" si="0"/>
        <v>11</v>
      </c>
      <c r="J22" s="10">
        <f t="shared" si="1"/>
        <v>11</v>
      </c>
      <c r="K22">
        <v>20</v>
      </c>
      <c r="L22">
        <f t="shared" si="2"/>
        <v>220</v>
      </c>
      <c r="M22">
        <f t="shared" si="3"/>
        <v>60</v>
      </c>
    </row>
    <row r="23" spans="1:13" x14ac:dyDescent="0.4">
      <c r="A23" t="s">
        <v>58</v>
      </c>
      <c r="B23" s="2" t="s">
        <v>57</v>
      </c>
      <c r="C23">
        <v>1</v>
      </c>
      <c r="D23">
        <v>3</v>
      </c>
      <c r="E23">
        <v>3</v>
      </c>
      <c r="F23" s="3">
        <f t="shared" si="4"/>
        <v>9</v>
      </c>
      <c r="G23">
        <f t="shared" si="5"/>
        <v>9</v>
      </c>
      <c r="H23">
        <v>4</v>
      </c>
      <c r="I23" s="12">
        <f t="shared" si="0"/>
        <v>13</v>
      </c>
      <c r="J23" s="10">
        <f t="shared" si="1"/>
        <v>13</v>
      </c>
      <c r="K23">
        <v>10</v>
      </c>
      <c r="L23">
        <f t="shared" si="2"/>
        <v>130</v>
      </c>
      <c r="M23">
        <f t="shared" si="3"/>
        <v>30</v>
      </c>
    </row>
    <row r="24" spans="1:13" x14ac:dyDescent="0.4">
      <c r="A24" t="s">
        <v>59</v>
      </c>
      <c r="B24" s="2" t="s">
        <v>60</v>
      </c>
      <c r="C24">
        <v>1</v>
      </c>
      <c r="D24">
        <v>3</v>
      </c>
      <c r="E24">
        <v>3</v>
      </c>
      <c r="F24" s="3">
        <f t="shared" si="4"/>
        <v>9</v>
      </c>
      <c r="G24">
        <f t="shared" si="5"/>
        <v>9</v>
      </c>
      <c r="H24">
        <v>4</v>
      </c>
      <c r="I24" s="12">
        <f t="shared" si="0"/>
        <v>13</v>
      </c>
      <c r="J24" s="10">
        <f t="shared" si="1"/>
        <v>13</v>
      </c>
      <c r="K24">
        <v>10</v>
      </c>
      <c r="L24">
        <f t="shared" si="2"/>
        <v>130</v>
      </c>
      <c r="M24">
        <f t="shared" si="3"/>
        <v>30</v>
      </c>
    </row>
    <row r="25" spans="1:13" x14ac:dyDescent="0.4">
      <c r="A25" t="s">
        <v>62</v>
      </c>
      <c r="B25" s="2" t="s">
        <v>61</v>
      </c>
      <c r="C25">
        <v>1</v>
      </c>
      <c r="D25">
        <v>1</v>
      </c>
      <c r="E25">
        <v>3</v>
      </c>
      <c r="F25" s="3">
        <f t="shared" si="4"/>
        <v>3</v>
      </c>
      <c r="G25">
        <f t="shared" si="5"/>
        <v>3</v>
      </c>
      <c r="H25">
        <v>1</v>
      </c>
      <c r="I25" s="12">
        <f t="shared" si="0"/>
        <v>4</v>
      </c>
      <c r="J25" s="10">
        <f t="shared" si="1"/>
        <v>4</v>
      </c>
      <c r="K25">
        <v>130</v>
      </c>
      <c r="L25">
        <f t="shared" si="2"/>
        <v>520</v>
      </c>
      <c r="M25">
        <f t="shared" si="3"/>
        <v>130</v>
      </c>
    </row>
    <row r="26" spans="1:13" x14ac:dyDescent="0.4">
      <c r="A26" t="s">
        <v>63</v>
      </c>
      <c r="B26" s="2" t="s">
        <v>64</v>
      </c>
      <c r="C26">
        <v>1</v>
      </c>
      <c r="D26">
        <v>1</v>
      </c>
      <c r="E26">
        <v>3</v>
      </c>
      <c r="F26" s="3">
        <f t="shared" si="4"/>
        <v>3</v>
      </c>
      <c r="G26">
        <f t="shared" si="5"/>
        <v>3</v>
      </c>
      <c r="H26">
        <v>1</v>
      </c>
      <c r="I26" s="12">
        <f t="shared" si="0"/>
        <v>4</v>
      </c>
      <c r="J26" s="10">
        <f t="shared" si="1"/>
        <v>4</v>
      </c>
      <c r="K26">
        <v>80</v>
      </c>
      <c r="L26">
        <f t="shared" si="2"/>
        <v>320</v>
      </c>
      <c r="M26">
        <f t="shared" si="3"/>
        <v>80</v>
      </c>
    </row>
    <row r="27" spans="1:13" x14ac:dyDescent="0.4">
      <c r="A27" t="s">
        <v>65</v>
      </c>
      <c r="B27" s="2" t="s">
        <v>66</v>
      </c>
      <c r="C27">
        <v>1</v>
      </c>
      <c r="D27">
        <v>1</v>
      </c>
      <c r="E27">
        <v>3</v>
      </c>
      <c r="F27" s="3">
        <f t="shared" si="4"/>
        <v>3</v>
      </c>
      <c r="G27">
        <f t="shared" si="5"/>
        <v>3</v>
      </c>
      <c r="H27">
        <v>1</v>
      </c>
      <c r="I27" s="12">
        <f t="shared" si="0"/>
        <v>4</v>
      </c>
      <c r="J27" s="10">
        <f t="shared" si="1"/>
        <v>4</v>
      </c>
      <c r="K27">
        <v>400</v>
      </c>
      <c r="L27">
        <f t="shared" si="2"/>
        <v>1600</v>
      </c>
      <c r="M27">
        <f t="shared" si="3"/>
        <v>400</v>
      </c>
    </row>
    <row r="28" spans="1:13" x14ac:dyDescent="0.4">
      <c r="A28" t="s">
        <v>67</v>
      </c>
      <c r="B28" s="2" t="s">
        <v>68</v>
      </c>
      <c r="C28">
        <v>1</v>
      </c>
      <c r="D28">
        <v>1</v>
      </c>
      <c r="E28">
        <v>3</v>
      </c>
      <c r="F28" s="3">
        <f t="shared" si="4"/>
        <v>3</v>
      </c>
      <c r="G28">
        <f t="shared" si="5"/>
        <v>3</v>
      </c>
      <c r="H28">
        <v>0</v>
      </c>
      <c r="I28" s="12">
        <f t="shared" si="0"/>
        <v>3</v>
      </c>
      <c r="J28" s="10">
        <f t="shared" si="1"/>
        <v>3</v>
      </c>
      <c r="K28">
        <v>35</v>
      </c>
      <c r="L28">
        <f t="shared" si="2"/>
        <v>105</v>
      </c>
      <c r="M28">
        <f t="shared" si="3"/>
        <v>35</v>
      </c>
    </row>
    <row r="29" spans="1:13" x14ac:dyDescent="0.4">
      <c r="A29" t="s">
        <v>69</v>
      </c>
      <c r="B29" s="2" t="s">
        <v>70</v>
      </c>
      <c r="C29">
        <v>1</v>
      </c>
      <c r="D29">
        <v>1</v>
      </c>
      <c r="E29">
        <v>3</v>
      </c>
      <c r="F29" s="3">
        <f t="shared" si="4"/>
        <v>3</v>
      </c>
      <c r="G29">
        <f t="shared" si="5"/>
        <v>3</v>
      </c>
      <c r="H29">
        <v>0</v>
      </c>
      <c r="I29" s="12">
        <f t="shared" si="0"/>
        <v>3</v>
      </c>
      <c r="J29" s="10">
        <f t="shared" si="1"/>
        <v>3</v>
      </c>
      <c r="K29">
        <v>80</v>
      </c>
      <c r="L29">
        <f t="shared" si="2"/>
        <v>240</v>
      </c>
      <c r="M29">
        <f t="shared" si="3"/>
        <v>80</v>
      </c>
    </row>
    <row r="30" spans="1:13" x14ac:dyDescent="0.4">
      <c r="A30" t="s">
        <v>71</v>
      </c>
      <c r="B30" s="2" t="s">
        <v>72</v>
      </c>
      <c r="C30">
        <v>20</v>
      </c>
      <c r="D30">
        <v>5</v>
      </c>
      <c r="E30">
        <v>3</v>
      </c>
      <c r="F30" s="3">
        <f t="shared" si="4"/>
        <v>15</v>
      </c>
      <c r="G30">
        <f t="shared" si="5"/>
        <v>0.75</v>
      </c>
      <c r="H30">
        <v>5</v>
      </c>
      <c r="I30" s="12">
        <f t="shared" si="0"/>
        <v>1</v>
      </c>
      <c r="J30" s="10">
        <f t="shared" si="1"/>
        <v>20</v>
      </c>
      <c r="K30">
        <v>200</v>
      </c>
      <c r="L30">
        <f t="shared" si="2"/>
        <v>200</v>
      </c>
      <c r="M30">
        <f t="shared" si="3"/>
        <v>50</v>
      </c>
    </row>
    <row r="31" spans="1:13" x14ac:dyDescent="0.4">
      <c r="A31" t="s">
        <v>74</v>
      </c>
      <c r="B31" s="2" t="s">
        <v>73</v>
      </c>
      <c r="C31">
        <v>20</v>
      </c>
      <c r="D31">
        <v>5</v>
      </c>
      <c r="E31">
        <v>3</v>
      </c>
      <c r="F31" s="3">
        <f t="shared" si="4"/>
        <v>15</v>
      </c>
      <c r="G31">
        <f t="shared" si="5"/>
        <v>0.75</v>
      </c>
      <c r="H31">
        <v>5</v>
      </c>
      <c r="I31" s="12">
        <f t="shared" si="0"/>
        <v>1</v>
      </c>
      <c r="J31" s="10">
        <f t="shared" si="1"/>
        <v>20</v>
      </c>
      <c r="K31">
        <v>250</v>
      </c>
      <c r="L31">
        <f t="shared" si="2"/>
        <v>250</v>
      </c>
      <c r="M31">
        <f t="shared" si="3"/>
        <v>62.5</v>
      </c>
    </row>
    <row r="32" spans="1:13" x14ac:dyDescent="0.4">
      <c r="A32" t="s">
        <v>76</v>
      </c>
      <c r="B32" s="2" t="s">
        <v>75</v>
      </c>
      <c r="C32">
        <v>20</v>
      </c>
      <c r="D32">
        <v>5</v>
      </c>
      <c r="E32">
        <v>3</v>
      </c>
      <c r="F32" s="3">
        <f t="shared" si="4"/>
        <v>15</v>
      </c>
      <c r="G32">
        <f t="shared" si="5"/>
        <v>0.75</v>
      </c>
      <c r="H32">
        <v>5</v>
      </c>
      <c r="I32" s="12">
        <f t="shared" si="0"/>
        <v>1</v>
      </c>
      <c r="J32" s="10">
        <f t="shared" si="1"/>
        <v>20</v>
      </c>
      <c r="K32">
        <v>200</v>
      </c>
      <c r="L32">
        <f t="shared" si="2"/>
        <v>200</v>
      </c>
      <c r="M32">
        <f t="shared" si="3"/>
        <v>50</v>
      </c>
    </row>
    <row r="33" spans="1:14" x14ac:dyDescent="0.4">
      <c r="A33" t="s">
        <v>78</v>
      </c>
      <c r="B33" s="2" t="s">
        <v>77</v>
      </c>
      <c r="C33">
        <v>10</v>
      </c>
      <c r="D33">
        <v>0</v>
      </c>
      <c r="E33">
        <v>3</v>
      </c>
      <c r="F33" s="3">
        <f t="shared" si="4"/>
        <v>0</v>
      </c>
      <c r="G33">
        <f t="shared" si="5"/>
        <v>0</v>
      </c>
      <c r="H33">
        <v>0</v>
      </c>
      <c r="I33" s="12">
        <f t="shared" si="0"/>
        <v>0</v>
      </c>
      <c r="J33" s="10">
        <f t="shared" si="1"/>
        <v>0</v>
      </c>
      <c r="K33">
        <v>450</v>
      </c>
      <c r="L33">
        <f t="shared" si="2"/>
        <v>0</v>
      </c>
      <c r="M33">
        <f t="shared" si="3"/>
        <v>0</v>
      </c>
      <c r="N33" t="s">
        <v>94</v>
      </c>
    </row>
    <row r="34" spans="1:14" ht="18.75" customHeight="1" x14ac:dyDescent="0.4">
      <c r="A34" t="s">
        <v>79</v>
      </c>
      <c r="B34" s="8" t="s">
        <v>80</v>
      </c>
      <c r="C34">
        <v>10</v>
      </c>
      <c r="D34">
        <v>1</v>
      </c>
      <c r="E34">
        <v>3</v>
      </c>
      <c r="F34" s="3">
        <f t="shared" si="4"/>
        <v>3</v>
      </c>
      <c r="G34">
        <f t="shared" si="5"/>
        <v>0.30000000000000004</v>
      </c>
      <c r="H34">
        <v>7</v>
      </c>
      <c r="I34" s="12">
        <f t="shared" si="0"/>
        <v>1</v>
      </c>
      <c r="J34" s="10">
        <f t="shared" si="1"/>
        <v>10</v>
      </c>
      <c r="K34">
        <v>200</v>
      </c>
      <c r="L34">
        <f t="shared" si="2"/>
        <v>200</v>
      </c>
      <c r="M34">
        <f t="shared" si="3"/>
        <v>20</v>
      </c>
    </row>
    <row r="35" spans="1:14" x14ac:dyDescent="0.4">
      <c r="A35" t="s">
        <v>81</v>
      </c>
      <c r="B35" s="2" t="s">
        <v>82</v>
      </c>
      <c r="C35">
        <v>10</v>
      </c>
      <c r="D35">
        <v>2</v>
      </c>
      <c r="E35">
        <v>3</v>
      </c>
      <c r="F35" s="3">
        <f t="shared" si="4"/>
        <v>6</v>
      </c>
      <c r="G35">
        <f t="shared" si="5"/>
        <v>0.60000000000000009</v>
      </c>
      <c r="H35">
        <v>4</v>
      </c>
      <c r="I35" s="12">
        <f t="shared" si="0"/>
        <v>1</v>
      </c>
      <c r="J35" s="10">
        <f t="shared" si="1"/>
        <v>10</v>
      </c>
      <c r="K35">
        <v>150</v>
      </c>
      <c r="L35">
        <f t="shared" si="2"/>
        <v>150</v>
      </c>
      <c r="M35">
        <f t="shared" si="3"/>
        <v>30</v>
      </c>
    </row>
    <row r="36" spans="1:14" x14ac:dyDescent="0.4">
      <c r="A36" t="s">
        <v>83</v>
      </c>
      <c r="B36" s="2" t="s">
        <v>84</v>
      </c>
      <c r="C36">
        <v>1</v>
      </c>
      <c r="D36">
        <v>1</v>
      </c>
      <c r="E36">
        <v>2</v>
      </c>
      <c r="F36" s="3">
        <f t="shared" si="4"/>
        <v>2</v>
      </c>
      <c r="G36">
        <f t="shared" si="5"/>
        <v>2</v>
      </c>
      <c r="H36">
        <v>0</v>
      </c>
      <c r="I36" s="12">
        <f t="shared" si="0"/>
        <v>2</v>
      </c>
      <c r="J36" s="10">
        <f t="shared" si="1"/>
        <v>2</v>
      </c>
      <c r="K36">
        <v>900</v>
      </c>
      <c r="L36">
        <f t="shared" si="2"/>
        <v>1800</v>
      </c>
      <c r="M36">
        <f t="shared" si="3"/>
        <v>900</v>
      </c>
      <c r="N36" t="s">
        <v>93</v>
      </c>
    </row>
    <row r="37" spans="1:14" x14ac:dyDescent="0.4">
      <c r="A37" t="s">
        <v>92</v>
      </c>
      <c r="B37" s="2" t="s">
        <v>91</v>
      </c>
      <c r="C37">
        <v>20</v>
      </c>
      <c r="D37">
        <v>1</v>
      </c>
      <c r="E37">
        <v>3</v>
      </c>
      <c r="F37" s="3">
        <f t="shared" si="4"/>
        <v>3</v>
      </c>
      <c r="G37">
        <f t="shared" si="5"/>
        <v>0.15000000000000002</v>
      </c>
      <c r="H37">
        <v>17</v>
      </c>
      <c r="I37" s="12">
        <f t="shared" si="0"/>
        <v>1</v>
      </c>
      <c r="J37" s="10">
        <f t="shared" si="1"/>
        <v>20</v>
      </c>
      <c r="K37">
        <v>350</v>
      </c>
      <c r="L37">
        <f t="shared" si="2"/>
        <v>350</v>
      </c>
      <c r="M37">
        <f t="shared" si="3"/>
        <v>17.5</v>
      </c>
    </row>
    <row r="38" spans="1:14" x14ac:dyDescent="0.4">
      <c r="A38" t="s">
        <v>85</v>
      </c>
      <c r="B38" s="2" t="s">
        <v>86</v>
      </c>
      <c r="C38">
        <v>1</v>
      </c>
      <c r="D38">
        <v>1</v>
      </c>
      <c r="E38">
        <v>1</v>
      </c>
      <c r="F38" s="3">
        <f t="shared" si="4"/>
        <v>1</v>
      </c>
      <c r="G38">
        <f t="shared" si="5"/>
        <v>1</v>
      </c>
      <c r="H38">
        <v>0</v>
      </c>
      <c r="I38" s="12">
        <f t="shared" si="0"/>
        <v>1</v>
      </c>
      <c r="J38" s="10">
        <f t="shared" si="1"/>
        <v>1</v>
      </c>
      <c r="K38">
        <v>300</v>
      </c>
      <c r="L38">
        <f t="shared" si="2"/>
        <v>300</v>
      </c>
      <c r="M38">
        <f t="shared" si="3"/>
        <v>300</v>
      </c>
    </row>
    <row r="39" spans="1:14" x14ac:dyDescent="0.4">
      <c r="A39" t="s">
        <v>87</v>
      </c>
      <c r="B39" s="2" t="s">
        <v>88</v>
      </c>
      <c r="C39">
        <v>1</v>
      </c>
      <c r="D39">
        <v>1</v>
      </c>
      <c r="E39">
        <v>1</v>
      </c>
      <c r="F39" s="3">
        <f t="shared" si="4"/>
        <v>1</v>
      </c>
      <c r="G39">
        <f t="shared" si="5"/>
        <v>1</v>
      </c>
      <c r="H39">
        <v>1</v>
      </c>
      <c r="I39" s="12">
        <f t="shared" si="0"/>
        <v>2</v>
      </c>
      <c r="J39" s="10">
        <f t="shared" si="1"/>
        <v>2</v>
      </c>
      <c r="K39">
        <v>250</v>
      </c>
      <c r="L39">
        <f t="shared" si="2"/>
        <v>500</v>
      </c>
      <c r="M39">
        <f t="shared" si="3"/>
        <v>250</v>
      </c>
    </row>
    <row r="40" spans="1:14" x14ac:dyDescent="0.4">
      <c r="A40" t="s">
        <v>90</v>
      </c>
      <c r="B40" s="2" t="s">
        <v>89</v>
      </c>
      <c r="C40">
        <v>1</v>
      </c>
      <c r="D40">
        <v>1</v>
      </c>
      <c r="E40">
        <v>3</v>
      </c>
      <c r="F40" s="3">
        <f t="shared" si="4"/>
        <v>3</v>
      </c>
      <c r="G40">
        <f t="shared" si="5"/>
        <v>3</v>
      </c>
      <c r="H40">
        <v>0</v>
      </c>
      <c r="I40" s="12">
        <f t="shared" si="0"/>
        <v>3</v>
      </c>
      <c r="J40" s="10">
        <f t="shared" si="1"/>
        <v>3</v>
      </c>
      <c r="K40">
        <v>600</v>
      </c>
      <c r="L40">
        <f t="shared" si="2"/>
        <v>1800</v>
      </c>
      <c r="M40">
        <f t="shared" si="3"/>
        <v>600</v>
      </c>
    </row>
    <row r="41" spans="1:14" x14ac:dyDescent="0.4">
      <c r="A41" t="s">
        <v>97</v>
      </c>
      <c r="B41" s="2" t="s">
        <v>96</v>
      </c>
      <c r="C41">
        <v>100</v>
      </c>
      <c r="D41">
        <v>4</v>
      </c>
      <c r="E41">
        <v>3</v>
      </c>
      <c r="F41" s="3">
        <f t="shared" si="4"/>
        <v>12</v>
      </c>
      <c r="G41">
        <f t="shared" si="5"/>
        <v>0.12</v>
      </c>
      <c r="H41">
        <v>88</v>
      </c>
      <c r="I41" s="12">
        <f t="shared" si="0"/>
        <v>1</v>
      </c>
      <c r="J41" s="10">
        <f t="shared" si="1"/>
        <v>100</v>
      </c>
      <c r="K41">
        <v>100</v>
      </c>
      <c r="L41">
        <f t="shared" si="2"/>
        <v>100</v>
      </c>
      <c r="M41">
        <f t="shared" si="3"/>
        <v>4</v>
      </c>
    </row>
    <row r="42" spans="1:14" x14ac:dyDescent="0.4">
      <c r="A42" t="s">
        <v>98</v>
      </c>
      <c r="B42" s="2" t="s">
        <v>99</v>
      </c>
      <c r="C42">
        <v>1</v>
      </c>
      <c r="D42">
        <v>5</v>
      </c>
      <c r="E42">
        <v>3</v>
      </c>
      <c r="F42" s="3">
        <f t="shared" si="4"/>
        <v>15</v>
      </c>
      <c r="G42">
        <f t="shared" si="5"/>
        <v>15</v>
      </c>
      <c r="H42">
        <v>5</v>
      </c>
      <c r="I42" s="12">
        <f t="shared" si="0"/>
        <v>20</v>
      </c>
      <c r="J42" s="10">
        <f t="shared" si="1"/>
        <v>20</v>
      </c>
      <c r="K42">
        <v>10</v>
      </c>
      <c r="L42">
        <f t="shared" si="2"/>
        <v>200</v>
      </c>
      <c r="M42">
        <f t="shared" si="3"/>
        <v>50</v>
      </c>
    </row>
    <row r="43" spans="1:14" x14ac:dyDescent="0.4">
      <c r="A43" t="s">
        <v>100</v>
      </c>
      <c r="B43" s="2" t="s">
        <v>101</v>
      </c>
      <c r="C43">
        <v>1</v>
      </c>
      <c r="D43">
        <v>4</v>
      </c>
      <c r="E43">
        <v>3</v>
      </c>
      <c r="F43" s="3">
        <f t="shared" si="4"/>
        <v>12</v>
      </c>
      <c r="G43">
        <f t="shared" si="5"/>
        <v>12</v>
      </c>
      <c r="H43">
        <v>2</v>
      </c>
      <c r="I43" s="12">
        <f t="shared" si="0"/>
        <v>14</v>
      </c>
      <c r="J43" s="10">
        <f t="shared" si="1"/>
        <v>14</v>
      </c>
      <c r="K43">
        <v>20</v>
      </c>
      <c r="L43">
        <f t="shared" si="2"/>
        <v>280</v>
      </c>
      <c r="M43">
        <f t="shared" si="3"/>
        <v>80</v>
      </c>
    </row>
    <row r="44" spans="1:14" x14ac:dyDescent="0.4">
      <c r="A44" t="s">
        <v>107</v>
      </c>
      <c r="B44" s="2" t="s">
        <v>106</v>
      </c>
      <c r="C44">
        <v>1</v>
      </c>
      <c r="D44">
        <v>1</v>
      </c>
      <c r="E44">
        <v>3</v>
      </c>
      <c r="F44" s="3">
        <f t="shared" si="4"/>
        <v>3</v>
      </c>
      <c r="G44">
        <f t="shared" si="5"/>
        <v>3</v>
      </c>
      <c r="H44">
        <v>3</v>
      </c>
      <c r="I44" s="12">
        <f t="shared" si="0"/>
        <v>6</v>
      </c>
      <c r="J44" s="10">
        <f t="shared" si="1"/>
        <v>6</v>
      </c>
      <c r="K44">
        <v>15</v>
      </c>
      <c r="L44">
        <f t="shared" si="2"/>
        <v>90</v>
      </c>
      <c r="M44">
        <f t="shared" si="3"/>
        <v>15</v>
      </c>
    </row>
    <row r="45" spans="1:14" x14ac:dyDescent="0.4">
      <c r="A45" t="s">
        <v>108</v>
      </c>
      <c r="B45" s="2" t="s">
        <v>109</v>
      </c>
      <c r="C45">
        <v>1</v>
      </c>
      <c r="D45">
        <v>1</v>
      </c>
      <c r="E45">
        <v>2</v>
      </c>
      <c r="F45" s="3">
        <f>D45*E45</f>
        <v>2</v>
      </c>
      <c r="G45">
        <f t="shared" si="5"/>
        <v>2</v>
      </c>
      <c r="H45">
        <v>0</v>
      </c>
      <c r="I45" s="12">
        <f t="shared" si="0"/>
        <v>2</v>
      </c>
      <c r="J45" s="10">
        <f t="shared" si="1"/>
        <v>2</v>
      </c>
      <c r="K45">
        <v>150</v>
      </c>
      <c r="L45">
        <f t="shared" si="2"/>
        <v>300</v>
      </c>
      <c r="M45">
        <f t="shared" si="3"/>
        <v>150</v>
      </c>
    </row>
    <row r="46" spans="1:14" x14ac:dyDescent="0.4">
      <c r="A46" t="s">
        <v>111</v>
      </c>
      <c r="B46" s="2" t="s">
        <v>110</v>
      </c>
      <c r="C46">
        <v>1</v>
      </c>
      <c r="D46">
        <v>1</v>
      </c>
      <c r="E46">
        <v>2</v>
      </c>
      <c r="F46" s="3">
        <f t="shared" ref="F46:F50" si="11">D46*E46</f>
        <v>2</v>
      </c>
      <c r="G46">
        <f t="shared" si="5"/>
        <v>2</v>
      </c>
      <c r="H46">
        <v>0</v>
      </c>
      <c r="I46" s="12">
        <f t="shared" si="0"/>
        <v>2</v>
      </c>
      <c r="J46" s="10">
        <f t="shared" si="1"/>
        <v>2</v>
      </c>
      <c r="K46">
        <v>110</v>
      </c>
      <c r="L46">
        <f t="shared" si="2"/>
        <v>220</v>
      </c>
      <c r="M46">
        <f t="shared" si="3"/>
        <v>110</v>
      </c>
    </row>
    <row r="47" spans="1:14" x14ac:dyDescent="0.4">
      <c r="A47" t="s">
        <v>112</v>
      </c>
      <c r="B47" s="2" t="s">
        <v>134</v>
      </c>
      <c r="C47">
        <v>1</v>
      </c>
      <c r="D47">
        <v>2</v>
      </c>
      <c r="E47">
        <v>3</v>
      </c>
      <c r="F47" s="3">
        <f t="shared" si="11"/>
        <v>6</v>
      </c>
      <c r="G47">
        <f t="shared" si="5"/>
        <v>6</v>
      </c>
      <c r="H47">
        <v>2</v>
      </c>
      <c r="I47" s="12">
        <f t="shared" si="0"/>
        <v>8</v>
      </c>
      <c r="J47" s="10">
        <f t="shared" si="1"/>
        <v>8</v>
      </c>
      <c r="K47">
        <v>25</v>
      </c>
      <c r="L47">
        <f t="shared" si="2"/>
        <v>200</v>
      </c>
      <c r="M47">
        <f t="shared" si="3"/>
        <v>50</v>
      </c>
      <c r="N47" t="s">
        <v>113</v>
      </c>
    </row>
    <row r="48" spans="1:14" x14ac:dyDescent="0.4">
      <c r="A48" t="s">
        <v>129</v>
      </c>
      <c r="B48" s="2" t="s">
        <v>128</v>
      </c>
      <c r="C48">
        <v>1</v>
      </c>
      <c r="D48">
        <v>1</v>
      </c>
      <c r="E48">
        <v>3</v>
      </c>
      <c r="F48" s="3">
        <f t="shared" si="11"/>
        <v>3</v>
      </c>
      <c r="G48">
        <f t="shared" si="5"/>
        <v>3</v>
      </c>
      <c r="H48">
        <v>1</v>
      </c>
      <c r="I48" s="12">
        <f t="shared" si="0"/>
        <v>4</v>
      </c>
      <c r="J48" s="10">
        <f t="shared" si="1"/>
        <v>4</v>
      </c>
      <c r="K48">
        <v>160</v>
      </c>
      <c r="L48">
        <f t="shared" si="2"/>
        <v>640</v>
      </c>
      <c r="M48">
        <f t="shared" si="3"/>
        <v>160</v>
      </c>
    </row>
    <row r="49" spans="1:13" x14ac:dyDescent="0.4">
      <c r="A49" t="s">
        <v>152</v>
      </c>
      <c r="B49" s="2" t="s">
        <v>151</v>
      </c>
      <c r="C49">
        <v>1</v>
      </c>
      <c r="D49">
        <v>1</v>
      </c>
      <c r="E49">
        <v>1</v>
      </c>
      <c r="F49" s="3">
        <f t="shared" si="11"/>
        <v>1</v>
      </c>
      <c r="G49">
        <f t="shared" si="5"/>
        <v>1</v>
      </c>
      <c r="H49">
        <v>0</v>
      </c>
      <c r="I49" s="12">
        <f t="shared" si="0"/>
        <v>1</v>
      </c>
      <c r="J49" s="10">
        <f t="shared" si="1"/>
        <v>1</v>
      </c>
      <c r="K49">
        <v>320</v>
      </c>
      <c r="L49">
        <f t="shared" si="2"/>
        <v>320</v>
      </c>
      <c r="M49">
        <f t="shared" si="3"/>
        <v>320</v>
      </c>
    </row>
    <row r="50" spans="1:13" x14ac:dyDescent="0.4">
      <c r="B50" s="2"/>
      <c r="F50" s="3">
        <f t="shared" si="11"/>
        <v>0</v>
      </c>
      <c r="G50" t="e">
        <f t="shared" si="5"/>
        <v>#DIV/0!</v>
      </c>
      <c r="I50" s="12" t="e">
        <f t="shared" si="0"/>
        <v>#DIV/0!</v>
      </c>
      <c r="J50" s="10" t="e">
        <f t="shared" si="1"/>
        <v>#DIV/0!</v>
      </c>
      <c r="L50" t="e">
        <f t="shared" si="2"/>
        <v>#DIV/0!</v>
      </c>
      <c r="M50" t="e">
        <f t="shared" si="3"/>
        <v>#DIV/0!</v>
      </c>
    </row>
    <row r="53" spans="1:13" x14ac:dyDescent="0.4">
      <c r="A53" t="s">
        <v>30</v>
      </c>
      <c r="B53" s="2" t="s">
        <v>29</v>
      </c>
      <c r="C53">
        <v>1</v>
      </c>
      <c r="D53">
        <v>1</v>
      </c>
      <c r="E53">
        <v>3</v>
      </c>
      <c r="F53" s="3">
        <f t="shared" ref="F53:F70" si="12">D53*E53</f>
        <v>3</v>
      </c>
      <c r="G53">
        <f t="shared" ref="G53:G70" si="13">D53/C53*E53</f>
        <v>3</v>
      </c>
      <c r="H53">
        <v>1</v>
      </c>
      <c r="I53" s="12">
        <f t="shared" ref="I53:I70" si="14">G53+(H53/C53)</f>
        <v>4</v>
      </c>
      <c r="J53" s="10">
        <f t="shared" ref="J53:J70" si="15">I53*C53</f>
        <v>4</v>
      </c>
      <c r="K53">
        <v>67</v>
      </c>
      <c r="L53">
        <f t="shared" ref="L53:L63" si="16">I53*K53</f>
        <v>268</v>
      </c>
      <c r="M53">
        <f t="shared" ref="M53:M73" si="17">D53/C53*K53</f>
        <v>67</v>
      </c>
    </row>
    <row r="54" spans="1:13" x14ac:dyDescent="0.4">
      <c r="A54" t="s">
        <v>32</v>
      </c>
      <c r="B54" s="2" t="s">
        <v>31</v>
      </c>
      <c r="C54">
        <v>1</v>
      </c>
      <c r="D54">
        <v>1</v>
      </c>
      <c r="E54">
        <v>3</v>
      </c>
      <c r="F54" s="3">
        <f t="shared" si="12"/>
        <v>3</v>
      </c>
      <c r="G54">
        <f t="shared" si="13"/>
        <v>3</v>
      </c>
      <c r="H54">
        <v>1</v>
      </c>
      <c r="I54" s="12">
        <f t="shared" si="14"/>
        <v>4</v>
      </c>
      <c r="J54" s="10">
        <f t="shared" si="15"/>
        <v>4</v>
      </c>
      <c r="K54">
        <v>134</v>
      </c>
      <c r="L54">
        <f t="shared" si="16"/>
        <v>536</v>
      </c>
      <c r="M54">
        <f t="shared" si="17"/>
        <v>134</v>
      </c>
    </row>
    <row r="55" spans="1:13" x14ac:dyDescent="0.4">
      <c r="A55" t="s">
        <v>44</v>
      </c>
      <c r="B55" s="2" t="s">
        <v>141</v>
      </c>
      <c r="C55">
        <v>1</v>
      </c>
      <c r="D55">
        <v>1</v>
      </c>
      <c r="E55">
        <v>3</v>
      </c>
      <c r="F55" s="3">
        <f t="shared" si="12"/>
        <v>3</v>
      </c>
      <c r="G55">
        <f t="shared" si="13"/>
        <v>3</v>
      </c>
      <c r="H55">
        <v>2</v>
      </c>
      <c r="I55" s="12">
        <f t="shared" si="14"/>
        <v>5</v>
      </c>
      <c r="J55" s="10">
        <f t="shared" si="15"/>
        <v>5</v>
      </c>
      <c r="K55">
        <v>741</v>
      </c>
      <c r="L55">
        <f t="shared" si="16"/>
        <v>3705</v>
      </c>
      <c r="M55">
        <f t="shared" si="17"/>
        <v>741</v>
      </c>
    </row>
    <row r="56" spans="1:13" x14ac:dyDescent="0.4">
      <c r="A56" t="s">
        <v>34</v>
      </c>
      <c r="B56" s="2" t="s">
        <v>33</v>
      </c>
      <c r="C56">
        <v>1</v>
      </c>
      <c r="D56">
        <v>2</v>
      </c>
      <c r="E56">
        <v>3</v>
      </c>
      <c r="F56" s="3">
        <f t="shared" si="12"/>
        <v>6</v>
      </c>
      <c r="G56">
        <f t="shared" si="13"/>
        <v>6</v>
      </c>
      <c r="H56">
        <v>2</v>
      </c>
      <c r="I56" s="12">
        <f t="shared" si="14"/>
        <v>8</v>
      </c>
      <c r="J56" s="10">
        <f t="shared" si="15"/>
        <v>8</v>
      </c>
      <c r="K56">
        <v>78</v>
      </c>
      <c r="L56">
        <f t="shared" si="16"/>
        <v>624</v>
      </c>
      <c r="M56">
        <f t="shared" si="17"/>
        <v>156</v>
      </c>
    </row>
    <row r="57" spans="1:13" x14ac:dyDescent="0.4">
      <c r="A57" t="s">
        <v>43</v>
      </c>
      <c r="B57" s="2" t="s">
        <v>142</v>
      </c>
      <c r="C57">
        <v>1</v>
      </c>
      <c r="D57">
        <v>2</v>
      </c>
      <c r="E57">
        <v>2</v>
      </c>
      <c r="F57" s="3">
        <f t="shared" si="12"/>
        <v>4</v>
      </c>
      <c r="G57">
        <f t="shared" si="13"/>
        <v>4</v>
      </c>
      <c r="H57">
        <v>2</v>
      </c>
      <c r="I57" s="12">
        <f t="shared" si="14"/>
        <v>6</v>
      </c>
      <c r="J57" s="10">
        <f t="shared" si="15"/>
        <v>6</v>
      </c>
      <c r="K57">
        <v>146</v>
      </c>
      <c r="L57">
        <f t="shared" si="16"/>
        <v>876</v>
      </c>
      <c r="M57">
        <f t="shared" si="17"/>
        <v>292</v>
      </c>
    </row>
    <row r="58" spans="1:13" x14ac:dyDescent="0.4">
      <c r="A58" t="s">
        <v>36</v>
      </c>
      <c r="B58" s="2" t="s">
        <v>35</v>
      </c>
      <c r="C58">
        <v>1</v>
      </c>
      <c r="D58">
        <v>2</v>
      </c>
      <c r="E58">
        <v>3</v>
      </c>
      <c r="F58" s="3">
        <f t="shared" si="12"/>
        <v>6</v>
      </c>
      <c r="G58">
        <f t="shared" si="13"/>
        <v>6</v>
      </c>
      <c r="H58">
        <v>2</v>
      </c>
      <c r="I58" s="12">
        <f t="shared" si="14"/>
        <v>8</v>
      </c>
      <c r="J58" s="10">
        <f t="shared" si="15"/>
        <v>8</v>
      </c>
      <c r="K58">
        <v>47</v>
      </c>
      <c r="L58">
        <f t="shared" si="16"/>
        <v>376</v>
      </c>
      <c r="M58">
        <f t="shared" si="17"/>
        <v>94</v>
      </c>
    </row>
    <row r="59" spans="1:13" x14ac:dyDescent="0.4">
      <c r="A59" t="s">
        <v>42</v>
      </c>
      <c r="B59" s="2" t="s">
        <v>41</v>
      </c>
      <c r="C59">
        <v>1</v>
      </c>
      <c r="D59">
        <v>2</v>
      </c>
      <c r="E59">
        <v>2</v>
      </c>
      <c r="F59" s="3">
        <f t="shared" si="12"/>
        <v>4</v>
      </c>
      <c r="G59">
        <f t="shared" si="13"/>
        <v>4</v>
      </c>
      <c r="H59">
        <v>2</v>
      </c>
      <c r="I59" s="12">
        <f t="shared" si="14"/>
        <v>6</v>
      </c>
      <c r="J59" s="10">
        <f t="shared" si="15"/>
        <v>6</v>
      </c>
      <c r="K59">
        <v>90</v>
      </c>
      <c r="L59">
        <f t="shared" si="16"/>
        <v>540</v>
      </c>
      <c r="M59">
        <f t="shared" si="17"/>
        <v>180</v>
      </c>
    </row>
    <row r="60" spans="1:13" x14ac:dyDescent="0.4">
      <c r="A60" t="s">
        <v>118</v>
      </c>
      <c r="B60" s="2" t="s">
        <v>119</v>
      </c>
      <c r="C60">
        <v>1</v>
      </c>
      <c r="D60">
        <v>4</v>
      </c>
      <c r="E60">
        <v>3</v>
      </c>
      <c r="F60" s="3">
        <f t="shared" si="12"/>
        <v>12</v>
      </c>
      <c r="G60">
        <f t="shared" si="13"/>
        <v>12</v>
      </c>
      <c r="H60">
        <v>4</v>
      </c>
      <c r="I60" s="12">
        <f t="shared" si="14"/>
        <v>16</v>
      </c>
      <c r="J60" s="10">
        <f t="shared" si="15"/>
        <v>16</v>
      </c>
      <c r="K60">
        <v>40</v>
      </c>
      <c r="L60">
        <f t="shared" si="16"/>
        <v>640</v>
      </c>
      <c r="M60">
        <f>D60/C60*K60</f>
        <v>160</v>
      </c>
    </row>
    <row r="61" spans="1:13" x14ac:dyDescent="0.4">
      <c r="A61" t="s">
        <v>120</v>
      </c>
      <c r="B61" s="2" t="s">
        <v>143</v>
      </c>
      <c r="C61">
        <v>1</v>
      </c>
      <c r="D61">
        <v>8</v>
      </c>
      <c r="E61">
        <v>1</v>
      </c>
      <c r="F61" s="3">
        <f t="shared" si="12"/>
        <v>8</v>
      </c>
      <c r="G61">
        <f t="shared" si="13"/>
        <v>8</v>
      </c>
      <c r="H61">
        <v>17</v>
      </c>
      <c r="I61" s="12">
        <f t="shared" si="14"/>
        <v>25</v>
      </c>
      <c r="J61" s="10">
        <f t="shared" si="15"/>
        <v>25</v>
      </c>
      <c r="K61">
        <v>21</v>
      </c>
      <c r="L61">
        <v>376</v>
      </c>
      <c r="M61">
        <f t="shared" ref="M61:M71" si="18">D61/C61*K61</f>
        <v>168</v>
      </c>
    </row>
    <row r="62" spans="1:13" x14ac:dyDescent="0.4">
      <c r="A62" t="s">
        <v>121</v>
      </c>
      <c r="B62" s="2" t="s">
        <v>123</v>
      </c>
      <c r="C62">
        <v>1</v>
      </c>
      <c r="D62">
        <v>7</v>
      </c>
      <c r="E62">
        <v>4</v>
      </c>
      <c r="F62" s="3">
        <f t="shared" si="12"/>
        <v>28</v>
      </c>
      <c r="G62">
        <f t="shared" si="13"/>
        <v>28</v>
      </c>
      <c r="H62">
        <v>12</v>
      </c>
      <c r="I62" s="12">
        <f t="shared" si="14"/>
        <v>40</v>
      </c>
      <c r="J62" s="10">
        <f t="shared" si="15"/>
        <v>40</v>
      </c>
      <c r="K62">
        <v>50</v>
      </c>
      <c r="L62">
        <f t="shared" si="16"/>
        <v>2000</v>
      </c>
      <c r="M62">
        <f t="shared" si="18"/>
        <v>350</v>
      </c>
    </row>
    <row r="63" spans="1:13" x14ac:dyDescent="0.4">
      <c r="A63" t="s">
        <v>122</v>
      </c>
      <c r="B63" s="2" t="s">
        <v>144</v>
      </c>
      <c r="C63">
        <v>100</v>
      </c>
      <c r="D63">
        <v>100</v>
      </c>
      <c r="E63">
        <v>1</v>
      </c>
      <c r="F63" s="3">
        <f t="shared" si="12"/>
        <v>100</v>
      </c>
      <c r="G63">
        <f t="shared" si="13"/>
        <v>1</v>
      </c>
      <c r="H63">
        <v>0</v>
      </c>
      <c r="I63" s="12">
        <f t="shared" si="14"/>
        <v>1</v>
      </c>
      <c r="J63" s="10">
        <f t="shared" si="15"/>
        <v>100</v>
      </c>
      <c r="K63">
        <v>244</v>
      </c>
      <c r="L63">
        <f t="shared" si="16"/>
        <v>244</v>
      </c>
      <c r="M63">
        <f t="shared" si="18"/>
        <v>244</v>
      </c>
    </row>
    <row r="64" spans="1:13" x14ac:dyDescent="0.4">
      <c r="A64" t="s">
        <v>124</v>
      </c>
      <c r="B64" s="2" t="s">
        <v>125</v>
      </c>
      <c r="C64">
        <v>1</v>
      </c>
      <c r="D64">
        <v>6</v>
      </c>
      <c r="E64">
        <v>2</v>
      </c>
      <c r="F64" s="3">
        <f t="shared" ref="F64:F71" si="19">D64*E64</f>
        <v>12</v>
      </c>
      <c r="G64">
        <f t="shared" ref="G64:G71" si="20">D64/C64*E64</f>
        <v>12</v>
      </c>
      <c r="H64">
        <v>3</v>
      </c>
      <c r="I64" s="12">
        <f t="shared" ref="I64:I71" si="21">G64+(H64/C64)</f>
        <v>15</v>
      </c>
      <c r="J64" s="10">
        <f t="shared" ref="J64:J71" si="22">I64*C64</f>
        <v>15</v>
      </c>
      <c r="K64">
        <v>26</v>
      </c>
      <c r="L64">
        <f t="shared" ref="L64:L71" si="23">I64*K64</f>
        <v>390</v>
      </c>
      <c r="M64">
        <f t="shared" si="18"/>
        <v>156</v>
      </c>
    </row>
    <row r="65" spans="1:13" x14ac:dyDescent="0.4">
      <c r="A65" t="s">
        <v>126</v>
      </c>
      <c r="B65" s="2" t="s">
        <v>127</v>
      </c>
      <c r="C65">
        <v>1</v>
      </c>
      <c r="D65">
        <v>3</v>
      </c>
      <c r="E65">
        <v>2</v>
      </c>
      <c r="F65" s="3">
        <f t="shared" si="19"/>
        <v>6</v>
      </c>
      <c r="G65">
        <f t="shared" si="20"/>
        <v>6</v>
      </c>
      <c r="H65">
        <v>4</v>
      </c>
      <c r="I65" s="12">
        <f t="shared" si="21"/>
        <v>10</v>
      </c>
      <c r="J65" s="10">
        <f t="shared" si="22"/>
        <v>10</v>
      </c>
      <c r="K65">
        <v>32</v>
      </c>
      <c r="L65">
        <f t="shared" si="23"/>
        <v>320</v>
      </c>
      <c r="M65">
        <f t="shared" si="18"/>
        <v>96</v>
      </c>
    </row>
    <row r="66" spans="1:13" x14ac:dyDescent="0.4">
      <c r="A66" t="s">
        <v>131</v>
      </c>
      <c r="B66" s="2" t="s">
        <v>130</v>
      </c>
      <c r="C66">
        <v>1</v>
      </c>
      <c r="D66">
        <v>1</v>
      </c>
      <c r="E66">
        <v>3</v>
      </c>
      <c r="F66" s="3">
        <f t="shared" si="19"/>
        <v>3</v>
      </c>
      <c r="G66">
        <f t="shared" si="20"/>
        <v>3</v>
      </c>
      <c r="H66">
        <v>2</v>
      </c>
      <c r="I66" s="12">
        <f t="shared" si="21"/>
        <v>5</v>
      </c>
      <c r="J66" s="10">
        <f t="shared" si="22"/>
        <v>5</v>
      </c>
      <c r="K66">
        <v>86</v>
      </c>
      <c r="L66">
        <f t="shared" si="23"/>
        <v>430</v>
      </c>
      <c r="M66">
        <f t="shared" si="18"/>
        <v>86</v>
      </c>
    </row>
    <row r="67" spans="1:13" x14ac:dyDescent="0.4">
      <c r="A67" t="s">
        <v>133</v>
      </c>
      <c r="B67" s="2" t="s">
        <v>132</v>
      </c>
      <c r="C67">
        <v>1</v>
      </c>
      <c r="D67">
        <v>1</v>
      </c>
      <c r="E67">
        <v>2</v>
      </c>
      <c r="F67" s="3">
        <f t="shared" si="19"/>
        <v>2</v>
      </c>
      <c r="G67">
        <f t="shared" si="20"/>
        <v>2</v>
      </c>
      <c r="H67">
        <v>2</v>
      </c>
      <c r="I67" s="12">
        <f t="shared" si="21"/>
        <v>4</v>
      </c>
      <c r="J67" s="10">
        <f t="shared" si="22"/>
        <v>4</v>
      </c>
      <c r="K67">
        <v>108</v>
      </c>
      <c r="L67">
        <f t="shared" si="23"/>
        <v>432</v>
      </c>
      <c r="M67">
        <f t="shared" si="18"/>
        <v>108</v>
      </c>
    </row>
    <row r="68" spans="1:13" x14ac:dyDescent="0.4">
      <c r="A68" t="s">
        <v>146</v>
      </c>
      <c r="B68" s="2" t="s">
        <v>145</v>
      </c>
      <c r="C68">
        <v>1</v>
      </c>
      <c r="D68">
        <v>2</v>
      </c>
      <c r="E68">
        <v>3</v>
      </c>
      <c r="F68" s="3">
        <f>D68*E68</f>
        <v>6</v>
      </c>
      <c r="G68">
        <f>D68/C68*E68</f>
        <v>6</v>
      </c>
      <c r="H68">
        <v>0</v>
      </c>
      <c r="I68" s="12">
        <f>G68+(H68/C68)</f>
        <v>6</v>
      </c>
      <c r="J68" s="10">
        <f>I68*C68</f>
        <v>6</v>
      </c>
      <c r="K68">
        <v>91</v>
      </c>
      <c r="L68">
        <f>I68*K68</f>
        <v>546</v>
      </c>
      <c r="M68">
        <f>D68/C68*K68</f>
        <v>182</v>
      </c>
    </row>
    <row r="69" spans="1:13" x14ac:dyDescent="0.4">
      <c r="A69" t="s">
        <v>147</v>
      </c>
      <c r="B69" s="2" t="s">
        <v>148</v>
      </c>
      <c r="C69">
        <v>1</v>
      </c>
      <c r="D69">
        <v>2</v>
      </c>
      <c r="E69">
        <v>3</v>
      </c>
      <c r="F69" s="3">
        <f t="shared" ref="F69:F71" si="24">D69*E69</f>
        <v>6</v>
      </c>
      <c r="G69">
        <f t="shared" ref="G69:G71" si="25">D69/C69*E69</f>
        <v>6</v>
      </c>
      <c r="H69">
        <v>4</v>
      </c>
      <c r="I69" s="12">
        <f t="shared" ref="I69:I71" si="26">G69+(H69/C69)</f>
        <v>10</v>
      </c>
      <c r="J69" s="10">
        <f t="shared" ref="J69:J71" si="27">I69*C69</f>
        <v>10</v>
      </c>
      <c r="K69">
        <v>32</v>
      </c>
      <c r="L69">
        <f t="shared" ref="L69:L71" si="28">I69*K69</f>
        <v>320</v>
      </c>
      <c r="M69">
        <f>D69/C69*K69</f>
        <v>64</v>
      </c>
    </row>
    <row r="70" spans="1:13" x14ac:dyDescent="0.4">
      <c r="A70" t="s">
        <v>150</v>
      </c>
      <c r="B70" s="2" t="s">
        <v>149</v>
      </c>
      <c r="C70">
        <v>1</v>
      </c>
      <c r="D70">
        <v>50</v>
      </c>
      <c r="E70">
        <v>1</v>
      </c>
      <c r="F70" s="3">
        <f t="shared" si="24"/>
        <v>50</v>
      </c>
      <c r="G70">
        <f t="shared" si="25"/>
        <v>50</v>
      </c>
      <c r="H70">
        <v>0</v>
      </c>
      <c r="I70" s="12">
        <f t="shared" si="26"/>
        <v>50</v>
      </c>
      <c r="J70" s="10">
        <f t="shared" si="27"/>
        <v>50</v>
      </c>
      <c r="K70">
        <v>12</v>
      </c>
      <c r="L70">
        <f t="shared" si="28"/>
        <v>600</v>
      </c>
      <c r="M70">
        <f>D70/C70*K70</f>
        <v>600</v>
      </c>
    </row>
    <row r="71" spans="1:13" x14ac:dyDescent="0.4">
      <c r="F71" s="3">
        <f t="shared" si="24"/>
        <v>0</v>
      </c>
      <c r="G71" t="e">
        <f t="shared" si="25"/>
        <v>#DIV/0!</v>
      </c>
      <c r="I71" s="12" t="e">
        <f t="shared" si="26"/>
        <v>#DIV/0!</v>
      </c>
      <c r="J71" s="10" t="e">
        <f t="shared" si="27"/>
        <v>#DIV/0!</v>
      </c>
      <c r="L71" t="e">
        <f t="shared" si="28"/>
        <v>#DIV/0!</v>
      </c>
      <c r="M71" t="e">
        <f>D71/C71*K71</f>
        <v>#DIV/0!</v>
      </c>
    </row>
    <row r="74" spans="1:13" x14ac:dyDescent="0.4">
      <c r="A74" t="s">
        <v>102</v>
      </c>
      <c r="B74" s="1" t="s">
        <v>103</v>
      </c>
      <c r="C74">
        <v>1</v>
      </c>
      <c r="F74" s="3">
        <f>D74*E74</f>
        <v>0</v>
      </c>
      <c r="G74">
        <f>D74/C74*E74</f>
        <v>0</v>
      </c>
      <c r="I74" s="12">
        <f>G74+(H74/C74)</f>
        <v>0</v>
      </c>
      <c r="J74" s="10">
        <f>I74*C74</f>
        <v>0</v>
      </c>
      <c r="L74">
        <f>I74*K74</f>
        <v>0</v>
      </c>
      <c r="M74">
        <f>D74/C74*K74</f>
        <v>0</v>
      </c>
    </row>
    <row r="75" spans="1:13" x14ac:dyDescent="0.4">
      <c r="F75" s="3">
        <f>D75*E75</f>
        <v>0</v>
      </c>
      <c r="G75" t="e">
        <f>D75/C75*E75</f>
        <v>#DIV/0!</v>
      </c>
      <c r="I75" s="12" t="e">
        <f>G75+(H75/C75)</f>
        <v>#DIV/0!</v>
      </c>
      <c r="J75" s="10" t="e">
        <f>I75*C75</f>
        <v>#DIV/0!</v>
      </c>
      <c r="L75" t="e">
        <f>I75*K75</f>
        <v>#DIV/0!</v>
      </c>
      <c r="M75" t="e">
        <f>D75/C75*K75</f>
        <v>#DIV/0!</v>
      </c>
    </row>
    <row r="76" spans="1:13" x14ac:dyDescent="0.4">
      <c r="F76" s="3">
        <f t="shared" ref="F76:F78" si="29">D76*E76</f>
        <v>0</v>
      </c>
      <c r="G76" t="e">
        <f t="shared" ref="G76:G78" si="30">D76/C76*E76</f>
        <v>#DIV/0!</v>
      </c>
      <c r="I76" s="12" t="e">
        <f t="shared" ref="I76:I78" si="31">G76+(H76/C76)</f>
        <v>#DIV/0!</v>
      </c>
      <c r="J76" s="10" t="e">
        <f t="shared" ref="J76:J78" si="32">I76*C76</f>
        <v>#DIV/0!</v>
      </c>
      <c r="L76" t="e">
        <f t="shared" ref="L76:L78" si="33">I76*K76</f>
        <v>#DIV/0!</v>
      </c>
      <c r="M76" t="e">
        <f>D76/C76*K76</f>
        <v>#DIV/0!</v>
      </c>
    </row>
    <row r="77" spans="1:13" x14ac:dyDescent="0.4">
      <c r="F77" s="3">
        <f t="shared" si="29"/>
        <v>0</v>
      </c>
      <c r="G77" t="e">
        <f t="shared" si="30"/>
        <v>#DIV/0!</v>
      </c>
      <c r="I77" s="12" t="e">
        <f t="shared" si="31"/>
        <v>#DIV/0!</v>
      </c>
      <c r="J77" s="10" t="e">
        <f t="shared" si="32"/>
        <v>#DIV/0!</v>
      </c>
      <c r="L77" t="e">
        <f t="shared" si="33"/>
        <v>#DIV/0!</v>
      </c>
      <c r="M77" t="e">
        <f>D77/C77*K77</f>
        <v>#DIV/0!</v>
      </c>
    </row>
    <row r="78" spans="1:13" x14ac:dyDescent="0.4">
      <c r="F78" s="3">
        <f t="shared" si="29"/>
        <v>0</v>
      </c>
      <c r="G78" t="e">
        <f t="shared" si="30"/>
        <v>#DIV/0!</v>
      </c>
      <c r="I78" s="12" t="e">
        <f t="shared" si="31"/>
        <v>#DIV/0!</v>
      </c>
      <c r="J78" s="10" t="e">
        <f t="shared" si="32"/>
        <v>#DIV/0!</v>
      </c>
      <c r="L78" t="e">
        <f t="shared" si="33"/>
        <v>#DIV/0!</v>
      </c>
      <c r="M78" t="e">
        <f>D78/C78*K78</f>
        <v>#DIV/0!</v>
      </c>
    </row>
  </sheetData>
  <phoneticPr fontId="1"/>
  <hyperlinks>
    <hyperlink ref="B2" r:id="rId1"/>
    <hyperlink ref="B3" r:id="rId2"/>
    <hyperlink ref="B4" r:id="rId3"/>
    <hyperlink ref="B5" r:id="rId4"/>
    <hyperlink ref="B9" r:id="rId5"/>
    <hyperlink ref="B10" r:id="rId6"/>
    <hyperlink ref="B12" r:id="rId7"/>
    <hyperlink ref="B53" r:id="rId8"/>
    <hyperlink ref="B54" r:id="rId9"/>
    <hyperlink ref="B56" r:id="rId10"/>
    <hyperlink ref="B58" r:id="rId11"/>
    <hyperlink ref="B13" r:id="rId12"/>
    <hyperlink ref="B15" r:id="rId13"/>
    <hyperlink ref="B59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8" r:id="rId34"/>
    <hyperlink ref="B39" r:id="rId35"/>
    <hyperlink ref="B40" r:id="rId36"/>
    <hyperlink ref="B37" r:id="rId37"/>
    <hyperlink ref="B41" r:id="rId38"/>
    <hyperlink ref="B42" r:id="rId39"/>
    <hyperlink ref="B43" r:id="rId40"/>
    <hyperlink ref="B16" r:id="rId41"/>
    <hyperlink ref="B44" r:id="rId42"/>
    <hyperlink ref="B45" r:id="rId43"/>
    <hyperlink ref="B46" r:id="rId44"/>
    <hyperlink ref="B60" r:id="rId45"/>
    <hyperlink ref="B62" r:id="rId46"/>
    <hyperlink ref="B64" r:id="rId47"/>
    <hyperlink ref="B65" r:id="rId48"/>
    <hyperlink ref="B48" r:id="rId49"/>
    <hyperlink ref="B66" r:id="rId50"/>
    <hyperlink ref="B67" r:id="rId51"/>
    <hyperlink ref="B47" r:id="rId52"/>
    <hyperlink ref="B17" r:id="rId53"/>
    <hyperlink ref="B6" r:id="rId54"/>
    <hyperlink ref="B7" r:id="rId55"/>
    <hyperlink ref="B8" r:id="rId56"/>
    <hyperlink ref="B14" r:id="rId57"/>
    <hyperlink ref="B55" r:id="rId58"/>
    <hyperlink ref="B57" r:id="rId59"/>
    <hyperlink ref="B61" r:id="rId60"/>
    <hyperlink ref="B63" r:id="rId61"/>
    <hyperlink ref="B69" r:id="rId62"/>
    <hyperlink ref="B70" r:id="rId63"/>
  </hyperlinks>
  <pageMargins left="0.7" right="0.7" top="0.75" bottom="0.75" header="0.3" footer="0.3"/>
  <pageSetup paperSize="9" orientation="portrait" r:id="rId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栢木駿</dc:creator>
  <cp:lastModifiedBy>栢木駿</cp:lastModifiedBy>
  <dcterms:created xsi:type="dcterms:W3CDTF">2018-07-30T01:17:38Z</dcterms:created>
  <dcterms:modified xsi:type="dcterms:W3CDTF">2018-08-13T09:30:56Z</dcterms:modified>
</cp:coreProperties>
</file>