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\Desktop\Protocols and supplementary material-20190815T082324Z-001\Supplementary Material - DAM\Scoring_sheets\Task1\"/>
    </mc:Choice>
  </mc:AlternateContent>
  <xr:revisionPtr revIDLastSave="0" documentId="13_ncr:1_{3466C05F-42B5-4639-A101-DB736E2464A8}" xr6:coauthVersionLast="41" xr6:coauthVersionMax="41" xr10:uidLastSave="{00000000-0000-0000-0000-000000000000}"/>
  <bookViews>
    <workbookView xWindow="28680" yWindow="-120" windowWidth="29040" windowHeight="15840" xr2:uid="{2EBB9734-563C-48F9-BA72-3C6F0B1D55A9}"/>
  </bookViews>
  <sheets>
    <sheet name="Tas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1" i="1" l="1"/>
  <c r="D69" i="1" l="1"/>
  <c r="C69" i="1"/>
  <c r="B69" i="1"/>
  <c r="Q68" i="1"/>
  <c r="O68" i="1"/>
  <c r="P67" i="1"/>
  <c r="O67" i="1"/>
  <c r="D67" i="1"/>
  <c r="C67" i="1"/>
  <c r="B67" i="1"/>
  <c r="C65" i="1"/>
  <c r="B65" i="1"/>
  <c r="Q64" i="1"/>
  <c r="O64" i="1"/>
  <c r="P63" i="1"/>
  <c r="O63" i="1"/>
  <c r="B63" i="1"/>
  <c r="Q56" i="1"/>
  <c r="Q70" i="1" s="1"/>
  <c r="P56" i="1"/>
  <c r="P70" i="1" s="1"/>
  <c r="O56" i="1"/>
  <c r="O70" i="1" s="1"/>
  <c r="N56" i="1"/>
  <c r="N70" i="1" s="1"/>
  <c r="V55" i="1"/>
  <c r="S69" i="1" s="1"/>
  <c r="S55" i="1"/>
  <c r="R69" i="1" s="1"/>
  <c r="Q55" i="1"/>
  <c r="Q69" i="1" s="1"/>
  <c r="P55" i="1"/>
  <c r="P69" i="1" s="1"/>
  <c r="O55" i="1"/>
  <c r="O69" i="1" s="1"/>
  <c r="N55" i="1"/>
  <c r="N69" i="1" s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M55" i="1" s="1"/>
  <c r="M69" i="1" s="1"/>
  <c r="L49" i="1"/>
  <c r="L55" i="1" s="1"/>
  <c r="L69" i="1" s="1"/>
  <c r="K49" i="1"/>
  <c r="K55" i="1" s="1"/>
  <c r="K69" i="1" s="1"/>
  <c r="Q42" i="1"/>
  <c r="P42" i="1"/>
  <c r="P68" i="1" s="1"/>
  <c r="O42" i="1"/>
  <c r="N42" i="1"/>
  <c r="N68" i="1" s="1"/>
  <c r="S67" i="1"/>
  <c r="S41" i="1"/>
  <c r="R67" i="1" s="1"/>
  <c r="Q41" i="1"/>
  <c r="Q67" i="1" s="1"/>
  <c r="P41" i="1"/>
  <c r="O41" i="1"/>
  <c r="N41" i="1"/>
  <c r="N67" i="1" s="1"/>
  <c r="K41" i="1"/>
  <c r="K67" i="1" s="1"/>
  <c r="M39" i="1"/>
  <c r="L39" i="1"/>
  <c r="K39" i="1"/>
  <c r="M38" i="1"/>
  <c r="L38" i="1"/>
  <c r="K38" i="1"/>
  <c r="M37" i="1"/>
  <c r="L37" i="1"/>
  <c r="L41" i="1" s="1"/>
  <c r="L67" i="1" s="1"/>
  <c r="K37" i="1"/>
  <c r="M36" i="1"/>
  <c r="L36" i="1"/>
  <c r="K36" i="1"/>
  <c r="M35" i="1"/>
  <c r="M41" i="1" s="1"/>
  <c r="M67" i="1" s="1"/>
  <c r="L35" i="1"/>
  <c r="K35" i="1"/>
  <c r="Q30" i="1"/>
  <c r="Q66" i="1" s="1"/>
  <c r="P30" i="1"/>
  <c r="P66" i="1" s="1"/>
  <c r="O30" i="1"/>
  <c r="O66" i="1" s="1"/>
  <c r="N30" i="1"/>
  <c r="N66" i="1" s="1"/>
  <c r="V29" i="1"/>
  <c r="S65" i="1" s="1"/>
  <c r="S29" i="1"/>
  <c r="R65" i="1" s="1"/>
  <c r="Q29" i="1"/>
  <c r="Q65" i="1" s="1"/>
  <c r="P29" i="1"/>
  <c r="P65" i="1" s="1"/>
  <c r="O29" i="1"/>
  <c r="O65" i="1" s="1"/>
  <c r="N29" i="1"/>
  <c r="N65" i="1" s="1"/>
  <c r="M27" i="1"/>
  <c r="L27" i="1"/>
  <c r="K27" i="1"/>
  <c r="M26" i="1"/>
  <c r="L26" i="1"/>
  <c r="K26" i="1"/>
  <c r="M25" i="1"/>
  <c r="L25" i="1"/>
  <c r="K25" i="1"/>
  <c r="M24" i="1"/>
  <c r="L24" i="1"/>
  <c r="K24" i="1"/>
  <c r="K29" i="1" s="1"/>
  <c r="K65" i="1" s="1"/>
  <c r="M23" i="1"/>
  <c r="M29" i="1" s="1"/>
  <c r="M65" i="1" s="1"/>
  <c r="L23" i="1"/>
  <c r="L29" i="1" s="1"/>
  <c r="L65" i="1" s="1"/>
  <c r="K23" i="1"/>
  <c r="Q18" i="1"/>
  <c r="P18" i="1"/>
  <c r="P64" i="1" s="1"/>
  <c r="O18" i="1"/>
  <c r="N18" i="1"/>
  <c r="N64" i="1" s="1"/>
  <c r="V17" i="1"/>
  <c r="S63" i="1" s="1"/>
  <c r="S17" i="1"/>
  <c r="R63" i="1" s="1"/>
  <c r="Q17" i="1"/>
  <c r="Q63" i="1" s="1"/>
  <c r="P17" i="1"/>
  <c r="O17" i="1"/>
  <c r="N17" i="1"/>
  <c r="N63" i="1" s="1"/>
  <c r="M15" i="1"/>
  <c r="L15" i="1"/>
  <c r="K15" i="1"/>
  <c r="M14" i="1"/>
  <c r="L14" i="1"/>
  <c r="K14" i="1"/>
  <c r="M13" i="1"/>
  <c r="L13" i="1"/>
  <c r="L17" i="1" s="1"/>
  <c r="L63" i="1" s="1"/>
  <c r="K13" i="1"/>
  <c r="K17" i="1" s="1"/>
  <c r="K63" i="1" s="1"/>
  <c r="M12" i="1"/>
  <c r="L12" i="1"/>
  <c r="K12" i="1"/>
  <c r="M11" i="1"/>
  <c r="M17" i="1" s="1"/>
  <c r="M63" i="1" s="1"/>
  <c r="L11" i="1"/>
  <c r="K11" i="1"/>
</calcChain>
</file>

<file path=xl/sharedStrings.xml><?xml version="1.0" encoding="utf-8"?>
<sst xmlns="http://schemas.openxmlformats.org/spreadsheetml/2006/main" count="164" uniqueCount="47">
  <si>
    <t>B-DACM-S-0.1 scoring sheet</t>
  </si>
  <si>
    <t>Table dimensions</t>
  </si>
  <si>
    <t>Tablecloth dimensions</t>
  </si>
  <si>
    <t>Width</t>
  </si>
  <si>
    <t>Indicate planned grasping points</t>
  </si>
  <si>
    <t>Starting 
config.</t>
  </si>
  <si>
    <t>Success [MAN]
(1 | 0)</t>
  </si>
  <si>
    <t>Success [GR2]
(1 | 0)</t>
  </si>
  <si>
    <t>Success [GR1]
(1 | 0)</t>
  </si>
  <si>
    <t>h1</t>
  </si>
  <si>
    <t>h2</t>
  </si>
  <si>
    <t>h3</t>
  </si>
  <si>
    <t>h4</t>
  </si>
  <si>
    <t>h5</t>
  </si>
  <si>
    <t>h6</t>
  </si>
  <si>
    <t>Quality function rotation</t>
  </si>
  <si>
    <t>Quality function in lenght</t>
  </si>
  <si>
    <t>Quality function in width</t>
  </si>
  <si>
    <t>Time 
in sec</t>
  </si>
  <si>
    <t>Force measures (norm in N)</t>
  </si>
  <si>
    <t>Assumptions</t>
  </si>
  <si>
    <t>Used 
(YES | NO)</t>
  </si>
  <si>
    <t>New assumptions</t>
  </si>
  <si>
    <t>min</t>
  </si>
  <si>
    <t>avg</t>
  </si>
  <si>
    <t>max</t>
  </si>
  <si>
    <t>[pg2]</t>
  </si>
  <si>
    <t>Table color</t>
  </si>
  <si>
    <t>Illumination changes</t>
  </si>
  <si>
    <t>Tablecloth color</t>
  </si>
  <si>
    <t>Summary:</t>
  </si>
  <si>
    <t>Assumptions:</t>
  </si>
  <si>
    <t>New assumptions:</t>
  </si>
  <si>
    <t>[pg1]</t>
  </si>
  <si>
    <t>Folded to make robot grasp short edge of tablecloth</t>
  </si>
  <si>
    <t>[cr]</t>
  </si>
  <si>
    <t>Grasp points visible on table</t>
  </si>
  <si>
    <t>Cloth placed to make robot grasp the short edge of tablecloth</t>
  </si>
  <si>
    <t>[fd]</t>
  </si>
  <si>
    <t>Top layer of folded tablecloth contains grasp point</t>
  </si>
  <si>
    <t xml:space="preserve"> Comments</t>
  </si>
  <si>
    <t xml:space="preserve">●        What makes the system successful?
●        What makes the system fail?
●        What was improved compared to other methods?
●        Chosen grasping points and/or grasping strategy.
</t>
  </si>
  <si>
    <t>Length</t>
  </si>
  <si>
    <t>Quality function in length</t>
  </si>
  <si>
    <t>Table position</t>
  </si>
  <si>
    <t xml:space="preserve">Table position </t>
  </si>
  <si>
    <t xml:space="preserve">Object 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</si>
</sst>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24"/>
      <name val="Arial"/>
    </font>
    <font>
      <sz val="10"/>
      <name val="Arial"/>
    </font>
    <font>
      <b/>
      <sz val="10"/>
      <name val="Arial"/>
    </font>
    <font>
      <sz val="12"/>
      <color rgb="FF111111"/>
      <name val="Arial"/>
    </font>
    <font>
      <i/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horizontal="right" wrapText="1"/>
    </xf>
    <xf numFmtId="0" fontId="4" fillId="2" borderId="0" xfId="0" applyFont="1" applyFill="1" applyAlignment="1"/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8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3" borderId="10" xfId="0" applyFont="1" applyFill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2" borderId="2" xfId="0" applyFont="1" applyFill="1" applyBorder="1" applyAlignment="1">
      <alignment vertical="top" wrapText="1"/>
    </xf>
    <xf numFmtId="0" fontId="2" fillId="0" borderId="0" xfId="0" applyFont="1"/>
    <xf numFmtId="0" fontId="2" fillId="0" borderId="13" xfId="0" applyFont="1" applyBorder="1" applyAlignment="1">
      <alignment vertical="top" wrapText="1"/>
    </xf>
    <xf numFmtId="0" fontId="2" fillId="0" borderId="4" xfId="0" applyFont="1" applyBorder="1"/>
    <xf numFmtId="0" fontId="2" fillId="0" borderId="4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4" fontId="3" fillId="0" borderId="14" xfId="0" applyNumberFormat="1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12" xfId="0" applyNumberFormat="1" applyFont="1" applyBorder="1" applyAlignment="1">
      <alignment wrapText="1"/>
    </xf>
    <xf numFmtId="4" fontId="3" fillId="0" borderId="10" xfId="0" applyNumberFormat="1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2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2" fillId="0" borderId="10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wrapText="1"/>
    </xf>
    <xf numFmtId="0" fontId="2" fillId="0" borderId="8" xfId="0" applyFont="1" applyBorder="1"/>
    <xf numFmtId="0" fontId="2" fillId="0" borderId="13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2" borderId="10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center" vertical="center" wrapText="1"/>
    </xf>
    <xf numFmtId="4" fontId="3" fillId="4" borderId="14" xfId="0" applyNumberFormat="1" applyFont="1" applyFill="1" applyBorder="1" applyAlignment="1">
      <alignment wrapText="1"/>
    </xf>
    <xf numFmtId="4" fontId="3" fillId="4" borderId="0" xfId="0" applyNumberFormat="1" applyFont="1" applyFill="1" applyAlignment="1">
      <alignment wrapText="1"/>
    </xf>
    <xf numFmtId="4" fontId="3" fillId="4" borderId="12" xfId="0" applyNumberFormat="1" applyFont="1" applyFill="1" applyBorder="1" applyAlignment="1">
      <alignment wrapText="1"/>
    </xf>
    <xf numFmtId="0" fontId="3" fillId="4" borderId="14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3" fillId="4" borderId="12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7" fillId="2" borderId="4" xfId="0" applyFont="1" applyFill="1" applyBorder="1" applyAlignment="1">
      <alignment horizontal="center"/>
    </xf>
    <xf numFmtId="0" fontId="8" fillId="0" borderId="8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/>
    <xf numFmtId="0" fontId="2" fillId="0" borderId="14" xfId="0" applyFont="1" applyBorder="1" applyAlignment="1">
      <alignment vertical="center" wrapText="1"/>
    </xf>
    <xf numFmtId="0" fontId="0" fillId="0" borderId="0" xfId="0" applyFont="1" applyAlignment="1"/>
    <xf numFmtId="0" fontId="2" fillId="0" borderId="12" xfId="0" applyFont="1" applyBorder="1"/>
    <xf numFmtId="0" fontId="2" fillId="0" borderId="14" xfId="0" applyFont="1" applyBorder="1"/>
    <xf numFmtId="0" fontId="2" fillId="0" borderId="9" xfId="0" applyFont="1" applyBorder="1"/>
    <xf numFmtId="0" fontId="2" fillId="0" borderId="8" xfId="0" applyFont="1" applyBorder="1"/>
    <xf numFmtId="0" fontId="2" fillId="0" borderId="10" xfId="0" applyFont="1" applyBorder="1"/>
    <xf numFmtId="0" fontId="3" fillId="0" borderId="12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3" xfId="0" applyFont="1" applyBorder="1"/>
    <xf numFmtId="10" fontId="3" fillId="0" borderId="12" xfId="0" applyNumberFormat="1" applyFont="1" applyBorder="1" applyAlignment="1">
      <alignment horizontal="center" wrapText="1"/>
    </xf>
    <xf numFmtId="10" fontId="3" fillId="0" borderId="0" xfId="0" applyNumberFormat="1" applyFont="1" applyAlignment="1">
      <alignment horizontal="center" wrapText="1"/>
    </xf>
    <xf numFmtId="4" fontId="3" fillId="0" borderId="12" xfId="0" applyNumberFormat="1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4" fontId="9" fillId="0" borderId="12" xfId="0" applyNumberFormat="1" applyFont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0" fontId="2" fillId="0" borderId="2" xfId="0" applyFont="1" applyBorder="1"/>
    <xf numFmtId="10" fontId="2" fillId="3" borderId="0" xfId="0" applyNumberFormat="1" applyFont="1" applyFill="1" applyAlignment="1">
      <alignment wrapText="1"/>
    </xf>
    <xf numFmtId="0" fontId="2" fillId="0" borderId="1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10" fontId="2" fillId="3" borderId="12" xfId="0" applyNumberFormat="1" applyFont="1" applyFill="1" applyBorder="1" applyAlignment="1">
      <alignment wrapText="1"/>
    </xf>
    <xf numFmtId="0" fontId="3" fillId="4" borderId="7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wrapText="1"/>
    </xf>
    <xf numFmtId="0" fontId="8" fillId="0" borderId="10" xfId="0" applyFont="1" applyBorder="1"/>
    <xf numFmtId="0" fontId="3" fillId="0" borderId="8" xfId="0" applyFont="1" applyBorder="1" applyAlignment="1">
      <alignment horizontal="center" wrapText="1"/>
    </xf>
    <xf numFmtId="0" fontId="2" fillId="0" borderId="11" xfId="0" applyFont="1" applyBorder="1"/>
    <xf numFmtId="0" fontId="2" fillId="0" borderId="15" xfId="0" applyFont="1" applyBorder="1" applyAlignment="1">
      <alignment horizontal="center" vertical="top" wrapText="1"/>
    </xf>
    <xf numFmtId="10" fontId="3" fillId="0" borderId="12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wrapText="1"/>
    </xf>
    <xf numFmtId="10" fontId="3" fillId="0" borderId="7" xfId="0" applyNumberFormat="1" applyFont="1" applyBorder="1" applyAlignment="1">
      <alignment horizontal="center" wrapText="1"/>
    </xf>
    <xf numFmtId="10" fontId="9" fillId="0" borderId="7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vertical="top" wrapText="1"/>
    </xf>
    <xf numFmtId="0" fontId="2" fillId="3" borderId="12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 applyAlignment="1">
      <alignment horizontal="center" wrapText="1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47018D5-F2B6-4532-B0D0-D8666371C9D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6</xdr:row>
      <xdr:rowOff>161924</xdr:rowOff>
    </xdr:from>
    <xdr:ext cx="2619375" cy="1076325"/>
    <xdr:pic>
      <xdr:nvPicPr>
        <xdr:cNvPr id="2" name="image3.png">
          <a:extLst>
            <a:ext uri="{FF2B5EF4-FFF2-40B4-BE49-F238E27FC236}">
              <a16:creationId xmlns:a16="http://schemas.microsoft.com/office/drawing/2014/main" id="{BD323C73-6A22-4057-AF22-22FCE511A1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10100" y="1231899"/>
          <a:ext cx="261937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7</xdr:row>
      <xdr:rowOff>66674</xdr:rowOff>
    </xdr:from>
    <xdr:ext cx="1860550" cy="1038225"/>
    <xdr:pic>
      <xdr:nvPicPr>
        <xdr:cNvPr id="3" name="image2.png">
          <a:extLst>
            <a:ext uri="{FF2B5EF4-FFF2-40B4-BE49-F238E27FC236}">
              <a16:creationId xmlns:a16="http://schemas.microsoft.com/office/drawing/2014/main" id="{62CDA90B-6FFD-43A1-B0F0-F4B844DD37C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706225" y="1365249"/>
          <a:ext cx="1860550" cy="1038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533-F0EB-4B57-9515-2325ED92C20E}">
  <dimension ref="A1:V988"/>
  <sheetViews>
    <sheetView tabSelected="1" topLeftCell="A16" workbookViewId="0">
      <selection activeCell="K72" sqref="K72"/>
    </sheetView>
  </sheetViews>
  <sheetFormatPr defaultColWidth="14.453125" defaultRowHeight="15.75" customHeight="1" x14ac:dyDescent="0.35"/>
  <cols>
    <col min="1" max="4" width="14.453125" style="1"/>
    <col min="5" max="9" width="8.453125" style="1" customWidth="1"/>
    <col min="10" max="10" width="8" style="1" customWidth="1"/>
    <col min="11" max="17" width="14.453125" style="1"/>
    <col min="18" max="18" width="25.7265625" style="1" customWidth="1"/>
    <col min="19" max="19" width="13.7265625" style="1" customWidth="1"/>
    <col min="20" max="20" width="31.54296875" style="1" customWidth="1"/>
    <col min="21" max="21" width="15.54296875" style="1" customWidth="1"/>
    <col min="22" max="22" width="32.26953125" style="1" customWidth="1"/>
    <col min="23" max="16384" width="14.453125" style="1"/>
  </cols>
  <sheetData>
    <row r="1" spans="1:22" ht="17" x14ac:dyDescent="0.6">
      <c r="A1" s="90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14.5" x14ac:dyDescent="0.35">
      <c r="A2" s="2"/>
      <c r="B2" s="3"/>
      <c r="C2" s="3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</row>
    <row r="3" spans="1:22" ht="14.5" x14ac:dyDescent="0.35">
      <c r="A3" s="2"/>
      <c r="B3" s="91" t="s">
        <v>1</v>
      </c>
      <c r="C3" s="69"/>
      <c r="D3" s="2"/>
      <c r="E3" s="91" t="s">
        <v>2</v>
      </c>
      <c r="F3" s="68"/>
      <c r="G3" s="69"/>
      <c r="H3" s="3"/>
      <c r="I3" s="3"/>
      <c r="J3" s="3"/>
      <c r="K3" s="3"/>
      <c r="L3" s="3"/>
      <c r="O3" s="2"/>
      <c r="P3" s="2"/>
      <c r="Q3" s="2"/>
      <c r="R3" s="2"/>
      <c r="S3" s="2"/>
      <c r="T3" s="2"/>
      <c r="U3" s="2"/>
      <c r="V3" s="2"/>
    </row>
    <row r="4" spans="1:22" ht="15.5" x14ac:dyDescent="0.35">
      <c r="A4" s="2"/>
      <c r="B4" s="4" t="s">
        <v>42</v>
      </c>
      <c r="C4" s="5">
        <v>120</v>
      </c>
      <c r="D4" s="2"/>
      <c r="E4" s="4" t="s">
        <v>42</v>
      </c>
      <c r="F4" s="67">
        <v>240</v>
      </c>
      <c r="G4" s="69"/>
      <c r="H4" s="6"/>
      <c r="I4" s="6"/>
      <c r="J4" s="6"/>
      <c r="K4" s="6"/>
      <c r="L4" s="6"/>
      <c r="O4" s="2"/>
      <c r="P4" s="7"/>
      <c r="Q4" s="2"/>
      <c r="R4" s="2"/>
      <c r="S4" s="2"/>
      <c r="T4" s="2"/>
      <c r="U4" s="2"/>
      <c r="V4" s="2"/>
    </row>
    <row r="5" spans="1:22" ht="13.5" customHeight="1" x14ac:dyDescent="0.35">
      <c r="A5" s="2"/>
      <c r="B5" s="8" t="s">
        <v>3</v>
      </c>
      <c r="C5" s="5">
        <v>70</v>
      </c>
      <c r="D5" s="2"/>
      <c r="E5" s="8" t="s">
        <v>3</v>
      </c>
      <c r="F5" s="67">
        <v>145</v>
      </c>
      <c r="G5" s="69"/>
      <c r="H5" s="9"/>
      <c r="I5" s="9"/>
      <c r="J5" s="9"/>
      <c r="K5" s="9"/>
      <c r="L5" s="9"/>
      <c r="O5" s="2"/>
      <c r="P5" s="2"/>
      <c r="Q5" s="2"/>
      <c r="R5" s="2"/>
      <c r="S5" s="2"/>
      <c r="T5" s="2"/>
      <c r="U5" s="2"/>
      <c r="V5" s="2"/>
    </row>
    <row r="6" spans="1:22" ht="13.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8" customHeight="1" x14ac:dyDescent="0.35">
      <c r="A7" s="2"/>
      <c r="B7" s="2"/>
      <c r="C7" s="2"/>
      <c r="D7" s="2"/>
      <c r="E7" s="92"/>
      <c r="F7" s="93"/>
      <c r="G7" s="93"/>
      <c r="H7" s="93"/>
      <c r="I7" s="93"/>
      <c r="J7" s="94"/>
      <c r="K7" s="2"/>
      <c r="L7" s="2"/>
      <c r="M7" s="2"/>
      <c r="N7" s="91" t="s">
        <v>4</v>
      </c>
      <c r="O7" s="68"/>
      <c r="P7" s="68"/>
      <c r="Q7" s="69"/>
      <c r="R7" s="2"/>
      <c r="S7" s="2"/>
      <c r="T7" s="2"/>
      <c r="U7" s="2"/>
      <c r="V7" s="2"/>
    </row>
    <row r="8" spans="1:22" ht="92.25" customHeight="1" x14ac:dyDescent="0.35">
      <c r="A8" s="10"/>
      <c r="B8" s="10"/>
      <c r="C8" s="10"/>
      <c r="D8" s="10"/>
      <c r="E8" s="55"/>
      <c r="F8" s="56"/>
      <c r="G8" s="56"/>
      <c r="H8" s="56"/>
      <c r="I8" s="56"/>
      <c r="J8" s="57"/>
      <c r="K8" s="10"/>
      <c r="L8" s="10"/>
      <c r="M8" s="10"/>
      <c r="N8" s="95"/>
      <c r="O8" s="68"/>
      <c r="P8" s="68"/>
      <c r="Q8" s="69"/>
      <c r="R8" s="10"/>
      <c r="S8" s="10"/>
      <c r="T8" s="10"/>
      <c r="U8" s="10"/>
      <c r="V8" s="10"/>
    </row>
    <row r="9" spans="1:22" ht="20.25" customHeight="1" x14ac:dyDescent="0.35">
      <c r="A9" s="71" t="s">
        <v>5</v>
      </c>
      <c r="B9" s="58" t="s">
        <v>6</v>
      </c>
      <c r="C9" s="58" t="s">
        <v>7</v>
      </c>
      <c r="D9" s="58" t="s">
        <v>8</v>
      </c>
      <c r="E9" s="58" t="s">
        <v>9</v>
      </c>
      <c r="F9" s="58" t="s">
        <v>10</v>
      </c>
      <c r="G9" s="58" t="s">
        <v>11</v>
      </c>
      <c r="H9" s="58" t="s">
        <v>12</v>
      </c>
      <c r="I9" s="58" t="s">
        <v>13</v>
      </c>
      <c r="J9" s="58" t="s">
        <v>14</v>
      </c>
      <c r="K9" s="58" t="s">
        <v>15</v>
      </c>
      <c r="L9" s="58" t="s">
        <v>43</v>
      </c>
      <c r="M9" s="58" t="s">
        <v>17</v>
      </c>
      <c r="N9" s="58" t="s">
        <v>18</v>
      </c>
      <c r="O9" s="80" t="s">
        <v>19</v>
      </c>
      <c r="P9" s="56"/>
      <c r="Q9" s="57"/>
      <c r="R9" s="58" t="s">
        <v>20</v>
      </c>
      <c r="S9" s="58" t="s">
        <v>21</v>
      </c>
      <c r="T9" s="58" t="s">
        <v>20</v>
      </c>
      <c r="U9" s="58" t="s">
        <v>21</v>
      </c>
      <c r="V9" s="58" t="s">
        <v>22</v>
      </c>
    </row>
    <row r="10" spans="1:22" ht="18.75" customHeight="1" x14ac:dyDescent="0.35">
      <c r="A10" s="60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11" t="s">
        <v>23</v>
      </c>
      <c r="P10" s="11" t="s">
        <v>24</v>
      </c>
      <c r="Q10" s="11" t="s">
        <v>25</v>
      </c>
      <c r="R10" s="57"/>
      <c r="S10" s="57"/>
      <c r="T10" s="57"/>
      <c r="U10" s="57"/>
      <c r="V10" s="57"/>
    </row>
    <row r="11" spans="1:22" ht="14.5" x14ac:dyDescent="0.35">
      <c r="A11" s="59" t="s">
        <v>26</v>
      </c>
      <c r="B11" s="12"/>
      <c r="C11" s="13"/>
      <c r="D11" s="13"/>
      <c r="E11" s="12"/>
      <c r="F11" s="12"/>
      <c r="G11" s="12"/>
      <c r="H11" s="12"/>
      <c r="I11" s="12"/>
      <c r="J11" s="12"/>
      <c r="K11" s="12">
        <f t="shared" ref="K11:K15" si="0">(ATAN(E11-G11)/$C$4)/(PI()/4)</f>
        <v>0</v>
      </c>
      <c r="L11" s="12">
        <f t="shared" ref="L11:L15" si="1">ABS(J11-H11)/($F$4-$C$4)</f>
        <v>0</v>
      </c>
      <c r="M11" s="47">
        <f t="shared" ref="M11:M15" si="2">ABS(F11-I11)/($F$5-$C$5)</f>
        <v>0</v>
      </c>
      <c r="N11" s="12"/>
      <c r="O11" s="12"/>
      <c r="P11" s="12"/>
      <c r="Q11" s="12"/>
      <c r="R11" s="14" t="s">
        <v>27</v>
      </c>
      <c r="S11" s="12"/>
      <c r="T11" s="14"/>
      <c r="U11" s="15"/>
      <c r="V11" s="53"/>
    </row>
    <row r="12" spans="1:22" ht="14.5" x14ac:dyDescent="0.35">
      <c r="A12" s="81"/>
      <c r="B12" s="12"/>
      <c r="C12" s="13"/>
      <c r="D12" s="13"/>
      <c r="E12" s="12"/>
      <c r="F12" s="12"/>
      <c r="G12" s="12"/>
      <c r="H12" s="12"/>
      <c r="I12" s="12"/>
      <c r="J12" s="12"/>
      <c r="K12" s="12">
        <f t="shared" si="0"/>
        <v>0</v>
      </c>
      <c r="L12" s="12">
        <f t="shared" si="1"/>
        <v>0</v>
      </c>
      <c r="M12" s="47">
        <f t="shared" si="2"/>
        <v>0</v>
      </c>
      <c r="N12" s="12"/>
      <c r="O12" s="12"/>
      <c r="P12" s="12"/>
      <c r="Q12" s="12"/>
      <c r="R12" s="14" t="s">
        <v>44</v>
      </c>
      <c r="S12" s="12"/>
      <c r="T12" s="16"/>
      <c r="U12" s="17"/>
      <c r="V12" s="53"/>
    </row>
    <row r="13" spans="1:22" ht="14.5" x14ac:dyDescent="0.35">
      <c r="A13" s="81"/>
      <c r="B13" s="12"/>
      <c r="C13" s="13"/>
      <c r="D13" s="13"/>
      <c r="E13" s="12"/>
      <c r="F13" s="12"/>
      <c r="G13" s="12"/>
      <c r="H13" s="12"/>
      <c r="I13" s="12"/>
      <c r="J13" s="12"/>
      <c r="K13" s="12">
        <f t="shared" si="0"/>
        <v>0</v>
      </c>
      <c r="L13" s="12">
        <f t="shared" si="1"/>
        <v>0</v>
      </c>
      <c r="M13" s="47">
        <f t="shared" si="2"/>
        <v>0</v>
      </c>
      <c r="N13" s="12"/>
      <c r="O13" s="12"/>
      <c r="P13" s="12"/>
      <c r="Q13" s="12"/>
      <c r="R13" s="14" t="s">
        <v>28</v>
      </c>
      <c r="S13" s="12"/>
      <c r="T13" s="18"/>
      <c r="U13" s="17"/>
      <c r="V13" s="53"/>
    </row>
    <row r="14" spans="1:22" ht="14.5" x14ac:dyDescent="0.35">
      <c r="A14" s="81"/>
      <c r="B14" s="12"/>
      <c r="C14" s="13"/>
      <c r="D14" s="13"/>
      <c r="E14" s="12"/>
      <c r="F14" s="12"/>
      <c r="G14" s="12"/>
      <c r="H14" s="12"/>
      <c r="I14" s="12"/>
      <c r="J14" s="12"/>
      <c r="K14" s="12">
        <f t="shared" si="0"/>
        <v>0</v>
      </c>
      <c r="L14" s="12">
        <f t="shared" si="1"/>
        <v>0</v>
      </c>
      <c r="M14" s="47">
        <f t="shared" si="2"/>
        <v>0</v>
      </c>
      <c r="N14" s="12"/>
      <c r="O14" s="12"/>
      <c r="P14" s="12"/>
      <c r="Q14" s="12"/>
      <c r="R14" s="14" t="s">
        <v>29</v>
      </c>
      <c r="S14" s="12"/>
      <c r="T14" s="19"/>
      <c r="U14" s="20"/>
      <c r="V14" s="53"/>
    </row>
    <row r="15" spans="1:22" ht="14.5" x14ac:dyDescent="0.35">
      <c r="A15" s="60"/>
      <c r="B15" s="12"/>
      <c r="C15" s="13"/>
      <c r="D15" s="13"/>
      <c r="E15" s="12"/>
      <c r="F15" s="12"/>
      <c r="G15" s="12"/>
      <c r="H15" s="12"/>
      <c r="I15" s="12"/>
      <c r="J15" s="12"/>
      <c r="K15" s="12">
        <f t="shared" si="0"/>
        <v>0</v>
      </c>
      <c r="L15" s="12">
        <f t="shared" si="1"/>
        <v>0</v>
      </c>
      <c r="M15" s="47">
        <f t="shared" si="2"/>
        <v>0</v>
      </c>
      <c r="N15" s="12"/>
      <c r="O15" s="12"/>
      <c r="P15" s="12"/>
      <c r="Q15" s="12"/>
      <c r="R15" s="19" t="s">
        <v>2</v>
      </c>
      <c r="S15" s="12"/>
      <c r="T15" s="19"/>
      <c r="U15" s="20"/>
      <c r="V15" s="57"/>
    </row>
    <row r="16" spans="1:22" ht="14.5" x14ac:dyDescent="0.35">
      <c r="A16" s="10"/>
      <c r="B16" s="10"/>
      <c r="C16" s="10"/>
      <c r="D16" s="10"/>
      <c r="E16" s="2"/>
      <c r="F16" s="2"/>
      <c r="G16" s="2"/>
      <c r="H16" s="2"/>
      <c r="I16" s="2"/>
      <c r="J16" s="2"/>
      <c r="K16" s="10"/>
      <c r="L16" s="10"/>
      <c r="M16" s="48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5" x14ac:dyDescent="0.35">
      <c r="A17" s="59" t="s">
        <v>30</v>
      </c>
      <c r="B17" s="83">
        <v>0</v>
      </c>
      <c r="C17" s="89"/>
      <c r="D17" s="89"/>
      <c r="E17" s="21"/>
      <c r="F17" s="22"/>
      <c r="G17" s="22"/>
      <c r="H17" s="22"/>
      <c r="I17" s="22"/>
      <c r="J17" s="23"/>
      <c r="K17" s="84" t="str">
        <f>IFERROR(SUM(K11:K15)/SUM($B11:$B15),"-")</f>
        <v>-</v>
      </c>
      <c r="L17" s="85" t="str">
        <f t="shared" ref="L17:M17" si="3">IFERROR(SUM(L11:L15)/SUM($B11:$B15),"-")</f>
        <v>-</v>
      </c>
      <c r="M17" s="86" t="str">
        <f t="shared" si="3"/>
        <v>-</v>
      </c>
      <c r="N17" s="24" t="str">
        <f t="shared" ref="N17:Q17" si="4">IFERROR("avg: " &amp; TEXT(AVERAGE(N11:N15),"0.00"),"avg: -")</f>
        <v>avg: -</v>
      </c>
      <c r="O17" s="24" t="str">
        <f t="shared" si="4"/>
        <v>avg: -</v>
      </c>
      <c r="P17" s="24" t="str">
        <f t="shared" si="4"/>
        <v>avg: -</v>
      </c>
      <c r="Q17" s="24" t="str">
        <f t="shared" si="4"/>
        <v>avg: -</v>
      </c>
      <c r="R17" s="77" t="s">
        <v>31</v>
      </c>
      <c r="S17" s="77" t="str">
        <f>COUNTIF(S11:S15,"=YES")+COUNTIF(U11:U15,"=YES") &amp;"/5"</f>
        <v>0/5</v>
      </c>
      <c r="T17" s="87" t="s">
        <v>32</v>
      </c>
      <c r="U17" s="53"/>
      <c r="V17" s="77" t="str">
        <f>IF(AND(ISBLANK(V11), ISBLANK(V12), ISBLANK(V13),  ISBLANK(V14), ISBLANK(V15)),"NO","YES")</f>
        <v>NO</v>
      </c>
    </row>
    <row r="18" spans="1:22" ht="14.5" x14ac:dyDescent="0.35">
      <c r="A18" s="60"/>
      <c r="B18" s="57"/>
      <c r="C18" s="57"/>
      <c r="D18" s="57"/>
      <c r="E18" s="25"/>
      <c r="F18" s="26"/>
      <c r="G18" s="26"/>
      <c r="H18" s="26"/>
      <c r="I18" s="26"/>
      <c r="J18" s="27"/>
      <c r="K18" s="60"/>
      <c r="L18" s="57"/>
      <c r="M18" s="79"/>
      <c r="N18" s="28" t="str">
        <f t="shared" ref="N18:Q18" si="5">IFERROR("var: " &amp; TEXT(VAR(N11:N15),"0.00"),"var: -")</f>
        <v>var: -</v>
      </c>
      <c r="O18" s="28" t="str">
        <f t="shared" si="5"/>
        <v>var: -</v>
      </c>
      <c r="P18" s="28" t="str">
        <f t="shared" si="5"/>
        <v>var: -</v>
      </c>
      <c r="Q18" s="24" t="str">
        <f t="shared" si="5"/>
        <v>var: -</v>
      </c>
      <c r="R18" s="57"/>
      <c r="S18" s="57"/>
      <c r="T18" s="56"/>
      <c r="U18" s="57"/>
      <c r="V18" s="57"/>
    </row>
    <row r="19" spans="1:22" ht="14.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9"/>
      <c r="N19" s="2"/>
      <c r="O19" s="2"/>
      <c r="P19" s="2"/>
      <c r="Q19" s="2"/>
      <c r="R19" s="2"/>
      <c r="S19" s="2"/>
      <c r="T19" s="2"/>
      <c r="U19" s="2"/>
      <c r="V19" s="2"/>
    </row>
    <row r="20" spans="1:22" ht="14.5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48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7.25" customHeight="1" x14ac:dyDescent="0.35">
      <c r="A21" s="71" t="s">
        <v>5</v>
      </c>
      <c r="B21" s="58" t="s">
        <v>6</v>
      </c>
      <c r="C21" s="58" t="s">
        <v>7</v>
      </c>
      <c r="D21" s="58" t="s">
        <v>8</v>
      </c>
      <c r="E21" s="58" t="s">
        <v>9</v>
      </c>
      <c r="F21" s="58" t="s">
        <v>10</v>
      </c>
      <c r="G21" s="58" t="s">
        <v>11</v>
      </c>
      <c r="H21" s="58" t="s">
        <v>12</v>
      </c>
      <c r="I21" s="58" t="s">
        <v>13</v>
      </c>
      <c r="J21" s="58" t="s">
        <v>14</v>
      </c>
      <c r="K21" s="58" t="s">
        <v>15</v>
      </c>
      <c r="L21" s="58" t="s">
        <v>43</v>
      </c>
      <c r="M21" s="78" t="s">
        <v>17</v>
      </c>
      <c r="N21" s="58" t="s">
        <v>18</v>
      </c>
      <c r="O21" s="80" t="s">
        <v>19</v>
      </c>
      <c r="P21" s="56"/>
      <c r="Q21" s="57"/>
      <c r="R21" s="58" t="s">
        <v>20</v>
      </c>
      <c r="S21" s="58" t="s">
        <v>21</v>
      </c>
      <c r="T21" s="58" t="s">
        <v>20</v>
      </c>
      <c r="U21" s="58" t="s">
        <v>21</v>
      </c>
      <c r="V21" s="58" t="s">
        <v>22</v>
      </c>
    </row>
    <row r="22" spans="1:22" ht="19.5" customHeight="1" x14ac:dyDescent="0.35">
      <c r="A22" s="60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79"/>
      <c r="N22" s="57"/>
      <c r="O22" s="11" t="s">
        <v>23</v>
      </c>
      <c r="P22" s="11" t="s">
        <v>24</v>
      </c>
      <c r="Q22" s="11" t="s">
        <v>25</v>
      </c>
      <c r="R22" s="57"/>
      <c r="S22" s="57"/>
      <c r="T22" s="57"/>
      <c r="U22" s="57"/>
      <c r="V22" s="57"/>
    </row>
    <row r="23" spans="1:22" ht="25" x14ac:dyDescent="0.35">
      <c r="A23" s="59" t="s">
        <v>33</v>
      </c>
      <c r="B23" s="12"/>
      <c r="C23" s="12"/>
      <c r="D23" s="13"/>
      <c r="E23" s="12"/>
      <c r="F23" s="12"/>
      <c r="G23" s="12"/>
      <c r="H23" s="12"/>
      <c r="I23" s="12"/>
      <c r="J23" s="12"/>
      <c r="K23" s="12">
        <f t="shared" ref="K23:K27" si="6">(ATAN(E23-G23)/$C$4)/(PI()/4)</f>
        <v>0</v>
      </c>
      <c r="L23" s="12">
        <f t="shared" ref="L23:L27" si="7">ABS(J23-H23)/($F$4-$C$4)</f>
        <v>0</v>
      </c>
      <c r="M23" s="47">
        <f t="shared" ref="M23:M27" si="8">ABS(F23-I23)/($F$5-$C$5)</f>
        <v>0</v>
      </c>
      <c r="N23" s="12"/>
      <c r="O23" s="12"/>
      <c r="P23" s="12"/>
      <c r="Q23" s="12"/>
      <c r="R23" s="14" t="s">
        <v>27</v>
      </c>
      <c r="S23" s="12"/>
      <c r="T23" s="29" t="s">
        <v>34</v>
      </c>
      <c r="U23" s="30"/>
      <c r="V23" s="88"/>
    </row>
    <row r="24" spans="1:22" ht="14.5" x14ac:dyDescent="0.35">
      <c r="A24" s="81"/>
      <c r="B24" s="12"/>
      <c r="C24" s="12"/>
      <c r="D24" s="13"/>
      <c r="E24" s="12"/>
      <c r="F24" s="12"/>
      <c r="G24" s="12"/>
      <c r="H24" s="12"/>
      <c r="I24" s="12"/>
      <c r="J24" s="12"/>
      <c r="K24" s="12">
        <f t="shared" si="6"/>
        <v>0</v>
      </c>
      <c r="L24" s="12">
        <f t="shared" si="7"/>
        <v>0</v>
      </c>
      <c r="M24" s="47">
        <f t="shared" si="8"/>
        <v>0</v>
      </c>
      <c r="N24" s="12"/>
      <c r="O24" s="12"/>
      <c r="P24" s="12"/>
      <c r="Q24" s="12"/>
      <c r="R24" s="14" t="s">
        <v>45</v>
      </c>
      <c r="S24" s="12"/>
      <c r="T24" s="14" t="s">
        <v>28</v>
      </c>
      <c r="U24" s="29"/>
      <c r="V24" s="53"/>
    </row>
    <row r="25" spans="1:22" ht="14.5" x14ac:dyDescent="0.35">
      <c r="A25" s="81"/>
      <c r="B25" s="12"/>
      <c r="C25" s="12"/>
      <c r="D25" s="13"/>
      <c r="E25" s="12"/>
      <c r="F25" s="12"/>
      <c r="G25" s="12"/>
      <c r="H25" s="12"/>
      <c r="I25" s="12"/>
      <c r="J25" s="12"/>
      <c r="K25" s="12">
        <f t="shared" si="6"/>
        <v>0</v>
      </c>
      <c r="L25" s="12">
        <f t="shared" si="7"/>
        <v>0</v>
      </c>
      <c r="M25" s="47">
        <f t="shared" si="8"/>
        <v>0</v>
      </c>
      <c r="N25" s="12"/>
      <c r="O25" s="12"/>
      <c r="P25" s="12"/>
      <c r="Q25" s="12"/>
      <c r="R25" s="31" t="s">
        <v>46</v>
      </c>
      <c r="S25" s="12"/>
      <c r="T25" s="32"/>
      <c r="U25" s="33"/>
      <c r="V25" s="53"/>
    </row>
    <row r="26" spans="1:22" ht="14.5" x14ac:dyDescent="0.35">
      <c r="A26" s="81"/>
      <c r="B26" s="12"/>
      <c r="C26" s="12"/>
      <c r="D26" s="13"/>
      <c r="E26" s="12"/>
      <c r="F26" s="12"/>
      <c r="G26" s="12"/>
      <c r="H26" s="12"/>
      <c r="I26" s="12"/>
      <c r="J26" s="12"/>
      <c r="K26" s="12">
        <f t="shared" si="6"/>
        <v>0</v>
      </c>
      <c r="L26" s="12">
        <f t="shared" si="7"/>
        <v>0</v>
      </c>
      <c r="M26" s="47">
        <f t="shared" si="8"/>
        <v>0</v>
      </c>
      <c r="N26" s="12"/>
      <c r="O26" s="12"/>
      <c r="P26" s="12"/>
      <c r="Q26" s="12"/>
      <c r="R26" s="14" t="s">
        <v>29</v>
      </c>
      <c r="S26" s="12"/>
      <c r="T26" s="20"/>
      <c r="U26" s="29"/>
      <c r="V26" s="53"/>
    </row>
    <row r="27" spans="1:22" ht="14.5" x14ac:dyDescent="0.35">
      <c r="A27" s="60"/>
      <c r="B27" s="12"/>
      <c r="C27" s="12"/>
      <c r="D27" s="13"/>
      <c r="E27" s="34"/>
      <c r="F27" s="34"/>
      <c r="G27" s="34"/>
      <c r="H27" s="34"/>
      <c r="I27" s="34"/>
      <c r="J27" s="34"/>
      <c r="K27" s="12">
        <f t="shared" si="6"/>
        <v>0</v>
      </c>
      <c r="L27" s="12">
        <f t="shared" si="7"/>
        <v>0</v>
      </c>
      <c r="M27" s="47">
        <f t="shared" si="8"/>
        <v>0</v>
      </c>
      <c r="N27" s="12"/>
      <c r="O27" s="12"/>
      <c r="P27" s="12"/>
      <c r="Q27" s="12"/>
      <c r="R27" s="19" t="s">
        <v>2</v>
      </c>
      <c r="S27" s="12"/>
      <c r="T27" s="20"/>
      <c r="U27" s="29"/>
      <c r="V27" s="57"/>
    </row>
    <row r="28" spans="1:22" ht="14.5" x14ac:dyDescent="0.35">
      <c r="A28" s="10"/>
      <c r="B28" s="10"/>
      <c r="C28" s="10"/>
      <c r="D28" s="10"/>
      <c r="E28" s="35"/>
      <c r="F28" s="35"/>
      <c r="G28" s="35"/>
      <c r="H28" s="35"/>
      <c r="I28" s="35"/>
      <c r="J28" s="35"/>
      <c r="K28" s="10"/>
      <c r="L28" s="10"/>
      <c r="M28" s="48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4.5" x14ac:dyDescent="0.35">
      <c r="A29" s="59" t="s">
        <v>30</v>
      </c>
      <c r="B29" s="83">
        <v>0</v>
      </c>
      <c r="C29" s="83">
        <v>0</v>
      </c>
      <c r="D29" s="89"/>
      <c r="E29" s="21"/>
      <c r="F29" s="22"/>
      <c r="G29" s="22"/>
      <c r="H29" s="22"/>
      <c r="I29" s="22"/>
      <c r="J29" s="23"/>
      <c r="K29" s="84" t="str">
        <f>IFERROR(SUM(K23:K27)/SUM($B23:$B27),"-")</f>
        <v>-</v>
      </c>
      <c r="L29" s="85" t="str">
        <f t="shared" ref="L29:M29" si="9">IFERROR(SUM(L23:L27)/SUM($B23:$B27),"-")</f>
        <v>-</v>
      </c>
      <c r="M29" s="86" t="str">
        <f t="shared" si="9"/>
        <v>-</v>
      </c>
      <c r="N29" s="24" t="str">
        <f t="shared" ref="N29:Q29" si="10">IFERROR("avg: " &amp; TEXT(AVERAGE(N23:N27),"0.00"),"avg: -")</f>
        <v>avg: -</v>
      </c>
      <c r="O29" s="24" t="str">
        <f t="shared" si="10"/>
        <v>avg: -</v>
      </c>
      <c r="P29" s="24" t="str">
        <f t="shared" si="10"/>
        <v>avg: -</v>
      </c>
      <c r="Q29" s="24" t="str">
        <f t="shared" si="10"/>
        <v>avg: -</v>
      </c>
      <c r="R29" s="77" t="s">
        <v>31</v>
      </c>
      <c r="S29" s="77" t="str">
        <f>COUNTIF(S23:S27,"=YES")+COUNTIF(U23:U27,"=YES") &amp;"/7"</f>
        <v>0/7</v>
      </c>
      <c r="T29" s="87" t="s">
        <v>32</v>
      </c>
      <c r="U29" s="53"/>
      <c r="V29" s="77" t="str">
        <f>IF(AND(ISBLANK(V23), ISBLANK(V24), ISBLANK(V25),  ISBLANK(V26), ISBLANK(V27)),"NO","YES")</f>
        <v>NO</v>
      </c>
    </row>
    <row r="30" spans="1:22" ht="14.5" x14ac:dyDescent="0.35">
      <c r="A30" s="60"/>
      <c r="B30" s="57"/>
      <c r="C30" s="57"/>
      <c r="D30" s="57"/>
      <c r="E30" s="25"/>
      <c r="F30" s="26"/>
      <c r="G30" s="26"/>
      <c r="H30" s="26"/>
      <c r="I30" s="26"/>
      <c r="J30" s="27"/>
      <c r="K30" s="60"/>
      <c r="L30" s="57"/>
      <c r="M30" s="79"/>
      <c r="N30" s="28" t="str">
        <f t="shared" ref="N30:Q30" si="11">IFERROR("var: " &amp; TEXT(VAR(N23:N27),"0.00"),"var: -")</f>
        <v>var: -</v>
      </c>
      <c r="O30" s="28" t="str">
        <f t="shared" si="11"/>
        <v>var: -</v>
      </c>
      <c r="P30" s="28" t="str">
        <f t="shared" si="11"/>
        <v>var: -</v>
      </c>
      <c r="Q30" s="24" t="str">
        <f t="shared" si="11"/>
        <v>var: -</v>
      </c>
      <c r="R30" s="57"/>
      <c r="S30" s="57"/>
      <c r="T30" s="56"/>
      <c r="U30" s="57"/>
      <c r="V30" s="57"/>
    </row>
    <row r="31" spans="1:22" ht="14.5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9"/>
      <c r="N31" s="2"/>
      <c r="O31" s="2"/>
      <c r="P31" s="2"/>
      <c r="Q31" s="2"/>
      <c r="R31" s="2"/>
      <c r="S31" s="2"/>
      <c r="T31" s="2"/>
      <c r="U31" s="2"/>
      <c r="V31" s="2"/>
    </row>
    <row r="32" spans="1:22" ht="14.5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48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20.25" customHeight="1" x14ac:dyDescent="0.35">
      <c r="A33" s="71" t="s">
        <v>5</v>
      </c>
      <c r="B33" s="58" t="s">
        <v>6</v>
      </c>
      <c r="C33" s="58" t="s">
        <v>7</v>
      </c>
      <c r="D33" s="58" t="s">
        <v>8</v>
      </c>
      <c r="E33" s="58" t="s">
        <v>9</v>
      </c>
      <c r="F33" s="58" t="s">
        <v>10</v>
      </c>
      <c r="G33" s="58" t="s">
        <v>11</v>
      </c>
      <c r="H33" s="58" t="s">
        <v>12</v>
      </c>
      <c r="I33" s="58" t="s">
        <v>13</v>
      </c>
      <c r="J33" s="58" t="s">
        <v>14</v>
      </c>
      <c r="K33" s="58" t="s">
        <v>15</v>
      </c>
      <c r="L33" s="58" t="s">
        <v>43</v>
      </c>
      <c r="M33" s="78" t="s">
        <v>17</v>
      </c>
      <c r="N33" s="58" t="s">
        <v>18</v>
      </c>
      <c r="O33" s="80" t="s">
        <v>19</v>
      </c>
      <c r="P33" s="56"/>
      <c r="Q33" s="57"/>
      <c r="R33" s="58" t="s">
        <v>20</v>
      </c>
      <c r="S33" s="58" t="s">
        <v>21</v>
      </c>
      <c r="T33" s="58" t="s">
        <v>20</v>
      </c>
      <c r="U33" s="58" t="s">
        <v>21</v>
      </c>
      <c r="V33" s="58" t="s">
        <v>22</v>
      </c>
    </row>
    <row r="34" spans="1:22" ht="20.25" customHeight="1" x14ac:dyDescent="0.35">
      <c r="A34" s="60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79"/>
      <c r="N34" s="57"/>
      <c r="O34" s="11" t="s">
        <v>23</v>
      </c>
      <c r="P34" s="11" t="s">
        <v>24</v>
      </c>
      <c r="Q34" s="11" t="s">
        <v>25</v>
      </c>
      <c r="R34" s="57"/>
      <c r="S34" s="57"/>
      <c r="T34" s="57"/>
      <c r="U34" s="57"/>
      <c r="V34" s="57"/>
    </row>
    <row r="35" spans="1:22" ht="14.5" x14ac:dyDescent="0.35">
      <c r="A35" s="59" t="s">
        <v>35</v>
      </c>
      <c r="B35" s="12"/>
      <c r="C35" s="12"/>
      <c r="D35" s="12"/>
      <c r="E35" s="12"/>
      <c r="F35" s="12"/>
      <c r="G35" s="12"/>
      <c r="H35" s="12"/>
      <c r="I35" s="12"/>
      <c r="J35" s="12"/>
      <c r="K35" s="12">
        <f t="shared" ref="K35:K39" si="12">(ATAN(E35-G35)/$C$4)/(PI()/4)</f>
        <v>0</v>
      </c>
      <c r="L35" s="12">
        <f t="shared" ref="L35:L39" si="13">ABS(J35-H35)/($F$4-$C$4)</f>
        <v>0</v>
      </c>
      <c r="M35" s="47">
        <f t="shared" ref="M35:M39" si="14">ABS(F35-I35)/($F$5-$C$5)</f>
        <v>0</v>
      </c>
      <c r="N35" s="12"/>
      <c r="O35" s="12"/>
      <c r="P35" s="12"/>
      <c r="Q35" s="12"/>
      <c r="R35" s="14" t="s">
        <v>27</v>
      </c>
      <c r="S35" s="12"/>
      <c r="T35" s="14" t="s">
        <v>36</v>
      </c>
      <c r="U35" s="36"/>
      <c r="V35" s="82"/>
    </row>
    <row r="36" spans="1:22" ht="14.5" x14ac:dyDescent="0.35">
      <c r="A36" s="81"/>
      <c r="B36" s="12"/>
      <c r="C36" s="12"/>
      <c r="D36" s="12"/>
      <c r="E36" s="12"/>
      <c r="F36" s="12"/>
      <c r="G36" s="12"/>
      <c r="H36" s="12"/>
      <c r="I36" s="12"/>
      <c r="J36" s="12"/>
      <c r="K36" s="12">
        <f t="shared" si="12"/>
        <v>0</v>
      </c>
      <c r="L36" s="12">
        <f t="shared" si="13"/>
        <v>0</v>
      </c>
      <c r="M36" s="47">
        <f t="shared" si="14"/>
        <v>0</v>
      </c>
      <c r="N36" s="12"/>
      <c r="O36" s="12"/>
      <c r="P36" s="12"/>
      <c r="Q36" s="12"/>
      <c r="R36" s="14" t="s">
        <v>45</v>
      </c>
      <c r="S36" s="12"/>
      <c r="T36" s="14" t="s">
        <v>28</v>
      </c>
      <c r="U36" s="20"/>
      <c r="V36" s="81"/>
    </row>
    <row r="37" spans="1:22" ht="25" x14ac:dyDescent="0.35">
      <c r="A37" s="81"/>
      <c r="B37" s="12"/>
      <c r="C37" s="12"/>
      <c r="D37" s="12"/>
      <c r="E37" s="12"/>
      <c r="F37" s="12"/>
      <c r="G37" s="12"/>
      <c r="H37" s="12"/>
      <c r="I37" s="12"/>
      <c r="J37" s="12"/>
      <c r="K37" s="12">
        <f t="shared" si="12"/>
        <v>0</v>
      </c>
      <c r="L37" s="12">
        <f t="shared" si="13"/>
        <v>0</v>
      </c>
      <c r="M37" s="47">
        <f t="shared" si="14"/>
        <v>0</v>
      </c>
      <c r="N37" s="12"/>
      <c r="O37" s="12"/>
      <c r="P37" s="12"/>
      <c r="Q37" s="12"/>
      <c r="R37" s="37" t="s">
        <v>46</v>
      </c>
      <c r="S37" s="12"/>
      <c r="T37" s="29" t="s">
        <v>37</v>
      </c>
      <c r="U37" s="20"/>
      <c r="V37" s="81"/>
    </row>
    <row r="38" spans="1:22" ht="14.5" x14ac:dyDescent="0.35">
      <c r="A38" s="81"/>
      <c r="B38" s="12"/>
      <c r="C38" s="12"/>
      <c r="D38" s="12"/>
      <c r="E38" s="12"/>
      <c r="F38" s="12"/>
      <c r="G38" s="12"/>
      <c r="H38" s="12"/>
      <c r="I38" s="12"/>
      <c r="J38" s="12"/>
      <c r="K38" s="12">
        <f t="shared" si="12"/>
        <v>0</v>
      </c>
      <c r="L38" s="12">
        <f t="shared" si="13"/>
        <v>0</v>
      </c>
      <c r="M38" s="47">
        <f t="shared" si="14"/>
        <v>0</v>
      </c>
      <c r="N38" s="12"/>
      <c r="O38" s="12"/>
      <c r="P38" s="12"/>
      <c r="Q38" s="12"/>
      <c r="R38" s="14" t="s">
        <v>29</v>
      </c>
      <c r="S38" s="12"/>
      <c r="T38" s="20"/>
      <c r="U38" s="20"/>
      <c r="V38" s="81"/>
    </row>
    <row r="39" spans="1:22" ht="14.5" x14ac:dyDescent="0.35">
      <c r="A39" s="60"/>
      <c r="B39" s="12"/>
      <c r="C39" s="12"/>
      <c r="D39" s="12"/>
      <c r="E39" s="34"/>
      <c r="F39" s="34"/>
      <c r="G39" s="34"/>
      <c r="H39" s="34"/>
      <c r="I39" s="34"/>
      <c r="J39" s="34"/>
      <c r="K39" s="12">
        <f t="shared" si="12"/>
        <v>0</v>
      </c>
      <c r="L39" s="12">
        <f t="shared" si="13"/>
        <v>0</v>
      </c>
      <c r="M39" s="47">
        <f t="shared" si="14"/>
        <v>0</v>
      </c>
      <c r="N39" s="12"/>
      <c r="O39" s="12"/>
      <c r="P39" s="12"/>
      <c r="Q39" s="12"/>
      <c r="R39" s="19" t="s">
        <v>2</v>
      </c>
      <c r="S39" s="12"/>
      <c r="T39" s="20"/>
      <c r="U39" s="20"/>
      <c r="V39" s="60"/>
    </row>
    <row r="40" spans="1:22" ht="14.5" x14ac:dyDescent="0.35">
      <c r="A40" s="10"/>
      <c r="B40" s="10"/>
      <c r="C40" s="10"/>
      <c r="D40" s="10"/>
      <c r="E40" s="35"/>
      <c r="F40" s="35"/>
      <c r="G40" s="35"/>
      <c r="H40" s="35"/>
      <c r="I40" s="35"/>
      <c r="J40" s="35"/>
      <c r="K40" s="10"/>
      <c r="L40" s="10"/>
      <c r="M40" s="48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4.5" x14ac:dyDescent="0.35">
      <c r="A41" s="59" t="s">
        <v>30</v>
      </c>
      <c r="B41" s="83">
        <v>0</v>
      </c>
      <c r="C41" s="83">
        <v>0</v>
      </c>
      <c r="D41" s="83">
        <v>0</v>
      </c>
      <c r="E41" s="21"/>
      <c r="F41" s="22"/>
      <c r="G41" s="22"/>
      <c r="H41" s="22"/>
      <c r="I41" s="22"/>
      <c r="J41" s="23"/>
      <c r="K41" s="84" t="str">
        <f>IFERROR(SUM(K35:K39)/SUM($B35:$B39),"-")</f>
        <v>-</v>
      </c>
      <c r="L41" s="85" t="str">
        <f t="shared" ref="L41:M41" si="15">IFERROR(SUM(L35:L39)/SUM($B35:$B39),"-")</f>
        <v>-</v>
      </c>
      <c r="M41" s="86" t="str">
        <f t="shared" si="15"/>
        <v>-</v>
      </c>
      <c r="N41" s="24" t="str">
        <f t="shared" ref="N41:Q41" si="16">IFERROR("avg: " &amp; TEXT(AVERAGE(N35:N39),"0.00"),"avg: -")</f>
        <v>avg: -</v>
      </c>
      <c r="O41" s="24" t="str">
        <f t="shared" si="16"/>
        <v>avg: -</v>
      </c>
      <c r="P41" s="24" t="str">
        <f t="shared" si="16"/>
        <v>avg: -</v>
      </c>
      <c r="Q41" s="24" t="str">
        <f t="shared" si="16"/>
        <v>avg: -</v>
      </c>
      <c r="R41" s="77" t="s">
        <v>31</v>
      </c>
      <c r="S41" s="77" t="str">
        <f>COUNTIF(S35:S39,"=YES")+COUNTIF(U35:U39,"=YES") &amp;"/8"</f>
        <v>0/8</v>
      </c>
      <c r="T41" s="87" t="s">
        <v>32</v>
      </c>
      <c r="U41" s="53"/>
      <c r="V41" s="77" t="str">
        <f>IF(AND(ISBLANK(V35), ISBLANK(V36), ISBLANK(V37),  ISBLANK(V38), ISBLANK(V39)),"NO","YES")</f>
        <v>NO</v>
      </c>
    </row>
    <row r="42" spans="1:22" ht="14.5" x14ac:dyDescent="0.35">
      <c r="A42" s="60"/>
      <c r="B42" s="57"/>
      <c r="C42" s="57"/>
      <c r="D42" s="57"/>
      <c r="E42" s="25"/>
      <c r="F42" s="26"/>
      <c r="G42" s="26"/>
      <c r="H42" s="26"/>
      <c r="I42" s="26"/>
      <c r="J42" s="27"/>
      <c r="K42" s="60"/>
      <c r="L42" s="57"/>
      <c r="M42" s="79"/>
      <c r="N42" s="28" t="str">
        <f t="shared" ref="N42:Q42" si="17">IFERROR("var: " &amp; TEXT(VAR(N35:N39),"0.00"),"var: -")</f>
        <v>var: -</v>
      </c>
      <c r="O42" s="28" t="str">
        <f t="shared" si="17"/>
        <v>var: -</v>
      </c>
      <c r="P42" s="28" t="str">
        <f t="shared" si="17"/>
        <v>var: -</v>
      </c>
      <c r="Q42" s="24" t="str">
        <f t="shared" si="17"/>
        <v>var: -</v>
      </c>
      <c r="R42" s="57"/>
      <c r="S42" s="57"/>
      <c r="T42" s="56"/>
      <c r="U42" s="57"/>
      <c r="V42" s="57"/>
    </row>
    <row r="43" spans="1:22" ht="14.5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49"/>
      <c r="N43" s="2"/>
      <c r="O43" s="2"/>
      <c r="P43" s="2"/>
      <c r="Q43" s="2"/>
      <c r="R43" s="2"/>
      <c r="S43" s="2"/>
      <c r="T43" s="2"/>
      <c r="U43" s="2"/>
      <c r="V43" s="2"/>
    </row>
    <row r="44" spans="1:22" ht="14.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49"/>
      <c r="N44" s="2"/>
      <c r="O44" s="2"/>
      <c r="P44" s="2"/>
      <c r="Q44" s="2"/>
      <c r="R44" s="2"/>
      <c r="S44" s="2"/>
      <c r="T44" s="2"/>
      <c r="U44" s="2"/>
      <c r="V44" s="2"/>
    </row>
    <row r="45" spans="1:22" ht="14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49"/>
      <c r="N45" s="2"/>
      <c r="O45" s="2"/>
      <c r="P45" s="2"/>
      <c r="Q45" s="2"/>
      <c r="R45" s="2"/>
      <c r="S45" s="2"/>
      <c r="T45" s="2"/>
      <c r="U45" s="2"/>
      <c r="V45" s="2"/>
    </row>
    <row r="46" spans="1:22" ht="14.5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48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4.5" customHeight="1" x14ac:dyDescent="0.35">
      <c r="A47" s="71" t="s">
        <v>5</v>
      </c>
      <c r="B47" s="58" t="s">
        <v>6</v>
      </c>
      <c r="C47" s="58" t="s">
        <v>7</v>
      </c>
      <c r="D47" s="58" t="s">
        <v>8</v>
      </c>
      <c r="E47" s="58" t="s">
        <v>9</v>
      </c>
      <c r="F47" s="58" t="s">
        <v>10</v>
      </c>
      <c r="G47" s="58" t="s">
        <v>11</v>
      </c>
      <c r="H47" s="58" t="s">
        <v>12</v>
      </c>
      <c r="I47" s="58" t="s">
        <v>13</v>
      </c>
      <c r="J47" s="58" t="s">
        <v>14</v>
      </c>
      <c r="K47" s="58" t="s">
        <v>15</v>
      </c>
      <c r="L47" s="58" t="s">
        <v>43</v>
      </c>
      <c r="M47" s="78" t="s">
        <v>17</v>
      </c>
      <c r="N47" s="58" t="s">
        <v>18</v>
      </c>
      <c r="O47" s="80" t="s">
        <v>19</v>
      </c>
      <c r="P47" s="56"/>
      <c r="Q47" s="57"/>
      <c r="R47" s="58" t="s">
        <v>20</v>
      </c>
      <c r="S47" s="58" t="s">
        <v>21</v>
      </c>
      <c r="T47" s="58" t="s">
        <v>20</v>
      </c>
      <c r="U47" s="58" t="s">
        <v>21</v>
      </c>
      <c r="V47" s="58" t="s">
        <v>22</v>
      </c>
    </row>
    <row r="48" spans="1:22" ht="23.25" customHeight="1" x14ac:dyDescent="0.35">
      <c r="A48" s="60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79"/>
      <c r="N48" s="57"/>
      <c r="O48" s="11" t="s">
        <v>23</v>
      </c>
      <c r="P48" s="11" t="s">
        <v>24</v>
      </c>
      <c r="Q48" s="11" t="s">
        <v>25</v>
      </c>
      <c r="R48" s="57"/>
      <c r="S48" s="57"/>
      <c r="T48" s="57"/>
      <c r="U48" s="57"/>
      <c r="V48" s="57"/>
    </row>
    <row r="49" spans="1:22" ht="26" x14ac:dyDescent="0.35">
      <c r="A49" s="59" t="s">
        <v>38</v>
      </c>
      <c r="B49" s="12"/>
      <c r="C49" s="12"/>
      <c r="D49" s="12"/>
      <c r="E49" s="12"/>
      <c r="F49" s="12"/>
      <c r="G49" s="12"/>
      <c r="H49" s="12"/>
      <c r="I49" s="12"/>
      <c r="J49" s="12"/>
      <c r="K49" s="12">
        <f t="shared" ref="K49:K53" si="18">(ATAN(E49-G49)/$C$4)/(PI()/4)</f>
        <v>0</v>
      </c>
      <c r="L49" s="12">
        <f t="shared" ref="L49:L53" si="19">ABS(J49-H49)/($F$4-$C$4)</f>
        <v>0</v>
      </c>
      <c r="M49" s="47">
        <f t="shared" ref="M49:M53" si="20">ABS(F49-I49)/($F$5-$C$5)</f>
        <v>0</v>
      </c>
      <c r="N49" s="12"/>
      <c r="O49" s="12"/>
      <c r="P49" s="12"/>
      <c r="Q49" s="12"/>
      <c r="R49" s="14" t="s">
        <v>27</v>
      </c>
      <c r="S49" s="12"/>
      <c r="T49" s="14" t="s">
        <v>39</v>
      </c>
      <c r="U49" s="20"/>
      <c r="V49" s="82"/>
    </row>
    <row r="50" spans="1:22" ht="14.5" x14ac:dyDescent="0.35">
      <c r="A50" s="81"/>
      <c r="B50" s="12"/>
      <c r="C50" s="12"/>
      <c r="D50" s="12"/>
      <c r="E50" s="12"/>
      <c r="F50" s="12"/>
      <c r="G50" s="12"/>
      <c r="H50" s="12"/>
      <c r="I50" s="12"/>
      <c r="J50" s="12"/>
      <c r="K50" s="12">
        <f t="shared" si="18"/>
        <v>0</v>
      </c>
      <c r="L50" s="12">
        <f t="shared" si="19"/>
        <v>0</v>
      </c>
      <c r="M50" s="47">
        <f t="shared" si="20"/>
        <v>0</v>
      </c>
      <c r="N50" s="12"/>
      <c r="O50" s="12"/>
      <c r="P50" s="12"/>
      <c r="Q50" s="12"/>
      <c r="R50" s="14" t="s">
        <v>45</v>
      </c>
      <c r="S50" s="12"/>
      <c r="T50" s="14" t="s">
        <v>28</v>
      </c>
      <c r="U50" s="20"/>
      <c r="V50" s="81"/>
    </row>
    <row r="51" spans="1:22" ht="25" x14ac:dyDescent="0.35">
      <c r="A51" s="81"/>
      <c r="B51" s="12"/>
      <c r="C51" s="12"/>
      <c r="D51" s="12"/>
      <c r="E51" s="12"/>
      <c r="F51" s="12"/>
      <c r="G51" s="12"/>
      <c r="H51" s="12"/>
      <c r="I51" s="12"/>
      <c r="J51" s="12"/>
      <c r="K51" s="12">
        <f t="shared" si="18"/>
        <v>0</v>
      </c>
      <c r="L51" s="12">
        <f t="shared" si="19"/>
        <v>0</v>
      </c>
      <c r="M51" s="47">
        <f t="shared" si="20"/>
        <v>0</v>
      </c>
      <c r="N51" s="12"/>
      <c r="O51" s="12"/>
      <c r="P51" s="12"/>
      <c r="Q51" s="12"/>
      <c r="R51" s="37" t="s">
        <v>46</v>
      </c>
      <c r="S51" s="12"/>
      <c r="T51" s="29" t="s">
        <v>34</v>
      </c>
      <c r="U51" s="20"/>
      <c r="V51" s="81"/>
    </row>
    <row r="52" spans="1:22" ht="14.5" x14ac:dyDescent="0.35">
      <c r="A52" s="81"/>
      <c r="B52" s="12"/>
      <c r="C52" s="12"/>
      <c r="D52" s="12"/>
      <c r="E52" s="12"/>
      <c r="F52" s="12"/>
      <c r="G52" s="12"/>
      <c r="H52" s="12"/>
      <c r="I52" s="12"/>
      <c r="J52" s="12"/>
      <c r="K52" s="12">
        <f t="shared" si="18"/>
        <v>0</v>
      </c>
      <c r="L52" s="12">
        <f t="shared" si="19"/>
        <v>0</v>
      </c>
      <c r="M52" s="47">
        <f t="shared" si="20"/>
        <v>0</v>
      </c>
      <c r="N52" s="12"/>
      <c r="O52" s="12"/>
      <c r="P52" s="12"/>
      <c r="Q52" s="12"/>
      <c r="R52" s="14" t="s">
        <v>29</v>
      </c>
      <c r="S52" s="12"/>
      <c r="T52" s="20"/>
      <c r="U52" s="20"/>
      <c r="V52" s="81"/>
    </row>
    <row r="53" spans="1:22" ht="14.5" x14ac:dyDescent="0.35">
      <c r="A53" s="60"/>
      <c r="B53" s="12"/>
      <c r="C53" s="12"/>
      <c r="D53" s="12"/>
      <c r="E53" s="34"/>
      <c r="F53" s="34"/>
      <c r="G53" s="34"/>
      <c r="H53" s="34"/>
      <c r="I53" s="34"/>
      <c r="J53" s="34"/>
      <c r="K53" s="12">
        <f t="shared" si="18"/>
        <v>0</v>
      </c>
      <c r="L53" s="12">
        <f t="shared" si="19"/>
        <v>0</v>
      </c>
      <c r="M53" s="47">
        <f t="shared" si="20"/>
        <v>0</v>
      </c>
      <c r="N53" s="12"/>
      <c r="O53" s="12"/>
      <c r="P53" s="12"/>
      <c r="Q53" s="12"/>
      <c r="R53" s="19" t="s">
        <v>2</v>
      </c>
      <c r="S53" s="12"/>
      <c r="T53" s="20"/>
      <c r="U53" s="20"/>
      <c r="V53" s="60"/>
    </row>
    <row r="54" spans="1:22" ht="14.5" x14ac:dyDescent="0.35">
      <c r="A54" s="10"/>
      <c r="B54" s="10"/>
      <c r="C54" s="10"/>
      <c r="D54" s="10"/>
      <c r="E54" s="35"/>
      <c r="F54" s="35"/>
      <c r="G54" s="35"/>
      <c r="H54" s="35"/>
      <c r="I54" s="35"/>
      <c r="J54" s="35"/>
      <c r="K54" s="10"/>
      <c r="L54" s="10"/>
      <c r="M54" s="48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4.5" x14ac:dyDescent="0.35">
      <c r="A55" s="59" t="s">
        <v>30</v>
      </c>
      <c r="B55" s="83">
        <v>0</v>
      </c>
      <c r="C55" s="83">
        <v>0</v>
      </c>
      <c r="D55" s="83">
        <v>0</v>
      </c>
      <c r="E55" s="21"/>
      <c r="F55" s="22"/>
      <c r="G55" s="22"/>
      <c r="H55" s="22"/>
      <c r="I55" s="22"/>
      <c r="J55" s="23"/>
      <c r="K55" s="84" t="str">
        <f>IFERROR(SUM(K49:K53)/SUM($B49:$B53),"-")</f>
        <v>-</v>
      </c>
      <c r="L55" s="85" t="str">
        <f t="shared" ref="L55:M55" si="21">IFERROR(SUM(L49:L53)/SUM($B49:$B53),"-")</f>
        <v>-</v>
      </c>
      <c r="M55" s="86" t="str">
        <f t="shared" si="21"/>
        <v>-</v>
      </c>
      <c r="N55" s="24" t="str">
        <f t="shared" ref="N55:Q55" si="22">IFERROR("avg: " &amp; TEXT(AVERAGE(N49:N53),"0.00"),"avg: -")</f>
        <v>avg: -</v>
      </c>
      <c r="O55" s="24" t="str">
        <f t="shared" si="22"/>
        <v>avg: -</v>
      </c>
      <c r="P55" s="24" t="str">
        <f t="shared" si="22"/>
        <v>avg: -</v>
      </c>
      <c r="Q55" s="24" t="str">
        <f t="shared" si="22"/>
        <v>avg: -</v>
      </c>
      <c r="R55" s="77" t="s">
        <v>31</v>
      </c>
      <c r="S55" s="77" t="str">
        <f>COUNTIF(S49:S53,"=YES")+COUNTIF(U49:U53,"=YES") &amp;"/8"</f>
        <v>0/8</v>
      </c>
      <c r="T55" s="87" t="s">
        <v>32</v>
      </c>
      <c r="U55" s="53"/>
      <c r="V55" s="77" t="str">
        <f>IF(AND(ISBLANK(V49), ISBLANK(V50), ISBLANK(V51),  ISBLANK(V52), ISBLANK(V53)),"NO","YES")</f>
        <v>NO</v>
      </c>
    </row>
    <row r="56" spans="1:22" ht="14.5" x14ac:dyDescent="0.35">
      <c r="A56" s="60"/>
      <c r="B56" s="57"/>
      <c r="C56" s="57"/>
      <c r="D56" s="57"/>
      <c r="E56" s="25"/>
      <c r="F56" s="26"/>
      <c r="G56" s="26"/>
      <c r="H56" s="26"/>
      <c r="I56" s="26"/>
      <c r="J56" s="27"/>
      <c r="K56" s="60"/>
      <c r="L56" s="57"/>
      <c r="M56" s="79"/>
      <c r="N56" s="28" t="str">
        <f t="shared" ref="N56:Q56" si="23">IFERROR("var: " &amp; TEXT(VAR(N49:N53),"0.00"),"var: -")</f>
        <v>var: -</v>
      </c>
      <c r="O56" s="28" t="str">
        <f t="shared" si="23"/>
        <v>var: -</v>
      </c>
      <c r="P56" s="28" t="str">
        <f t="shared" si="23"/>
        <v>var: -</v>
      </c>
      <c r="Q56" s="24" t="str">
        <f t="shared" si="23"/>
        <v>var: -</v>
      </c>
      <c r="R56" s="57"/>
      <c r="S56" s="57"/>
      <c r="T56" s="56"/>
      <c r="U56" s="57"/>
      <c r="V56" s="57"/>
    </row>
    <row r="57" spans="1:22" ht="14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49"/>
      <c r="N57" s="2"/>
      <c r="O57" s="2"/>
      <c r="P57" s="2"/>
      <c r="Q57" s="2"/>
      <c r="R57" s="2"/>
      <c r="S57" s="2"/>
      <c r="T57" s="2"/>
      <c r="U57" s="2"/>
      <c r="V57" s="2"/>
    </row>
    <row r="58" spans="1:22" ht="14.5" x14ac:dyDescent="0.35">
      <c r="M58" s="50"/>
      <c r="U58" s="2"/>
      <c r="V58" s="2"/>
    </row>
    <row r="59" spans="1:22" ht="14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49"/>
      <c r="N59" s="2"/>
      <c r="O59" s="2"/>
      <c r="P59" s="2"/>
      <c r="Q59" s="2"/>
      <c r="R59" s="2"/>
      <c r="S59" s="2"/>
      <c r="T59" s="2"/>
      <c r="U59" s="2"/>
      <c r="V59" s="2"/>
    </row>
    <row r="60" spans="1:22" ht="24.75" customHeight="1" x14ac:dyDescent="0.35">
      <c r="A60" s="10"/>
      <c r="B60" s="10"/>
      <c r="C60" s="10"/>
      <c r="D60" s="10"/>
      <c r="E60" s="2"/>
      <c r="F60" s="2"/>
      <c r="G60" s="2"/>
      <c r="H60" s="2"/>
      <c r="I60" s="2"/>
      <c r="J60" s="2"/>
      <c r="K60" s="10"/>
      <c r="L60" s="10"/>
      <c r="M60" s="48"/>
      <c r="N60" s="10"/>
      <c r="O60" s="10"/>
      <c r="P60" s="10"/>
      <c r="Q60" s="10"/>
      <c r="R60" s="10"/>
      <c r="S60" s="10"/>
      <c r="T60" s="2"/>
      <c r="U60" s="2"/>
      <c r="V60" s="2"/>
    </row>
    <row r="61" spans="1:22" ht="14.5" x14ac:dyDescent="0.35">
      <c r="A61" s="71" t="s">
        <v>5</v>
      </c>
      <c r="B61" s="58" t="s">
        <v>6</v>
      </c>
      <c r="C61" s="58" t="s">
        <v>7</v>
      </c>
      <c r="D61" s="72" t="s">
        <v>8</v>
      </c>
      <c r="E61" s="73"/>
      <c r="F61" s="74"/>
      <c r="G61" s="74"/>
      <c r="H61" s="74"/>
      <c r="I61" s="74"/>
      <c r="J61" s="76"/>
      <c r="K61" s="58" t="s">
        <v>15</v>
      </c>
      <c r="L61" s="58" t="s">
        <v>16</v>
      </c>
      <c r="M61" s="78" t="s">
        <v>17</v>
      </c>
      <c r="N61" s="58" t="s">
        <v>18</v>
      </c>
      <c r="O61" s="80" t="s">
        <v>19</v>
      </c>
      <c r="P61" s="56"/>
      <c r="Q61" s="57"/>
      <c r="R61" s="58" t="s">
        <v>31</v>
      </c>
      <c r="S61" s="58" t="s">
        <v>32</v>
      </c>
      <c r="T61" s="2"/>
      <c r="U61" s="2"/>
      <c r="V61" s="2"/>
    </row>
    <row r="62" spans="1:22" ht="14.5" x14ac:dyDescent="0.35">
      <c r="A62" s="60"/>
      <c r="B62" s="57"/>
      <c r="C62" s="57"/>
      <c r="D62" s="56"/>
      <c r="E62" s="54"/>
      <c r="F62" s="52"/>
      <c r="G62" s="52"/>
      <c r="H62" s="52"/>
      <c r="I62" s="52"/>
      <c r="J62" s="53"/>
      <c r="K62" s="57"/>
      <c r="L62" s="57"/>
      <c r="M62" s="79"/>
      <c r="N62" s="57"/>
      <c r="O62" s="11" t="s">
        <v>23</v>
      </c>
      <c r="P62" s="11" t="s">
        <v>24</v>
      </c>
      <c r="Q62" s="11" t="s">
        <v>25</v>
      </c>
      <c r="R62" s="57"/>
      <c r="S62" s="57"/>
      <c r="T62" s="2"/>
      <c r="U62" s="2"/>
      <c r="V62" s="2"/>
    </row>
    <row r="63" spans="1:22" ht="14.5" x14ac:dyDescent="0.35">
      <c r="A63" s="59" t="s">
        <v>26</v>
      </c>
      <c r="B63" s="61">
        <f t="shared" ref="B63:D63" si="24">B17</f>
        <v>0</v>
      </c>
      <c r="C63" s="75"/>
      <c r="D63" s="70"/>
      <c r="E63" s="38"/>
      <c r="F63" s="39"/>
      <c r="G63" s="39"/>
      <c r="H63" s="39"/>
      <c r="I63" s="39"/>
      <c r="J63" s="40"/>
      <c r="K63" s="63" t="str">
        <f t="shared" ref="K63:Q64" si="25">K17</f>
        <v>-</v>
      </c>
      <c r="L63" s="63" t="str">
        <f t="shared" si="25"/>
        <v>-</v>
      </c>
      <c r="M63" s="65" t="str">
        <f t="shared" si="25"/>
        <v>-</v>
      </c>
      <c r="N63" s="24" t="str">
        <f t="shared" si="25"/>
        <v>avg: -</v>
      </c>
      <c r="O63" s="24" t="str">
        <f t="shared" si="25"/>
        <v>avg: -</v>
      </c>
      <c r="P63" s="24" t="str">
        <f t="shared" si="25"/>
        <v>avg: -</v>
      </c>
      <c r="Q63" s="24" t="str">
        <f t="shared" si="25"/>
        <v>avg: -</v>
      </c>
      <c r="R63" s="58" t="str">
        <f>S17</f>
        <v>0/5</v>
      </c>
      <c r="S63" s="58" t="str">
        <f>V17</f>
        <v>NO</v>
      </c>
      <c r="T63" s="2"/>
      <c r="U63" s="2"/>
      <c r="V63" s="2"/>
    </row>
    <row r="64" spans="1:22" ht="14.5" x14ac:dyDescent="0.35">
      <c r="A64" s="60"/>
      <c r="B64" s="57"/>
      <c r="C64" s="57"/>
      <c r="D64" s="56"/>
      <c r="E64" s="41"/>
      <c r="F64" s="42"/>
      <c r="G64" s="42"/>
      <c r="H64" s="42"/>
      <c r="I64" s="42"/>
      <c r="J64" s="43"/>
      <c r="K64" s="64"/>
      <c r="L64" s="64"/>
      <c r="M64" s="66"/>
      <c r="N64" s="28" t="str">
        <f t="shared" si="25"/>
        <v>var: -</v>
      </c>
      <c r="O64" s="28" t="str">
        <f t="shared" si="25"/>
        <v>var: -</v>
      </c>
      <c r="P64" s="28" t="str">
        <f t="shared" si="25"/>
        <v>var: -</v>
      </c>
      <c r="Q64" s="24" t="str">
        <f t="shared" si="25"/>
        <v>var: -</v>
      </c>
      <c r="R64" s="57"/>
      <c r="S64" s="57"/>
      <c r="T64" s="2"/>
      <c r="U64" s="2"/>
      <c r="V64" s="2"/>
    </row>
    <row r="65" spans="1:22" ht="14.5" x14ac:dyDescent="0.35">
      <c r="A65" s="59" t="s">
        <v>33</v>
      </c>
      <c r="B65" s="61">
        <f t="shared" ref="B65:D65" si="26">B29</f>
        <v>0</v>
      </c>
      <c r="C65" s="61">
        <f t="shared" si="26"/>
        <v>0</v>
      </c>
      <c r="D65" s="70"/>
      <c r="E65" s="38"/>
      <c r="F65" s="39"/>
      <c r="G65" s="39"/>
      <c r="H65" s="39"/>
      <c r="I65" s="39"/>
      <c r="J65" s="40"/>
      <c r="K65" s="63" t="str">
        <f t="shared" ref="K65:Q66" si="27">K29</f>
        <v>-</v>
      </c>
      <c r="L65" s="63" t="str">
        <f t="shared" si="27"/>
        <v>-</v>
      </c>
      <c r="M65" s="65" t="str">
        <f t="shared" si="27"/>
        <v>-</v>
      </c>
      <c r="N65" s="24" t="str">
        <f t="shared" si="27"/>
        <v>avg: -</v>
      </c>
      <c r="O65" s="24" t="str">
        <f t="shared" si="27"/>
        <v>avg: -</v>
      </c>
      <c r="P65" s="24" t="str">
        <f t="shared" si="27"/>
        <v>avg: -</v>
      </c>
      <c r="Q65" s="24" t="str">
        <f t="shared" si="27"/>
        <v>avg: -</v>
      </c>
      <c r="R65" s="58" t="str">
        <f>S29</f>
        <v>0/7</v>
      </c>
      <c r="S65" s="58" t="str">
        <f>V29</f>
        <v>NO</v>
      </c>
      <c r="T65" s="2"/>
      <c r="U65" s="2"/>
      <c r="V65" s="2"/>
    </row>
    <row r="66" spans="1:22" ht="14.5" x14ac:dyDescent="0.35">
      <c r="A66" s="60"/>
      <c r="B66" s="57"/>
      <c r="C66" s="57"/>
      <c r="D66" s="56"/>
      <c r="E66" s="41"/>
      <c r="F66" s="42"/>
      <c r="G66" s="42"/>
      <c r="H66" s="42"/>
      <c r="I66" s="42"/>
      <c r="J66" s="43"/>
      <c r="K66" s="64"/>
      <c r="L66" s="64"/>
      <c r="M66" s="66"/>
      <c r="N66" s="28" t="str">
        <f t="shared" si="27"/>
        <v>var: -</v>
      </c>
      <c r="O66" s="28" t="str">
        <f t="shared" si="27"/>
        <v>var: -</v>
      </c>
      <c r="P66" s="28" t="str">
        <f t="shared" si="27"/>
        <v>var: -</v>
      </c>
      <c r="Q66" s="24" t="str">
        <f t="shared" si="27"/>
        <v>var: -</v>
      </c>
      <c r="R66" s="57"/>
      <c r="S66" s="57"/>
      <c r="T66" s="2"/>
      <c r="U66" s="2"/>
      <c r="V66" s="2"/>
    </row>
    <row r="67" spans="1:22" ht="14.5" x14ac:dyDescent="0.35">
      <c r="A67" s="59" t="s">
        <v>35</v>
      </c>
      <c r="B67" s="61">
        <f t="shared" ref="B67:D67" si="28">B41</f>
        <v>0</v>
      </c>
      <c r="C67" s="61">
        <f t="shared" si="28"/>
        <v>0</v>
      </c>
      <c r="D67" s="62">
        <f t="shared" si="28"/>
        <v>0</v>
      </c>
      <c r="E67" s="38"/>
      <c r="F67" s="39"/>
      <c r="G67" s="39"/>
      <c r="H67" s="39"/>
      <c r="I67" s="39"/>
      <c r="J67" s="40"/>
      <c r="K67" s="63" t="str">
        <f t="shared" ref="K67:Q68" si="29">K41</f>
        <v>-</v>
      </c>
      <c r="L67" s="63" t="str">
        <f t="shared" si="29"/>
        <v>-</v>
      </c>
      <c r="M67" s="65" t="str">
        <f t="shared" si="29"/>
        <v>-</v>
      </c>
      <c r="N67" s="24" t="str">
        <f t="shared" si="29"/>
        <v>avg: -</v>
      </c>
      <c r="O67" s="24" t="str">
        <f t="shared" si="29"/>
        <v>avg: -</v>
      </c>
      <c r="P67" s="24" t="str">
        <f t="shared" si="29"/>
        <v>avg: -</v>
      </c>
      <c r="Q67" s="24" t="str">
        <f t="shared" si="29"/>
        <v>avg: -</v>
      </c>
      <c r="R67" s="58" t="str">
        <f>S41</f>
        <v>0/8</v>
      </c>
      <c r="S67" s="58" t="str">
        <f>V41</f>
        <v>NO</v>
      </c>
      <c r="T67" s="2"/>
      <c r="U67" s="2"/>
      <c r="V67" s="2"/>
    </row>
    <row r="68" spans="1:22" ht="14.5" x14ac:dyDescent="0.35">
      <c r="A68" s="60"/>
      <c r="B68" s="57"/>
      <c r="C68" s="57"/>
      <c r="D68" s="56"/>
      <c r="E68" s="41"/>
      <c r="F68" s="42"/>
      <c r="G68" s="42"/>
      <c r="H68" s="42"/>
      <c r="I68" s="42"/>
      <c r="J68" s="43"/>
      <c r="K68" s="64"/>
      <c r="L68" s="64"/>
      <c r="M68" s="66"/>
      <c r="N68" s="28" t="str">
        <f t="shared" si="29"/>
        <v>var: -</v>
      </c>
      <c r="O68" s="28" t="str">
        <f t="shared" si="29"/>
        <v>var: -</v>
      </c>
      <c r="P68" s="28" t="str">
        <f t="shared" si="29"/>
        <v>var: -</v>
      </c>
      <c r="Q68" s="24" t="str">
        <f t="shared" si="29"/>
        <v>var: -</v>
      </c>
      <c r="R68" s="57"/>
      <c r="S68" s="57"/>
      <c r="T68" s="2"/>
      <c r="U68" s="2"/>
      <c r="V68" s="2"/>
    </row>
    <row r="69" spans="1:22" ht="14.5" x14ac:dyDescent="0.35">
      <c r="A69" s="59" t="s">
        <v>38</v>
      </c>
      <c r="B69" s="61">
        <f t="shared" ref="B69:D69" si="30">B55</f>
        <v>0</v>
      </c>
      <c r="C69" s="61">
        <f t="shared" si="30"/>
        <v>0</v>
      </c>
      <c r="D69" s="62">
        <f t="shared" si="30"/>
        <v>0</v>
      </c>
      <c r="E69" s="38"/>
      <c r="F69" s="39"/>
      <c r="G69" s="39"/>
      <c r="H69" s="39"/>
      <c r="I69" s="39"/>
      <c r="J69" s="40"/>
      <c r="K69" s="63" t="str">
        <f t="shared" ref="K69:Q70" si="31">K55</f>
        <v>-</v>
      </c>
      <c r="L69" s="63" t="str">
        <f t="shared" si="31"/>
        <v>-</v>
      </c>
      <c r="M69" s="65" t="str">
        <f t="shared" si="31"/>
        <v>-</v>
      </c>
      <c r="N69" s="24" t="str">
        <f t="shared" si="31"/>
        <v>avg: -</v>
      </c>
      <c r="O69" s="24" t="str">
        <f t="shared" si="31"/>
        <v>avg: -</v>
      </c>
      <c r="P69" s="24" t="str">
        <f t="shared" si="31"/>
        <v>avg: -</v>
      </c>
      <c r="Q69" s="24" t="str">
        <f t="shared" si="31"/>
        <v>avg: -</v>
      </c>
      <c r="R69" s="58" t="str">
        <f>S55</f>
        <v>0/8</v>
      </c>
      <c r="S69" s="58" t="str">
        <f>V55</f>
        <v>NO</v>
      </c>
      <c r="T69" s="2"/>
      <c r="U69" s="2"/>
      <c r="V69" s="2"/>
    </row>
    <row r="70" spans="1:22" ht="14.5" x14ac:dyDescent="0.35">
      <c r="A70" s="60"/>
      <c r="B70" s="57"/>
      <c r="C70" s="57"/>
      <c r="D70" s="56"/>
      <c r="E70" s="44"/>
      <c r="F70" s="45"/>
      <c r="G70" s="45"/>
      <c r="H70" s="45"/>
      <c r="I70" s="45"/>
      <c r="J70" s="46"/>
      <c r="K70" s="64"/>
      <c r="L70" s="64"/>
      <c r="M70" s="66"/>
      <c r="N70" s="28" t="str">
        <f t="shared" si="31"/>
        <v>var: -</v>
      </c>
      <c r="O70" s="28" t="str">
        <f t="shared" si="31"/>
        <v>var: -</v>
      </c>
      <c r="P70" s="28" t="str">
        <f t="shared" si="31"/>
        <v>var: -</v>
      </c>
      <c r="Q70" s="24" t="str">
        <f t="shared" si="31"/>
        <v>var: -</v>
      </c>
      <c r="R70" s="57"/>
      <c r="S70" s="57"/>
      <c r="T70" s="2"/>
      <c r="U70" s="2"/>
      <c r="V70" s="2"/>
    </row>
    <row r="71" spans="1:22" ht="14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5" x14ac:dyDescent="0.35">
      <c r="N73" s="2"/>
      <c r="O73" s="2"/>
      <c r="P73" s="2"/>
      <c r="Q73" s="2"/>
      <c r="R73" s="2"/>
      <c r="S73" s="2"/>
      <c r="T73" s="2"/>
      <c r="U73" s="2"/>
      <c r="V73" s="2"/>
    </row>
    <row r="74" spans="1:22" ht="14.5" x14ac:dyDescent="0.35">
      <c r="A74" s="67" t="s">
        <v>40</v>
      </c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9"/>
      <c r="N74" s="2"/>
      <c r="O74" s="2"/>
      <c r="P74" s="2"/>
      <c r="Q74" s="2"/>
      <c r="R74" s="2"/>
      <c r="S74" s="2"/>
      <c r="T74" s="2"/>
      <c r="U74" s="2"/>
      <c r="V74" s="2"/>
    </row>
    <row r="75" spans="1:22" ht="14.5" x14ac:dyDescent="0.35">
      <c r="A75" s="51" t="s">
        <v>41</v>
      </c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3"/>
      <c r="N75" s="2"/>
      <c r="O75" s="2"/>
      <c r="P75" s="2"/>
      <c r="Q75" s="2"/>
      <c r="R75" s="2"/>
      <c r="S75" s="2"/>
      <c r="T75" s="2"/>
      <c r="U75" s="2"/>
      <c r="V75" s="2"/>
    </row>
    <row r="76" spans="1:22" ht="14.5" x14ac:dyDescent="0.35">
      <c r="A76" s="54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3"/>
      <c r="N76" s="2"/>
      <c r="O76" s="2"/>
      <c r="P76" s="2"/>
      <c r="Q76" s="2"/>
      <c r="R76" s="2"/>
      <c r="S76" s="2"/>
      <c r="T76" s="2"/>
      <c r="U76" s="2"/>
      <c r="V76" s="2"/>
    </row>
    <row r="77" spans="1:22" ht="14.5" x14ac:dyDescent="0.35">
      <c r="A77" s="54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3"/>
      <c r="N77" s="2"/>
      <c r="O77" s="2"/>
      <c r="P77" s="2"/>
      <c r="Q77" s="2"/>
      <c r="R77" s="2"/>
      <c r="S77" s="2"/>
      <c r="T77" s="2"/>
      <c r="U77" s="2"/>
      <c r="V77" s="2"/>
    </row>
    <row r="78" spans="1:22" ht="14.5" x14ac:dyDescent="0.35">
      <c r="A78" s="54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3"/>
      <c r="N78" s="2"/>
      <c r="O78" s="2"/>
      <c r="P78" s="2"/>
      <c r="Q78" s="2"/>
      <c r="R78" s="2"/>
      <c r="S78" s="2"/>
      <c r="T78" s="2"/>
      <c r="U78" s="2"/>
      <c r="V78" s="2"/>
    </row>
    <row r="79" spans="1:22" ht="14.5" x14ac:dyDescent="0.35">
      <c r="A79" s="54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3"/>
      <c r="N79" s="2"/>
      <c r="O79" s="2"/>
      <c r="P79" s="2"/>
      <c r="Q79" s="2"/>
      <c r="R79" s="2"/>
      <c r="S79" s="2"/>
      <c r="T79" s="2"/>
      <c r="U79" s="2"/>
      <c r="V79" s="2"/>
    </row>
    <row r="80" spans="1:22" ht="14.5" x14ac:dyDescent="0.35">
      <c r="A80" s="54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3"/>
      <c r="N80" s="2"/>
      <c r="O80" s="2"/>
      <c r="P80" s="2"/>
      <c r="Q80" s="2"/>
      <c r="R80" s="2"/>
      <c r="S80" s="2"/>
      <c r="T80" s="2"/>
      <c r="U80" s="2"/>
      <c r="V80" s="2"/>
    </row>
    <row r="81" spans="1:22" ht="14.5" x14ac:dyDescent="0.35">
      <c r="A81" s="54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3"/>
      <c r="N81" s="2"/>
      <c r="O81" s="2"/>
      <c r="P81" s="2"/>
      <c r="Q81" s="2"/>
      <c r="R81" s="2"/>
      <c r="S81" s="2"/>
      <c r="T81" s="2"/>
      <c r="U81" s="2"/>
      <c r="V81" s="2"/>
    </row>
    <row r="82" spans="1:22" ht="14.5" x14ac:dyDescent="0.35">
      <c r="A82" s="54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3"/>
      <c r="N82" s="2"/>
      <c r="O82" s="2"/>
      <c r="P82" s="2"/>
      <c r="Q82" s="2"/>
      <c r="R82" s="2"/>
      <c r="S82" s="2"/>
      <c r="T82" s="2"/>
      <c r="U82" s="2"/>
      <c r="V82" s="2"/>
    </row>
    <row r="83" spans="1:22" ht="14.5" x14ac:dyDescent="0.35">
      <c r="A83" s="54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3"/>
      <c r="N83" s="2"/>
      <c r="O83" s="2"/>
      <c r="P83" s="2"/>
      <c r="Q83" s="2"/>
      <c r="R83" s="2"/>
      <c r="S83" s="2"/>
      <c r="T83" s="2"/>
      <c r="U83" s="2"/>
      <c r="V83" s="2"/>
    </row>
    <row r="84" spans="1:22" ht="14.5" x14ac:dyDescent="0.35">
      <c r="A84" s="5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7"/>
      <c r="N84" s="2"/>
      <c r="O84" s="2"/>
      <c r="P84" s="2"/>
      <c r="Q84" s="2"/>
      <c r="R84" s="2"/>
      <c r="S84" s="2"/>
      <c r="T84" s="2"/>
      <c r="U84" s="2"/>
      <c r="V84" s="2"/>
    </row>
    <row r="85" spans="1:22" ht="14.5" x14ac:dyDescent="0.35">
      <c r="N85" s="2"/>
      <c r="O85" s="2"/>
      <c r="P85" s="2"/>
      <c r="Q85" s="2"/>
      <c r="R85" s="2"/>
      <c r="S85" s="2"/>
      <c r="T85" s="2"/>
      <c r="U85" s="2"/>
      <c r="V85" s="2"/>
    </row>
    <row r="86" spans="1:22" ht="14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4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4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4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4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4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4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4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4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4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4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4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4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4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4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4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4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4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4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4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4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4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4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4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4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4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4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4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4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4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4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4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4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4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4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4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4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4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4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4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4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4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4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4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4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4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4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4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4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4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4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4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4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4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4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4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4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4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4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4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4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4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4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4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4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4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4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4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4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4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4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4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4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4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4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4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4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4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4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4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4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4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4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4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4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4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4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4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4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4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4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4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4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4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4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4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4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4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4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4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4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4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4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4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4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4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4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4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4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4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4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4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4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4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4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4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4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4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4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4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4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4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4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4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4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4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4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4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4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4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4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4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4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4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4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4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4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4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4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4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4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4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4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4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4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4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4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4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4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4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4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4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4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4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4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4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4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4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4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4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4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4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4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4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4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4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4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4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4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4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4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4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4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4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4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4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4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4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4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4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4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4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4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4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4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4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4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4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4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4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4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4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4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4.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4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4.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4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4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4.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4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4.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4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4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4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4.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4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4.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4.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4.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4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4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4.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4.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4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4.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4.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4.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4.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4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4.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4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4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4.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4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4.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4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4.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4.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4.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4.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4.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4.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4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4.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4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4.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4.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4.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4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4.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4.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4.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4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4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4.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4.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4.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4.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4.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4.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4.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4.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4.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4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4.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4.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4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4.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4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4.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4.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4.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4.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4.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4.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4.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4.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4.5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4.5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4.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4.5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4.5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4.5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4.5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4.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4.5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4.5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4.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4.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4.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4.5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4.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4.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4.5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4.5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4.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4.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4.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4.5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4.5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4.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4.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4.5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4.5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4.5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4.5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4.5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4.5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4.5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4.5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4.5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4.5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4.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4.5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4.5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4.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4.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4.5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4.5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4.5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4.5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4.5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4.5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4.5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4.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4.5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4.5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4.5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4.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4.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4.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4.5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4.5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4.5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4.5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4.5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4.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4.5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4.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4.5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4.5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4.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4.5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4.5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4.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4.5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4.5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4.5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4.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4.5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4.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4.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4.5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4.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4.5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4.5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4.5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4.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4.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4.5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4.5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4.5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4.5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4.5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4.5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4.5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4.5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4.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4.5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4.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4.5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4.5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4.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4.5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4.5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4.5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4.5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4.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4.5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4.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4.5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4.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4.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4.5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4.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4.5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4.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4.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4.5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4.5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4.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4.5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4.5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4.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4.5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4.5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4.5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4.5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4.5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4.5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4.5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4.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4.5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4.5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4.5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4.5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4.5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4.5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4.5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4.5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4.5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4.5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4.5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4.5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4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4.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4.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4.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4.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4.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4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4.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4.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4.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4.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4.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4.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4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4.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4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4.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4.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4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4.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4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4.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4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4.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4.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4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4.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4.5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4.5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4.5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4.5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4.5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4.5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4.5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4.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4.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4.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4.5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4.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4.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4.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4.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4.5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4.5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4.5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4.5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4.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4.5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4.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4.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4.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4.5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4.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4.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4.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4.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4.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4.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4.5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4.5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4.5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4.5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4.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4.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4.5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4.5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4.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4.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4.5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4.5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4.5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4.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4.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4.5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4.5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4.5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4.5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4.5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4.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4.5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4.5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4.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4.5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4.5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4.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4.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4.5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4.5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4.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4.5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4.5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4.5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4.5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4.5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4.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4.5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4.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4.5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4.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4.5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4.5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4.5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4.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4.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4.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4.5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4.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4.5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4.5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4.5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4.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4.5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4.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4.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4.5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4.5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4.5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4.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4.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4.5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4.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4.5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4.5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4.5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4.5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4.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4.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4.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4.5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4.5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4.5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4.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4.5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4.5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4.5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4.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4.5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4.5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4.5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4.5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4.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4.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4.5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4.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4.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4.5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4.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4.5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4.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4.5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4.5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4.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4.5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4.5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4.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4.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4.5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4.5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4.5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4.5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4.5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4.5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4.5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4.5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4.5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4.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4.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4.5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4.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4.5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4.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4.5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4.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4.5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4.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4.5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4.5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4.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4.5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4.5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4.5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4.5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4.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4.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4.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4.5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4.5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4.5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4.5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4.5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4.5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4.5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4.5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4.5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4.5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4.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4.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4.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4.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4.5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4.5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4.5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4.5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4.5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4.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4.5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4.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4.5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4.5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4.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4.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4.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4.5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4.5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4.5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4.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4.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4.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4.5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4.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4.5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4.5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4.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4.5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4.5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4.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4.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4.5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4.5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4.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4.5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4.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4.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4.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4.5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4.5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4.5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4.5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4.5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4.5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4.5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4.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4.5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4.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4.5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4.5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4.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4.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4.5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4.5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4.5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4.5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4.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4.5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4.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4.5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4.5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4.5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4.5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4.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4.5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4.5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4.5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4.5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4.5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4.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4.5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4.5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4.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4.5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4.5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4.5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4.5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4.5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4.5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4.5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4.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4.5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4.5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4.5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4.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4.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4.5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4.5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4.5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4.5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4.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4.5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4.5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4.5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4.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4.5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4.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4.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4.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4.5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4.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4.5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4.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4.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4.5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4.5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4.5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4.5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4.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4.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4.5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4.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4.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4.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4.5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4.5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4.5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4.5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4.5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4.5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4.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4.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4.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4.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4.5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4.5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4.5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4.5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4.5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4.5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4.5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4.5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4.5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4.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4.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4.5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4.5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4.5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4.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4.5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4.5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4.5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4.5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4.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4.5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4.5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4.5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4.5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4.5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4.5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4.5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4.5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4.5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4.5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4.5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4.5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4.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4.5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4.5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4.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4.5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4.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4.5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4.5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4.5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4.5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4.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4.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4.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4.5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4.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4.5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4.5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4.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4.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4.5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4.5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4.5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4.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4.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4.5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4.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4.5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4.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4.5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4.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4.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4.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4.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4.5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4.5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4.5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4.5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4.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4.5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4.5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4.5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4.5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4.5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4.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4.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4.5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4.5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4.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4.5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4.5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4.5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4.5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4.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4.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4.5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4.5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4.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4.5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4.5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4.5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4.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4.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4.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4.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4.5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4.5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4.5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4.5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4.5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4.5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4.5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4.5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4.5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4.5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4.5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4.5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4.5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4.5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4.5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</sheetData>
  <mergeCells count="195">
    <mergeCell ref="C9:C10"/>
    <mergeCell ref="D9:D10"/>
    <mergeCell ref="E9:E10"/>
    <mergeCell ref="F9:F10"/>
    <mergeCell ref="A1:V1"/>
    <mergeCell ref="B3:C3"/>
    <mergeCell ref="E3:G3"/>
    <mergeCell ref="F4:G4"/>
    <mergeCell ref="F5:G5"/>
    <mergeCell ref="E7:J8"/>
    <mergeCell ref="N7:Q7"/>
    <mergeCell ref="N8:Q8"/>
    <mergeCell ref="U9:U10"/>
    <mergeCell ref="V9:V10"/>
    <mergeCell ref="A11:A15"/>
    <mergeCell ref="V11:V15"/>
    <mergeCell ref="A17:A18"/>
    <mergeCell ref="B17:B18"/>
    <mergeCell ref="C17:C18"/>
    <mergeCell ref="D17:D18"/>
    <mergeCell ref="K17:K18"/>
    <mergeCell ref="L17:L18"/>
    <mergeCell ref="M9:M10"/>
    <mergeCell ref="N9:N10"/>
    <mergeCell ref="O9:Q9"/>
    <mergeCell ref="R9:R10"/>
    <mergeCell ref="S9:S10"/>
    <mergeCell ref="T9:T10"/>
    <mergeCell ref="G9:G10"/>
    <mergeCell ref="H9:H10"/>
    <mergeCell ref="I9:I10"/>
    <mergeCell ref="J9:J10"/>
    <mergeCell ref="K9:K10"/>
    <mergeCell ref="L9:L10"/>
    <mergeCell ref="A9:A10"/>
    <mergeCell ref="B9:B10"/>
    <mergeCell ref="M17:M18"/>
    <mergeCell ref="R17:R18"/>
    <mergeCell ref="S17:S18"/>
    <mergeCell ref="T17:U18"/>
    <mergeCell ref="V17:V18"/>
    <mergeCell ref="A21:A22"/>
    <mergeCell ref="B21:B22"/>
    <mergeCell ref="C21:C22"/>
    <mergeCell ref="D21:D22"/>
    <mergeCell ref="E21:E22"/>
    <mergeCell ref="V29:V30"/>
    <mergeCell ref="T21:T22"/>
    <mergeCell ref="U21:U22"/>
    <mergeCell ref="V21:V22"/>
    <mergeCell ref="A23:A27"/>
    <mergeCell ref="V23:V27"/>
    <mergeCell ref="A29:A30"/>
    <mergeCell ref="B29:B30"/>
    <mergeCell ref="C29:C30"/>
    <mergeCell ref="D29:D30"/>
    <mergeCell ref="K29:K30"/>
    <mergeCell ref="L21:L22"/>
    <mergeCell ref="M21:M22"/>
    <mergeCell ref="N21:N22"/>
    <mergeCell ref="O21:Q21"/>
    <mergeCell ref="R21:R22"/>
    <mergeCell ref="S21:S22"/>
    <mergeCell ref="F21:F22"/>
    <mergeCell ref="G21:G22"/>
    <mergeCell ref="H21:H22"/>
    <mergeCell ref="I21:I22"/>
    <mergeCell ref="J21:J22"/>
    <mergeCell ref="K21:K22"/>
    <mergeCell ref="C33:C34"/>
    <mergeCell ref="D33:D34"/>
    <mergeCell ref="E33:E34"/>
    <mergeCell ref="F33:F34"/>
    <mergeCell ref="L29:L30"/>
    <mergeCell ref="M29:M30"/>
    <mergeCell ref="R29:R30"/>
    <mergeCell ref="S29:S30"/>
    <mergeCell ref="T29:U30"/>
    <mergeCell ref="U33:U34"/>
    <mergeCell ref="V33:V34"/>
    <mergeCell ref="A35:A39"/>
    <mergeCell ref="V35:V39"/>
    <mergeCell ref="A41:A42"/>
    <mergeCell ref="B41:B42"/>
    <mergeCell ref="C41:C42"/>
    <mergeCell ref="D41:D42"/>
    <mergeCell ref="K41:K42"/>
    <mergeCell ref="L41:L42"/>
    <mergeCell ref="M33:M34"/>
    <mergeCell ref="N33:N34"/>
    <mergeCell ref="O33:Q33"/>
    <mergeCell ref="R33:R34"/>
    <mergeCell ref="S33:S34"/>
    <mergeCell ref="T33:T34"/>
    <mergeCell ref="G33:G34"/>
    <mergeCell ref="H33:H34"/>
    <mergeCell ref="I33:I34"/>
    <mergeCell ref="J33:J34"/>
    <mergeCell ref="K33:K34"/>
    <mergeCell ref="L33:L34"/>
    <mergeCell ref="A33:A34"/>
    <mergeCell ref="B33:B34"/>
    <mergeCell ref="M41:M42"/>
    <mergeCell ref="R41:R42"/>
    <mergeCell ref="S41:S42"/>
    <mergeCell ref="T41:U42"/>
    <mergeCell ref="V41:V42"/>
    <mergeCell ref="A47:A48"/>
    <mergeCell ref="B47:B48"/>
    <mergeCell ref="C47:C48"/>
    <mergeCell ref="D47:D48"/>
    <mergeCell ref="E47:E48"/>
    <mergeCell ref="A49:A53"/>
    <mergeCell ref="V49:V53"/>
    <mergeCell ref="A55:A56"/>
    <mergeCell ref="B55:B56"/>
    <mergeCell ref="C55:C56"/>
    <mergeCell ref="D55:D56"/>
    <mergeCell ref="K55:K56"/>
    <mergeCell ref="L47:L48"/>
    <mergeCell ref="M47:M48"/>
    <mergeCell ref="N47:N48"/>
    <mergeCell ref="O47:Q47"/>
    <mergeCell ref="R47:R48"/>
    <mergeCell ref="S47:S48"/>
    <mergeCell ref="F47:F48"/>
    <mergeCell ref="G47:G48"/>
    <mergeCell ref="H47:H48"/>
    <mergeCell ref="I47:I48"/>
    <mergeCell ref="J47:J48"/>
    <mergeCell ref="K47:K48"/>
    <mergeCell ref="L55:L56"/>
    <mergeCell ref="M55:M56"/>
    <mergeCell ref="R55:R56"/>
    <mergeCell ref="S55:S56"/>
    <mergeCell ref="T55:U56"/>
    <mergeCell ref="V55:V56"/>
    <mergeCell ref="T47:T48"/>
    <mergeCell ref="U47:U48"/>
    <mergeCell ref="V47:V48"/>
    <mergeCell ref="M61:M62"/>
    <mergeCell ref="N61:N62"/>
    <mergeCell ref="O61:Q61"/>
    <mergeCell ref="R61:R62"/>
    <mergeCell ref="S61:S62"/>
    <mergeCell ref="L61:L62"/>
    <mergeCell ref="A61:A62"/>
    <mergeCell ref="B61:B62"/>
    <mergeCell ref="C61:C62"/>
    <mergeCell ref="D61:D62"/>
    <mergeCell ref="E61:E62"/>
    <mergeCell ref="F61:F62"/>
    <mergeCell ref="L63:L64"/>
    <mergeCell ref="M63:M64"/>
    <mergeCell ref="A63:A64"/>
    <mergeCell ref="B63:B64"/>
    <mergeCell ref="C63:C64"/>
    <mergeCell ref="D63:D64"/>
    <mergeCell ref="K63:K64"/>
    <mergeCell ref="G61:G62"/>
    <mergeCell ref="H61:H62"/>
    <mergeCell ref="I61:I62"/>
    <mergeCell ref="J61:J62"/>
    <mergeCell ref="K61:K62"/>
    <mergeCell ref="R63:R64"/>
    <mergeCell ref="S63:S64"/>
    <mergeCell ref="A65:A66"/>
    <mergeCell ref="B65:B66"/>
    <mergeCell ref="C65:C66"/>
    <mergeCell ref="D65:D66"/>
    <mergeCell ref="K65:K66"/>
    <mergeCell ref="L65:L66"/>
    <mergeCell ref="M65:M66"/>
    <mergeCell ref="R65:R66"/>
    <mergeCell ref="S65:S66"/>
    <mergeCell ref="A75:M84"/>
    <mergeCell ref="R67:R68"/>
    <mergeCell ref="S67:S68"/>
    <mergeCell ref="A69:A70"/>
    <mergeCell ref="B69:B70"/>
    <mergeCell ref="C69:C70"/>
    <mergeCell ref="D69:D70"/>
    <mergeCell ref="K69:K70"/>
    <mergeCell ref="L69:L70"/>
    <mergeCell ref="M69:M70"/>
    <mergeCell ref="R69:R70"/>
    <mergeCell ref="A67:A68"/>
    <mergeCell ref="B67:B68"/>
    <mergeCell ref="C67:C68"/>
    <mergeCell ref="D67:D68"/>
    <mergeCell ref="K67:K68"/>
    <mergeCell ref="L67:L68"/>
    <mergeCell ref="M67:M68"/>
    <mergeCell ref="S69:S70"/>
    <mergeCell ref="A74:M7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2019-08-15T12:24:07Z</dcterms:created>
  <dcterms:modified xsi:type="dcterms:W3CDTF">2019-08-15T18:37:47Z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0fe6c113-b202-4264-88d0-73ec5006fa98</vt:lpwstr>
  </property>
</Properties>
</file>