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2" sheetId="1" r:id="rId4"/>
  </sheets>
  <definedNames/>
  <calcPr/>
  <extLst>
    <ext uri="GoogleSheetsCustomDataVersion1">
      <go:sheetsCustomData xmlns:go="http://customooxmlschemas.google.com/" r:id="rId5" roundtripDataSignature="AMtx7mjz9wYXkNk/LOeQ/NrJ00UmUWu1yw=="/>
    </ext>
  </extLst>
</workbook>
</file>

<file path=xl/sharedStrings.xml><?xml version="1.0" encoding="utf-8"?>
<sst xmlns="http://schemas.openxmlformats.org/spreadsheetml/2006/main" count="207" uniqueCount="41">
  <si>
    <t>RAL-SI-2020-B19-0832_2-V1.0 Scoring Sheet</t>
  </si>
  <si>
    <t>Big towel [bt]</t>
  </si>
  <si>
    <t>Small towel [st]</t>
  </si>
  <si>
    <t>Length</t>
  </si>
  <si>
    <t>Width</t>
  </si>
  <si>
    <t>Indicate planned grasping points</t>
  </si>
  <si>
    <t>Object</t>
  </si>
  <si>
    <t>[bt] or [st]</t>
  </si>
  <si>
    <t>First fold</t>
  </si>
  <si>
    <t>Second fold</t>
  </si>
  <si>
    <t>Third fold</t>
  </si>
  <si>
    <t>Starting 
config.</t>
  </si>
  <si>
    <t>Success [GR1]
(1 | 0)</t>
  </si>
  <si>
    <t>Success [GR2]
(1 | 0)</t>
  </si>
  <si>
    <t>Success [MAN]
(1 | 0)</t>
  </si>
  <si>
    <t>Area before</t>
  </si>
  <si>
    <t>Area after</t>
  </si>
  <si>
    <t>Quality function fold</t>
  </si>
  <si>
    <t>Time 
in sec</t>
  </si>
  <si>
    <t>Assumptions</t>
  </si>
  <si>
    <t>Used 
(YES | NO)</t>
  </si>
  <si>
    <t>New assumptions</t>
  </si>
  <si>
    <t xml:space="preserve">[pg2] </t>
  </si>
  <si>
    <t>Table color</t>
  </si>
  <si>
    <t>Illumination changes</t>
  </si>
  <si>
    <t>Table position</t>
  </si>
  <si>
    <t>Towel color</t>
  </si>
  <si>
    <t>Towel position</t>
  </si>
  <si>
    <t>Towel dimensions</t>
  </si>
  <si>
    <t>Summary:</t>
  </si>
  <si>
    <t>[pg1]</t>
  </si>
  <si>
    <t>[ft]</t>
  </si>
  <si>
    <t xml:space="preserve">[cr] </t>
  </si>
  <si>
    <t>Note: For the second and third folds, report only one of the rows.</t>
  </si>
  <si>
    <t>Summary results</t>
  </si>
  <si>
    <t>Start config.</t>
  </si>
  <si>
    <t>New assumptions:</t>
  </si>
  <si>
    <t>[pg2]</t>
  </si>
  <si>
    <t>[cr]</t>
  </si>
  <si>
    <t xml:space="preserve"> Comments</t>
  </si>
  <si>
    <t xml:space="preserve">●        What makes the system successful?
●        What makes the system fail?
●        What was improved compared to other methods?
●        Chosen grasping points and/or grasping strategy.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</si>
</sst>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name val="Arial"/>
    </font>
    <font>
      <sz val="10.0"/>
      <name val="Arial"/>
    </font>
    <font>
      <b/>
      <sz val="12.0"/>
      <color theme="1"/>
      <name val="Arial"/>
    </font>
    <font>
      <name val="Arial"/>
    </font>
    <font>
      <color theme="1"/>
      <name val="Arial"/>
    </font>
    <font>
      <color theme="1"/>
      <name val="Calibri"/>
    </font>
    <font>
      <name val="Calibri"/>
    </font>
    <font>
      <sz val="11.0"/>
      <color rgb="FF000000"/>
      <name val="Arial"/>
    </font>
    <font>
      <b/>
      <sz val="11.0"/>
      <color rgb="FF000000"/>
      <name val="Inconsolata"/>
    </font>
    <font>
      <b/>
      <sz val="10.0"/>
      <color rgb="FF000000"/>
      <name val="Arial"/>
    </font>
    <font>
      <sz val="11.0"/>
      <color theme="1"/>
      <name val="Arial"/>
    </font>
    <font>
      <sz val="18.0"/>
      <color theme="1"/>
      <name val="Arial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/>
      <right/>
      <top/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/>
      <right/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</border>
    <border>
      <left style="thick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2" fillId="0" fontId="4" numFmtId="0" xfId="0" applyBorder="1" applyFont="1"/>
    <xf borderId="0" fillId="0" fontId="5" numFmtId="0" xfId="0" applyAlignment="1" applyFont="1">
      <alignment horizontal="center" readingOrder="0" shrinkToFit="0" wrapText="1"/>
    </xf>
    <xf borderId="0" fillId="0" fontId="2" numFmtId="0" xfId="0" applyFont="1"/>
    <xf borderId="3" fillId="0" fontId="2" numFmtId="0" xfId="0" applyAlignment="1" applyBorder="1" applyFont="1">
      <alignment horizontal="right"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6" numFmtId="0" xfId="0" applyAlignment="1" applyFont="1">
      <alignment horizontal="right" readingOrder="0" shrinkToFit="0" wrapText="1"/>
    </xf>
    <xf borderId="3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6" numFmtId="0" xfId="0" applyAlignment="1" applyFont="1">
      <alignment horizontal="right" readingOrder="0"/>
    </xf>
    <xf borderId="0" fillId="0" fontId="5" numFmtId="0" xfId="0" applyAlignment="1" applyFont="1">
      <alignment horizontal="center" shrinkToFit="0" wrapText="1"/>
    </xf>
    <xf borderId="4" fillId="0" fontId="4" numFmtId="0" xfId="0" applyBorder="1" applyFont="1"/>
    <xf borderId="0" fillId="0" fontId="6" numFmtId="0" xfId="0" applyAlignment="1" applyFont="1">
      <alignment readingOrder="0"/>
    </xf>
    <xf borderId="5" fillId="0" fontId="2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0" fillId="0" fontId="2" numFmtId="10" xfId="0" applyFont="1" applyNumberForma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14" fillId="0" fontId="4" numFmtId="0" xfId="0" applyBorder="1" applyFont="1"/>
    <xf borderId="15" fillId="0" fontId="4" numFmtId="0" xfId="0" applyBorder="1" applyFont="1"/>
    <xf borderId="3" fillId="0" fontId="3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horizontal="center" shrinkToFit="0" wrapText="1"/>
    </xf>
    <xf borderId="16" fillId="0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8" fillId="0" fontId="4" numFmtId="0" xfId="0" applyBorder="1" applyFont="1"/>
    <xf borderId="19" fillId="0" fontId="4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20" fillId="2" fontId="2" numFmtId="0" xfId="0" applyAlignment="1" applyBorder="1" applyFill="1" applyFont="1">
      <alignment shrinkToFit="0" wrapText="1"/>
    </xf>
    <xf borderId="21" fillId="2" fontId="2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readingOrder="0" shrinkToFit="0" vertical="bottom" wrapText="1"/>
    </xf>
    <xf borderId="12" fillId="0" fontId="2" numFmtId="10" xfId="0" applyAlignment="1" applyBorder="1" applyFont="1" applyNumberFormat="1">
      <alignment horizontal="center" shrinkToFit="0" wrapText="1"/>
    </xf>
    <xf borderId="22" fillId="0" fontId="9" numFmtId="0" xfId="0" applyAlignment="1" applyBorder="1" applyFont="1">
      <alignment horizontal="center" shrinkToFit="0" vertical="bottom" wrapText="1"/>
    </xf>
    <xf borderId="23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20" fillId="3" fontId="6" numFmtId="0" xfId="0" applyAlignment="1" applyBorder="1" applyFill="1" applyFont="1">
      <alignment horizontal="center" readingOrder="0" shrinkToFit="0" wrapText="1"/>
    </xf>
    <xf borderId="21" fillId="3" fontId="6" numFmtId="0" xfId="0" applyAlignment="1" applyBorder="1" applyFont="1">
      <alignment horizontal="center" readingOrder="0" shrinkToFit="0" wrapText="1"/>
    </xf>
    <xf borderId="12" fillId="0" fontId="6" numFmtId="0" xfId="0" applyAlignment="1" applyBorder="1" applyFont="1">
      <alignment horizontal="center" readingOrder="0" shrinkToFit="0" wrapText="1"/>
    </xf>
    <xf borderId="1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21" fillId="3" fontId="2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5" fillId="0" fontId="8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horizontal="center" readingOrder="0" shrinkToFit="0" vertical="bottom" wrapText="1"/>
    </xf>
    <xf borderId="26" fillId="0" fontId="9" numFmtId="0" xfId="0" applyAlignment="1" applyBorder="1" applyFont="1">
      <alignment horizontal="center" shrinkToFit="0" vertical="bottom" wrapText="1"/>
    </xf>
    <xf borderId="18" fillId="0" fontId="8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horizontal="center" shrinkToFit="0" vertical="bottom" wrapText="1"/>
    </xf>
    <xf borderId="12" fillId="0" fontId="9" numFmtId="0" xfId="0" applyAlignment="1" applyBorder="1" applyFont="1">
      <alignment horizontal="center" shrinkToFit="0" vertical="bottom" wrapText="1"/>
    </xf>
    <xf borderId="12" fillId="0" fontId="9" numFmtId="0" xfId="0" applyAlignment="1" applyBorder="1" applyFont="1">
      <alignment horizontal="center" shrinkToFit="0" vertical="bottom" wrapText="1"/>
    </xf>
    <xf borderId="20" fillId="3" fontId="2" numFmtId="0" xfId="0" applyAlignment="1" applyBorder="1" applyFont="1">
      <alignment horizontal="center" shrinkToFit="0" wrapText="1"/>
    </xf>
    <xf borderId="21" fillId="3" fontId="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shrinkToFit="0" vertical="top" wrapText="1"/>
    </xf>
    <xf borderId="27" fillId="0" fontId="4" numFmtId="0" xfId="0" applyBorder="1" applyFont="1"/>
    <xf borderId="12" fillId="0" fontId="9" numFmtId="0" xfId="0" applyAlignment="1" applyBorder="1" applyFont="1">
      <alignment horizontal="center" shrinkToFit="0" vertical="bottom" wrapText="1"/>
    </xf>
    <xf borderId="18" fillId="0" fontId="10" numFmtId="0" xfId="0" applyAlignment="1" applyBorder="1" applyFont="1">
      <alignment horizontal="center" vertical="bottom"/>
    </xf>
    <xf borderId="12" fillId="0" fontId="10" numFmtId="0" xfId="0" applyAlignment="1" applyBorder="1" applyFont="1">
      <alignment vertical="bottom"/>
    </xf>
    <xf borderId="3" fillId="0" fontId="2" numFmtId="0" xfId="0" applyBorder="1" applyFont="1"/>
    <xf borderId="3" fillId="0" fontId="2" numFmtId="0" xfId="0" applyAlignment="1" applyBorder="1" applyFont="1">
      <alignment shrinkToFit="0" vertical="top" wrapText="1"/>
    </xf>
    <xf borderId="18" fillId="0" fontId="11" numFmtId="0" xfId="0" applyAlignment="1" applyBorder="1" applyFont="1">
      <alignment horizontal="center" vertical="bottom"/>
    </xf>
    <xf borderId="12" fillId="0" fontId="8" numFmtId="0" xfId="0" applyAlignment="1" applyBorder="1" applyFont="1">
      <alignment horizontal="center" readingOrder="0" shrinkToFit="0" vertical="bottom" wrapText="1"/>
    </xf>
    <xf borderId="3" fillId="0" fontId="2" numFmtId="0" xfId="0" applyAlignment="1" applyBorder="1" applyFont="1">
      <alignment horizontal="center" shrinkToFit="0" vertical="top" wrapText="1"/>
    </xf>
    <xf borderId="28" fillId="2" fontId="2" numFmtId="0" xfId="0" applyAlignment="1" applyBorder="1" applyFont="1">
      <alignment shrinkToFit="0" wrapText="1"/>
    </xf>
    <xf borderId="29" fillId="2" fontId="2" numFmtId="0" xfId="0" applyAlignment="1" applyBorder="1" applyFont="1">
      <alignment shrinkToFit="0" wrapText="1"/>
    </xf>
    <xf borderId="30" fillId="0" fontId="8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readingOrder="0" shrinkToFit="0" vertical="bottom" wrapText="1"/>
    </xf>
    <xf borderId="31" fillId="0" fontId="2" numFmtId="10" xfId="0" applyAlignment="1" applyBorder="1" applyFont="1" applyNumberFormat="1">
      <alignment horizontal="center" shrinkToFit="0" wrapText="1"/>
    </xf>
    <xf borderId="32" fillId="0" fontId="8" numFmtId="0" xfId="0" applyAlignment="1" applyBorder="1" applyFont="1">
      <alignment horizontal="center" shrinkToFit="0" vertical="bottom" wrapText="1"/>
    </xf>
    <xf borderId="33" fillId="0" fontId="8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shrinkToFit="0" vertical="bottom" wrapText="1"/>
    </xf>
    <xf borderId="31" fillId="0" fontId="8" numFmtId="0" xfId="0" applyAlignment="1" applyBorder="1" applyFont="1">
      <alignment horizontal="center" shrinkToFit="0" vertical="bottom" wrapText="1"/>
    </xf>
    <xf borderId="31" fillId="0" fontId="9" numFmtId="0" xfId="0" applyAlignment="1" applyBorder="1" applyFont="1">
      <alignment horizontal="center" shrinkToFit="0" vertical="bottom" wrapText="1"/>
    </xf>
    <xf borderId="31" fillId="0" fontId="11" numFmtId="0" xfId="0" applyAlignment="1" applyBorder="1" applyFont="1">
      <alignment vertical="bottom"/>
    </xf>
    <xf borderId="28" fillId="3" fontId="6" numFmtId="0" xfId="0" applyAlignment="1" applyBorder="1" applyFont="1">
      <alignment horizontal="center" shrinkToFit="0" wrapText="1"/>
    </xf>
    <xf borderId="29" fillId="3" fontId="6" numFmtId="0" xfId="0" applyAlignment="1" applyBorder="1" applyFont="1">
      <alignment horizontal="center" shrinkToFit="0" wrapText="1"/>
    </xf>
    <xf borderId="31" fillId="0" fontId="6" numFmtId="0" xfId="0" applyAlignment="1" applyBorder="1" applyFont="1">
      <alignment horizontal="center" readingOrder="0" shrinkToFit="0" wrapText="1"/>
    </xf>
    <xf borderId="31" fillId="0" fontId="2" numFmtId="0" xfId="0" applyAlignment="1" applyBorder="1" applyFont="1">
      <alignment horizontal="center" shrinkToFit="0" wrapText="1"/>
    </xf>
    <xf borderId="31" fillId="0" fontId="6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vertical="top" wrapText="1"/>
    </xf>
    <xf borderId="25" fillId="0" fontId="4" numFmtId="0" xfId="0" applyBorder="1" applyFont="1"/>
    <xf borderId="11" fillId="0" fontId="2" numFmtId="0" xfId="0" applyAlignment="1" applyBorder="1" applyFont="1">
      <alignment shrinkToFit="0" wrapText="1"/>
    </xf>
    <xf borderId="34" fillId="3" fontId="2" numFmtId="0" xfId="0" applyAlignment="1" applyBorder="1" applyFont="1">
      <alignment shrinkToFit="0" wrapText="1"/>
    </xf>
    <xf borderId="24" fillId="0" fontId="3" numFmtId="0" xfId="0" applyAlignment="1" applyBorder="1" applyFont="1">
      <alignment horizontal="center" shrinkToFit="0" vertical="center" wrapText="1"/>
    </xf>
    <xf borderId="24" fillId="2" fontId="12" numFmtId="10" xfId="0" applyBorder="1" applyFont="1" applyNumberFormat="1"/>
    <xf borderId="24" fillId="3" fontId="13" numFmtId="10" xfId="0" applyAlignment="1" applyBorder="1" applyFont="1" applyNumberFormat="1">
      <alignment horizontal="center" vertical="center"/>
    </xf>
    <xf borderId="5" fillId="0" fontId="12" numFmtId="10" xfId="0" applyBorder="1" applyFont="1" applyNumberFormat="1"/>
    <xf borderId="24" fillId="0" fontId="3" numFmtId="10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left" shrinkToFit="0" wrapText="1"/>
    </xf>
    <xf borderId="24" fillId="0" fontId="12" numFmtId="10" xfId="0" applyBorder="1" applyFont="1" applyNumberFormat="1"/>
    <xf borderId="24" fillId="0" fontId="14" numFmtId="0" xfId="0" applyAlignment="1" applyBorder="1" applyFont="1">
      <alignment horizontal="center" shrinkToFit="0" vertical="center" wrapText="1"/>
    </xf>
    <xf borderId="24" fillId="3" fontId="12" numFmtId="10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shrinkToFit="0" vertical="center" wrapText="1"/>
    </xf>
    <xf borderId="0" fillId="0" fontId="3" numFmtId="10" xfId="0" applyAlignment="1" applyFont="1" applyNumberForma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horizontal="center" shrinkToFit="0" vertical="bottom" wrapText="1"/>
    </xf>
    <xf borderId="26" fillId="0" fontId="8" numFmtId="0" xfId="0" applyAlignment="1" applyBorder="1" applyFont="1">
      <alignment horizontal="center" shrinkToFit="0" vertical="bottom" wrapText="1"/>
    </xf>
    <xf borderId="20" fillId="3" fontId="2" numFmtId="0" xfId="0" applyAlignment="1" applyBorder="1" applyFont="1">
      <alignment shrinkToFit="0" wrapText="1"/>
    </xf>
    <xf borderId="21" fillId="3" fontId="2" numFmtId="0" xfId="0" applyAlignment="1" applyBorder="1" applyFont="1">
      <alignment shrinkToFit="0" wrapText="1"/>
    </xf>
    <xf borderId="31" fillId="0" fontId="8" numFmtId="0" xfId="0" applyAlignment="1" applyBorder="1" applyFont="1">
      <alignment horizontal="center" readingOrder="0" shrinkToFit="0" vertical="bottom" wrapText="1"/>
    </xf>
    <xf borderId="31" fillId="0" fontId="11" numFmtId="0" xfId="0" applyAlignment="1" applyBorder="1" applyFont="1">
      <alignment horizontal="center" readingOrder="0" vertical="bottom"/>
    </xf>
    <xf borderId="28" fillId="3" fontId="6" numFmtId="0" xfId="0" applyAlignment="1" applyBorder="1" applyFont="1">
      <alignment shrinkToFit="0" wrapText="1"/>
    </xf>
    <xf borderId="29" fillId="3" fontId="6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shrinkToFit="0" wrapText="1"/>
    </xf>
    <xf borderId="28" fillId="3" fontId="2" numFmtId="0" xfId="0" applyAlignment="1" applyBorder="1" applyFont="1">
      <alignment shrinkToFit="0" wrapText="1"/>
    </xf>
    <xf borderId="29" fillId="3" fontId="2" numFmtId="0" xfId="0" applyAlignment="1" applyBorder="1" applyFont="1">
      <alignment shrinkToFit="0" wrapText="1"/>
    </xf>
    <xf borderId="35" fillId="0" fontId="6" numFmtId="0" xfId="0" applyAlignment="1" applyBorder="1" applyFont="1">
      <alignment horizontal="center" shrinkToFit="0" wrapText="1"/>
    </xf>
    <xf borderId="24" fillId="3" fontId="15" numFmtId="10" xfId="0" applyAlignment="1" applyBorder="1" applyFont="1" applyNumberFormat="1">
      <alignment horizontal="center" vertical="center"/>
    </xf>
    <xf borderId="24" fillId="0" fontId="2" numFmtId="0" xfId="0" applyAlignment="1" applyBorder="1" applyFont="1">
      <alignment horizontal="center" readingOrder="0" shrinkToFit="0" vertical="top" wrapText="1"/>
    </xf>
    <xf borderId="3" fillId="3" fontId="6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7" numFmtId="0" xfId="0" applyAlignment="1" applyFont="1">
      <alignment horizontal="center" shrinkToFit="0" wrapText="1"/>
    </xf>
    <xf borderId="5" fillId="0" fontId="17" numFmtId="0" xfId="0" applyAlignment="1" applyBorder="1" applyFont="1">
      <alignment horizontal="center" shrinkToFit="0" wrapText="1"/>
    </xf>
    <xf borderId="13" fillId="0" fontId="3" numFmtId="0" xfId="0" applyAlignment="1" applyBorder="1" applyFont="1">
      <alignment shrinkToFit="0" wrapText="1"/>
    </xf>
    <xf borderId="36" fillId="0" fontId="3" numFmtId="0" xfId="0" applyAlignment="1" applyBorder="1" applyFont="1">
      <alignment horizontal="center" shrinkToFit="0" wrapText="1"/>
    </xf>
    <xf borderId="37" fillId="0" fontId="4" numFmtId="0" xfId="0" applyBorder="1" applyFont="1"/>
    <xf borderId="38" fillId="0" fontId="3" numFmtId="0" xfId="0" applyAlignment="1" applyBorder="1" applyFont="1">
      <alignment horizontal="center" shrinkToFit="0" wrapText="1"/>
    </xf>
    <xf borderId="15" fillId="0" fontId="3" numFmtId="0" xfId="0" applyAlignment="1" applyBorder="1" applyFont="1">
      <alignment horizontal="center" shrinkToFit="0" wrapText="1"/>
    </xf>
    <xf borderId="39" fillId="0" fontId="3" numFmtId="0" xfId="0" applyAlignment="1" applyBorder="1" applyFont="1">
      <alignment shrinkToFit="0" vertical="center" wrapText="1"/>
    </xf>
    <xf borderId="40" fillId="0" fontId="3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41" fillId="4" fontId="3" numFmtId="0" xfId="0" applyAlignment="1" applyBorder="1" applyFill="1" applyFont="1">
      <alignment horizontal="center" shrinkToFit="0" vertical="center" wrapText="1"/>
    </xf>
    <xf borderId="42" fillId="4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3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44" fillId="0" fontId="4" numFmtId="0" xfId="0" applyBorder="1" applyFont="1"/>
    <xf borderId="45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0" fontId="4" numFmtId="0" xfId="0" applyBorder="1" applyFont="1"/>
    <xf borderId="35" fillId="0" fontId="4" numFmtId="0" xfId="0" applyBorder="1" applyFont="1"/>
    <xf borderId="39" fillId="0" fontId="3" numFmtId="0" xfId="0" applyAlignment="1" applyBorder="1" applyFont="1">
      <alignment horizontal="center" shrinkToFit="0" vertical="center" wrapText="1"/>
    </xf>
    <xf borderId="50" fillId="2" fontId="2" numFmtId="10" xfId="0" applyAlignment="1" applyBorder="1" applyFont="1" applyNumberFormat="1">
      <alignment shrinkToFit="0" wrapText="1"/>
    </xf>
    <xf borderId="51" fillId="2" fontId="2" numFmtId="10" xfId="0" applyAlignment="1" applyBorder="1" applyFont="1" applyNumberFormat="1">
      <alignment shrinkToFit="0" wrapText="1"/>
    </xf>
    <xf borderId="9" fillId="0" fontId="3" numFmtId="10" xfId="0" applyAlignment="1" applyBorder="1" applyFont="1" applyNumberFormat="1">
      <alignment horizontal="center" shrinkToFit="0" wrapText="1"/>
    </xf>
    <xf borderId="52" fillId="4" fontId="3" numFmtId="4" xfId="0" applyAlignment="1" applyBorder="1" applyFont="1" applyNumberFormat="1">
      <alignment shrinkToFit="0" wrapText="1"/>
    </xf>
    <xf borderId="53" fillId="4" fontId="3" numFmtId="4" xfId="0" applyAlignment="1" applyBorder="1" applyFont="1" applyNumberFormat="1">
      <alignment shrinkToFit="0" wrapText="1"/>
    </xf>
    <xf borderId="27" fillId="0" fontId="3" numFmtId="10" xfId="0" applyAlignment="1" applyBorder="1" applyFont="1" applyNumberFormat="1">
      <alignment horizontal="center" shrinkToFit="0" wrapText="1"/>
    </xf>
    <xf borderId="8" fillId="0" fontId="3" numFmtId="4" xfId="0" applyAlignment="1" applyBorder="1" applyFont="1" applyNumberFormat="1">
      <alignment horizontal="center" shrinkToFit="0" wrapText="1"/>
    </xf>
    <xf borderId="50" fillId="3" fontId="2" numFmtId="10" xfId="0" applyAlignment="1" applyBorder="1" applyFont="1" applyNumberFormat="1">
      <alignment horizontal="center" shrinkToFit="0" wrapText="1"/>
    </xf>
    <xf borderId="27" fillId="3" fontId="2" numFmtId="10" xfId="0" applyAlignment="1" applyBorder="1" applyFont="1" applyNumberFormat="1">
      <alignment horizontal="center" shrinkToFit="0" wrapText="1"/>
    </xf>
    <xf borderId="54" fillId="0" fontId="3" numFmtId="4" xfId="0" applyAlignment="1" applyBorder="1" applyFont="1" applyNumberFormat="1">
      <alignment horizontal="center" shrinkToFit="0" wrapText="1"/>
    </xf>
    <xf borderId="55" fillId="0" fontId="4" numFmtId="0" xfId="0" applyBorder="1" applyFont="1"/>
    <xf borderId="56" fillId="0" fontId="4" numFmtId="0" xfId="0" applyBorder="1" applyFont="1"/>
    <xf borderId="57" fillId="0" fontId="4" numFmtId="0" xfId="0" applyBorder="1" applyFont="1"/>
    <xf borderId="58" fillId="4" fontId="3" numFmtId="0" xfId="0" applyAlignment="1" applyBorder="1" applyFont="1">
      <alignment shrinkToFit="0" wrapText="1"/>
    </xf>
    <xf borderId="59" fillId="4" fontId="3" numFmtId="0" xfId="0" applyAlignment="1" applyBorder="1" applyFont="1">
      <alignment shrinkToFit="0" wrapText="1"/>
    </xf>
    <xf borderId="5" fillId="0" fontId="3" numFmtId="4" xfId="0" applyAlignment="1" applyBorder="1" applyFont="1" applyNumberFormat="1">
      <alignment horizontal="center" shrinkToFit="0" wrapText="1"/>
    </xf>
    <xf borderId="60" fillId="0" fontId="3" numFmtId="4" xfId="0" applyAlignment="1" applyBorder="1" applyFont="1" applyNumberFormat="1">
      <alignment horizontal="center" shrinkToFit="0" wrapText="1"/>
    </xf>
    <xf borderId="61" fillId="2" fontId="2" numFmtId="10" xfId="0" applyAlignment="1" applyBorder="1" applyFont="1" applyNumberFormat="1">
      <alignment shrinkToFit="0" wrapText="1"/>
    </xf>
    <xf borderId="58" fillId="4" fontId="3" numFmtId="4" xfId="0" applyAlignment="1" applyBorder="1" applyFont="1" applyNumberFormat="1">
      <alignment shrinkToFit="0" wrapText="1"/>
    </xf>
    <xf borderId="59" fillId="4" fontId="3" numFmtId="4" xfId="0" applyAlignment="1" applyBorder="1" applyFont="1" applyNumberFormat="1">
      <alignment shrinkToFit="0" wrapText="1"/>
    </xf>
    <xf borderId="24" fillId="0" fontId="3" numFmtId="10" xfId="0" applyAlignment="1" applyBorder="1" applyFont="1" applyNumberFormat="1">
      <alignment horizontal="center" shrinkToFit="0" wrapText="1"/>
    </xf>
    <xf borderId="62" fillId="3" fontId="2" numFmtId="10" xfId="0" applyAlignment="1" applyBorder="1" applyFont="1" applyNumberFormat="1">
      <alignment horizontal="center" shrinkToFit="0" wrapText="1"/>
    </xf>
    <xf borderId="50" fillId="0" fontId="3" numFmtId="10" xfId="0" applyAlignment="1" applyBorder="1" applyFont="1" applyNumberFormat="1">
      <alignment horizontal="center" shrinkToFit="0" wrapText="1"/>
    </xf>
    <xf borderId="62" fillId="0" fontId="3" numFmtId="10" xfId="0" applyAlignment="1" applyBorder="1" applyFont="1" applyNumberFormat="1">
      <alignment horizontal="center" shrinkToFit="0" wrapText="1"/>
    </xf>
    <xf borderId="63" fillId="0" fontId="4" numFmtId="0" xfId="0" applyBorder="1" applyFont="1"/>
    <xf borderId="64" fillId="4" fontId="3" numFmtId="0" xfId="0" applyAlignment="1" applyBorder="1" applyFont="1">
      <alignment shrinkToFit="0" wrapText="1"/>
    </xf>
    <xf borderId="65" fillId="4" fontId="3" numFmtId="0" xfId="0" applyAlignment="1" applyBorder="1" applyFont="1">
      <alignment shrinkToFit="0" wrapText="1"/>
    </xf>
    <xf borderId="66" fillId="0" fontId="3" numFmtId="4" xfId="0" applyAlignment="1" applyBorder="1" applyFont="1" applyNumberFormat="1">
      <alignment horizontal="center" shrinkToFit="0" wrapText="1"/>
    </xf>
    <xf borderId="67" fillId="0" fontId="3" numFmtId="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6</xdr:row>
      <xdr:rowOff>152400</xdr:rowOff>
    </xdr:from>
    <xdr:ext cx="213360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381000</xdr:colOff>
      <xdr:row>6</xdr:row>
      <xdr:rowOff>152400</xdr:rowOff>
    </xdr:from>
    <xdr:ext cx="213360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542925</xdr:colOff>
      <xdr:row>6</xdr:row>
      <xdr:rowOff>152400</xdr:rowOff>
    </xdr:from>
    <xdr:ext cx="213360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1.43"/>
    <col customWidth="1" min="5" max="5" width="8.14"/>
    <col customWidth="1" min="6" max="6" width="8.29"/>
    <col customWidth="1" min="7" max="7" width="9.86"/>
    <col customWidth="1" min="12" max="12" width="8.86"/>
    <col customWidth="1" min="13" max="13" width="8.57"/>
    <col customWidth="1" min="14" max="14" width="9.86"/>
    <col customWidth="1" min="19" max="20" width="8.43"/>
    <col customWidth="1" min="21" max="21" width="11.57"/>
    <col customWidth="1" min="23" max="24" width="21.43"/>
    <col customWidth="1" min="25" max="25" width="29.57"/>
    <col customWidth="1" min="26" max="26" width="26.86"/>
    <col customWidth="1" min="27" max="27" width="38.14"/>
  </cols>
  <sheetData>
    <row r="1" ht="15.75" customHeight="1">
      <c r="A1" s="1" t="s">
        <v>0</v>
      </c>
    </row>
    <row r="2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3"/>
      <c r="T2" s="3"/>
      <c r="U2" s="3"/>
      <c r="V2" s="3"/>
      <c r="W2" s="2"/>
      <c r="X2" s="2"/>
      <c r="Y2" s="2"/>
      <c r="Z2" s="2"/>
      <c r="AA2" s="2"/>
    </row>
    <row r="3" ht="15.75" customHeight="1">
      <c r="A3" s="4" t="s">
        <v>1</v>
      </c>
      <c r="B3" s="5"/>
      <c r="C3" s="2"/>
      <c r="D3" s="4" t="s">
        <v>2</v>
      </c>
      <c r="E3" s="5"/>
      <c r="F3" s="3"/>
      <c r="G3" s="3"/>
      <c r="H3" s="3"/>
      <c r="I3" s="3"/>
      <c r="J3" s="6"/>
      <c r="K3" s="3"/>
      <c r="L3" s="3"/>
      <c r="M3" s="3"/>
      <c r="N3" s="3"/>
      <c r="O3" s="3"/>
      <c r="P3" s="7"/>
      <c r="Q3" s="7"/>
      <c r="R3" s="7"/>
      <c r="S3" s="7"/>
      <c r="T3" s="7"/>
      <c r="U3" s="7"/>
      <c r="V3" s="7"/>
      <c r="W3" s="2"/>
      <c r="X3" s="2"/>
      <c r="Y3" s="2"/>
      <c r="Z3" s="2"/>
      <c r="AA3" s="2"/>
    </row>
    <row r="4" ht="15.75" customHeight="1">
      <c r="A4" s="8" t="s">
        <v>3</v>
      </c>
      <c r="B4" s="9">
        <v>100.0</v>
      </c>
      <c r="C4" s="2"/>
      <c r="D4" s="8" t="s">
        <v>3</v>
      </c>
      <c r="E4" s="9">
        <v>50.0</v>
      </c>
      <c r="F4" s="10"/>
      <c r="G4" s="10"/>
      <c r="H4" s="10"/>
      <c r="I4" s="10"/>
      <c r="J4" s="11"/>
      <c r="K4" s="10"/>
      <c r="L4" s="10"/>
      <c r="M4" s="10"/>
      <c r="N4" s="10"/>
      <c r="O4" s="10"/>
      <c r="P4" s="7"/>
      <c r="Q4" s="7"/>
      <c r="R4" s="7"/>
      <c r="S4" s="7"/>
      <c r="T4" s="7"/>
      <c r="U4" s="7"/>
      <c r="V4" s="7"/>
      <c r="W4" s="2"/>
      <c r="X4" s="2"/>
      <c r="Y4" s="2"/>
      <c r="Z4" s="2"/>
      <c r="AA4" s="2"/>
    </row>
    <row r="5" ht="13.5" customHeight="1">
      <c r="A5" s="12" t="s">
        <v>4</v>
      </c>
      <c r="B5" s="9">
        <v>50.0</v>
      </c>
      <c r="C5" s="2"/>
      <c r="D5" s="12" t="s">
        <v>4</v>
      </c>
      <c r="E5" s="9">
        <v>30.0</v>
      </c>
      <c r="F5" s="13"/>
      <c r="G5" s="13"/>
      <c r="H5" s="13"/>
      <c r="I5" s="13"/>
      <c r="J5" s="14"/>
      <c r="K5" s="13"/>
      <c r="L5" s="13"/>
      <c r="M5" s="13"/>
      <c r="N5" s="13"/>
      <c r="O5" s="13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</row>
    <row r="6" ht="13.5" customHeight="1">
      <c r="A6" s="2"/>
      <c r="B6" s="2"/>
      <c r="C6" s="2"/>
      <c r="D6" s="2"/>
      <c r="E6" s="2"/>
      <c r="F6" s="2"/>
      <c r="G6" s="2"/>
      <c r="H6" s="2"/>
      <c r="I6" s="3"/>
      <c r="J6" s="15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2"/>
      <c r="B7" s="2"/>
      <c r="C7" s="2"/>
      <c r="D7" s="2"/>
      <c r="E7" s="4" t="s">
        <v>5</v>
      </c>
      <c r="F7" s="16"/>
      <c r="G7" s="16"/>
      <c r="H7" s="5"/>
      <c r="I7" s="7"/>
      <c r="J7" s="17"/>
      <c r="K7" s="7"/>
      <c r="L7" s="4" t="s">
        <v>5</v>
      </c>
      <c r="M7" s="16"/>
      <c r="N7" s="16"/>
      <c r="O7" s="5"/>
      <c r="P7" s="2"/>
      <c r="Q7" s="2"/>
      <c r="R7" s="2"/>
      <c r="S7" s="4" t="s">
        <v>5</v>
      </c>
      <c r="T7" s="16"/>
      <c r="U7" s="16"/>
      <c r="V7" s="5"/>
      <c r="W7" s="2"/>
      <c r="X7" s="2"/>
      <c r="Y7" s="2"/>
      <c r="Z7" s="2"/>
      <c r="AA7" s="2"/>
    </row>
    <row r="8" ht="13.5" customHeight="1">
      <c r="A8" s="2"/>
      <c r="B8" s="2"/>
      <c r="C8" s="2"/>
      <c r="D8" s="2"/>
      <c r="E8" s="18"/>
      <c r="F8" s="19"/>
      <c r="G8" s="19"/>
      <c r="H8" s="20"/>
      <c r="I8" s="7"/>
      <c r="J8" s="21"/>
      <c r="K8" s="7"/>
      <c r="L8" s="18"/>
      <c r="M8" s="19"/>
      <c r="N8" s="19"/>
      <c r="O8" s="20"/>
      <c r="P8" s="2"/>
      <c r="Q8" s="2"/>
      <c r="R8" s="2"/>
      <c r="S8" s="18"/>
      <c r="T8" s="19"/>
      <c r="U8" s="19"/>
      <c r="V8" s="20"/>
      <c r="W8" s="2"/>
      <c r="X8" s="2"/>
      <c r="Y8" s="2"/>
      <c r="Z8" s="2"/>
      <c r="AA8" s="2"/>
    </row>
    <row r="9" ht="13.5" customHeight="1">
      <c r="A9" s="2"/>
      <c r="B9" s="2"/>
      <c r="C9" s="2"/>
      <c r="D9" s="2"/>
      <c r="E9" s="22"/>
      <c r="H9" s="23"/>
      <c r="I9" s="7"/>
      <c r="J9" s="7"/>
      <c r="K9" s="7"/>
      <c r="L9" s="22"/>
      <c r="O9" s="23"/>
      <c r="P9" s="2"/>
      <c r="Q9" s="2"/>
      <c r="R9" s="2"/>
      <c r="S9" s="22"/>
      <c r="V9" s="23"/>
      <c r="W9" s="2"/>
      <c r="X9" s="2"/>
      <c r="Y9" s="2"/>
      <c r="Z9" s="2"/>
      <c r="AA9" s="2"/>
    </row>
    <row r="10" ht="13.5" customHeight="1">
      <c r="A10" s="2"/>
      <c r="B10" s="2"/>
      <c r="C10" s="2"/>
      <c r="D10" s="2"/>
      <c r="E10" s="22"/>
      <c r="H10" s="23"/>
      <c r="I10" s="7"/>
      <c r="J10" s="7"/>
      <c r="K10" s="7"/>
      <c r="L10" s="22"/>
      <c r="O10" s="23"/>
      <c r="P10" s="2"/>
      <c r="Q10" s="2"/>
      <c r="R10" s="2"/>
      <c r="S10" s="22"/>
      <c r="V10" s="23"/>
      <c r="W10" s="2"/>
      <c r="X10" s="2"/>
      <c r="Y10" s="2"/>
      <c r="Z10" s="2"/>
      <c r="AA10" s="2"/>
    </row>
    <row r="11" ht="13.5" customHeight="1">
      <c r="A11" s="2"/>
      <c r="B11" s="2"/>
      <c r="C11" s="2"/>
      <c r="D11" s="2"/>
      <c r="E11" s="22"/>
      <c r="H11" s="23"/>
      <c r="I11" s="7"/>
      <c r="J11" s="7"/>
      <c r="K11" s="7"/>
      <c r="L11" s="22"/>
      <c r="O11" s="23"/>
      <c r="P11" s="2"/>
      <c r="Q11" s="2"/>
      <c r="R11" s="2"/>
      <c r="S11" s="22"/>
      <c r="V11" s="23"/>
      <c r="W11" s="2"/>
      <c r="X11" s="2"/>
      <c r="Y11" s="2"/>
      <c r="Z11" s="2"/>
      <c r="AA11" s="2"/>
    </row>
    <row r="12" ht="13.5" customHeight="1">
      <c r="A12" s="2"/>
      <c r="B12" s="2"/>
      <c r="C12" s="2"/>
      <c r="D12" s="2"/>
      <c r="E12" s="22"/>
      <c r="H12" s="23"/>
      <c r="I12" s="7"/>
      <c r="J12" s="7"/>
      <c r="K12" s="7"/>
      <c r="L12" s="22"/>
      <c r="O12" s="23"/>
      <c r="P12" s="2"/>
      <c r="Q12" s="2"/>
      <c r="R12" s="2"/>
      <c r="S12" s="22"/>
      <c r="V12" s="23"/>
      <c r="W12" s="2"/>
      <c r="X12" s="2"/>
      <c r="Y12" s="2"/>
      <c r="Z12" s="2"/>
      <c r="AA12" s="2"/>
    </row>
    <row r="13" ht="13.5" customHeight="1">
      <c r="A13" s="2"/>
      <c r="B13" s="2"/>
      <c r="C13" s="2"/>
      <c r="D13" s="2"/>
      <c r="E13" s="24"/>
      <c r="F13" s="25"/>
      <c r="G13" s="25"/>
      <c r="H13" s="26"/>
      <c r="I13" s="7"/>
      <c r="J13" s="7"/>
      <c r="K13" s="7"/>
      <c r="L13" s="24"/>
      <c r="M13" s="25"/>
      <c r="N13" s="25"/>
      <c r="O13" s="26"/>
      <c r="P13" s="2"/>
      <c r="Q13" s="2"/>
      <c r="R13" s="2"/>
      <c r="S13" s="24"/>
      <c r="T13" s="25"/>
      <c r="U13" s="25"/>
      <c r="V13" s="26"/>
      <c r="W13" s="2"/>
      <c r="X13" s="2"/>
      <c r="Y13" s="2"/>
      <c r="Z13" s="2"/>
      <c r="AA13" s="2"/>
    </row>
    <row r="14" ht="17.25" customHeight="1">
      <c r="A14" s="27" t="s">
        <v>6</v>
      </c>
      <c r="B14" s="28" t="s">
        <v>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</row>
    <row r="15" ht="20.25" customHeight="1">
      <c r="A15" s="29"/>
      <c r="B15" s="30" t="s">
        <v>8</v>
      </c>
      <c r="C15" s="31"/>
      <c r="D15" s="31"/>
      <c r="E15" s="31"/>
      <c r="F15" s="31"/>
      <c r="G15" s="31"/>
      <c r="H15" s="32"/>
      <c r="I15" s="30" t="s">
        <v>9</v>
      </c>
      <c r="J15" s="31"/>
      <c r="K15" s="31"/>
      <c r="L15" s="31"/>
      <c r="M15" s="31"/>
      <c r="N15" s="31"/>
      <c r="O15" s="32"/>
      <c r="P15" s="30" t="s">
        <v>10</v>
      </c>
      <c r="Q15" s="31"/>
      <c r="R15" s="31"/>
      <c r="S15" s="31"/>
      <c r="T15" s="31"/>
      <c r="U15" s="31"/>
      <c r="V15" s="32"/>
      <c r="W15" s="33"/>
      <c r="X15" s="33"/>
      <c r="Y15" s="33"/>
      <c r="Z15" s="33"/>
      <c r="AA15" s="33"/>
    </row>
    <row r="16" ht="20.25" customHeight="1">
      <c r="A16" s="34" t="s">
        <v>11</v>
      </c>
      <c r="B16" s="35" t="s">
        <v>12</v>
      </c>
      <c r="C16" s="36" t="s">
        <v>13</v>
      </c>
      <c r="D16" s="36" t="s">
        <v>14</v>
      </c>
      <c r="E16" s="36" t="s">
        <v>15</v>
      </c>
      <c r="F16" s="36" t="s">
        <v>16</v>
      </c>
      <c r="G16" s="36" t="s">
        <v>17</v>
      </c>
      <c r="H16" s="37" t="s">
        <v>18</v>
      </c>
      <c r="I16" s="35" t="s">
        <v>12</v>
      </c>
      <c r="J16" s="36" t="s">
        <v>13</v>
      </c>
      <c r="K16" s="36" t="s">
        <v>14</v>
      </c>
      <c r="L16" s="36" t="s">
        <v>15</v>
      </c>
      <c r="M16" s="36" t="s">
        <v>16</v>
      </c>
      <c r="N16" s="36" t="s">
        <v>17</v>
      </c>
      <c r="O16" s="37" t="s">
        <v>18</v>
      </c>
      <c r="P16" s="35" t="s">
        <v>12</v>
      </c>
      <c r="Q16" s="36" t="s">
        <v>13</v>
      </c>
      <c r="R16" s="36" t="s">
        <v>14</v>
      </c>
      <c r="S16" s="36" t="s">
        <v>15</v>
      </c>
      <c r="T16" s="36" t="s">
        <v>16</v>
      </c>
      <c r="U16" s="36" t="s">
        <v>17</v>
      </c>
      <c r="V16" s="37" t="s">
        <v>18</v>
      </c>
      <c r="W16" s="36" t="s">
        <v>19</v>
      </c>
      <c r="X16" s="36" t="s">
        <v>20</v>
      </c>
      <c r="Y16" s="36" t="s">
        <v>19</v>
      </c>
      <c r="Z16" s="36" t="s">
        <v>20</v>
      </c>
      <c r="AA16" s="36" t="s">
        <v>21</v>
      </c>
    </row>
    <row r="17" ht="18.75" customHeight="1">
      <c r="A17" s="24"/>
      <c r="B17" s="38"/>
      <c r="C17" s="26"/>
      <c r="D17" s="26"/>
      <c r="E17" s="26"/>
      <c r="F17" s="26"/>
      <c r="G17" s="26"/>
      <c r="H17" s="39"/>
      <c r="I17" s="38"/>
      <c r="J17" s="26"/>
      <c r="K17" s="26"/>
      <c r="L17" s="26"/>
      <c r="M17" s="26"/>
      <c r="N17" s="26"/>
      <c r="O17" s="39"/>
      <c r="P17" s="38"/>
      <c r="Q17" s="26"/>
      <c r="R17" s="26"/>
      <c r="S17" s="26"/>
      <c r="T17" s="26"/>
      <c r="U17" s="26"/>
      <c r="V17" s="39"/>
      <c r="W17" s="26"/>
      <c r="X17" s="26"/>
      <c r="Y17" s="26"/>
      <c r="Z17" s="26"/>
      <c r="AA17" s="26"/>
    </row>
    <row r="18" ht="15.75" customHeight="1">
      <c r="A18" s="40" t="s">
        <v>22</v>
      </c>
      <c r="B18" s="41"/>
      <c r="C18" s="42"/>
      <c r="D18" s="43"/>
      <c r="E18" s="44"/>
      <c r="F18" s="45"/>
      <c r="G18" s="46" t="str">
        <f t="shared" ref="G18:G22" si="1">IFERROR(((100/0.5)*ABS(F18/E18-0.5))/100,"-")</f>
        <v>-</v>
      </c>
      <c r="H18" s="47"/>
      <c r="I18" s="48"/>
      <c r="J18" s="49"/>
      <c r="K18" s="50"/>
      <c r="L18" s="51" t="str">
        <f t="shared" ref="L18:L19" si="2">F18</f>
        <v/>
      </c>
      <c r="M18" s="50"/>
      <c r="N18" s="46" t="str">
        <f t="shared" ref="N18:N22" si="3">IFERROR(((100/0.5)*ABS(M18/L18-0.5))/100,)</f>
        <v/>
      </c>
      <c r="O18" s="47"/>
      <c r="P18" s="52"/>
      <c r="Q18" s="53"/>
      <c r="R18" s="54"/>
      <c r="S18" s="55" t="str">
        <f t="shared" ref="S18:S22" si="4">M18</f>
        <v/>
      </c>
      <c r="T18" s="54"/>
      <c r="U18" s="46" t="str">
        <f t="shared" ref="U18:U22" si="5">IFERROR(((100/0.5)*ABS(T18/S18-0.5))/100,)</f>
        <v/>
      </c>
      <c r="V18" s="47"/>
      <c r="W18" s="56" t="s">
        <v>23</v>
      </c>
      <c r="X18" s="57"/>
      <c r="Y18" s="58" t="s">
        <v>24</v>
      </c>
      <c r="Z18" s="59"/>
      <c r="AA18" s="60"/>
    </row>
    <row r="19" ht="15.75" customHeight="1">
      <c r="A19" s="22"/>
      <c r="B19" s="41"/>
      <c r="C19" s="42"/>
      <c r="D19" s="61"/>
      <c r="E19" s="62"/>
      <c r="F19" s="63"/>
      <c r="G19" s="46" t="str">
        <f t="shared" si="1"/>
        <v>-</v>
      </c>
      <c r="H19" s="64"/>
      <c r="I19" s="65"/>
      <c r="J19" s="66"/>
      <c r="K19" s="66"/>
      <c r="L19" s="67" t="str">
        <f t="shared" si="2"/>
        <v/>
      </c>
      <c r="M19" s="68"/>
      <c r="N19" s="46" t="str">
        <f t="shared" si="3"/>
        <v/>
      </c>
      <c r="O19" s="64"/>
      <c r="P19" s="69"/>
      <c r="Q19" s="70"/>
      <c r="R19" s="55"/>
      <c r="S19" s="55" t="str">
        <f t="shared" si="4"/>
        <v/>
      </c>
      <c r="T19" s="55"/>
      <c r="U19" s="46" t="str">
        <f t="shared" si="5"/>
        <v/>
      </c>
      <c r="V19" s="64"/>
      <c r="W19" s="56" t="s">
        <v>25</v>
      </c>
      <c r="X19" s="58"/>
      <c r="Y19" s="7"/>
      <c r="Z19" s="71"/>
      <c r="AA19" s="72"/>
    </row>
    <row r="20" ht="15.75" customHeight="1">
      <c r="A20" s="22"/>
      <c r="B20" s="41"/>
      <c r="C20" s="42"/>
      <c r="D20" s="61"/>
      <c r="E20" s="63"/>
      <c r="F20" s="73"/>
      <c r="G20" s="46" t="str">
        <f t="shared" si="1"/>
        <v>-</v>
      </c>
      <c r="H20" s="64"/>
      <c r="I20" s="74"/>
      <c r="J20" s="75"/>
      <c r="K20" s="68"/>
      <c r="L20" s="68"/>
      <c r="M20" s="68"/>
      <c r="N20" s="46" t="str">
        <f t="shared" si="3"/>
        <v/>
      </c>
      <c r="O20" s="64"/>
      <c r="P20" s="69"/>
      <c r="Q20" s="70"/>
      <c r="R20" s="55"/>
      <c r="S20" s="55" t="str">
        <f t="shared" si="4"/>
        <v/>
      </c>
      <c r="T20" s="55"/>
      <c r="U20" s="46" t="str">
        <f t="shared" si="5"/>
        <v/>
      </c>
      <c r="V20" s="64"/>
      <c r="W20" s="56" t="s">
        <v>26</v>
      </c>
      <c r="X20" s="57"/>
      <c r="Y20" s="76"/>
      <c r="Z20" s="77"/>
      <c r="AA20" s="72"/>
    </row>
    <row r="21" ht="15.75" customHeight="1">
      <c r="A21" s="22"/>
      <c r="B21" s="41"/>
      <c r="C21" s="42"/>
      <c r="D21" s="61"/>
      <c r="E21" s="62"/>
      <c r="F21" s="63"/>
      <c r="G21" s="46" t="str">
        <f t="shared" si="1"/>
        <v>-</v>
      </c>
      <c r="H21" s="64"/>
      <c r="I21" s="78"/>
      <c r="J21" s="66"/>
      <c r="K21" s="79"/>
      <c r="L21" s="67" t="str">
        <f t="shared" ref="L21:L22" si="6">F21</f>
        <v/>
      </c>
      <c r="M21" s="79"/>
      <c r="N21" s="46" t="str">
        <f t="shared" si="3"/>
        <v/>
      </c>
      <c r="O21" s="64"/>
      <c r="P21" s="52"/>
      <c r="Q21" s="53"/>
      <c r="R21" s="54"/>
      <c r="S21" s="55" t="str">
        <f t="shared" si="4"/>
        <v/>
      </c>
      <c r="T21" s="54"/>
      <c r="U21" s="46" t="str">
        <f t="shared" si="5"/>
        <v/>
      </c>
      <c r="V21" s="64"/>
      <c r="W21" s="56" t="s">
        <v>27</v>
      </c>
      <c r="X21" s="58"/>
      <c r="Y21" s="80"/>
      <c r="Z21" s="71"/>
      <c r="AA21" s="72"/>
    </row>
    <row r="22" ht="15.75" customHeight="1">
      <c r="A22" s="24"/>
      <c r="B22" s="81"/>
      <c r="C22" s="82"/>
      <c r="D22" s="83"/>
      <c r="E22" s="84"/>
      <c r="F22" s="85"/>
      <c r="G22" s="86" t="str">
        <f t="shared" si="1"/>
        <v>-</v>
      </c>
      <c r="H22" s="87"/>
      <c r="I22" s="88"/>
      <c r="J22" s="89"/>
      <c r="K22" s="90"/>
      <c r="L22" s="91" t="str">
        <f t="shared" si="6"/>
        <v/>
      </c>
      <c r="M22" s="92"/>
      <c r="N22" s="86" t="str">
        <f t="shared" si="3"/>
        <v/>
      </c>
      <c r="O22" s="87"/>
      <c r="P22" s="93"/>
      <c r="Q22" s="94"/>
      <c r="R22" s="95"/>
      <c r="S22" s="96" t="str">
        <f t="shared" si="4"/>
        <v/>
      </c>
      <c r="T22" s="97"/>
      <c r="U22" s="86" t="str">
        <f t="shared" si="5"/>
        <v/>
      </c>
      <c r="V22" s="87"/>
      <c r="W22" s="98" t="s">
        <v>28</v>
      </c>
      <c r="X22" s="58"/>
      <c r="Y22" s="80"/>
      <c r="Z22" s="71"/>
      <c r="AA22" s="99"/>
    </row>
    <row r="23" ht="15.75" customHeight="1">
      <c r="A23" s="100"/>
      <c r="B23" s="101"/>
      <c r="C23" s="101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2"/>
      <c r="T23" s="2"/>
      <c r="U23" s="100"/>
      <c r="V23" s="100"/>
      <c r="W23" s="100"/>
      <c r="X23" s="100"/>
      <c r="Y23" s="100"/>
      <c r="Z23" s="100"/>
      <c r="AA23" s="100"/>
    </row>
    <row r="24" ht="15.75" customHeight="1">
      <c r="A24" s="102" t="s">
        <v>29</v>
      </c>
      <c r="B24" s="103"/>
      <c r="C24" s="103"/>
      <c r="D24" s="104">
        <f>IFERROR(Sum(D18:D22)/5)</f>
        <v>0</v>
      </c>
      <c r="E24" s="105"/>
      <c r="F24" s="20"/>
      <c r="G24" s="106" t="str">
        <f>IFERROR(SUM(G18*D18,G19*D19,G20*D20,G21*D21,G22*D22)/SUM(D18:D22),"-")</f>
        <v>-</v>
      </c>
      <c r="H24" s="107" t="str">
        <f>IFERROR("avg: " &amp; TEXT(AVERAGE(H18:H22),"0.00"),"avg: -")</f>
        <v>avg: -</v>
      </c>
      <c r="I24" s="104">
        <f t="shared" ref="I24:K24" si="7">IFERROR(Sum(I18:I22)/5)</f>
        <v>0</v>
      </c>
      <c r="J24" s="104">
        <f t="shared" si="7"/>
        <v>0</v>
      </c>
      <c r="K24" s="104">
        <f t="shared" si="7"/>
        <v>0</v>
      </c>
      <c r="L24" s="105"/>
      <c r="M24" s="20"/>
      <c r="N24" s="106" t="str">
        <f>IFERROR(SUM(N18*K18,N19*K19,N20*K20,N21*K21,N22*K22)/SUM(K18:K22),"-")</f>
        <v>-</v>
      </c>
      <c r="O24" s="107" t="str">
        <f>IFERROR("avg: " &amp; TEXT(AVERAGE(O18:O22),"0.00"),"avg: -")</f>
        <v>avg: -</v>
      </c>
      <c r="P24" s="104">
        <f t="shared" ref="P24:R24" si="8">IFERROR(Sum(P18:P22)/5)</f>
        <v>0</v>
      </c>
      <c r="Q24" s="104">
        <f t="shared" si="8"/>
        <v>0</v>
      </c>
      <c r="R24" s="104">
        <f t="shared" si="8"/>
        <v>0</v>
      </c>
      <c r="S24" s="108"/>
      <c r="T24" s="108"/>
      <c r="U24" s="106" t="str">
        <f>IFERROR(SUM(U18*R18,U19*R19,U20*R20,U21*R21,U22*R22)/SUM(R18:R22),"-")</f>
        <v>-</v>
      </c>
      <c r="V24" s="107" t="str">
        <f>IFERROR("avg: " &amp; TEXT(AVERAGE(V18:V22),"0.00"),"avg: -")</f>
        <v>avg: -</v>
      </c>
      <c r="W24" s="109" t="s">
        <v>19</v>
      </c>
      <c r="X24" s="110" t="str">
        <f>COUNTIF(X18:X22,"=YES")+COUNTIF(Z18:Z22,"=YES") &amp;"/6"</f>
        <v>0/6</v>
      </c>
      <c r="Y24" s="111" t="s">
        <v>21</v>
      </c>
      <c r="Z24" s="20"/>
      <c r="AA24" s="109" t="str">
        <f>IF(AND(ISBLANK(AA18), ISBLANK(AA19), ISBLANK(AA20), ISBLANK(AA21), ISBLANK(AA22)),"NO","YES")</f>
        <v>NO</v>
      </c>
    </row>
    <row r="25" ht="15.75" customHeight="1">
      <c r="A25" s="99"/>
      <c r="B25" s="99"/>
      <c r="C25" s="99"/>
      <c r="D25" s="99"/>
      <c r="E25" s="24"/>
      <c r="F25" s="26"/>
      <c r="G25" s="99"/>
      <c r="H25" s="107" t="str">
        <f>IFERROR("var: " &amp; TEXT(VAR(H18:H22),"0.00"),"var: -")</f>
        <v>var: -</v>
      </c>
      <c r="I25" s="99"/>
      <c r="J25" s="99"/>
      <c r="K25" s="99"/>
      <c r="L25" s="24"/>
      <c r="M25" s="26"/>
      <c r="N25" s="99"/>
      <c r="O25" s="107" t="str">
        <f>IFERROR("var: " &amp; TEXT(VAR(O18:O22),"0.00"),"var: -")</f>
        <v>var: -</v>
      </c>
      <c r="P25" s="99"/>
      <c r="Q25" s="99"/>
      <c r="R25" s="99"/>
      <c r="S25" s="99"/>
      <c r="T25" s="99"/>
      <c r="U25" s="99"/>
      <c r="V25" s="107" t="str">
        <f>IFERROR("var: " &amp; TEXT(VAR(V18:V22),"0.00"),"var: -")</f>
        <v>var: -</v>
      </c>
      <c r="W25" s="99"/>
      <c r="X25" s="99"/>
      <c r="Y25" s="24"/>
      <c r="Z25" s="26"/>
      <c r="AA25" s="99"/>
    </row>
    <row r="26" ht="15.75" customHeight="1">
      <c r="A26" s="3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</row>
    <row r="27" ht="17.25" customHeight="1">
      <c r="A27" s="27" t="s">
        <v>6</v>
      </c>
      <c r="B27" s="28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</row>
    <row r="28" ht="20.25" customHeight="1">
      <c r="A28" s="29"/>
      <c r="B28" s="30" t="s">
        <v>8</v>
      </c>
      <c r="C28" s="31"/>
      <c r="D28" s="31"/>
      <c r="E28" s="31"/>
      <c r="F28" s="31"/>
      <c r="G28" s="31"/>
      <c r="H28" s="32"/>
      <c r="I28" s="30" t="s">
        <v>9</v>
      </c>
      <c r="J28" s="31"/>
      <c r="K28" s="31"/>
      <c r="L28" s="31"/>
      <c r="M28" s="31"/>
      <c r="N28" s="31"/>
      <c r="O28" s="32"/>
      <c r="P28" s="30" t="s">
        <v>10</v>
      </c>
      <c r="Q28" s="31"/>
      <c r="R28" s="31"/>
      <c r="S28" s="31"/>
      <c r="T28" s="31"/>
      <c r="U28" s="31"/>
      <c r="V28" s="32"/>
      <c r="W28" s="113"/>
      <c r="X28" s="113"/>
      <c r="Y28" s="113"/>
      <c r="Z28" s="113"/>
      <c r="AA28" s="113"/>
    </row>
    <row r="29" ht="20.25" customHeight="1">
      <c r="A29" s="34" t="s">
        <v>11</v>
      </c>
      <c r="B29" s="35" t="s">
        <v>12</v>
      </c>
      <c r="C29" s="36" t="s">
        <v>13</v>
      </c>
      <c r="D29" s="36" t="s">
        <v>14</v>
      </c>
      <c r="E29" s="36" t="s">
        <v>15</v>
      </c>
      <c r="F29" s="36" t="s">
        <v>16</v>
      </c>
      <c r="G29" s="36" t="s">
        <v>17</v>
      </c>
      <c r="H29" s="37" t="s">
        <v>18</v>
      </c>
      <c r="I29" s="35" t="s">
        <v>12</v>
      </c>
      <c r="J29" s="36" t="s">
        <v>13</v>
      </c>
      <c r="K29" s="36" t="s">
        <v>14</v>
      </c>
      <c r="L29" s="36" t="s">
        <v>15</v>
      </c>
      <c r="M29" s="36" t="s">
        <v>16</v>
      </c>
      <c r="N29" s="36" t="s">
        <v>17</v>
      </c>
      <c r="O29" s="37" t="s">
        <v>18</v>
      </c>
      <c r="P29" s="35" t="s">
        <v>12</v>
      </c>
      <c r="Q29" s="36" t="s">
        <v>13</v>
      </c>
      <c r="R29" s="36" t="s">
        <v>14</v>
      </c>
      <c r="S29" s="36" t="s">
        <v>15</v>
      </c>
      <c r="T29" s="36" t="s">
        <v>16</v>
      </c>
      <c r="U29" s="36" t="s">
        <v>17</v>
      </c>
      <c r="V29" s="37" t="s">
        <v>18</v>
      </c>
      <c r="W29" s="36" t="s">
        <v>19</v>
      </c>
      <c r="X29" s="36" t="s">
        <v>20</v>
      </c>
      <c r="Y29" s="36" t="s">
        <v>19</v>
      </c>
      <c r="Z29" s="36" t="s">
        <v>20</v>
      </c>
      <c r="AA29" s="36" t="s">
        <v>21</v>
      </c>
    </row>
    <row r="30" ht="18.75" customHeight="1">
      <c r="A30" s="24"/>
      <c r="B30" s="38"/>
      <c r="C30" s="26"/>
      <c r="D30" s="26"/>
      <c r="E30" s="26"/>
      <c r="F30" s="26"/>
      <c r="G30" s="26"/>
      <c r="H30" s="39"/>
      <c r="I30" s="38"/>
      <c r="J30" s="26"/>
      <c r="K30" s="26"/>
      <c r="L30" s="26"/>
      <c r="M30" s="26"/>
      <c r="N30" s="26"/>
      <c r="O30" s="39"/>
      <c r="P30" s="38"/>
      <c r="Q30" s="26"/>
      <c r="R30" s="26"/>
      <c r="S30" s="26"/>
      <c r="T30" s="26"/>
      <c r="U30" s="26"/>
      <c r="V30" s="39"/>
      <c r="W30" s="26"/>
      <c r="X30" s="26"/>
      <c r="Y30" s="26"/>
      <c r="Z30" s="26"/>
      <c r="AA30" s="26"/>
    </row>
    <row r="31" ht="15.75" customHeight="1">
      <c r="A31" s="40" t="s">
        <v>30</v>
      </c>
      <c r="B31" s="41"/>
      <c r="C31" s="43"/>
      <c r="D31" s="43"/>
      <c r="E31" s="44"/>
      <c r="F31" s="45"/>
      <c r="G31" s="46" t="str">
        <f t="shared" ref="G31:G35" si="9">IFERROR(((100/0.5)*ABS(F31/E31-0.5))/100,"-")</f>
        <v>-</v>
      </c>
      <c r="H31" s="114"/>
      <c r="I31" s="48"/>
      <c r="J31" s="49"/>
      <c r="K31" s="50"/>
      <c r="L31" s="51" t="str">
        <f t="shared" ref="L31:L32" si="10">F31</f>
        <v/>
      </c>
      <c r="M31" s="50"/>
      <c r="N31" s="46" t="str">
        <f t="shared" ref="N31:N35" si="11">IFERROR(((100/0.5)*ABS(M31/L31-0.5))/100,)</f>
        <v/>
      </c>
      <c r="O31" s="114"/>
      <c r="P31" s="52"/>
      <c r="Q31" s="53"/>
      <c r="R31" s="54"/>
      <c r="S31" s="55" t="str">
        <f t="shared" ref="S31:S35" si="12">M31</f>
        <v/>
      </c>
      <c r="T31" s="54"/>
      <c r="U31" s="46" t="str">
        <f t="shared" ref="U31:U35" si="13">IFERROR(((100/0.5)*ABS(T31/S31-0.5))/100,)</f>
        <v/>
      </c>
      <c r="V31" s="114"/>
      <c r="W31" s="56" t="s">
        <v>23</v>
      </c>
      <c r="X31" s="57"/>
      <c r="Y31" s="58" t="s">
        <v>24</v>
      </c>
      <c r="Z31" s="59"/>
      <c r="AA31" s="60"/>
    </row>
    <row r="32" ht="15.75" customHeight="1">
      <c r="A32" s="22"/>
      <c r="B32" s="41"/>
      <c r="C32" s="61"/>
      <c r="D32" s="61"/>
      <c r="E32" s="62"/>
      <c r="F32" s="63"/>
      <c r="G32" s="46" t="str">
        <f t="shared" si="9"/>
        <v>-</v>
      </c>
      <c r="H32" s="115"/>
      <c r="I32" s="65"/>
      <c r="J32" s="66"/>
      <c r="K32" s="66"/>
      <c r="L32" s="67" t="str">
        <f t="shared" si="10"/>
        <v/>
      </c>
      <c r="M32" s="68"/>
      <c r="N32" s="46" t="str">
        <f t="shared" si="11"/>
        <v/>
      </c>
      <c r="O32" s="115"/>
      <c r="P32" s="116"/>
      <c r="Q32" s="117"/>
      <c r="R32" s="55"/>
      <c r="S32" s="55" t="str">
        <f t="shared" si="12"/>
        <v/>
      </c>
      <c r="T32" s="55"/>
      <c r="U32" s="46" t="str">
        <f t="shared" si="13"/>
        <v/>
      </c>
      <c r="V32" s="115"/>
      <c r="W32" s="56" t="s">
        <v>25</v>
      </c>
      <c r="X32" s="57"/>
      <c r="Y32" s="7"/>
      <c r="Z32" s="71"/>
      <c r="AA32" s="72"/>
    </row>
    <row r="33" ht="15.75" customHeight="1">
      <c r="A33" s="22"/>
      <c r="B33" s="41"/>
      <c r="C33" s="61"/>
      <c r="D33" s="61"/>
      <c r="E33" s="63"/>
      <c r="F33" s="73"/>
      <c r="G33" s="46" t="str">
        <f t="shared" si="9"/>
        <v>-</v>
      </c>
      <c r="H33" s="115"/>
      <c r="I33" s="74"/>
      <c r="J33" s="75"/>
      <c r="K33" s="68"/>
      <c r="L33" s="68"/>
      <c r="M33" s="68"/>
      <c r="N33" s="46" t="str">
        <f t="shared" si="11"/>
        <v/>
      </c>
      <c r="O33" s="115"/>
      <c r="P33" s="116"/>
      <c r="Q33" s="117"/>
      <c r="R33" s="55"/>
      <c r="S33" s="55" t="str">
        <f t="shared" si="12"/>
        <v/>
      </c>
      <c r="T33" s="55"/>
      <c r="U33" s="46" t="str">
        <f t="shared" si="13"/>
        <v/>
      </c>
      <c r="V33" s="115"/>
      <c r="W33" s="56" t="s">
        <v>26</v>
      </c>
      <c r="X33" s="57"/>
      <c r="Y33" s="76"/>
      <c r="Z33" s="77"/>
      <c r="AA33" s="72"/>
    </row>
    <row r="34" ht="15.75" customHeight="1">
      <c r="A34" s="22"/>
      <c r="B34" s="41"/>
      <c r="C34" s="61"/>
      <c r="D34" s="61"/>
      <c r="E34" s="62"/>
      <c r="F34" s="63"/>
      <c r="G34" s="46" t="str">
        <f t="shared" si="9"/>
        <v>-</v>
      </c>
      <c r="H34" s="115"/>
      <c r="I34" s="78"/>
      <c r="J34" s="66"/>
      <c r="K34" s="79"/>
      <c r="L34" s="67" t="str">
        <f t="shared" ref="L34:L35" si="14">F34</f>
        <v/>
      </c>
      <c r="M34" s="79"/>
      <c r="N34" s="46" t="str">
        <f t="shared" si="11"/>
        <v/>
      </c>
      <c r="O34" s="115"/>
      <c r="P34" s="116"/>
      <c r="Q34" s="117"/>
      <c r="R34" s="54"/>
      <c r="S34" s="55" t="str">
        <f t="shared" si="12"/>
        <v/>
      </c>
      <c r="T34" s="54"/>
      <c r="U34" s="46" t="str">
        <f t="shared" si="13"/>
        <v/>
      </c>
      <c r="V34" s="115"/>
      <c r="W34" s="56" t="s">
        <v>27</v>
      </c>
      <c r="X34" s="58"/>
      <c r="Y34" s="80"/>
      <c r="Z34" s="71"/>
      <c r="AA34" s="72"/>
    </row>
    <row r="35" ht="15.75" customHeight="1">
      <c r="A35" s="24"/>
      <c r="B35" s="81"/>
      <c r="C35" s="83"/>
      <c r="D35" s="83"/>
      <c r="E35" s="84"/>
      <c r="F35" s="85"/>
      <c r="G35" s="86" t="str">
        <f t="shared" si="9"/>
        <v>-</v>
      </c>
      <c r="H35" s="87"/>
      <c r="I35" s="88"/>
      <c r="J35" s="89"/>
      <c r="K35" s="118"/>
      <c r="L35" s="91" t="str">
        <f t="shared" si="14"/>
        <v/>
      </c>
      <c r="M35" s="119"/>
      <c r="N35" s="86" t="str">
        <f t="shared" si="11"/>
        <v/>
      </c>
      <c r="O35" s="87"/>
      <c r="P35" s="120"/>
      <c r="Q35" s="121"/>
      <c r="R35" s="97"/>
      <c r="S35" s="96" t="str">
        <f t="shared" si="12"/>
        <v/>
      </c>
      <c r="T35" s="97"/>
      <c r="U35" s="86" t="str">
        <f t="shared" si="13"/>
        <v/>
      </c>
      <c r="V35" s="87"/>
      <c r="W35" s="98" t="s">
        <v>28</v>
      </c>
      <c r="X35" s="58"/>
      <c r="Y35" s="80"/>
      <c r="Z35" s="71"/>
      <c r="AA35" s="99"/>
    </row>
    <row r="36" ht="15.7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2"/>
      <c r="T36" s="2"/>
      <c r="U36" s="100"/>
      <c r="V36" s="100"/>
      <c r="W36" s="100"/>
      <c r="X36" s="100"/>
      <c r="Y36" s="100"/>
      <c r="Z36" s="100"/>
      <c r="AA36" s="100"/>
    </row>
    <row r="37" ht="15.75" customHeight="1">
      <c r="A37" s="102" t="s">
        <v>29</v>
      </c>
      <c r="B37" s="103"/>
      <c r="C37" s="104">
        <f t="shared" ref="C37:D37" si="15">IFERROR(Sum(C31:C35)/5)</f>
        <v>0</v>
      </c>
      <c r="D37" s="104">
        <f t="shared" si="15"/>
        <v>0</v>
      </c>
      <c r="E37" s="105"/>
      <c r="F37" s="20"/>
      <c r="G37" s="106" t="str">
        <f>IFERROR(SUM(G31*D31,G32*D32,G33*D33,G34*D34,G35*D35)/SUM(D31:D35),"-")</f>
        <v>-</v>
      </c>
      <c r="H37" s="107" t="str">
        <f>IFERROR("avg: " &amp; TEXT(AVERAGE(H31:H35),"0.00"),"avg: -")</f>
        <v>avg: -</v>
      </c>
      <c r="I37" s="104">
        <f t="shared" ref="I37:K37" si="16">IFERROR(Sum(I31:I35)/5)</f>
        <v>0</v>
      </c>
      <c r="J37" s="104">
        <f t="shared" si="16"/>
        <v>0</v>
      </c>
      <c r="K37" s="104">
        <f t="shared" si="16"/>
        <v>0</v>
      </c>
      <c r="L37" s="105"/>
      <c r="M37" s="20"/>
      <c r="N37" s="106" t="str">
        <f>IFERROR(SUM(N31*K31,N32*K32,N33*K33,N34*K34,N35*K35)/SUM(K31:K35),"-")</f>
        <v>-</v>
      </c>
      <c r="O37" s="107" t="str">
        <f>IFERROR("avg: " &amp; TEXT(AVERAGE(O31:O35),"0.00"),"avg: -")</f>
        <v>avg: -</v>
      </c>
      <c r="P37" s="104">
        <f t="shared" ref="P37:R37" si="17">IFERROR(Sum(P31:P35)/5)</f>
        <v>0</v>
      </c>
      <c r="Q37" s="104">
        <f t="shared" si="17"/>
        <v>0</v>
      </c>
      <c r="R37" s="104">
        <f t="shared" si="17"/>
        <v>0</v>
      </c>
      <c r="S37" s="108"/>
      <c r="T37" s="108"/>
      <c r="U37" s="106" t="str">
        <f>IFERROR(SUM(U31*R31,U32*R32,U33*R33,U34*R34,U35*R35)/SUM(R31:R35),"-")</f>
        <v>-</v>
      </c>
      <c r="V37" s="107" t="str">
        <f>IFERROR("avg: " &amp; TEXT(AVERAGE(V31:V35),"0.00"),"avg: -")</f>
        <v>avg: -</v>
      </c>
      <c r="W37" s="109" t="s">
        <v>19</v>
      </c>
      <c r="X37" s="110" t="str">
        <f>COUNTIF(X31:X35,"=YES")+COUNTIF(Z31:Z35,"=YES") &amp;"/6"</f>
        <v>0/6</v>
      </c>
      <c r="Y37" s="111" t="s">
        <v>21</v>
      </c>
      <c r="Z37" s="20"/>
      <c r="AA37" s="109" t="str">
        <f>IF(AND(ISBLANK(AA31), ISBLANK(AA32), ISBLANK(AA33), ISBLANK(AA34), ISBLANK(AA35)),"NO","YES")</f>
        <v>NO</v>
      </c>
    </row>
    <row r="38" ht="15.75" customHeight="1">
      <c r="A38" s="99"/>
      <c r="B38" s="99"/>
      <c r="C38" s="99"/>
      <c r="D38" s="99"/>
      <c r="E38" s="24"/>
      <c r="F38" s="26"/>
      <c r="G38" s="99"/>
      <c r="H38" s="107" t="str">
        <f>IFERROR("var: " &amp; TEXT(VAR(H31:H35),"0.00"),"var: -")</f>
        <v>var: -</v>
      </c>
      <c r="I38" s="99"/>
      <c r="J38" s="99"/>
      <c r="K38" s="99"/>
      <c r="L38" s="24"/>
      <c r="M38" s="26"/>
      <c r="N38" s="99"/>
      <c r="O38" s="107" t="str">
        <f>IFERROR("var: " &amp; TEXT(VAR(O31:O35),"0.00"),"var: -")</f>
        <v>var: -</v>
      </c>
      <c r="P38" s="99"/>
      <c r="Q38" s="99"/>
      <c r="R38" s="99"/>
      <c r="S38" s="99"/>
      <c r="T38" s="99"/>
      <c r="U38" s="99"/>
      <c r="V38" s="107" t="str">
        <f>IFERROR("var: " &amp; TEXT(VAR(V31:V35),"0.00"),"var: -")</f>
        <v>var: -</v>
      </c>
      <c r="W38" s="99"/>
      <c r="X38" s="99"/>
      <c r="Y38" s="24"/>
      <c r="Z38" s="26"/>
      <c r="AA38" s="99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7.25" customHeight="1">
      <c r="A40" s="27" t="s">
        <v>6</v>
      </c>
      <c r="B40" s="28" t="s">
        <v>7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/>
    </row>
    <row r="41" ht="20.25" customHeight="1">
      <c r="A41" s="29"/>
      <c r="B41" s="30" t="s">
        <v>8</v>
      </c>
      <c r="C41" s="31"/>
      <c r="D41" s="31"/>
      <c r="E41" s="31"/>
      <c r="F41" s="31"/>
      <c r="G41" s="31"/>
      <c r="H41" s="32"/>
      <c r="I41" s="30" t="s">
        <v>9</v>
      </c>
      <c r="J41" s="31"/>
      <c r="K41" s="31"/>
      <c r="L41" s="31"/>
      <c r="M41" s="31"/>
      <c r="N41" s="31"/>
      <c r="O41" s="32"/>
      <c r="P41" s="30" t="s">
        <v>10</v>
      </c>
      <c r="Q41" s="31"/>
      <c r="R41" s="31"/>
      <c r="S41" s="31"/>
      <c r="T41" s="31"/>
      <c r="U41" s="31"/>
      <c r="V41" s="32"/>
      <c r="W41" s="122"/>
      <c r="X41" s="113"/>
      <c r="Y41" s="113"/>
      <c r="Z41" s="113"/>
      <c r="AA41" s="113"/>
    </row>
    <row r="42" ht="20.25" customHeight="1">
      <c r="A42" s="34" t="s">
        <v>11</v>
      </c>
      <c r="B42" s="35" t="s">
        <v>12</v>
      </c>
      <c r="C42" s="36" t="s">
        <v>13</v>
      </c>
      <c r="D42" s="36" t="s">
        <v>14</v>
      </c>
      <c r="E42" s="36" t="s">
        <v>15</v>
      </c>
      <c r="F42" s="36" t="s">
        <v>16</v>
      </c>
      <c r="G42" s="36" t="s">
        <v>17</v>
      </c>
      <c r="H42" s="37" t="s">
        <v>18</v>
      </c>
      <c r="I42" s="35" t="s">
        <v>12</v>
      </c>
      <c r="J42" s="36" t="s">
        <v>13</v>
      </c>
      <c r="K42" s="36" t="s">
        <v>14</v>
      </c>
      <c r="L42" s="36" t="s">
        <v>15</v>
      </c>
      <c r="M42" s="36" t="s">
        <v>16</v>
      </c>
      <c r="N42" s="36" t="s">
        <v>17</v>
      </c>
      <c r="O42" s="37" t="s">
        <v>18</v>
      </c>
      <c r="P42" s="35" t="s">
        <v>12</v>
      </c>
      <c r="Q42" s="36" t="s">
        <v>13</v>
      </c>
      <c r="R42" s="36" t="s">
        <v>14</v>
      </c>
      <c r="S42" s="36" t="s">
        <v>15</v>
      </c>
      <c r="T42" s="36" t="s">
        <v>16</v>
      </c>
      <c r="U42" s="36" t="s">
        <v>17</v>
      </c>
      <c r="V42" s="37" t="s">
        <v>18</v>
      </c>
      <c r="W42" s="36" t="s">
        <v>19</v>
      </c>
      <c r="X42" s="36" t="s">
        <v>20</v>
      </c>
      <c r="Y42" s="36" t="s">
        <v>19</v>
      </c>
      <c r="Z42" s="36" t="s">
        <v>20</v>
      </c>
      <c r="AA42" s="36" t="s">
        <v>21</v>
      </c>
    </row>
    <row r="43" ht="18.75" customHeight="1">
      <c r="A43" s="24"/>
      <c r="B43" s="38"/>
      <c r="C43" s="26"/>
      <c r="D43" s="26"/>
      <c r="E43" s="26"/>
      <c r="F43" s="26"/>
      <c r="G43" s="26"/>
      <c r="H43" s="39"/>
      <c r="I43" s="38"/>
      <c r="J43" s="26"/>
      <c r="K43" s="26"/>
      <c r="L43" s="26"/>
      <c r="M43" s="26"/>
      <c r="N43" s="26"/>
      <c r="O43" s="39"/>
      <c r="P43" s="38"/>
      <c r="Q43" s="26"/>
      <c r="R43" s="26"/>
      <c r="S43" s="26"/>
      <c r="T43" s="26"/>
      <c r="U43" s="26"/>
      <c r="V43" s="39"/>
      <c r="W43" s="26"/>
      <c r="X43" s="26"/>
      <c r="Y43" s="26"/>
      <c r="Z43" s="26"/>
      <c r="AA43" s="26"/>
    </row>
    <row r="44" ht="15.75" customHeight="1">
      <c r="A44" s="40" t="s">
        <v>31</v>
      </c>
      <c r="B44" s="116"/>
      <c r="C44" s="117"/>
      <c r="D44" s="43"/>
      <c r="E44" s="44"/>
      <c r="F44" s="45"/>
      <c r="G44" s="46" t="str">
        <f t="shared" ref="G44:G48" si="18">IFERROR(((100/0.5)*ABS(F44/E44-0.5))/100,"-")</f>
        <v>-</v>
      </c>
      <c r="H44" s="114"/>
      <c r="I44" s="116"/>
      <c r="J44" s="117"/>
      <c r="K44" s="50"/>
      <c r="L44" s="55" t="str">
        <f t="shared" ref="L44:L48" si="19">F44</f>
        <v/>
      </c>
      <c r="M44" s="50"/>
      <c r="N44" s="46" t="str">
        <f t="shared" ref="N44:N48" si="20">IFERROR(((100/0.5)*ABS(M44/L44-0.5))/100,)</f>
        <v/>
      </c>
      <c r="O44" s="123"/>
      <c r="P44" s="116"/>
      <c r="Q44" s="117"/>
      <c r="R44" s="54"/>
      <c r="S44" s="55" t="str">
        <f t="shared" ref="S44:S48" si="21">M44</f>
        <v/>
      </c>
      <c r="T44" s="54"/>
      <c r="U44" s="46" t="str">
        <f t="shared" ref="U44:U48" si="22">IFERROR(((100/0.5)*ABS(T44/S44-0.5))/100,)</f>
        <v/>
      </c>
      <c r="V44" s="123"/>
      <c r="W44" s="56" t="s">
        <v>23</v>
      </c>
      <c r="X44" s="57"/>
      <c r="Y44" s="58" t="s">
        <v>24</v>
      </c>
      <c r="Z44" s="59"/>
      <c r="AA44" s="60"/>
    </row>
    <row r="45" ht="15.75" customHeight="1">
      <c r="A45" s="22"/>
      <c r="B45" s="116"/>
      <c r="C45" s="117"/>
      <c r="D45" s="61"/>
      <c r="E45" s="62"/>
      <c r="F45" s="63"/>
      <c r="G45" s="46" t="str">
        <f t="shared" si="18"/>
        <v>-</v>
      </c>
      <c r="H45" s="115"/>
      <c r="I45" s="116"/>
      <c r="J45" s="117"/>
      <c r="K45" s="66"/>
      <c r="L45" s="55" t="str">
        <f t="shared" si="19"/>
        <v/>
      </c>
      <c r="M45" s="66"/>
      <c r="N45" s="46" t="str">
        <f t="shared" si="20"/>
        <v/>
      </c>
      <c r="O45" s="123"/>
      <c r="P45" s="116"/>
      <c r="Q45" s="117"/>
      <c r="R45" s="124"/>
      <c r="S45" s="55" t="str">
        <f t="shared" si="21"/>
        <v/>
      </c>
      <c r="T45" s="124"/>
      <c r="U45" s="46" t="str">
        <f t="shared" si="22"/>
        <v/>
      </c>
      <c r="V45" s="123"/>
      <c r="W45" s="56" t="s">
        <v>25</v>
      </c>
      <c r="X45" s="57"/>
      <c r="Y45" s="58"/>
      <c r="Z45" s="71"/>
      <c r="AA45" s="72"/>
    </row>
    <row r="46" ht="15.75" customHeight="1">
      <c r="A46" s="22"/>
      <c r="B46" s="116"/>
      <c r="C46" s="117"/>
      <c r="D46" s="61"/>
      <c r="E46" s="63"/>
      <c r="F46" s="62"/>
      <c r="G46" s="46" t="str">
        <f t="shared" si="18"/>
        <v>-</v>
      </c>
      <c r="H46" s="115"/>
      <c r="I46" s="116"/>
      <c r="J46" s="117"/>
      <c r="K46" s="66"/>
      <c r="L46" s="55" t="str">
        <f t="shared" si="19"/>
        <v/>
      </c>
      <c r="M46" s="66"/>
      <c r="N46" s="46" t="str">
        <f t="shared" si="20"/>
        <v/>
      </c>
      <c r="O46" s="123"/>
      <c r="P46" s="116"/>
      <c r="Q46" s="117"/>
      <c r="R46" s="124"/>
      <c r="S46" s="55" t="str">
        <f t="shared" si="21"/>
        <v/>
      </c>
      <c r="T46" s="124"/>
      <c r="U46" s="46" t="str">
        <f t="shared" si="22"/>
        <v/>
      </c>
      <c r="V46" s="123"/>
      <c r="W46" s="56" t="s">
        <v>26</v>
      </c>
      <c r="X46" s="57"/>
      <c r="Y46" s="76"/>
      <c r="Z46" s="77"/>
      <c r="AA46" s="72"/>
    </row>
    <row r="47" ht="15.75" customHeight="1">
      <c r="A47" s="22"/>
      <c r="B47" s="116"/>
      <c r="C47" s="117"/>
      <c r="D47" s="61"/>
      <c r="E47" s="62"/>
      <c r="F47" s="63"/>
      <c r="G47" s="46" t="str">
        <f t="shared" si="18"/>
        <v>-</v>
      </c>
      <c r="H47" s="115"/>
      <c r="I47" s="116"/>
      <c r="J47" s="117"/>
      <c r="K47" s="79"/>
      <c r="L47" s="55" t="str">
        <f t="shared" si="19"/>
        <v/>
      </c>
      <c r="M47" s="79"/>
      <c r="N47" s="46" t="str">
        <f t="shared" si="20"/>
        <v/>
      </c>
      <c r="O47" s="123"/>
      <c r="P47" s="116"/>
      <c r="Q47" s="117"/>
      <c r="R47" s="54"/>
      <c r="S47" s="55" t="str">
        <f t="shared" si="21"/>
        <v/>
      </c>
      <c r="T47" s="54"/>
      <c r="U47" s="46" t="str">
        <f t="shared" si="22"/>
        <v/>
      </c>
      <c r="V47" s="123"/>
      <c r="W47" s="56" t="s">
        <v>27</v>
      </c>
      <c r="X47" s="57"/>
      <c r="Y47" s="80"/>
      <c r="Z47" s="71"/>
      <c r="AA47" s="72"/>
    </row>
    <row r="48" ht="15.75" customHeight="1">
      <c r="A48" s="24"/>
      <c r="B48" s="125"/>
      <c r="C48" s="126"/>
      <c r="D48" s="83"/>
      <c r="E48" s="84"/>
      <c r="F48" s="85"/>
      <c r="G48" s="86" t="str">
        <f t="shared" si="18"/>
        <v>-</v>
      </c>
      <c r="H48" s="87"/>
      <c r="I48" s="120"/>
      <c r="J48" s="121"/>
      <c r="K48" s="118"/>
      <c r="L48" s="96" t="str">
        <f t="shared" si="19"/>
        <v/>
      </c>
      <c r="M48" s="119"/>
      <c r="N48" s="86" t="str">
        <f t="shared" si="20"/>
        <v/>
      </c>
      <c r="O48" s="127"/>
      <c r="P48" s="120"/>
      <c r="Q48" s="121"/>
      <c r="R48" s="97"/>
      <c r="S48" s="96" t="str">
        <f t="shared" si="21"/>
        <v/>
      </c>
      <c r="T48" s="97"/>
      <c r="U48" s="86" t="str">
        <f t="shared" si="22"/>
        <v/>
      </c>
      <c r="V48" s="127"/>
      <c r="W48" s="98" t="s">
        <v>28</v>
      </c>
      <c r="X48" s="57"/>
      <c r="Y48" s="80"/>
      <c r="Z48" s="71"/>
      <c r="AA48" s="99"/>
    </row>
    <row r="49" ht="15.7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2"/>
      <c r="T49" s="2"/>
      <c r="U49" s="100"/>
      <c r="V49" s="100"/>
      <c r="W49" s="100"/>
      <c r="X49" s="101"/>
      <c r="Y49" s="100"/>
      <c r="Z49" s="100"/>
      <c r="AA49" s="100"/>
    </row>
    <row r="50" ht="15.75" customHeight="1">
      <c r="A50" s="102" t="s">
        <v>29</v>
      </c>
      <c r="B50" s="104">
        <f t="shared" ref="B50:D50" si="23">IFERROR(Sum(B44:B48)/5)</f>
        <v>0</v>
      </c>
      <c r="C50" s="104">
        <f t="shared" si="23"/>
        <v>0</v>
      </c>
      <c r="D50" s="104">
        <f t="shared" si="23"/>
        <v>0</v>
      </c>
      <c r="E50" s="108"/>
      <c r="F50" s="108"/>
      <c r="G50" s="106" t="str">
        <f>IFERROR(SUM(G44*D44,G45*D45,G46*D46,G47*D47,G48*D48)/SUM(D44:D48),"-")</f>
        <v>-</v>
      </c>
      <c r="H50" s="107" t="str">
        <f>IFERROR("avg: " &amp; TEXT(AVERAGE(H44:H48),"0.00"),"avg: -")</f>
        <v>avg: -</v>
      </c>
      <c r="I50" s="104">
        <f t="shared" ref="I50:K50" si="24">IFERROR(Sum(I44:I48)/5)</f>
        <v>0</v>
      </c>
      <c r="J50" s="104">
        <f t="shared" si="24"/>
        <v>0</v>
      </c>
      <c r="K50" s="104">
        <f t="shared" si="24"/>
        <v>0</v>
      </c>
      <c r="L50" s="108"/>
      <c r="M50" s="108"/>
      <c r="N50" s="106" t="str">
        <f>IFERROR(SUM(N44*K44,N45*K45,N46*K46,N47*K47,N48*K48)/SUM(K44:K48),"-")</f>
        <v>-</v>
      </c>
      <c r="O50" s="107" t="str">
        <f>IFERROR("avg: " &amp; TEXT(AVERAGE(O44:O48),"0.00"),"avg: -")</f>
        <v>avg: -</v>
      </c>
      <c r="P50" s="104">
        <f t="shared" ref="P50:R50" si="25">IFERROR(Sum(P44:P48)/5)</f>
        <v>0</v>
      </c>
      <c r="Q50" s="104">
        <f t="shared" si="25"/>
        <v>0</v>
      </c>
      <c r="R50" s="104">
        <f t="shared" si="25"/>
        <v>0</v>
      </c>
      <c r="S50" s="108"/>
      <c r="T50" s="108"/>
      <c r="U50" s="106" t="str">
        <f>IFERROR(SUM(U44*R44,U45*R45,U46*R46,U47*R47,U48*R48)/SUM(R44:R48),"-")</f>
        <v>-</v>
      </c>
      <c r="V50" s="107" t="str">
        <f>IFERROR("avg: " &amp; TEXT(AVERAGE(V44:V48),"0.00"),"avg: -")</f>
        <v>avg: -</v>
      </c>
      <c r="W50" s="109" t="s">
        <v>19</v>
      </c>
      <c r="X50" s="128" t="str">
        <f>COUNTIF(X44:X48,"=YES")+COUNTIF(Z44:Z48,"=YES") &amp;"/6"</f>
        <v>0/6</v>
      </c>
      <c r="Y50" s="111" t="s">
        <v>21</v>
      </c>
      <c r="Z50" s="20"/>
      <c r="AA50" s="109" t="str">
        <f>IF(AND(ISBLANK(AA44), ISBLANK(AA45), ISBLANK(AA46), ISBLANK(AA47), ISBLANK(AA48)),"NO","YES")</f>
        <v>NO</v>
      </c>
    </row>
    <row r="51" ht="15.75" customHeight="1">
      <c r="A51" s="99"/>
      <c r="B51" s="99"/>
      <c r="C51" s="99"/>
      <c r="D51" s="99"/>
      <c r="E51" s="99"/>
      <c r="F51" s="99"/>
      <c r="G51" s="99"/>
      <c r="H51" s="107" t="str">
        <f>IFERROR("var: " &amp; TEXT(VAR(H44:H48),"0.00"),"var: -")</f>
        <v>var: -</v>
      </c>
      <c r="I51" s="99"/>
      <c r="J51" s="99"/>
      <c r="K51" s="99"/>
      <c r="L51" s="99"/>
      <c r="M51" s="99"/>
      <c r="N51" s="99"/>
      <c r="O51" s="107" t="str">
        <f>IFERROR("var: " &amp; TEXT(VAR(O44:O48),"0.00"),"var: -")</f>
        <v>var: -</v>
      </c>
      <c r="P51" s="99"/>
      <c r="Q51" s="99"/>
      <c r="R51" s="99"/>
      <c r="S51" s="99"/>
      <c r="T51" s="99"/>
      <c r="U51" s="99"/>
      <c r="V51" s="107" t="str">
        <f>IFERROR("var: " &amp; TEXT(VAR(V44:V48),"0.00"),"var: -")</f>
        <v>var: -</v>
      </c>
      <c r="W51" s="99"/>
      <c r="X51" s="99"/>
      <c r="Y51" s="24"/>
      <c r="Z51" s="26"/>
      <c r="AA51" s="99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7.25" customHeight="1">
      <c r="A53" s="27" t="s">
        <v>6</v>
      </c>
      <c r="B53" s="28" t="s">
        <v>7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20"/>
    </row>
    <row r="54" ht="20.25" customHeight="1">
      <c r="A54" s="29"/>
      <c r="B54" s="30" t="s">
        <v>8</v>
      </c>
      <c r="C54" s="31"/>
      <c r="D54" s="31"/>
      <c r="E54" s="31"/>
      <c r="F54" s="31"/>
      <c r="G54" s="31"/>
      <c r="H54" s="32"/>
      <c r="I54" s="30" t="s">
        <v>9</v>
      </c>
      <c r="J54" s="31"/>
      <c r="K54" s="31"/>
      <c r="L54" s="31"/>
      <c r="M54" s="31"/>
      <c r="N54" s="31"/>
      <c r="O54" s="32"/>
      <c r="P54" s="30" t="s">
        <v>10</v>
      </c>
      <c r="Q54" s="31"/>
      <c r="R54" s="31"/>
      <c r="S54" s="31"/>
      <c r="T54" s="31"/>
      <c r="U54" s="31"/>
      <c r="V54" s="32"/>
      <c r="W54" s="122"/>
      <c r="X54" s="113"/>
      <c r="Y54" s="113"/>
      <c r="Z54" s="113"/>
      <c r="AA54" s="113"/>
    </row>
    <row r="55" ht="20.25" customHeight="1">
      <c r="A55" s="34" t="s">
        <v>11</v>
      </c>
      <c r="B55" s="35" t="s">
        <v>12</v>
      </c>
      <c r="C55" s="36" t="s">
        <v>13</v>
      </c>
      <c r="D55" s="36" t="s">
        <v>14</v>
      </c>
      <c r="E55" s="36" t="s">
        <v>15</v>
      </c>
      <c r="F55" s="36" t="s">
        <v>16</v>
      </c>
      <c r="G55" s="36" t="s">
        <v>17</v>
      </c>
      <c r="H55" s="37" t="s">
        <v>18</v>
      </c>
      <c r="I55" s="35" t="s">
        <v>12</v>
      </c>
      <c r="J55" s="36" t="s">
        <v>13</v>
      </c>
      <c r="K55" s="36" t="s">
        <v>14</v>
      </c>
      <c r="L55" s="36" t="s">
        <v>15</v>
      </c>
      <c r="M55" s="36" t="s">
        <v>16</v>
      </c>
      <c r="N55" s="36" t="s">
        <v>17</v>
      </c>
      <c r="O55" s="37" t="s">
        <v>18</v>
      </c>
      <c r="P55" s="35" t="s">
        <v>12</v>
      </c>
      <c r="Q55" s="36" t="s">
        <v>13</v>
      </c>
      <c r="R55" s="36" t="s">
        <v>14</v>
      </c>
      <c r="S55" s="36" t="s">
        <v>15</v>
      </c>
      <c r="T55" s="36" t="s">
        <v>16</v>
      </c>
      <c r="U55" s="36" t="s">
        <v>17</v>
      </c>
      <c r="V55" s="37" t="s">
        <v>18</v>
      </c>
      <c r="W55" s="36" t="s">
        <v>19</v>
      </c>
      <c r="X55" s="36" t="s">
        <v>20</v>
      </c>
      <c r="Y55" s="36" t="s">
        <v>19</v>
      </c>
      <c r="Z55" s="36" t="s">
        <v>20</v>
      </c>
      <c r="AA55" s="36" t="s">
        <v>21</v>
      </c>
    </row>
    <row r="56" ht="18.75" customHeight="1">
      <c r="A56" s="24"/>
      <c r="B56" s="38"/>
      <c r="C56" s="26"/>
      <c r="D56" s="26"/>
      <c r="E56" s="26"/>
      <c r="F56" s="26"/>
      <c r="G56" s="26"/>
      <c r="H56" s="39"/>
      <c r="I56" s="38"/>
      <c r="J56" s="26"/>
      <c r="K56" s="26"/>
      <c r="L56" s="26"/>
      <c r="M56" s="26"/>
      <c r="N56" s="26"/>
      <c r="O56" s="39"/>
      <c r="P56" s="38"/>
      <c r="Q56" s="26"/>
      <c r="R56" s="26"/>
      <c r="S56" s="26"/>
      <c r="T56" s="26"/>
      <c r="U56" s="26"/>
      <c r="V56" s="39"/>
      <c r="W56" s="26"/>
      <c r="X56" s="26"/>
      <c r="Y56" s="26"/>
      <c r="Z56" s="26"/>
      <c r="AA56" s="26"/>
    </row>
    <row r="57" ht="15.75" customHeight="1">
      <c r="A57" s="40" t="s">
        <v>32</v>
      </c>
      <c r="B57" s="116"/>
      <c r="C57" s="117"/>
      <c r="D57" s="43"/>
      <c r="E57" s="44"/>
      <c r="F57" s="45"/>
      <c r="G57" s="46" t="str">
        <f t="shared" ref="G57:G61" si="26">IFERROR(((100/0.5)*ABS(F57/E57-0.5))/100,"-")</f>
        <v>-</v>
      </c>
      <c r="H57" s="114"/>
      <c r="I57" s="116"/>
      <c r="J57" s="117"/>
      <c r="K57" s="50"/>
      <c r="L57" s="55" t="str">
        <f t="shared" ref="L57:L61" si="27">F57</f>
        <v/>
      </c>
      <c r="M57" s="50"/>
      <c r="N57" s="46" t="str">
        <f t="shared" ref="N57:N61" si="28">IFERROR(((100/0.5)*ABS(M57/L57-0.5))/100,)</f>
        <v/>
      </c>
      <c r="O57" s="123"/>
      <c r="P57" s="116"/>
      <c r="Q57" s="117"/>
      <c r="R57" s="54"/>
      <c r="S57" s="55" t="str">
        <f t="shared" ref="S57:S61" si="29">M57</f>
        <v/>
      </c>
      <c r="T57" s="54"/>
      <c r="U57" s="46" t="str">
        <f t="shared" ref="U57:U61" si="30">IFERROR(((100/0.5)*ABS(T57/S57-0.5))/100,)</f>
        <v/>
      </c>
      <c r="V57" s="123"/>
      <c r="W57" s="56" t="s">
        <v>23</v>
      </c>
      <c r="X57" s="57"/>
      <c r="Y57" s="58" t="s">
        <v>24</v>
      </c>
      <c r="Z57" s="59"/>
      <c r="AA57" s="129"/>
    </row>
    <row r="58" ht="15.75" customHeight="1">
      <c r="A58" s="22"/>
      <c r="B58" s="116"/>
      <c r="C58" s="117"/>
      <c r="D58" s="61"/>
      <c r="E58" s="62"/>
      <c r="F58" s="63"/>
      <c r="G58" s="46" t="str">
        <f t="shared" si="26"/>
        <v>-</v>
      </c>
      <c r="H58" s="115"/>
      <c r="I58" s="116"/>
      <c r="J58" s="117"/>
      <c r="K58" s="66"/>
      <c r="L58" s="55" t="str">
        <f t="shared" si="27"/>
        <v/>
      </c>
      <c r="M58" s="66"/>
      <c r="N58" s="46" t="str">
        <f t="shared" si="28"/>
        <v/>
      </c>
      <c r="O58" s="123"/>
      <c r="P58" s="116"/>
      <c r="Q58" s="117"/>
      <c r="R58" s="124"/>
      <c r="S58" s="55" t="str">
        <f t="shared" si="29"/>
        <v/>
      </c>
      <c r="T58" s="124"/>
      <c r="U58" s="46" t="str">
        <f t="shared" si="30"/>
        <v/>
      </c>
      <c r="V58" s="123"/>
      <c r="W58" s="56" t="s">
        <v>25</v>
      </c>
      <c r="X58" s="58"/>
      <c r="Y58" s="58"/>
      <c r="Z58" s="71"/>
      <c r="AA58" s="72"/>
    </row>
    <row r="59" ht="15.75" customHeight="1">
      <c r="A59" s="22"/>
      <c r="B59" s="116"/>
      <c r="C59" s="117"/>
      <c r="D59" s="61"/>
      <c r="E59" s="63"/>
      <c r="F59" s="62"/>
      <c r="G59" s="46" t="str">
        <f t="shared" si="26"/>
        <v>-</v>
      </c>
      <c r="H59" s="115"/>
      <c r="I59" s="116"/>
      <c r="J59" s="117"/>
      <c r="K59" s="66"/>
      <c r="L59" s="55" t="str">
        <f t="shared" si="27"/>
        <v/>
      </c>
      <c r="M59" s="66"/>
      <c r="N59" s="46" t="str">
        <f t="shared" si="28"/>
        <v/>
      </c>
      <c r="O59" s="123"/>
      <c r="P59" s="116"/>
      <c r="Q59" s="117"/>
      <c r="R59" s="124"/>
      <c r="S59" s="55" t="str">
        <f t="shared" si="29"/>
        <v/>
      </c>
      <c r="T59" s="124"/>
      <c r="U59" s="46" t="str">
        <f t="shared" si="30"/>
        <v/>
      </c>
      <c r="V59" s="123"/>
      <c r="W59" s="56" t="s">
        <v>26</v>
      </c>
      <c r="X59" s="130"/>
      <c r="Y59" s="76"/>
      <c r="Z59" s="77"/>
      <c r="AA59" s="72"/>
    </row>
    <row r="60" ht="15.75" customHeight="1">
      <c r="A60" s="22"/>
      <c r="B60" s="116"/>
      <c r="C60" s="117"/>
      <c r="D60" s="61"/>
      <c r="E60" s="62"/>
      <c r="F60" s="63"/>
      <c r="G60" s="46" t="str">
        <f t="shared" si="26"/>
        <v>-</v>
      </c>
      <c r="H60" s="115"/>
      <c r="I60" s="116"/>
      <c r="J60" s="117"/>
      <c r="K60" s="79"/>
      <c r="L60" s="55" t="str">
        <f t="shared" si="27"/>
        <v/>
      </c>
      <c r="M60" s="79"/>
      <c r="N60" s="46" t="str">
        <f t="shared" si="28"/>
        <v/>
      </c>
      <c r="O60" s="123"/>
      <c r="P60" s="116"/>
      <c r="Q60" s="117"/>
      <c r="R60" s="54"/>
      <c r="S60" s="55" t="str">
        <f t="shared" si="29"/>
        <v/>
      </c>
      <c r="T60" s="54"/>
      <c r="U60" s="46" t="str">
        <f t="shared" si="30"/>
        <v/>
      </c>
      <c r="V60" s="123"/>
      <c r="W60" s="56" t="s">
        <v>27</v>
      </c>
      <c r="X60" s="131"/>
      <c r="Y60" s="80"/>
      <c r="Z60" s="71"/>
      <c r="AA60" s="72"/>
    </row>
    <row r="61" ht="15.75" customHeight="1">
      <c r="A61" s="24"/>
      <c r="B61" s="125"/>
      <c r="C61" s="126"/>
      <c r="D61" s="83"/>
      <c r="E61" s="84"/>
      <c r="F61" s="85"/>
      <c r="G61" s="86" t="str">
        <f t="shared" si="26"/>
        <v>-</v>
      </c>
      <c r="H61" s="87"/>
      <c r="I61" s="120"/>
      <c r="J61" s="121"/>
      <c r="K61" s="118"/>
      <c r="L61" s="96" t="str">
        <f t="shared" si="27"/>
        <v/>
      </c>
      <c r="M61" s="119"/>
      <c r="N61" s="86" t="str">
        <f t="shared" si="28"/>
        <v/>
      </c>
      <c r="O61" s="127"/>
      <c r="P61" s="120"/>
      <c r="Q61" s="121"/>
      <c r="R61" s="97"/>
      <c r="S61" s="96" t="str">
        <f t="shared" si="29"/>
        <v/>
      </c>
      <c r="T61" s="97"/>
      <c r="U61" s="86" t="str">
        <f t="shared" si="30"/>
        <v/>
      </c>
      <c r="V61" s="127"/>
      <c r="W61" s="98" t="s">
        <v>28</v>
      </c>
      <c r="X61" s="58"/>
      <c r="Y61" s="80"/>
      <c r="Z61" s="71"/>
      <c r="AA61" s="99"/>
    </row>
    <row r="62" ht="15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2"/>
      <c r="T62" s="2"/>
      <c r="U62" s="100"/>
      <c r="V62" s="100"/>
      <c r="W62" s="100"/>
      <c r="X62" s="100"/>
      <c r="Y62" s="100"/>
      <c r="Z62" s="100"/>
      <c r="AA62" s="100"/>
    </row>
    <row r="63" ht="15.75" customHeight="1">
      <c r="A63" s="102" t="s">
        <v>29</v>
      </c>
      <c r="B63" s="104">
        <f t="shared" ref="B63:D63" si="31">IFERROR(Sum(B57:B61)/5)</f>
        <v>0</v>
      </c>
      <c r="C63" s="104">
        <f t="shared" si="31"/>
        <v>0</v>
      </c>
      <c r="D63" s="104">
        <f t="shared" si="31"/>
        <v>0</v>
      </c>
      <c r="E63" s="108"/>
      <c r="F63" s="108"/>
      <c r="G63" s="106" t="str">
        <f>IFERROR(SUM(G57*D57,G58*D58,G59*D59,G60*D60,G61*D61)/SUM(D57:D61),"-")</f>
        <v>-</v>
      </c>
      <c r="H63" s="107" t="str">
        <f>IFERROR("avg: " &amp; TEXT(AVERAGE(H57:H61),"0.00"),"avg: -")</f>
        <v>avg: -</v>
      </c>
      <c r="I63" s="104">
        <f t="shared" ref="I63:K63" si="32">IFERROR(Sum(I57:I61)/5)</f>
        <v>0</v>
      </c>
      <c r="J63" s="104">
        <f t="shared" si="32"/>
        <v>0</v>
      </c>
      <c r="K63" s="104">
        <f t="shared" si="32"/>
        <v>0</v>
      </c>
      <c r="L63" s="108"/>
      <c r="M63" s="108"/>
      <c r="N63" s="106" t="str">
        <f>IFERROR(SUM(N57*K57,N58*K58,N59*K59,N60*K60,N61*K61)/SUM(K57:K61),"-")</f>
        <v>-</v>
      </c>
      <c r="O63" s="107" t="str">
        <f>IFERROR("avg: " &amp; TEXT(AVERAGE(O57:O61),"0.00"),"avg: -")</f>
        <v>avg: -</v>
      </c>
      <c r="P63" s="104">
        <f t="shared" ref="P63:R63" si="33">IFERROR(Sum(P57:P61)/5)</f>
        <v>0</v>
      </c>
      <c r="Q63" s="104">
        <f t="shared" si="33"/>
        <v>0</v>
      </c>
      <c r="R63" s="104">
        <f t="shared" si="33"/>
        <v>0</v>
      </c>
      <c r="S63" s="108"/>
      <c r="T63" s="108"/>
      <c r="U63" s="106" t="str">
        <f>IFERROR(SUM(U57*R57,U58*R58,U59*R59,U60*R60,U61*R61)/SUM(R57:R61),"-")</f>
        <v>-</v>
      </c>
      <c r="V63" s="107" t="str">
        <f>IFERROR("avg: " &amp; TEXT(AVERAGE(V57:V61),"0.00"),"avg: -")</f>
        <v>avg: -</v>
      </c>
      <c r="W63" s="109" t="s">
        <v>19</v>
      </c>
      <c r="X63" s="128" t="str">
        <f>COUNTIF(X57:X61,"=YES")+COUNTIF(Z57:Z61,"=YES") &amp;"/6"</f>
        <v>0/6</v>
      </c>
      <c r="Y63" s="111" t="s">
        <v>21</v>
      </c>
      <c r="Z63" s="20"/>
      <c r="AA63" s="109" t="str">
        <f>IF(AND(ISBLANK(AA57), ISBLANK(AA58), ISBLANK(AA59), ISBLANK(AA60), ISBLANK(AA61)),"NO","YES")</f>
        <v>NO</v>
      </c>
    </row>
    <row r="64" ht="15.75" customHeight="1">
      <c r="A64" s="99"/>
      <c r="B64" s="99"/>
      <c r="C64" s="99"/>
      <c r="D64" s="99"/>
      <c r="E64" s="99"/>
      <c r="F64" s="99"/>
      <c r="G64" s="99"/>
      <c r="H64" s="107" t="str">
        <f>IFERROR("var: " &amp; TEXT(VAR(H57:H61),"0.00"),"var: -")</f>
        <v>var: -</v>
      </c>
      <c r="I64" s="99"/>
      <c r="J64" s="99"/>
      <c r="K64" s="99"/>
      <c r="L64" s="99"/>
      <c r="M64" s="99"/>
      <c r="N64" s="99"/>
      <c r="O64" s="107" t="str">
        <f>IFERROR("var: " &amp; TEXT(VAR(O57:O61),"0.00"),"var: -")</f>
        <v>var: -</v>
      </c>
      <c r="P64" s="99"/>
      <c r="Q64" s="99"/>
      <c r="R64" s="99"/>
      <c r="S64" s="99"/>
      <c r="T64" s="99"/>
      <c r="U64" s="99"/>
      <c r="V64" s="107" t="str">
        <f>IFERROR("var: " &amp; TEXT(VAR(V57:V61),"0.00"),"var: -")</f>
        <v>var: -</v>
      </c>
      <c r="W64" s="99"/>
      <c r="X64" s="99"/>
      <c r="Y64" s="24"/>
      <c r="Z64" s="26"/>
      <c r="AA64" s="99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32" t="s">
        <v>33</v>
      </c>
      <c r="C66" s="133"/>
      <c r="D66" s="133"/>
      <c r="E66" s="133"/>
      <c r="F66" s="133"/>
      <c r="G66" s="133"/>
      <c r="H66" s="13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2"/>
      <c r="Z67" s="2"/>
      <c r="AA67" s="2"/>
    </row>
    <row r="68" ht="15.75" customHeight="1">
      <c r="A68" s="135" t="s">
        <v>34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"/>
      <c r="Z68" s="2"/>
      <c r="AA68" s="2"/>
    </row>
    <row r="69" ht="15.75" customHeight="1">
      <c r="A69" s="136"/>
      <c r="B69" s="137" t="s">
        <v>8</v>
      </c>
      <c r="C69" s="31"/>
      <c r="D69" s="31"/>
      <c r="E69" s="31"/>
      <c r="F69" s="31"/>
      <c r="G69" s="31"/>
      <c r="H69" s="138"/>
      <c r="I69" s="137" t="s">
        <v>9</v>
      </c>
      <c r="J69" s="31"/>
      <c r="K69" s="31"/>
      <c r="L69" s="31"/>
      <c r="M69" s="31"/>
      <c r="N69" s="31"/>
      <c r="O69" s="138"/>
      <c r="P69" s="137" t="s">
        <v>10</v>
      </c>
      <c r="Q69" s="31"/>
      <c r="R69" s="31"/>
      <c r="S69" s="31"/>
      <c r="T69" s="31"/>
      <c r="U69" s="31"/>
      <c r="V69" s="138"/>
      <c r="W69" s="139"/>
      <c r="X69" s="140"/>
      <c r="Y69" s="2"/>
      <c r="Z69" s="2"/>
      <c r="AA69" s="2"/>
    </row>
    <row r="70" ht="15.75" customHeight="1">
      <c r="A70" s="141" t="s">
        <v>35</v>
      </c>
      <c r="B70" s="142" t="s">
        <v>12</v>
      </c>
      <c r="C70" s="143" t="s">
        <v>13</v>
      </c>
      <c r="D70" s="144" t="s">
        <v>14</v>
      </c>
      <c r="E70" s="145"/>
      <c r="F70" s="146"/>
      <c r="G70" s="143" t="s">
        <v>17</v>
      </c>
      <c r="H70" s="147" t="s">
        <v>18</v>
      </c>
      <c r="I70" s="142" t="s">
        <v>12</v>
      </c>
      <c r="J70" s="143" t="s">
        <v>13</v>
      </c>
      <c r="K70" s="144" t="s">
        <v>14</v>
      </c>
      <c r="L70" s="145"/>
      <c r="M70" s="146"/>
      <c r="N70" s="143" t="s">
        <v>17</v>
      </c>
      <c r="O70" s="148" t="s">
        <v>18</v>
      </c>
      <c r="P70" s="142" t="s">
        <v>12</v>
      </c>
      <c r="Q70" s="143" t="s">
        <v>13</v>
      </c>
      <c r="R70" s="144" t="s">
        <v>14</v>
      </c>
      <c r="S70" s="145"/>
      <c r="T70" s="146"/>
      <c r="U70" s="143" t="s">
        <v>17</v>
      </c>
      <c r="V70" s="148" t="s">
        <v>18</v>
      </c>
      <c r="W70" s="144" t="s">
        <v>19</v>
      </c>
      <c r="X70" s="149" t="s">
        <v>36</v>
      </c>
      <c r="Y70" s="2"/>
      <c r="Z70" s="2"/>
      <c r="AA70" s="2"/>
    </row>
    <row r="71" ht="24.75" customHeight="1">
      <c r="A71" s="150"/>
      <c r="B71" s="151"/>
      <c r="C71" s="152"/>
      <c r="D71" s="153"/>
      <c r="E71" s="154"/>
      <c r="F71" s="155"/>
      <c r="G71" s="152"/>
      <c r="H71" s="156"/>
      <c r="I71" s="151"/>
      <c r="J71" s="152"/>
      <c r="K71" s="153"/>
      <c r="L71" s="154"/>
      <c r="M71" s="155"/>
      <c r="N71" s="152"/>
      <c r="O71" s="157"/>
      <c r="P71" s="151"/>
      <c r="Q71" s="152"/>
      <c r="R71" s="153"/>
      <c r="S71" s="154"/>
      <c r="T71" s="155"/>
      <c r="U71" s="152"/>
      <c r="V71" s="157"/>
      <c r="W71" s="153"/>
      <c r="X71" s="158"/>
      <c r="Y71" s="2"/>
      <c r="Z71" s="2"/>
      <c r="AA71" s="2"/>
    </row>
    <row r="72" ht="15.75" customHeight="1">
      <c r="A72" s="159" t="s">
        <v>37</v>
      </c>
      <c r="B72" s="160" t="str">
        <f>R25</f>
        <v/>
      </c>
      <c r="C72" s="161" t="str">
        <f>Q25</f>
        <v/>
      </c>
      <c r="D72" s="162">
        <f>D24</f>
        <v>0</v>
      </c>
      <c r="E72" s="163"/>
      <c r="F72" s="164"/>
      <c r="G72" s="165" t="str">
        <f t="shared" ref="G72:K72" si="34">G24</f>
        <v>-</v>
      </c>
      <c r="H72" s="166" t="str">
        <f t="shared" si="34"/>
        <v>avg: -</v>
      </c>
      <c r="I72" s="167">
        <f t="shared" si="34"/>
        <v>0</v>
      </c>
      <c r="J72" s="168">
        <f t="shared" si="34"/>
        <v>0</v>
      </c>
      <c r="K72" s="165">
        <f t="shared" si="34"/>
        <v>0</v>
      </c>
      <c r="L72" s="163"/>
      <c r="M72" s="164"/>
      <c r="N72" s="165" t="str">
        <f t="shared" ref="N72:R72" si="35">N24</f>
        <v>-</v>
      </c>
      <c r="O72" s="169" t="str">
        <f t="shared" si="35"/>
        <v>avg: -</v>
      </c>
      <c r="P72" s="167">
        <f t="shared" si="35"/>
        <v>0</v>
      </c>
      <c r="Q72" s="168">
        <f t="shared" si="35"/>
        <v>0</v>
      </c>
      <c r="R72" s="165">
        <f t="shared" si="35"/>
        <v>0</v>
      </c>
      <c r="S72" s="163"/>
      <c r="T72" s="164"/>
      <c r="U72" s="165" t="str">
        <f t="shared" ref="U72:V72" si="36">U24</f>
        <v>-</v>
      </c>
      <c r="V72" s="169" t="str">
        <f t="shared" si="36"/>
        <v>avg: -</v>
      </c>
      <c r="W72" s="162" t="str">
        <f>X24</f>
        <v>0/6</v>
      </c>
      <c r="X72" s="37" t="str">
        <f>AA24</f>
        <v>NO</v>
      </c>
      <c r="Y72" s="2"/>
      <c r="Z72" s="2"/>
      <c r="AA72" s="2"/>
    </row>
    <row r="73" ht="15.75" customHeight="1">
      <c r="A73" s="170"/>
      <c r="B73" s="171"/>
      <c r="C73" s="172"/>
      <c r="D73" s="26"/>
      <c r="E73" s="173"/>
      <c r="F73" s="174"/>
      <c r="G73" s="99"/>
      <c r="H73" s="175" t="str">
        <f>H25</f>
        <v>var: -</v>
      </c>
      <c r="I73" s="171"/>
      <c r="J73" s="99"/>
      <c r="K73" s="99"/>
      <c r="L73" s="173"/>
      <c r="M73" s="174"/>
      <c r="N73" s="99"/>
      <c r="O73" s="176" t="str">
        <f>O25</f>
        <v>var: -</v>
      </c>
      <c r="P73" s="171"/>
      <c r="Q73" s="99"/>
      <c r="R73" s="99"/>
      <c r="S73" s="173"/>
      <c r="T73" s="174"/>
      <c r="U73" s="99"/>
      <c r="V73" s="176" t="str">
        <f>V25</f>
        <v>var: -</v>
      </c>
      <c r="W73" s="26"/>
      <c r="X73" s="39"/>
      <c r="Y73" s="2"/>
      <c r="Z73" s="2"/>
      <c r="AA73" s="2"/>
    </row>
    <row r="74" ht="15.75" customHeight="1">
      <c r="A74" s="159" t="s">
        <v>30</v>
      </c>
      <c r="B74" s="177"/>
      <c r="C74" s="162">
        <f t="shared" ref="C74:D74" si="37">C37</f>
        <v>0</v>
      </c>
      <c r="D74" s="162">
        <f t="shared" si="37"/>
        <v>0</v>
      </c>
      <c r="E74" s="178"/>
      <c r="F74" s="179"/>
      <c r="G74" s="180" t="str">
        <f t="shared" ref="G74:K74" si="38">G37</f>
        <v>-</v>
      </c>
      <c r="H74" s="175" t="str">
        <f t="shared" si="38"/>
        <v>avg: -</v>
      </c>
      <c r="I74" s="181">
        <f t="shared" si="38"/>
        <v>0</v>
      </c>
      <c r="J74" s="180">
        <f t="shared" si="38"/>
        <v>0</v>
      </c>
      <c r="K74" s="180">
        <f t="shared" si="38"/>
        <v>0</v>
      </c>
      <c r="L74" s="178"/>
      <c r="M74" s="179"/>
      <c r="N74" s="180" t="str">
        <f t="shared" ref="N74:R74" si="39">N37</f>
        <v>-</v>
      </c>
      <c r="O74" s="176" t="str">
        <f t="shared" si="39"/>
        <v>avg: -</v>
      </c>
      <c r="P74" s="181">
        <f t="shared" si="39"/>
        <v>0</v>
      </c>
      <c r="Q74" s="180">
        <f t="shared" si="39"/>
        <v>0</v>
      </c>
      <c r="R74" s="180">
        <f t="shared" si="39"/>
        <v>0</v>
      </c>
      <c r="S74" s="178"/>
      <c r="T74" s="179"/>
      <c r="U74" s="180" t="str">
        <f t="shared" ref="U74:V74" si="40">U37</f>
        <v>-</v>
      </c>
      <c r="V74" s="176" t="str">
        <f t="shared" si="40"/>
        <v>avg: -</v>
      </c>
      <c r="W74" s="162" t="str">
        <f>X37</f>
        <v>0/6</v>
      </c>
      <c r="X74" s="37" t="str">
        <f>AA37</f>
        <v>NO</v>
      </c>
      <c r="Y74" s="2"/>
      <c r="Z74" s="2"/>
      <c r="AA74" s="2"/>
    </row>
    <row r="75" ht="15.75" customHeight="1">
      <c r="A75" s="170"/>
      <c r="B75" s="171"/>
      <c r="C75" s="26"/>
      <c r="D75" s="26"/>
      <c r="E75" s="173"/>
      <c r="F75" s="174"/>
      <c r="G75" s="99"/>
      <c r="H75" s="175" t="str">
        <f>H38</f>
        <v>var: -</v>
      </c>
      <c r="I75" s="171"/>
      <c r="J75" s="99"/>
      <c r="K75" s="99"/>
      <c r="L75" s="173"/>
      <c r="M75" s="174"/>
      <c r="N75" s="99"/>
      <c r="O75" s="176" t="str">
        <f>O38</f>
        <v>var: -</v>
      </c>
      <c r="P75" s="171"/>
      <c r="Q75" s="99"/>
      <c r="R75" s="99"/>
      <c r="S75" s="173"/>
      <c r="T75" s="174"/>
      <c r="U75" s="99"/>
      <c r="V75" s="176" t="str">
        <f>V38</f>
        <v>var: -</v>
      </c>
      <c r="W75" s="26"/>
      <c r="X75" s="39"/>
      <c r="Y75" s="2"/>
      <c r="Z75" s="2"/>
      <c r="AA75" s="2"/>
    </row>
    <row r="76" ht="15.75" customHeight="1">
      <c r="A76" s="159" t="s">
        <v>31</v>
      </c>
      <c r="B76" s="182">
        <f t="shared" ref="B76:D76" si="41">B50</f>
        <v>0</v>
      </c>
      <c r="C76" s="162">
        <f t="shared" si="41"/>
        <v>0</v>
      </c>
      <c r="D76" s="162">
        <f t="shared" si="41"/>
        <v>0</v>
      </c>
      <c r="E76" s="178"/>
      <c r="F76" s="179"/>
      <c r="G76" s="180" t="str">
        <f t="shared" ref="G76:K76" si="42">G50</f>
        <v>-</v>
      </c>
      <c r="H76" s="175" t="str">
        <f t="shared" si="42"/>
        <v>avg: -</v>
      </c>
      <c r="I76" s="183">
        <f t="shared" si="42"/>
        <v>0</v>
      </c>
      <c r="J76" s="180">
        <f t="shared" si="42"/>
        <v>0</v>
      </c>
      <c r="K76" s="180">
        <f t="shared" si="42"/>
        <v>0</v>
      </c>
      <c r="L76" s="178"/>
      <c r="M76" s="179"/>
      <c r="N76" s="180" t="str">
        <f t="shared" ref="N76:R76" si="43">N50</f>
        <v>-</v>
      </c>
      <c r="O76" s="176" t="str">
        <f t="shared" si="43"/>
        <v>avg: -</v>
      </c>
      <c r="P76" s="183">
        <f t="shared" si="43"/>
        <v>0</v>
      </c>
      <c r="Q76" s="180">
        <f t="shared" si="43"/>
        <v>0</v>
      </c>
      <c r="R76" s="180">
        <f t="shared" si="43"/>
        <v>0</v>
      </c>
      <c r="S76" s="178"/>
      <c r="T76" s="179"/>
      <c r="U76" s="180" t="str">
        <f t="shared" ref="U76:V76" si="44">U50</f>
        <v>-</v>
      </c>
      <c r="V76" s="176" t="str">
        <f t="shared" si="44"/>
        <v>avg: -</v>
      </c>
      <c r="W76" s="162" t="str">
        <f>X50</f>
        <v>0/6</v>
      </c>
      <c r="X76" s="37" t="str">
        <f>AA50</f>
        <v>NO</v>
      </c>
      <c r="Y76" s="2"/>
      <c r="Z76" s="2"/>
      <c r="AA76" s="2"/>
    </row>
    <row r="77" ht="15.75" customHeight="1">
      <c r="A77" s="170"/>
      <c r="B77" s="171"/>
      <c r="C77" s="26"/>
      <c r="D77" s="26"/>
      <c r="E77" s="173"/>
      <c r="F77" s="174"/>
      <c r="G77" s="99"/>
      <c r="H77" s="175" t="str">
        <f>H51</f>
        <v>var: -</v>
      </c>
      <c r="I77" s="171"/>
      <c r="J77" s="99"/>
      <c r="K77" s="99"/>
      <c r="L77" s="173"/>
      <c r="M77" s="174"/>
      <c r="N77" s="99"/>
      <c r="O77" s="176" t="str">
        <f>O51</f>
        <v>var: -</v>
      </c>
      <c r="P77" s="171"/>
      <c r="Q77" s="99"/>
      <c r="R77" s="99"/>
      <c r="S77" s="173"/>
      <c r="T77" s="174"/>
      <c r="U77" s="99"/>
      <c r="V77" s="176" t="str">
        <f>V51</f>
        <v>var: -</v>
      </c>
      <c r="W77" s="26"/>
      <c r="X77" s="39"/>
      <c r="Y77" s="2"/>
      <c r="Z77" s="2"/>
      <c r="AA77" s="2"/>
    </row>
    <row r="78" ht="15.75" customHeight="1">
      <c r="A78" s="159" t="s">
        <v>38</v>
      </c>
      <c r="B78" s="182">
        <f t="shared" ref="B78:D78" si="45">B63</f>
        <v>0</v>
      </c>
      <c r="C78" s="162">
        <f t="shared" si="45"/>
        <v>0</v>
      </c>
      <c r="D78" s="162">
        <f t="shared" si="45"/>
        <v>0</v>
      </c>
      <c r="E78" s="178"/>
      <c r="F78" s="179"/>
      <c r="G78" s="180" t="str">
        <f t="shared" ref="G78:K78" si="46">G63</f>
        <v>-</v>
      </c>
      <c r="H78" s="175" t="str">
        <f t="shared" si="46"/>
        <v>avg: -</v>
      </c>
      <c r="I78" s="183">
        <f t="shared" si="46"/>
        <v>0</v>
      </c>
      <c r="J78" s="180">
        <f t="shared" si="46"/>
        <v>0</v>
      </c>
      <c r="K78" s="180">
        <f t="shared" si="46"/>
        <v>0</v>
      </c>
      <c r="L78" s="178"/>
      <c r="M78" s="179"/>
      <c r="N78" s="180" t="str">
        <f t="shared" ref="N78:R78" si="47">N63</f>
        <v>-</v>
      </c>
      <c r="O78" s="176" t="str">
        <f t="shared" si="47"/>
        <v>avg: -</v>
      </c>
      <c r="P78" s="183">
        <f t="shared" si="47"/>
        <v>0</v>
      </c>
      <c r="Q78" s="180">
        <f t="shared" si="47"/>
        <v>0</v>
      </c>
      <c r="R78" s="180">
        <f t="shared" si="47"/>
        <v>0</v>
      </c>
      <c r="S78" s="178"/>
      <c r="T78" s="179"/>
      <c r="U78" s="180" t="str">
        <f t="shared" ref="U78:V78" si="48">U63</f>
        <v>-</v>
      </c>
      <c r="V78" s="176" t="str">
        <f t="shared" si="48"/>
        <v>avg: -</v>
      </c>
      <c r="W78" s="162" t="str">
        <f>X63</f>
        <v>0/6</v>
      </c>
      <c r="X78" s="37" t="str">
        <f>AA63</f>
        <v>NO</v>
      </c>
      <c r="Y78" s="2"/>
      <c r="Z78" s="2"/>
      <c r="AA78" s="2"/>
    </row>
    <row r="79" ht="15.75" customHeight="1">
      <c r="A79" s="150"/>
      <c r="B79" s="184"/>
      <c r="C79" s="153"/>
      <c r="D79" s="153"/>
      <c r="E79" s="185"/>
      <c r="F79" s="186"/>
      <c r="G79" s="152"/>
      <c r="H79" s="187" t="str">
        <f>H64</f>
        <v>var: -</v>
      </c>
      <c r="I79" s="184"/>
      <c r="J79" s="152"/>
      <c r="K79" s="152"/>
      <c r="L79" s="185"/>
      <c r="M79" s="186"/>
      <c r="N79" s="152"/>
      <c r="O79" s="188" t="str">
        <f>O64</f>
        <v>var: -</v>
      </c>
      <c r="P79" s="184"/>
      <c r="Q79" s="152"/>
      <c r="R79" s="152"/>
      <c r="S79" s="185"/>
      <c r="T79" s="186"/>
      <c r="U79" s="152"/>
      <c r="V79" s="188" t="str">
        <f>V64</f>
        <v>var: -</v>
      </c>
      <c r="W79" s="153"/>
      <c r="X79" s="158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189" t="s">
        <v>39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190" t="s">
        <v>40</v>
      </c>
      <c r="M85" s="2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2"/>
      <c r="M86" s="2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2"/>
      <c r="M87" s="2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2"/>
      <c r="M88" s="2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2"/>
      <c r="M89" s="2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2"/>
      <c r="M90" s="2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2"/>
      <c r="M91" s="2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2"/>
      <c r="M92" s="2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2"/>
      <c r="M93" s="2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9">
    <mergeCell ref="L50:L51"/>
    <mergeCell ref="K42:K43"/>
    <mergeCell ref="K50:K51"/>
    <mergeCell ref="F42:F43"/>
    <mergeCell ref="I42:I43"/>
    <mergeCell ref="D29:D30"/>
    <mergeCell ref="I29:I30"/>
    <mergeCell ref="H29:H30"/>
    <mergeCell ref="F29:F30"/>
    <mergeCell ref="K37:K38"/>
    <mergeCell ref="J37:J38"/>
    <mergeCell ref="E50:E51"/>
    <mergeCell ref="F50:F51"/>
    <mergeCell ref="J50:J51"/>
    <mergeCell ref="M50:M51"/>
    <mergeCell ref="C29:C30"/>
    <mergeCell ref="D50:D51"/>
    <mergeCell ref="C50:C51"/>
    <mergeCell ref="J29:J30"/>
    <mergeCell ref="I37:I38"/>
    <mergeCell ref="E37:F38"/>
    <mergeCell ref="L37:M38"/>
    <mergeCell ref="E42:E43"/>
    <mergeCell ref="G29:G30"/>
    <mergeCell ref="E29:E30"/>
    <mergeCell ref="J16:J17"/>
    <mergeCell ref="D16:D17"/>
    <mergeCell ref="C16:C17"/>
    <mergeCell ref="I24:I25"/>
    <mergeCell ref="I16:I17"/>
    <mergeCell ref="I55:I56"/>
    <mergeCell ref="I54:O54"/>
    <mergeCell ref="J55:J56"/>
    <mergeCell ref="D55:D56"/>
    <mergeCell ref="E55:E56"/>
    <mergeCell ref="C55:C56"/>
    <mergeCell ref="G55:G56"/>
    <mergeCell ref="L55:L56"/>
    <mergeCell ref="K55:K56"/>
    <mergeCell ref="H55:H56"/>
    <mergeCell ref="F55:F56"/>
    <mergeCell ref="J42:J43"/>
    <mergeCell ref="H42:H43"/>
    <mergeCell ref="I41:O41"/>
    <mergeCell ref="C42:C43"/>
    <mergeCell ref="D42:D43"/>
    <mergeCell ref="I50:I51"/>
    <mergeCell ref="G50:G51"/>
    <mergeCell ref="G37:G38"/>
    <mergeCell ref="G42:G43"/>
    <mergeCell ref="W72:W73"/>
    <mergeCell ref="W50:W51"/>
    <mergeCell ref="W55:W56"/>
    <mergeCell ref="O55:O56"/>
    <mergeCell ref="P55:P56"/>
    <mergeCell ref="X72:X73"/>
    <mergeCell ref="U72:U73"/>
    <mergeCell ref="S29:S30"/>
    <mergeCell ref="O42:O43"/>
    <mergeCell ref="P42:P43"/>
    <mergeCell ref="X55:X56"/>
    <mergeCell ref="P70:P71"/>
    <mergeCell ref="X29:X30"/>
    <mergeCell ref="X50:X51"/>
    <mergeCell ref="X37:X38"/>
    <mergeCell ref="N29:N30"/>
    <mergeCell ref="N55:N56"/>
    <mergeCell ref="N37:N38"/>
    <mergeCell ref="N42:N43"/>
    <mergeCell ref="U37:U38"/>
    <mergeCell ref="P37:P38"/>
    <mergeCell ref="S37:S38"/>
    <mergeCell ref="T37:T38"/>
    <mergeCell ref="P29:P30"/>
    <mergeCell ref="O29:O30"/>
    <mergeCell ref="Y29:Y30"/>
    <mergeCell ref="W37:W38"/>
    <mergeCell ref="T42:T43"/>
    <mergeCell ref="S42:S43"/>
    <mergeCell ref="R42:R43"/>
    <mergeCell ref="Q42:Q43"/>
    <mergeCell ref="U55:U56"/>
    <mergeCell ref="T55:T56"/>
    <mergeCell ref="P50:P51"/>
    <mergeCell ref="Q50:Q51"/>
    <mergeCell ref="Q55:Q56"/>
    <mergeCell ref="R55:R56"/>
    <mergeCell ref="V55:V56"/>
    <mergeCell ref="S55:S56"/>
    <mergeCell ref="Y55:Y56"/>
    <mergeCell ref="W29:W30"/>
    <mergeCell ref="T29:T30"/>
    <mergeCell ref="R29:R30"/>
    <mergeCell ref="Q29:Q30"/>
    <mergeCell ref="X16:X17"/>
    <mergeCell ref="Y16:Y17"/>
    <mergeCell ref="N16:N17"/>
    <mergeCell ref="V16:V17"/>
    <mergeCell ref="P24:P25"/>
    <mergeCell ref="N24:N25"/>
    <mergeCell ref="Q24:Q25"/>
    <mergeCell ref="R24:R25"/>
    <mergeCell ref="P41:V41"/>
    <mergeCell ref="Q37:Q38"/>
    <mergeCell ref="R37:R38"/>
    <mergeCell ref="S24:S25"/>
    <mergeCell ref="T24:T25"/>
    <mergeCell ref="U42:U43"/>
    <mergeCell ref="V42:V43"/>
    <mergeCell ref="Y42:Y43"/>
    <mergeCell ref="W42:W43"/>
    <mergeCell ref="X42:X43"/>
    <mergeCell ref="P76:P77"/>
    <mergeCell ref="N76:N77"/>
    <mergeCell ref="R70:R71"/>
    <mergeCell ref="S70:S71"/>
    <mergeCell ref="X76:X77"/>
    <mergeCell ref="P78:P79"/>
    <mergeCell ref="U78:U79"/>
    <mergeCell ref="W76:W77"/>
    <mergeCell ref="P72:P73"/>
    <mergeCell ref="Q78:Q79"/>
    <mergeCell ref="R78:R79"/>
    <mergeCell ref="R50:R51"/>
    <mergeCell ref="S50:S51"/>
    <mergeCell ref="N50:N51"/>
    <mergeCell ref="T50:T51"/>
    <mergeCell ref="U50:U51"/>
    <mergeCell ref="Q72:Q73"/>
    <mergeCell ref="R72:R73"/>
    <mergeCell ref="P63:P64"/>
    <mergeCell ref="Q63:Q64"/>
    <mergeCell ref="U63:U64"/>
    <mergeCell ref="T63:T64"/>
    <mergeCell ref="S63:S64"/>
    <mergeCell ref="C78:C79"/>
    <mergeCell ref="D78:D79"/>
    <mergeCell ref="I78:I79"/>
    <mergeCell ref="G78:G79"/>
    <mergeCell ref="I72:I73"/>
    <mergeCell ref="I74:I75"/>
    <mergeCell ref="I69:O69"/>
    <mergeCell ref="K76:K77"/>
    <mergeCell ref="I76:I77"/>
    <mergeCell ref="J78:J79"/>
    <mergeCell ref="J74:J75"/>
    <mergeCell ref="L63:L64"/>
    <mergeCell ref="J63:J64"/>
    <mergeCell ref="G63:G64"/>
    <mergeCell ref="D74:D75"/>
    <mergeCell ref="C74:C75"/>
    <mergeCell ref="K78:K79"/>
    <mergeCell ref="I70:I71"/>
    <mergeCell ref="I63:I64"/>
    <mergeCell ref="R76:R77"/>
    <mergeCell ref="U74:U75"/>
    <mergeCell ref="R74:R75"/>
    <mergeCell ref="U76:U77"/>
    <mergeCell ref="V29:V30"/>
    <mergeCell ref="U29:U30"/>
    <mergeCell ref="L42:L43"/>
    <mergeCell ref="M42:M43"/>
    <mergeCell ref="L29:L30"/>
    <mergeCell ref="K29:K30"/>
    <mergeCell ref="K16:K17"/>
    <mergeCell ref="O16:O17"/>
    <mergeCell ref="AA42:AA43"/>
    <mergeCell ref="Z42:Z43"/>
    <mergeCell ref="M55:M56"/>
    <mergeCell ref="P54:V54"/>
    <mergeCell ref="Z55:Z56"/>
    <mergeCell ref="AA55:AA56"/>
    <mergeCell ref="AA29:AA30"/>
    <mergeCell ref="AA16:AA17"/>
    <mergeCell ref="Y50:Z51"/>
    <mergeCell ref="Y37:Z38"/>
    <mergeCell ref="AA37:AA38"/>
    <mergeCell ref="AA57:AA61"/>
    <mergeCell ref="AA44:AA48"/>
    <mergeCell ref="AA50:AA51"/>
    <mergeCell ref="K74:K75"/>
    <mergeCell ref="J76:J77"/>
    <mergeCell ref="Q76:Q77"/>
    <mergeCell ref="Q74:Q75"/>
    <mergeCell ref="N74:N75"/>
    <mergeCell ref="P74:P75"/>
    <mergeCell ref="B76:B77"/>
    <mergeCell ref="C76:C77"/>
    <mergeCell ref="D76:D77"/>
    <mergeCell ref="G76:G77"/>
    <mergeCell ref="P69:V69"/>
    <mergeCell ref="A68:X68"/>
    <mergeCell ref="B69:H69"/>
    <mergeCell ref="T70:T71"/>
    <mergeCell ref="V70:V71"/>
    <mergeCell ref="U70:U71"/>
    <mergeCell ref="Q70:Q71"/>
    <mergeCell ref="L70:L71"/>
    <mergeCell ref="O70:O71"/>
    <mergeCell ref="X70:X71"/>
    <mergeCell ref="W70:W71"/>
    <mergeCell ref="W74:W75"/>
    <mergeCell ref="X74:X75"/>
    <mergeCell ref="X78:X79"/>
    <mergeCell ref="W78:W79"/>
    <mergeCell ref="N78:N79"/>
    <mergeCell ref="A74:A75"/>
    <mergeCell ref="B74:B75"/>
    <mergeCell ref="A76:A77"/>
    <mergeCell ref="A78:A79"/>
    <mergeCell ref="B78:B79"/>
    <mergeCell ref="A84:M84"/>
    <mergeCell ref="A85:M94"/>
    <mergeCell ref="M70:M71"/>
    <mergeCell ref="N70:N71"/>
    <mergeCell ref="E70:E71"/>
    <mergeCell ref="A70:A71"/>
    <mergeCell ref="B70:B71"/>
    <mergeCell ref="C70:C71"/>
    <mergeCell ref="D70:D71"/>
    <mergeCell ref="A72:A73"/>
    <mergeCell ref="B72:B73"/>
    <mergeCell ref="C72:C73"/>
    <mergeCell ref="N72:N73"/>
    <mergeCell ref="I28:O28"/>
    <mergeCell ref="M29:M30"/>
    <mergeCell ref="L24:M25"/>
    <mergeCell ref="AA31:AA35"/>
    <mergeCell ref="AA24:AA25"/>
    <mergeCell ref="AA18:AA22"/>
    <mergeCell ref="Z16:Z17"/>
    <mergeCell ref="P28:V28"/>
    <mergeCell ref="S7:V7"/>
    <mergeCell ref="S8:V13"/>
    <mergeCell ref="P15:V15"/>
    <mergeCell ref="M16:M17"/>
    <mergeCell ref="L16:L17"/>
    <mergeCell ref="I15:O15"/>
    <mergeCell ref="L7:O7"/>
    <mergeCell ref="L8:O13"/>
    <mergeCell ref="B27:AA27"/>
    <mergeCell ref="B28:H28"/>
    <mergeCell ref="B40:AA40"/>
    <mergeCell ref="Z29:Z30"/>
    <mergeCell ref="B14:AA14"/>
    <mergeCell ref="A1:AA1"/>
    <mergeCell ref="Y24:Z25"/>
    <mergeCell ref="S16:S17"/>
    <mergeCell ref="U16:U17"/>
    <mergeCell ref="T16:T17"/>
    <mergeCell ref="W24:W25"/>
    <mergeCell ref="X24:X25"/>
    <mergeCell ref="W16:W17"/>
    <mergeCell ref="P16:P17"/>
    <mergeCell ref="R16:R17"/>
    <mergeCell ref="Q16:Q17"/>
    <mergeCell ref="U24:U25"/>
    <mergeCell ref="K63:K64"/>
    <mergeCell ref="E63:E64"/>
    <mergeCell ref="A50:A51"/>
    <mergeCell ref="B50:B51"/>
    <mergeCell ref="A44:A48"/>
    <mergeCell ref="A42:A43"/>
    <mergeCell ref="B42:B43"/>
    <mergeCell ref="B41:H41"/>
    <mergeCell ref="A55:A56"/>
    <mergeCell ref="A57:A61"/>
    <mergeCell ref="B55:B56"/>
    <mergeCell ref="B54:H54"/>
    <mergeCell ref="K70:K71"/>
    <mergeCell ref="H70:H71"/>
    <mergeCell ref="A37:A38"/>
    <mergeCell ref="B37:B38"/>
    <mergeCell ref="C37:C38"/>
    <mergeCell ref="D37:D38"/>
    <mergeCell ref="B29:B30"/>
    <mergeCell ref="F70:F71"/>
    <mergeCell ref="G70:G71"/>
    <mergeCell ref="G74:G75"/>
    <mergeCell ref="D72:D73"/>
    <mergeCell ref="J72:J73"/>
    <mergeCell ref="J70:J71"/>
    <mergeCell ref="G72:G73"/>
    <mergeCell ref="K72:K73"/>
    <mergeCell ref="A29:A30"/>
    <mergeCell ref="A31:A35"/>
    <mergeCell ref="A3:B3"/>
    <mergeCell ref="A18:A22"/>
    <mergeCell ref="A16:A17"/>
    <mergeCell ref="A24:A25"/>
    <mergeCell ref="E16:E17"/>
    <mergeCell ref="B16:B17"/>
    <mergeCell ref="D3:E3"/>
    <mergeCell ref="E7:H7"/>
    <mergeCell ref="E8:H13"/>
    <mergeCell ref="B15:H15"/>
    <mergeCell ref="G24:G25"/>
    <mergeCell ref="J24:J25"/>
    <mergeCell ref="K24:K25"/>
    <mergeCell ref="E24:F25"/>
    <mergeCell ref="C24:C25"/>
    <mergeCell ref="D24:D25"/>
    <mergeCell ref="F16:F17"/>
    <mergeCell ref="H16:H17"/>
    <mergeCell ref="G16:G17"/>
    <mergeCell ref="B24:B25"/>
    <mergeCell ref="D63:D64"/>
    <mergeCell ref="C63:C64"/>
    <mergeCell ref="A63:A64"/>
    <mergeCell ref="B63:B64"/>
    <mergeCell ref="Y63:Z64"/>
    <mergeCell ref="B53:AA53"/>
    <mergeCell ref="M63:M64"/>
    <mergeCell ref="N63:N64"/>
    <mergeCell ref="W63:W64"/>
    <mergeCell ref="AA63:AA64"/>
    <mergeCell ref="X63:X64"/>
    <mergeCell ref="R63:R64"/>
    <mergeCell ref="F63:F64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2019-08-15T18:04:13Z</dcterms:created>
  <dc:creator>Martina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4c873e8d-ebfa-4e3b-afa6-a0d0e5ffb184</vt:lpwstr>
  </property>
</Properties>
</file>